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enielsen/Desktop/"/>
    </mc:Choice>
  </mc:AlternateContent>
  <xr:revisionPtr revIDLastSave="0" documentId="8_{743D5A7C-AA3B-AC40-AE62-E2A80CD02062}" xr6:coauthVersionLast="47" xr6:coauthVersionMax="47" xr10:uidLastSave="{00000000-0000-0000-0000-000000000000}"/>
  <bookViews>
    <workbookView xWindow="0" yWindow="500" windowWidth="25600" windowHeight="14220" activeTab="4" xr2:uid="{275B45F3-D83C-F343-9F4D-6B7D93622061}"/>
  </bookViews>
  <sheets>
    <sheet name="Boksmodel" sheetId="1" r:id="rId1"/>
    <sheet name="Ark1" sheetId="8" r:id="rId2"/>
    <sheet name="Laurentius" sheetId="7" r:id="rId3"/>
    <sheet name="Kalibrering" sheetId="5" r:id="rId4"/>
    <sheet name="Validering" sheetId="6" r:id="rId5"/>
    <sheet name="MB, CN og CA" sheetId="2" r:id="rId6"/>
  </sheets>
  <definedNames>
    <definedName name="solver_adj" localSheetId="0" hidden="1">Boksmodel!$M$3:$R$3</definedName>
    <definedName name="solver_adj" localSheetId="3" hidden="1">Kalibrering!$A$17:$F$17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itr" localSheetId="0" hidden="1">2147483647</definedName>
    <definedName name="solver_itr" localSheetId="3" hidden="1">2147483647</definedName>
    <definedName name="solver_lhs1" localSheetId="0" hidden="1">Boksmodel!$G$3</definedName>
    <definedName name="solver_lhs1" localSheetId="3" hidden="1">Kalibrering!$B$17</definedName>
    <definedName name="solver_lhs2" localSheetId="0" hidden="1">Boksmodel!$H$3</definedName>
    <definedName name="solver_lhs2" localSheetId="3" hidden="1">Kalibrering!$C$17</definedName>
    <definedName name="solver_lin" localSheetId="0" hidden="1">2</definedName>
    <definedName name="solver_lin" localSheetId="3" hidden="1">2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2</definedName>
    <definedName name="solver_nwt" localSheetId="0" hidden="1">1</definedName>
    <definedName name="solver_opt" localSheetId="0" hidden="1">Boksmodel!$S$3</definedName>
    <definedName name="solver_opt" localSheetId="3" hidden="1">Kalibrering!$F$4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3</definedName>
    <definedName name="solver_rel1" localSheetId="3" hidden="1">3</definedName>
    <definedName name="solver_rel2" localSheetId="0" hidden="1">3</definedName>
    <definedName name="solver_rel2" localSheetId="3" hidden="1">3</definedName>
    <definedName name="solver_rhs1" localSheetId="0" hidden="1">0.1</definedName>
    <definedName name="solver_rhs1" localSheetId="3" hidden="1">0.02</definedName>
    <definedName name="solver_rhs2" localSheetId="0" hidden="1">0.01</definedName>
    <definedName name="solver_rhs2" localSheetId="3" hidden="1">0.1</definedName>
    <definedName name="solver_rlx" localSheetId="0" hidden="1">1</definedName>
    <definedName name="solver_rlx" localSheetId="3" hidden="1">1</definedName>
    <definedName name="solver_rsd" localSheetId="0" hidden="1">0</definedName>
    <definedName name="solver_rsd" localSheetId="3" hidden="1">0</definedName>
    <definedName name="solver_scl" localSheetId="0" hidden="1">2</definedName>
    <definedName name="solver_scl" localSheetId="3" hidden="1">2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2</definedName>
    <definedName name="solver_ver" localSheetId="3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8" l="1"/>
  <c r="W5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AB296" i="8"/>
  <c r="AB297" i="8"/>
  <c r="AB298" i="8"/>
  <c r="AB299" i="8"/>
  <c r="AB300" i="8"/>
  <c r="AB301" i="8"/>
  <c r="AB302" i="8"/>
  <c r="AB303" i="8"/>
  <c r="AB304" i="8"/>
  <c r="AB305" i="8"/>
  <c r="AB306" i="8"/>
  <c r="AB307" i="8"/>
  <c r="AB308" i="8"/>
  <c r="AB309" i="8"/>
  <c r="AB310" i="8"/>
  <c r="AB311" i="8"/>
  <c r="AB312" i="8"/>
  <c r="AB313" i="8"/>
  <c r="AB314" i="8"/>
  <c r="AB315" i="8"/>
  <c r="AB316" i="8"/>
  <c r="AB317" i="8"/>
  <c r="AB318" i="8"/>
  <c r="AB319" i="8"/>
  <c r="AB320" i="8"/>
  <c r="AB321" i="8"/>
  <c r="AB322" i="8"/>
  <c r="AB323" i="8"/>
  <c r="AB324" i="8"/>
  <c r="AB325" i="8"/>
  <c r="AB326" i="8"/>
  <c r="AB327" i="8"/>
  <c r="AB328" i="8"/>
  <c r="AB329" i="8"/>
  <c r="AB330" i="8"/>
  <c r="AB331" i="8"/>
  <c r="AB332" i="8"/>
  <c r="AB333" i="8"/>
  <c r="AB334" i="8"/>
  <c r="AB335" i="8"/>
  <c r="AB336" i="8"/>
  <c r="AB337" i="8"/>
  <c r="AB338" i="8"/>
  <c r="AB339" i="8"/>
  <c r="AB340" i="8"/>
  <c r="AB341" i="8"/>
  <c r="AB342" i="8"/>
  <c r="AB343" i="8"/>
  <c r="AB344" i="8"/>
  <c r="AB345" i="8"/>
  <c r="AB346" i="8"/>
  <c r="AB347" i="8"/>
  <c r="AB348" i="8"/>
  <c r="AB349" i="8"/>
  <c r="AB350" i="8"/>
  <c r="AB351" i="8"/>
  <c r="AB352" i="8"/>
  <c r="AB353" i="8"/>
  <c r="AB354" i="8"/>
  <c r="AB355" i="8"/>
  <c r="AB356" i="8"/>
  <c r="AB357" i="8"/>
  <c r="AB358" i="8"/>
  <c r="AB359" i="8"/>
  <c r="AB360" i="8"/>
  <c r="AB361" i="8"/>
  <c r="AB362" i="8"/>
  <c r="AB363" i="8"/>
  <c r="AB364" i="8"/>
  <c r="AB365" i="8"/>
  <c r="AB366" i="8"/>
  <c r="AB367" i="8"/>
  <c r="AB3" i="8"/>
  <c r="AE3" i="8"/>
  <c r="AE4" i="8" s="1"/>
  <c r="AE2" i="8"/>
  <c r="W3" i="8"/>
  <c r="W4" i="8" s="1"/>
  <c r="W2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" i="8"/>
  <c r="O3" i="8"/>
  <c r="O4" i="8" s="1"/>
  <c r="O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" i="8"/>
  <c r="M11" i="1"/>
  <c r="G3" i="8"/>
  <c r="G4" i="8" s="1"/>
  <c r="G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" i="8"/>
  <c r="Z9" i="7"/>
  <c r="Z8" i="7"/>
  <c r="Z7" i="7"/>
  <c r="Y9" i="7"/>
  <c r="Y8" i="7"/>
  <c r="Y7" i="7"/>
  <c r="X9" i="7"/>
  <c r="X8" i="7"/>
  <c r="X7" i="7"/>
  <c r="M7" i="7"/>
  <c r="N7" i="7"/>
  <c r="N8" i="7"/>
  <c r="M8" i="7"/>
  <c r="N9" i="7"/>
  <c r="M9" i="7"/>
  <c r="L9" i="7"/>
  <c r="L8" i="7"/>
  <c r="L7" i="7"/>
  <c r="Z5" i="7"/>
  <c r="Z4" i="7"/>
  <c r="Z3" i="7"/>
  <c r="Y5" i="7"/>
  <c r="Y4" i="7"/>
  <c r="Y3" i="7"/>
  <c r="X5" i="7"/>
  <c r="X4" i="7"/>
  <c r="X3" i="7"/>
  <c r="N5" i="7"/>
  <c r="M5" i="7"/>
  <c r="L5" i="7"/>
  <c r="N4" i="7"/>
  <c r="N3" i="7"/>
  <c r="M4" i="7"/>
  <c r="M3" i="7"/>
  <c r="L4" i="7"/>
  <c r="L3" i="7"/>
  <c r="N11" i="1" l="1"/>
  <c r="J3" i="1" l="1"/>
  <c r="I3" i="1"/>
  <c r="H3" i="1"/>
  <c r="G3" i="1"/>
  <c r="F3" i="1"/>
  <c r="E3" i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K12" i="1"/>
  <c r="K13" i="1"/>
  <c r="K14" i="1"/>
  <c r="K15" i="1"/>
  <c r="L15" i="1" s="1"/>
  <c r="K16" i="1"/>
  <c r="K17" i="1"/>
  <c r="K18" i="1"/>
  <c r="K19" i="1"/>
  <c r="K20" i="1"/>
  <c r="K21" i="1"/>
  <c r="K22" i="1"/>
  <c r="K23" i="1"/>
  <c r="L23" i="1" s="1"/>
  <c r="K24" i="1"/>
  <c r="K25" i="1"/>
  <c r="K26" i="1"/>
  <c r="K27" i="1"/>
  <c r="K28" i="1"/>
  <c r="K29" i="1"/>
  <c r="K30" i="1"/>
  <c r="K31" i="1"/>
  <c r="L31" i="1" s="1"/>
  <c r="K32" i="1"/>
  <c r="K33" i="1"/>
  <c r="K34" i="1"/>
  <c r="K35" i="1"/>
  <c r="K36" i="1"/>
  <c r="K37" i="1"/>
  <c r="K38" i="1"/>
  <c r="K39" i="1"/>
  <c r="L39" i="1" s="1"/>
  <c r="K40" i="1"/>
  <c r="K41" i="1"/>
  <c r="K42" i="1"/>
  <c r="K43" i="1"/>
  <c r="K44" i="1"/>
  <c r="K45" i="1"/>
  <c r="K46" i="1"/>
  <c r="K47" i="1"/>
  <c r="L47" i="1" s="1"/>
  <c r="K48" i="1"/>
  <c r="K49" i="1"/>
  <c r="K50" i="1"/>
  <c r="K51" i="1"/>
  <c r="L51" i="1" s="1"/>
  <c r="K52" i="1"/>
  <c r="K53" i="1"/>
  <c r="K54" i="1"/>
  <c r="K55" i="1"/>
  <c r="L55" i="1" s="1"/>
  <c r="K56" i="1"/>
  <c r="K57" i="1"/>
  <c r="K58" i="1"/>
  <c r="K59" i="1"/>
  <c r="K60" i="1"/>
  <c r="K61" i="1"/>
  <c r="K62" i="1"/>
  <c r="K63" i="1"/>
  <c r="L63" i="1" s="1"/>
  <c r="K64" i="1"/>
  <c r="K65" i="1"/>
  <c r="K66" i="1"/>
  <c r="K67" i="1"/>
  <c r="K68" i="1"/>
  <c r="K69" i="1"/>
  <c r="K70" i="1"/>
  <c r="K71" i="1"/>
  <c r="L71" i="1" s="1"/>
  <c r="K72" i="1"/>
  <c r="K73" i="1"/>
  <c r="K74" i="1"/>
  <c r="K75" i="1"/>
  <c r="K76" i="1"/>
  <c r="K77" i="1"/>
  <c r="K78" i="1"/>
  <c r="K79" i="1"/>
  <c r="L79" i="1" s="1"/>
  <c r="K80" i="1"/>
  <c r="K81" i="1"/>
  <c r="K82" i="1"/>
  <c r="K83" i="1"/>
  <c r="L83" i="1" s="1"/>
  <c r="K84" i="1"/>
  <c r="K85" i="1"/>
  <c r="K86" i="1"/>
  <c r="K87" i="1"/>
  <c r="L87" i="1" s="1"/>
  <c r="K88" i="1"/>
  <c r="K89" i="1"/>
  <c r="K90" i="1"/>
  <c r="K91" i="1"/>
  <c r="K92" i="1"/>
  <c r="K93" i="1"/>
  <c r="K94" i="1"/>
  <c r="K95" i="1"/>
  <c r="L95" i="1" s="1"/>
  <c r="K96" i="1"/>
  <c r="K97" i="1"/>
  <c r="K98" i="1"/>
  <c r="K99" i="1"/>
  <c r="K100" i="1"/>
  <c r="K101" i="1"/>
  <c r="K102" i="1"/>
  <c r="K103" i="1"/>
  <c r="L103" i="1" s="1"/>
  <c r="K104" i="1"/>
  <c r="K105" i="1"/>
  <c r="K106" i="1"/>
  <c r="K107" i="1"/>
  <c r="K108" i="1"/>
  <c r="K109" i="1"/>
  <c r="K110" i="1"/>
  <c r="K111" i="1"/>
  <c r="L111" i="1" s="1"/>
  <c r="K112" i="1"/>
  <c r="K113" i="1"/>
  <c r="K114" i="1"/>
  <c r="K115" i="1"/>
  <c r="L115" i="1" s="1"/>
  <c r="K116" i="1"/>
  <c r="K117" i="1"/>
  <c r="K118" i="1"/>
  <c r="K119" i="1"/>
  <c r="L119" i="1" s="1"/>
  <c r="K120" i="1"/>
  <c r="K121" i="1"/>
  <c r="K122" i="1"/>
  <c r="K123" i="1"/>
  <c r="K124" i="1"/>
  <c r="K125" i="1"/>
  <c r="K126" i="1"/>
  <c r="K127" i="1"/>
  <c r="L127" i="1" s="1"/>
  <c r="K128" i="1"/>
  <c r="K129" i="1"/>
  <c r="K130" i="1"/>
  <c r="K131" i="1"/>
  <c r="K132" i="1"/>
  <c r="K133" i="1"/>
  <c r="K134" i="1"/>
  <c r="K135" i="1"/>
  <c r="L135" i="1" s="1"/>
  <c r="K136" i="1"/>
  <c r="K137" i="1"/>
  <c r="K138" i="1"/>
  <c r="K139" i="1"/>
  <c r="K140" i="1"/>
  <c r="K141" i="1"/>
  <c r="K142" i="1"/>
  <c r="K143" i="1"/>
  <c r="L143" i="1" s="1"/>
  <c r="K144" i="1"/>
  <c r="K145" i="1"/>
  <c r="K146" i="1"/>
  <c r="K147" i="1"/>
  <c r="K148" i="1"/>
  <c r="K149" i="1"/>
  <c r="K150" i="1"/>
  <c r="K151" i="1"/>
  <c r="L151" i="1" s="1"/>
  <c r="K152" i="1"/>
  <c r="K153" i="1"/>
  <c r="K154" i="1"/>
  <c r="K155" i="1"/>
  <c r="K156" i="1"/>
  <c r="K157" i="1"/>
  <c r="K158" i="1"/>
  <c r="K159" i="1"/>
  <c r="L159" i="1" s="1"/>
  <c r="K160" i="1"/>
  <c r="K161" i="1"/>
  <c r="K162" i="1"/>
  <c r="K163" i="1"/>
  <c r="K164" i="1"/>
  <c r="K165" i="1"/>
  <c r="K166" i="1"/>
  <c r="K167" i="1"/>
  <c r="L167" i="1" s="1"/>
  <c r="K168" i="1"/>
  <c r="K169" i="1"/>
  <c r="K170" i="1"/>
  <c r="K171" i="1"/>
  <c r="K172" i="1"/>
  <c r="K173" i="1"/>
  <c r="K174" i="1"/>
  <c r="K175" i="1"/>
  <c r="L175" i="1" s="1"/>
  <c r="K176" i="1"/>
  <c r="K177" i="1"/>
  <c r="K178" i="1"/>
  <c r="K179" i="1"/>
  <c r="L179" i="1" s="1"/>
  <c r="K180" i="1"/>
  <c r="K181" i="1"/>
  <c r="K182" i="1"/>
  <c r="K183" i="1"/>
  <c r="L183" i="1" s="1"/>
  <c r="K184" i="1"/>
  <c r="K185" i="1"/>
  <c r="K186" i="1"/>
  <c r="K187" i="1"/>
  <c r="K188" i="1"/>
  <c r="K189" i="1"/>
  <c r="K190" i="1"/>
  <c r="K191" i="1"/>
  <c r="L191" i="1" s="1"/>
  <c r="K192" i="1"/>
  <c r="K193" i="1"/>
  <c r="K194" i="1"/>
  <c r="K195" i="1"/>
  <c r="K196" i="1"/>
  <c r="K197" i="1"/>
  <c r="K198" i="1"/>
  <c r="K199" i="1"/>
  <c r="L199" i="1" s="1"/>
  <c r="K200" i="1"/>
  <c r="K201" i="1"/>
  <c r="K202" i="1"/>
  <c r="K203" i="1"/>
  <c r="K204" i="1"/>
  <c r="K205" i="1"/>
  <c r="K206" i="1"/>
  <c r="K207" i="1"/>
  <c r="L207" i="1" s="1"/>
  <c r="K208" i="1"/>
  <c r="K209" i="1"/>
  <c r="K210" i="1"/>
  <c r="K211" i="1"/>
  <c r="L211" i="1" s="1"/>
  <c r="K212" i="1"/>
  <c r="K213" i="1"/>
  <c r="K214" i="1"/>
  <c r="K215" i="1"/>
  <c r="L215" i="1" s="1"/>
  <c r="K216" i="1"/>
  <c r="K217" i="1"/>
  <c r="K218" i="1"/>
  <c r="K219" i="1"/>
  <c r="K220" i="1"/>
  <c r="K221" i="1"/>
  <c r="K222" i="1"/>
  <c r="K223" i="1"/>
  <c r="L223" i="1" s="1"/>
  <c r="K224" i="1"/>
  <c r="K225" i="1"/>
  <c r="K226" i="1"/>
  <c r="K227" i="1"/>
  <c r="K228" i="1"/>
  <c r="K229" i="1"/>
  <c r="K230" i="1"/>
  <c r="K231" i="1"/>
  <c r="L231" i="1" s="1"/>
  <c r="K232" i="1"/>
  <c r="K233" i="1"/>
  <c r="K234" i="1"/>
  <c r="K235" i="1"/>
  <c r="K236" i="1"/>
  <c r="K237" i="1"/>
  <c r="K238" i="1"/>
  <c r="K239" i="1"/>
  <c r="L239" i="1" s="1"/>
  <c r="K240" i="1"/>
  <c r="K241" i="1"/>
  <c r="K242" i="1"/>
  <c r="K243" i="1"/>
  <c r="L243" i="1" s="1"/>
  <c r="K244" i="1"/>
  <c r="K245" i="1"/>
  <c r="K246" i="1"/>
  <c r="K247" i="1"/>
  <c r="L247" i="1" s="1"/>
  <c r="K248" i="1"/>
  <c r="K249" i="1"/>
  <c r="K250" i="1"/>
  <c r="K251" i="1"/>
  <c r="K252" i="1"/>
  <c r="K253" i="1"/>
  <c r="K254" i="1"/>
  <c r="K255" i="1"/>
  <c r="L255" i="1" s="1"/>
  <c r="K256" i="1"/>
  <c r="K257" i="1"/>
  <c r="K258" i="1"/>
  <c r="K259" i="1"/>
  <c r="K260" i="1"/>
  <c r="K261" i="1"/>
  <c r="K262" i="1"/>
  <c r="K263" i="1"/>
  <c r="L263" i="1" s="1"/>
  <c r="K264" i="1"/>
  <c r="K265" i="1"/>
  <c r="K266" i="1"/>
  <c r="K267" i="1"/>
  <c r="K268" i="1"/>
  <c r="K269" i="1"/>
  <c r="K270" i="1"/>
  <c r="K271" i="1"/>
  <c r="L271" i="1" s="1"/>
  <c r="K272" i="1"/>
  <c r="K273" i="1"/>
  <c r="K274" i="1"/>
  <c r="K275" i="1"/>
  <c r="K276" i="1"/>
  <c r="K277" i="1"/>
  <c r="K278" i="1"/>
  <c r="K279" i="1"/>
  <c r="L279" i="1" s="1"/>
  <c r="K280" i="1"/>
  <c r="K281" i="1"/>
  <c r="K282" i="1"/>
  <c r="K283" i="1"/>
  <c r="K284" i="1"/>
  <c r="K285" i="1"/>
  <c r="K286" i="1"/>
  <c r="K287" i="1"/>
  <c r="L287" i="1" s="1"/>
  <c r="K288" i="1"/>
  <c r="K289" i="1"/>
  <c r="K290" i="1"/>
  <c r="K291" i="1"/>
  <c r="K292" i="1"/>
  <c r="K293" i="1"/>
  <c r="K294" i="1"/>
  <c r="K295" i="1"/>
  <c r="L295" i="1" s="1"/>
  <c r="K296" i="1"/>
  <c r="K297" i="1"/>
  <c r="K298" i="1"/>
  <c r="K299" i="1"/>
  <c r="K300" i="1"/>
  <c r="K301" i="1"/>
  <c r="K302" i="1"/>
  <c r="K303" i="1"/>
  <c r="L303" i="1" s="1"/>
  <c r="K304" i="1"/>
  <c r="K305" i="1"/>
  <c r="K306" i="1"/>
  <c r="K307" i="1"/>
  <c r="L307" i="1" s="1"/>
  <c r="K308" i="1"/>
  <c r="K309" i="1"/>
  <c r="K310" i="1"/>
  <c r="K311" i="1"/>
  <c r="L311" i="1" s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L327" i="1" s="1"/>
  <c r="K328" i="1"/>
  <c r="K329" i="1"/>
  <c r="K330" i="1"/>
  <c r="K331" i="1"/>
  <c r="K332" i="1"/>
  <c r="K333" i="1"/>
  <c r="K334" i="1"/>
  <c r="K335" i="1"/>
  <c r="L335" i="1" s="1"/>
  <c r="K336" i="1"/>
  <c r="K337" i="1"/>
  <c r="K338" i="1"/>
  <c r="K339" i="1"/>
  <c r="L339" i="1" s="1"/>
  <c r="K340" i="1"/>
  <c r="K341" i="1"/>
  <c r="K342" i="1"/>
  <c r="K343" i="1"/>
  <c r="L343" i="1" s="1"/>
  <c r="K344" i="1"/>
  <c r="K345" i="1"/>
  <c r="K346" i="1"/>
  <c r="K347" i="1"/>
  <c r="K348" i="1"/>
  <c r="K349" i="1"/>
  <c r="K350" i="1"/>
  <c r="K351" i="1"/>
  <c r="L351" i="1" s="1"/>
  <c r="K352" i="1"/>
  <c r="K353" i="1"/>
  <c r="K354" i="1"/>
  <c r="K355" i="1"/>
  <c r="K356" i="1"/>
  <c r="K357" i="1"/>
  <c r="K358" i="1"/>
  <c r="K359" i="1"/>
  <c r="L359" i="1" s="1"/>
  <c r="K360" i="1"/>
  <c r="K361" i="1"/>
  <c r="K362" i="1"/>
  <c r="K363" i="1"/>
  <c r="K364" i="1"/>
  <c r="K365" i="1"/>
  <c r="K366" i="1"/>
  <c r="K367" i="1"/>
  <c r="L367" i="1" s="1"/>
  <c r="K368" i="1"/>
  <c r="K369" i="1"/>
  <c r="K370" i="1"/>
  <c r="K371" i="1"/>
  <c r="L371" i="1" s="1"/>
  <c r="K372" i="1"/>
  <c r="K373" i="1"/>
  <c r="K374" i="1"/>
  <c r="K375" i="1"/>
  <c r="L375" i="1" s="1"/>
  <c r="K376" i="1"/>
  <c r="K377" i="1"/>
  <c r="K378" i="1"/>
  <c r="K379" i="1"/>
  <c r="K380" i="1"/>
  <c r="K381" i="1"/>
  <c r="K382" i="1"/>
  <c r="K383" i="1"/>
  <c r="L383" i="1" s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L399" i="1" s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L415" i="1" s="1"/>
  <c r="K416" i="1"/>
  <c r="K417" i="1"/>
  <c r="K418" i="1"/>
  <c r="K419" i="1"/>
  <c r="K420" i="1"/>
  <c r="K421" i="1"/>
  <c r="K422" i="1"/>
  <c r="K423" i="1"/>
  <c r="L423" i="1" s="1"/>
  <c r="K424" i="1"/>
  <c r="K425" i="1"/>
  <c r="K426" i="1"/>
  <c r="K427" i="1"/>
  <c r="K428" i="1"/>
  <c r="K429" i="1"/>
  <c r="K430" i="1"/>
  <c r="K431" i="1"/>
  <c r="K432" i="1"/>
  <c r="K433" i="1"/>
  <c r="K434" i="1"/>
  <c r="K435" i="1"/>
  <c r="L435" i="1" s="1"/>
  <c r="K436" i="1"/>
  <c r="K437" i="1"/>
  <c r="K438" i="1"/>
  <c r="K439" i="1"/>
  <c r="L439" i="1" s="1"/>
  <c r="K440" i="1"/>
  <c r="K441" i="1"/>
  <c r="K442" i="1"/>
  <c r="K443" i="1"/>
  <c r="K444" i="1"/>
  <c r="K445" i="1"/>
  <c r="K446" i="1"/>
  <c r="K447" i="1"/>
  <c r="L447" i="1" s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L463" i="1" s="1"/>
  <c r="K464" i="1"/>
  <c r="K465" i="1"/>
  <c r="K466" i="1"/>
  <c r="K467" i="1"/>
  <c r="L467" i="1" s="1"/>
  <c r="K468" i="1"/>
  <c r="K469" i="1"/>
  <c r="K470" i="1"/>
  <c r="K471" i="1"/>
  <c r="L471" i="1" s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L487" i="1" s="1"/>
  <c r="K488" i="1"/>
  <c r="K489" i="1"/>
  <c r="K490" i="1"/>
  <c r="K491" i="1"/>
  <c r="K492" i="1"/>
  <c r="K493" i="1"/>
  <c r="K494" i="1"/>
  <c r="K495" i="1"/>
  <c r="L495" i="1" s="1"/>
  <c r="K496" i="1"/>
  <c r="K497" i="1"/>
  <c r="K498" i="1"/>
  <c r="K499" i="1"/>
  <c r="L499" i="1" s="1"/>
  <c r="K500" i="1"/>
  <c r="K501" i="1"/>
  <c r="K502" i="1"/>
  <c r="K503" i="1"/>
  <c r="K504" i="1"/>
  <c r="K505" i="1"/>
  <c r="K506" i="1"/>
  <c r="K507" i="1"/>
  <c r="K508" i="1"/>
  <c r="K509" i="1"/>
  <c r="K510" i="1"/>
  <c r="K511" i="1"/>
  <c r="L511" i="1" s="1"/>
  <c r="K512" i="1"/>
  <c r="K513" i="1"/>
  <c r="K514" i="1"/>
  <c r="K515" i="1"/>
  <c r="K516" i="1"/>
  <c r="K517" i="1"/>
  <c r="K518" i="1"/>
  <c r="K519" i="1"/>
  <c r="L519" i="1" s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L535" i="1" s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L559" i="1" s="1"/>
  <c r="K560" i="1"/>
  <c r="K561" i="1"/>
  <c r="K562" i="1"/>
  <c r="K563" i="1"/>
  <c r="L563" i="1" s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L583" i="1" s="1"/>
  <c r="K584" i="1"/>
  <c r="K585" i="1"/>
  <c r="K586" i="1"/>
  <c r="K587" i="1"/>
  <c r="K588" i="1"/>
  <c r="K589" i="1"/>
  <c r="K590" i="1"/>
  <c r="K591" i="1"/>
  <c r="K592" i="1"/>
  <c r="K593" i="1"/>
  <c r="K594" i="1"/>
  <c r="K595" i="1"/>
  <c r="L595" i="1" s="1"/>
  <c r="K596" i="1"/>
  <c r="K597" i="1"/>
  <c r="K598" i="1"/>
  <c r="K599" i="1"/>
  <c r="K600" i="1"/>
  <c r="L600" i="1" s="1"/>
  <c r="K601" i="1"/>
  <c r="K602" i="1"/>
  <c r="K603" i="1"/>
  <c r="K604" i="1"/>
  <c r="K605" i="1"/>
  <c r="K606" i="1"/>
  <c r="K607" i="1"/>
  <c r="L607" i="1" s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L627" i="1" s="1"/>
  <c r="K628" i="1"/>
  <c r="K629" i="1"/>
  <c r="K630" i="1"/>
  <c r="K631" i="1"/>
  <c r="L631" i="1" s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L655" i="1" s="1"/>
  <c r="K656" i="1"/>
  <c r="K657" i="1"/>
  <c r="K658" i="1"/>
  <c r="K659" i="1"/>
  <c r="L659" i="1" s="1"/>
  <c r="K660" i="1"/>
  <c r="K661" i="1"/>
  <c r="K662" i="1"/>
  <c r="K663" i="1"/>
  <c r="K664" i="1"/>
  <c r="L664" i="1" s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L683" i="1" s="1"/>
  <c r="K684" i="1"/>
  <c r="K685" i="1"/>
  <c r="K686" i="1"/>
  <c r="K687" i="1"/>
  <c r="L687" i="1" s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L707" i="1" s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L731" i="1" s="1"/>
  <c r="K732" i="1"/>
  <c r="K733" i="1"/>
  <c r="K734" i="1"/>
  <c r="K735" i="1"/>
  <c r="K736" i="1"/>
  <c r="K737" i="1"/>
  <c r="K738" i="1"/>
  <c r="K739" i="1"/>
  <c r="K740" i="1"/>
  <c r="K741" i="1"/>
  <c r="K742" i="1"/>
  <c r="K743" i="1"/>
  <c r="L743" i="1" s="1"/>
  <c r="K744" i="1"/>
  <c r="K745" i="1"/>
  <c r="K746" i="1"/>
  <c r="K747" i="1"/>
  <c r="K748" i="1"/>
  <c r="K749" i="1"/>
  <c r="K750" i="1"/>
  <c r="K751" i="1"/>
  <c r="L751" i="1" s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L771" i="1" s="1"/>
  <c r="K772" i="1"/>
  <c r="K773" i="1"/>
  <c r="K774" i="1"/>
  <c r="K775" i="1"/>
  <c r="K776" i="1"/>
  <c r="K777" i="1"/>
  <c r="L777" i="1" s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L799" i="1" s="1"/>
  <c r="K800" i="1"/>
  <c r="K801" i="1"/>
  <c r="L801" i="1" s="1"/>
  <c r="K802" i="1"/>
  <c r="K803" i="1"/>
  <c r="K804" i="1"/>
  <c r="K805" i="1"/>
  <c r="K806" i="1"/>
  <c r="K807" i="1"/>
  <c r="L807" i="1" s="1"/>
  <c r="K808" i="1"/>
  <c r="K809" i="1"/>
  <c r="L809" i="1" s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L831" i="1" s="1"/>
  <c r="K832" i="1"/>
  <c r="K833" i="1"/>
  <c r="L833" i="1" s="1"/>
  <c r="K834" i="1"/>
  <c r="K835" i="1"/>
  <c r="L835" i="1" s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L857" i="1" s="1"/>
  <c r="K858" i="1"/>
  <c r="K859" i="1"/>
  <c r="L859" i="1" s="1"/>
  <c r="K860" i="1"/>
  <c r="K861" i="1"/>
  <c r="K862" i="1"/>
  <c r="K863" i="1"/>
  <c r="L863" i="1" s="1"/>
  <c r="K864" i="1"/>
  <c r="K865" i="1"/>
  <c r="L865" i="1" s="1"/>
  <c r="K866" i="1"/>
  <c r="K867" i="1"/>
  <c r="K868" i="1"/>
  <c r="K869" i="1"/>
  <c r="K870" i="1"/>
  <c r="K871" i="1"/>
  <c r="K872" i="1"/>
  <c r="K873" i="1"/>
  <c r="L873" i="1" s="1"/>
  <c r="K874" i="1"/>
  <c r="K875" i="1"/>
  <c r="K876" i="1"/>
  <c r="K877" i="1"/>
  <c r="K878" i="1"/>
  <c r="K879" i="1"/>
  <c r="K880" i="1"/>
  <c r="K881" i="1"/>
  <c r="L881" i="1" s="1"/>
  <c r="K882" i="1"/>
  <c r="K883" i="1"/>
  <c r="K884" i="1"/>
  <c r="K885" i="1"/>
  <c r="K886" i="1"/>
  <c r="K887" i="1"/>
  <c r="L887" i="1" s="1"/>
  <c r="K888" i="1"/>
  <c r="K889" i="1"/>
  <c r="K890" i="1"/>
  <c r="K891" i="1"/>
  <c r="K892" i="1"/>
  <c r="K893" i="1"/>
  <c r="K894" i="1"/>
  <c r="K895" i="1"/>
  <c r="L895" i="1" s="1"/>
  <c r="K896" i="1"/>
  <c r="K897" i="1"/>
  <c r="K898" i="1"/>
  <c r="K899" i="1"/>
  <c r="L899" i="1" s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L913" i="1" s="1"/>
  <c r="K914" i="1"/>
  <c r="K915" i="1"/>
  <c r="K916" i="1"/>
  <c r="K917" i="1"/>
  <c r="K918" i="1"/>
  <c r="K919" i="1"/>
  <c r="L919" i="1" s="1"/>
  <c r="K920" i="1"/>
  <c r="K921" i="1"/>
  <c r="L921" i="1" s="1"/>
  <c r="K922" i="1"/>
  <c r="K923" i="1"/>
  <c r="L923" i="1" s="1"/>
  <c r="K924" i="1"/>
  <c r="K925" i="1"/>
  <c r="K926" i="1"/>
  <c r="K927" i="1"/>
  <c r="K928" i="1"/>
  <c r="K929" i="1"/>
  <c r="L929" i="1" s="1"/>
  <c r="K930" i="1"/>
  <c r="K931" i="1"/>
  <c r="K932" i="1"/>
  <c r="K933" i="1"/>
  <c r="K934" i="1"/>
  <c r="K935" i="1"/>
  <c r="K936" i="1"/>
  <c r="K937" i="1"/>
  <c r="L937" i="1" s="1"/>
  <c r="K938" i="1"/>
  <c r="K939" i="1"/>
  <c r="K940" i="1"/>
  <c r="K941" i="1"/>
  <c r="K942" i="1"/>
  <c r="K943" i="1"/>
  <c r="L943" i="1" s="1"/>
  <c r="K944" i="1"/>
  <c r="K945" i="1"/>
  <c r="K946" i="1"/>
  <c r="K947" i="1"/>
  <c r="K948" i="1"/>
  <c r="K949" i="1"/>
  <c r="K950" i="1"/>
  <c r="K951" i="1"/>
  <c r="L951" i="1" s="1"/>
  <c r="K952" i="1"/>
  <c r="K953" i="1"/>
  <c r="K954" i="1"/>
  <c r="K955" i="1"/>
  <c r="K956" i="1"/>
  <c r="K957" i="1"/>
  <c r="K958" i="1"/>
  <c r="K959" i="1"/>
  <c r="K960" i="1"/>
  <c r="K961" i="1"/>
  <c r="L961" i="1" s="1"/>
  <c r="K962" i="1"/>
  <c r="K963" i="1"/>
  <c r="L963" i="1" s="1"/>
  <c r="K964" i="1"/>
  <c r="K965" i="1"/>
  <c r="K966" i="1"/>
  <c r="K967" i="1"/>
  <c r="K968" i="1"/>
  <c r="K969" i="1"/>
  <c r="L969" i="1" s="1"/>
  <c r="K970" i="1"/>
  <c r="K971" i="1"/>
  <c r="K972" i="1"/>
  <c r="K973" i="1"/>
  <c r="K974" i="1"/>
  <c r="K975" i="1"/>
  <c r="L975" i="1" s="1"/>
  <c r="K976" i="1"/>
  <c r="K977" i="1"/>
  <c r="L977" i="1" s="1"/>
  <c r="K978" i="1"/>
  <c r="K979" i="1"/>
  <c r="K980" i="1"/>
  <c r="K981" i="1"/>
  <c r="K982" i="1"/>
  <c r="K983" i="1"/>
  <c r="K984" i="1"/>
  <c r="K985" i="1"/>
  <c r="L985" i="1" s="1"/>
  <c r="K986" i="1"/>
  <c r="K987" i="1"/>
  <c r="K988" i="1"/>
  <c r="K989" i="1"/>
  <c r="K990" i="1"/>
  <c r="K991" i="1"/>
  <c r="K992" i="1"/>
  <c r="K993" i="1"/>
  <c r="L993" i="1" s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L1007" i="1" s="1"/>
  <c r="K1008" i="1"/>
  <c r="K1009" i="1"/>
  <c r="L1009" i="1" s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L1025" i="1" s="1"/>
  <c r="K1026" i="1"/>
  <c r="K1027" i="1"/>
  <c r="K1028" i="1"/>
  <c r="K1029" i="1"/>
  <c r="K1030" i="1"/>
  <c r="K1031" i="1"/>
  <c r="K1032" i="1"/>
  <c r="K1033" i="1"/>
  <c r="L1033" i="1" s="1"/>
  <c r="K1034" i="1"/>
  <c r="K1035" i="1"/>
  <c r="K1036" i="1"/>
  <c r="K1037" i="1"/>
  <c r="K1038" i="1"/>
  <c r="K1039" i="1"/>
  <c r="L1039" i="1" s="1"/>
  <c r="K1040" i="1"/>
  <c r="K1041" i="1"/>
  <c r="L1041" i="1" s="1"/>
  <c r="K1042" i="1"/>
  <c r="K1043" i="1"/>
  <c r="K1044" i="1"/>
  <c r="K1045" i="1"/>
  <c r="K1046" i="1"/>
  <c r="K1047" i="1"/>
  <c r="K1048" i="1"/>
  <c r="K1049" i="1"/>
  <c r="L1049" i="1" s="1"/>
  <c r="K1050" i="1"/>
  <c r="K1051" i="1"/>
  <c r="L1051" i="1" s="1"/>
  <c r="K1052" i="1"/>
  <c r="K1053" i="1"/>
  <c r="K1054" i="1"/>
  <c r="K1055" i="1"/>
  <c r="K1056" i="1"/>
  <c r="K1057" i="1"/>
  <c r="L1057" i="1" s="1"/>
  <c r="K1058" i="1"/>
  <c r="K1059" i="1"/>
  <c r="K1060" i="1"/>
  <c r="K1061" i="1"/>
  <c r="K1062" i="1"/>
  <c r="K1063" i="1"/>
  <c r="K1064" i="1"/>
  <c r="K1065" i="1"/>
  <c r="L1065" i="1" s="1"/>
  <c r="K1066" i="1"/>
  <c r="K1067" i="1"/>
  <c r="K1068" i="1"/>
  <c r="K1069" i="1"/>
  <c r="K1070" i="1"/>
  <c r="K1071" i="1"/>
  <c r="L1071" i="1" s="1"/>
  <c r="K1072" i="1"/>
  <c r="K1073" i="1"/>
  <c r="K1074" i="1"/>
  <c r="K1075" i="1"/>
  <c r="K1076" i="1"/>
  <c r="K1077" i="1"/>
  <c r="K1078" i="1"/>
  <c r="K1079" i="1"/>
  <c r="K1080" i="1"/>
  <c r="K1081" i="1"/>
  <c r="L1081" i="1" s="1"/>
  <c r="K1082" i="1"/>
  <c r="K1083" i="1"/>
  <c r="K1084" i="1"/>
  <c r="K1085" i="1"/>
  <c r="K1086" i="1"/>
  <c r="K1087" i="1"/>
  <c r="K1088" i="1"/>
  <c r="K1089" i="1"/>
  <c r="L1089" i="1" s="1"/>
  <c r="K1090" i="1"/>
  <c r="L1090" i="1" s="1"/>
  <c r="K1091" i="1"/>
  <c r="K1092" i="1"/>
  <c r="K1093" i="1"/>
  <c r="K1094" i="1"/>
  <c r="K1095" i="1"/>
  <c r="L1095" i="1" s="1"/>
  <c r="K1096" i="1"/>
  <c r="K1097" i="1"/>
  <c r="L1097" i="1" s="1"/>
  <c r="K1098" i="1"/>
  <c r="K1099" i="1"/>
  <c r="K1100" i="1"/>
  <c r="K1101" i="1"/>
  <c r="K1102" i="1"/>
  <c r="K1103" i="1"/>
  <c r="L1103" i="1" s="1"/>
  <c r="K1104" i="1"/>
  <c r="K1105" i="1"/>
  <c r="L1105" i="1" s="1"/>
  <c r="K11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47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75" i="1"/>
  <c r="L281" i="1"/>
  <c r="L289" i="1"/>
  <c r="L297" i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401" i="1"/>
  <c r="L403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1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19" i="1"/>
  <c r="L721" i="1"/>
  <c r="L729" i="1"/>
  <c r="L737" i="1"/>
  <c r="L745" i="1"/>
  <c r="L753" i="1"/>
  <c r="L761" i="1"/>
  <c r="L769" i="1"/>
  <c r="L775" i="1"/>
  <c r="L785" i="1"/>
  <c r="L793" i="1"/>
  <c r="L795" i="1"/>
  <c r="L817" i="1"/>
  <c r="L825" i="1"/>
  <c r="L841" i="1"/>
  <c r="L849" i="1"/>
  <c r="L889" i="1"/>
  <c r="L897" i="1"/>
  <c r="L905" i="1"/>
  <c r="L945" i="1"/>
  <c r="L953" i="1"/>
  <c r="L1001" i="1"/>
  <c r="L1017" i="1"/>
  <c r="L1063" i="1"/>
  <c r="L1073" i="1"/>
  <c r="L12" i="1"/>
  <c r="L13" i="1"/>
  <c r="L16" i="1"/>
  <c r="L18" i="1"/>
  <c r="L20" i="1"/>
  <c r="L21" i="1"/>
  <c r="L24" i="1"/>
  <c r="L26" i="1"/>
  <c r="L28" i="1"/>
  <c r="L32" i="1"/>
  <c r="L34" i="1"/>
  <c r="L36" i="1"/>
  <c r="L40" i="1"/>
  <c r="L42" i="1"/>
  <c r="L44" i="1"/>
  <c r="L45" i="1"/>
  <c r="L48" i="1"/>
  <c r="L50" i="1"/>
  <c r="L52" i="1"/>
  <c r="L53" i="1"/>
  <c r="L56" i="1"/>
  <c r="L58" i="1"/>
  <c r="L60" i="1"/>
  <c r="L64" i="1"/>
  <c r="L66" i="1"/>
  <c r="L68" i="1"/>
  <c r="L72" i="1"/>
  <c r="L74" i="1"/>
  <c r="L76" i="1"/>
  <c r="L77" i="1"/>
  <c r="L80" i="1"/>
  <c r="L82" i="1"/>
  <c r="L84" i="1"/>
  <c r="L85" i="1"/>
  <c r="L88" i="1"/>
  <c r="L90" i="1"/>
  <c r="L92" i="1"/>
  <c r="L96" i="1"/>
  <c r="L98" i="1"/>
  <c r="L100" i="1"/>
  <c r="L104" i="1"/>
  <c r="L106" i="1"/>
  <c r="L108" i="1"/>
  <c r="L109" i="1"/>
  <c r="L112" i="1"/>
  <c r="L114" i="1"/>
  <c r="L116" i="1"/>
  <c r="L117" i="1"/>
  <c r="L118" i="1"/>
  <c r="L120" i="1"/>
  <c r="L122" i="1"/>
  <c r="L124" i="1"/>
  <c r="L128" i="1"/>
  <c r="L130" i="1"/>
  <c r="L132" i="1"/>
  <c r="L136" i="1"/>
  <c r="L138" i="1"/>
  <c r="L140" i="1"/>
  <c r="L141" i="1"/>
  <c r="L144" i="1"/>
  <c r="L146" i="1"/>
  <c r="L148" i="1"/>
  <c r="L149" i="1"/>
  <c r="L152" i="1"/>
  <c r="L154" i="1"/>
  <c r="L156" i="1"/>
  <c r="L160" i="1"/>
  <c r="L162" i="1"/>
  <c r="L164" i="1"/>
  <c r="L168" i="1"/>
  <c r="L170" i="1"/>
  <c r="L172" i="1"/>
  <c r="L173" i="1"/>
  <c r="L176" i="1"/>
  <c r="L178" i="1"/>
  <c r="L180" i="1"/>
  <c r="L181" i="1"/>
  <c r="L184" i="1"/>
  <c r="L186" i="1"/>
  <c r="L188" i="1"/>
  <c r="L192" i="1"/>
  <c r="L194" i="1"/>
  <c r="L196" i="1"/>
  <c r="L200" i="1"/>
  <c r="L202" i="1"/>
  <c r="L205" i="1"/>
  <c r="L208" i="1"/>
  <c r="L210" i="1"/>
  <c r="L216" i="1"/>
  <c r="L218" i="1"/>
  <c r="L224" i="1"/>
  <c r="L226" i="1"/>
  <c r="L228" i="1"/>
  <c r="L229" i="1"/>
  <c r="L232" i="1"/>
  <c r="L234" i="1"/>
  <c r="L240" i="1"/>
  <c r="L242" i="1"/>
  <c r="L248" i="1"/>
  <c r="L250" i="1"/>
  <c r="L253" i="1"/>
  <c r="L254" i="1"/>
  <c r="L256" i="1"/>
  <c r="L258" i="1"/>
  <c r="L260" i="1"/>
  <c r="L264" i="1"/>
  <c r="L266" i="1"/>
  <c r="L272" i="1"/>
  <c r="L274" i="1"/>
  <c r="L277" i="1"/>
  <c r="L280" i="1"/>
  <c r="L282" i="1"/>
  <c r="L288" i="1"/>
  <c r="L290" i="1"/>
  <c r="L292" i="1"/>
  <c r="L296" i="1"/>
  <c r="L298" i="1"/>
  <c r="L301" i="1"/>
  <c r="L302" i="1"/>
  <c r="L304" i="1"/>
  <c r="L306" i="1"/>
  <c r="L312" i="1"/>
  <c r="L314" i="1"/>
  <c r="L317" i="1"/>
  <c r="L319" i="1"/>
  <c r="L320" i="1"/>
  <c r="L322" i="1"/>
  <c r="L324" i="1"/>
  <c r="L325" i="1"/>
  <c r="L328" i="1"/>
  <c r="L330" i="1"/>
  <c r="L336" i="1"/>
  <c r="L338" i="1"/>
  <c r="L341" i="1"/>
  <c r="L344" i="1"/>
  <c r="L346" i="1"/>
  <c r="L352" i="1"/>
  <c r="L354" i="1"/>
  <c r="L356" i="1"/>
  <c r="L360" i="1"/>
  <c r="L362" i="1"/>
  <c r="L365" i="1"/>
  <c r="L368" i="1"/>
  <c r="L370" i="1"/>
  <c r="L376" i="1"/>
  <c r="L378" i="1"/>
  <c r="L384" i="1"/>
  <c r="L386" i="1"/>
  <c r="L388" i="1"/>
  <c r="L389" i="1"/>
  <c r="L392" i="1"/>
  <c r="L394" i="1"/>
  <c r="L400" i="1"/>
  <c r="L402" i="1"/>
  <c r="L408" i="1"/>
  <c r="L410" i="1"/>
  <c r="L413" i="1"/>
  <c r="L416" i="1"/>
  <c r="L418" i="1"/>
  <c r="L420" i="1"/>
  <c r="L424" i="1"/>
  <c r="L426" i="1"/>
  <c r="L432" i="1"/>
  <c r="L434" i="1"/>
  <c r="L437" i="1"/>
  <c r="L440" i="1"/>
  <c r="L442" i="1"/>
  <c r="L448" i="1"/>
  <c r="L450" i="1"/>
  <c r="L452" i="1"/>
  <c r="L456" i="1"/>
  <c r="L458" i="1"/>
  <c r="L461" i="1"/>
  <c r="L464" i="1"/>
  <c r="L466" i="1"/>
  <c r="L472" i="1"/>
  <c r="L474" i="1"/>
  <c r="L480" i="1"/>
  <c r="L482" i="1"/>
  <c r="L484" i="1"/>
  <c r="L485" i="1"/>
  <c r="L488" i="1"/>
  <c r="L490" i="1"/>
  <c r="L496" i="1"/>
  <c r="L498" i="1"/>
  <c r="L504" i="1"/>
  <c r="L506" i="1"/>
  <c r="L509" i="1"/>
  <c r="L512" i="1"/>
  <c r="L514" i="1"/>
  <c r="L516" i="1"/>
  <c r="L520" i="1"/>
  <c r="L522" i="1"/>
  <c r="L528" i="1"/>
  <c r="L530" i="1"/>
  <c r="L533" i="1"/>
  <c r="L536" i="1"/>
  <c r="L538" i="1"/>
  <c r="L544" i="1"/>
  <c r="L546" i="1"/>
  <c r="L548" i="1"/>
  <c r="L554" i="1"/>
  <c r="L557" i="1"/>
  <c r="L560" i="1"/>
  <c r="L562" i="1"/>
  <c r="L568" i="1"/>
  <c r="L570" i="1"/>
  <c r="L573" i="1"/>
  <c r="L578" i="1"/>
  <c r="L580" i="1"/>
  <c r="L581" i="1"/>
  <c r="L582" i="1"/>
  <c r="L584" i="1"/>
  <c r="L586" i="1"/>
  <c r="L592" i="1"/>
  <c r="L594" i="1"/>
  <c r="L597" i="1"/>
  <c r="L602" i="1"/>
  <c r="L608" i="1"/>
  <c r="L610" i="1"/>
  <c r="L612" i="1"/>
  <c r="L616" i="1"/>
  <c r="L618" i="1"/>
  <c r="L621" i="1"/>
  <c r="L626" i="1"/>
  <c r="L632" i="1"/>
  <c r="L634" i="1"/>
  <c r="L642" i="1"/>
  <c r="L644" i="1"/>
  <c r="L645" i="1"/>
  <c r="L650" i="1"/>
  <c r="L656" i="1"/>
  <c r="L658" i="1"/>
  <c r="L666" i="1"/>
  <c r="L669" i="1"/>
  <c r="L672" i="1"/>
  <c r="L674" i="1"/>
  <c r="L682" i="1"/>
  <c r="L685" i="1"/>
  <c r="L688" i="1"/>
  <c r="L690" i="1"/>
  <c r="L696" i="1"/>
  <c r="L698" i="1"/>
  <c r="L701" i="1"/>
  <c r="L706" i="1"/>
  <c r="L712" i="1"/>
  <c r="L714" i="1"/>
  <c r="L716" i="1"/>
  <c r="L722" i="1"/>
  <c r="L728" i="1"/>
  <c r="L730" i="1"/>
  <c r="L738" i="1"/>
  <c r="L744" i="1"/>
  <c r="L746" i="1"/>
  <c r="L748" i="1"/>
  <c r="L754" i="1"/>
  <c r="L757" i="1"/>
  <c r="L760" i="1"/>
  <c r="L762" i="1"/>
  <c r="L770" i="1"/>
  <c r="L773" i="1"/>
  <c r="L776" i="1"/>
  <c r="L778" i="1"/>
  <c r="L786" i="1"/>
  <c r="L789" i="1"/>
  <c r="L792" i="1"/>
  <c r="L794" i="1"/>
  <c r="L802" i="1"/>
  <c r="L804" i="1"/>
  <c r="L805" i="1"/>
  <c r="L808" i="1"/>
  <c r="L810" i="1"/>
  <c r="L812" i="1"/>
  <c r="L816" i="1"/>
  <c r="L818" i="1"/>
  <c r="L821" i="1"/>
  <c r="L826" i="1"/>
  <c r="L832" i="1"/>
  <c r="L834" i="1"/>
  <c r="L837" i="1"/>
  <c r="L842" i="1"/>
  <c r="L848" i="1"/>
  <c r="L850" i="1"/>
  <c r="L853" i="1"/>
  <c r="L858" i="1"/>
  <c r="L860" i="1"/>
  <c r="L864" i="1"/>
  <c r="L866" i="1"/>
  <c r="L874" i="1"/>
  <c r="L880" i="1"/>
  <c r="L882" i="1"/>
  <c r="L890" i="1"/>
  <c r="L896" i="1"/>
  <c r="L898" i="1"/>
  <c r="L906" i="1"/>
  <c r="L912" i="1"/>
  <c r="L914" i="1"/>
  <c r="L922" i="1"/>
  <c r="L928" i="1"/>
  <c r="L930" i="1"/>
  <c r="L938" i="1"/>
  <c r="L940" i="1"/>
  <c r="L941" i="1"/>
  <c r="L944" i="1"/>
  <c r="L946" i="1"/>
  <c r="L954" i="1"/>
  <c r="L957" i="1"/>
  <c r="L958" i="1"/>
  <c r="L960" i="1"/>
  <c r="L962" i="1"/>
  <c r="L970" i="1"/>
  <c r="L973" i="1"/>
  <c r="L976" i="1"/>
  <c r="L978" i="1"/>
  <c r="L986" i="1"/>
  <c r="L989" i="1"/>
  <c r="L992" i="1"/>
  <c r="L994" i="1"/>
  <c r="L1002" i="1"/>
  <c r="L1004" i="1"/>
  <c r="L1005" i="1"/>
  <c r="L1008" i="1"/>
  <c r="L1010" i="1"/>
  <c r="L1018" i="1"/>
  <c r="L1021" i="1"/>
  <c r="L1024" i="1"/>
  <c r="L1026" i="1"/>
  <c r="L1034" i="1"/>
  <c r="L1037" i="1"/>
  <c r="L1040" i="1"/>
  <c r="L1042" i="1"/>
  <c r="L1050" i="1"/>
  <c r="L1053" i="1"/>
  <c r="L1056" i="1"/>
  <c r="L1058" i="1"/>
  <c r="L1066" i="1"/>
  <c r="L1068" i="1"/>
  <c r="L1069" i="1"/>
  <c r="L1074" i="1"/>
  <c r="L1080" i="1"/>
  <c r="L1082" i="1"/>
  <c r="L1085" i="1"/>
  <c r="L1096" i="1"/>
  <c r="L1098" i="1"/>
  <c r="L1101" i="1"/>
  <c r="AM11" i="1"/>
  <c r="AL11" i="1"/>
  <c r="AK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" i="1"/>
  <c r="S7" i="7" l="1"/>
  <c r="N12" i="1"/>
  <c r="M5" i="1"/>
  <c r="R5" i="7"/>
  <c r="M6" i="1"/>
  <c r="M7" i="1"/>
  <c r="N741" i="1"/>
  <c r="T5" i="7"/>
  <c r="AQ11" i="1"/>
  <c r="AR11" i="1" s="1"/>
  <c r="T3" i="7"/>
  <c r="N875" i="1"/>
  <c r="T9" i="7"/>
  <c r="AS11" i="1"/>
  <c r="AT11" i="1" s="1"/>
  <c r="AU11" i="1"/>
  <c r="AV11" i="1" s="1"/>
  <c r="T7" i="7"/>
  <c r="N145" i="1"/>
  <c r="R9" i="7"/>
  <c r="L11" i="1"/>
  <c r="K7" i="1"/>
  <c r="K5" i="1"/>
  <c r="K6" i="1"/>
  <c r="R3" i="7"/>
  <c r="N376" i="1"/>
  <c r="S5" i="7"/>
  <c r="R7" i="7"/>
  <c r="S3" i="7"/>
  <c r="N510" i="1"/>
  <c r="S9" i="7"/>
  <c r="Z12" i="1"/>
  <c r="AA12" i="1"/>
  <c r="AB12" i="1"/>
  <c r="AE12" i="1"/>
  <c r="L774" i="1"/>
  <c r="L22" i="1"/>
  <c r="L558" i="1"/>
  <c r="L182" i="1"/>
  <c r="L974" i="1"/>
  <c r="L534" i="1"/>
  <c r="L326" i="1"/>
  <c r="L86" i="1"/>
  <c r="L790" i="1"/>
  <c r="L278" i="1"/>
  <c r="L942" i="1"/>
  <c r="L670" i="1"/>
  <c r="L150" i="1"/>
  <c r="R8" i="7" s="1"/>
  <c r="L990" i="1"/>
  <c r="L758" i="1"/>
  <c r="L510" i="1"/>
  <c r="L54" i="1"/>
  <c r="L910" i="1"/>
  <c r="L654" i="1"/>
  <c r="L1102" i="1"/>
  <c r="L1086" i="1"/>
  <c r="L1070" i="1"/>
  <c r="L933" i="1"/>
  <c r="L917" i="1"/>
  <c r="L901" i="1"/>
  <c r="L885" i="1"/>
  <c r="L869" i="1"/>
  <c r="L854" i="1"/>
  <c r="L838" i="1"/>
  <c r="L822" i="1"/>
  <c r="L733" i="1"/>
  <c r="L717" i="1"/>
  <c r="L702" i="1"/>
  <c r="L661" i="1"/>
  <c r="L646" i="1"/>
  <c r="L622" i="1"/>
  <c r="L598" i="1"/>
  <c r="L574" i="1"/>
  <c r="L549" i="1"/>
  <c r="L525" i="1"/>
  <c r="L501" i="1"/>
  <c r="L477" i="1"/>
  <c r="L390" i="1"/>
  <c r="L366" i="1"/>
  <c r="L342" i="1"/>
  <c r="L318" i="1"/>
  <c r="L293" i="1"/>
  <c r="L269" i="1"/>
  <c r="L245" i="1"/>
  <c r="L221" i="1"/>
  <c r="L174" i="1"/>
  <c r="L142" i="1"/>
  <c r="L110" i="1"/>
  <c r="L78" i="1"/>
  <c r="L46" i="1"/>
  <c r="L14" i="1"/>
  <c r="L1047" i="1"/>
  <c r="L1015" i="1"/>
  <c r="L983" i="1"/>
  <c r="L839" i="1"/>
  <c r="L783" i="1"/>
  <c r="L727" i="1"/>
  <c r="L1054" i="1"/>
  <c r="L1038" i="1"/>
  <c r="L1022" i="1"/>
  <c r="L1006" i="1"/>
  <c r="L806" i="1"/>
  <c r="L686" i="1"/>
  <c r="L486" i="1"/>
  <c r="L462" i="1"/>
  <c r="L438" i="1"/>
  <c r="L414" i="1"/>
  <c r="L230" i="1"/>
  <c r="L206" i="1"/>
  <c r="L926" i="1"/>
  <c r="L606" i="1"/>
  <c r="L398" i="1"/>
  <c r="L350" i="1"/>
  <c r="L1094" i="1"/>
  <c r="L1078" i="1"/>
  <c r="L1064" i="1"/>
  <c r="L1048" i="1"/>
  <c r="L1032" i="1"/>
  <c r="L1016" i="1"/>
  <c r="L925" i="1"/>
  <c r="L909" i="1"/>
  <c r="L893" i="1"/>
  <c r="L877" i="1"/>
  <c r="L861" i="1"/>
  <c r="L846" i="1"/>
  <c r="L830" i="1"/>
  <c r="L814" i="1"/>
  <c r="L741" i="1"/>
  <c r="L725" i="1"/>
  <c r="L710" i="1"/>
  <c r="L695" i="1"/>
  <c r="L680" i="1"/>
  <c r="L653" i="1"/>
  <c r="L640" i="1"/>
  <c r="L629" i="1"/>
  <c r="L615" i="1"/>
  <c r="L605" i="1"/>
  <c r="L591" i="1"/>
  <c r="L567" i="1"/>
  <c r="L543" i="1"/>
  <c r="L518" i="1"/>
  <c r="L494" i="1"/>
  <c r="L470" i="1"/>
  <c r="L446" i="1"/>
  <c r="L421" i="1"/>
  <c r="L397" i="1"/>
  <c r="L373" i="1"/>
  <c r="L349" i="1"/>
  <c r="L262" i="1"/>
  <c r="L238" i="1"/>
  <c r="L214" i="1"/>
  <c r="L190" i="1"/>
  <c r="L158" i="1"/>
  <c r="L126" i="1"/>
  <c r="L94" i="1"/>
  <c r="L62" i="1"/>
  <c r="L30" i="1"/>
  <c r="L1031" i="1"/>
  <c r="L999" i="1"/>
  <c r="L967" i="1"/>
  <c r="L911" i="1"/>
  <c r="L855" i="1"/>
  <c r="L711" i="1"/>
  <c r="L862" i="1"/>
  <c r="L726" i="1"/>
  <c r="L374" i="1"/>
  <c r="L1093" i="1"/>
  <c r="L1077" i="1"/>
  <c r="L1062" i="1"/>
  <c r="L1046" i="1"/>
  <c r="L1030" i="1"/>
  <c r="L1014" i="1"/>
  <c r="L1000" i="1"/>
  <c r="L984" i="1"/>
  <c r="L968" i="1"/>
  <c r="L952" i="1"/>
  <c r="L845" i="1"/>
  <c r="L829" i="1"/>
  <c r="L813" i="1"/>
  <c r="L800" i="1"/>
  <c r="L784" i="1"/>
  <c r="L768" i="1"/>
  <c r="L752" i="1"/>
  <c r="L709" i="1"/>
  <c r="L694" i="1"/>
  <c r="L679" i="1"/>
  <c r="L639" i="1"/>
  <c r="L614" i="1"/>
  <c r="L590" i="1"/>
  <c r="L566" i="1"/>
  <c r="L552" i="1"/>
  <c r="L542" i="1"/>
  <c r="L517" i="1"/>
  <c r="L493" i="1"/>
  <c r="L469" i="1"/>
  <c r="L455" i="1"/>
  <c r="L445" i="1"/>
  <c r="L431" i="1"/>
  <c r="L407" i="1"/>
  <c r="L358" i="1"/>
  <c r="L334" i="1"/>
  <c r="L310" i="1"/>
  <c r="L286" i="1"/>
  <c r="L261" i="1"/>
  <c r="L237" i="1"/>
  <c r="L213" i="1"/>
  <c r="L189" i="1"/>
  <c r="L157" i="1"/>
  <c r="L125" i="1"/>
  <c r="L93" i="1"/>
  <c r="L61" i="1"/>
  <c r="L29" i="1"/>
  <c r="L1087" i="1"/>
  <c r="L1055" i="1"/>
  <c r="L935" i="1"/>
  <c r="L879" i="1"/>
  <c r="L823" i="1"/>
  <c r="L767" i="1"/>
  <c r="L735" i="1"/>
  <c r="L894" i="1"/>
  <c r="L630" i="1"/>
  <c r="L1061" i="1"/>
  <c r="L1045" i="1"/>
  <c r="L1029" i="1"/>
  <c r="L1013" i="1"/>
  <c r="L998" i="1"/>
  <c r="L982" i="1"/>
  <c r="L966" i="1"/>
  <c r="L950" i="1"/>
  <c r="L936" i="1"/>
  <c r="L920" i="1"/>
  <c r="L904" i="1"/>
  <c r="L888" i="1"/>
  <c r="L872" i="1"/>
  <c r="L798" i="1"/>
  <c r="L782" i="1"/>
  <c r="L766" i="1"/>
  <c r="L750" i="1"/>
  <c r="L736" i="1"/>
  <c r="L720" i="1"/>
  <c r="L693" i="1"/>
  <c r="L678" i="1"/>
  <c r="L663" i="1"/>
  <c r="L648" i="1"/>
  <c r="L638" i="1"/>
  <c r="L624" i="1"/>
  <c r="L613" i="1"/>
  <c r="L589" i="1"/>
  <c r="L576" i="1"/>
  <c r="L565" i="1"/>
  <c r="L551" i="1"/>
  <c r="L541" i="1"/>
  <c r="L527" i="1"/>
  <c r="L503" i="1"/>
  <c r="L479" i="1"/>
  <c r="L454" i="1"/>
  <c r="L430" i="1"/>
  <c r="L406" i="1"/>
  <c r="L382" i="1"/>
  <c r="L357" i="1"/>
  <c r="L333" i="1"/>
  <c r="L309" i="1"/>
  <c r="L285" i="1"/>
  <c r="L198" i="1"/>
  <c r="L166" i="1"/>
  <c r="L134" i="1"/>
  <c r="L102" i="1"/>
  <c r="L70" i="1"/>
  <c r="L38" i="1"/>
  <c r="L1023" i="1"/>
  <c r="L991" i="1"/>
  <c r="L903" i="1"/>
  <c r="L847" i="1"/>
  <c r="L791" i="1"/>
  <c r="L671" i="1"/>
  <c r="L878" i="1"/>
  <c r="L742" i="1"/>
  <c r="L422" i="1"/>
  <c r="L1104" i="1"/>
  <c r="L1088" i="1"/>
  <c r="L1072" i="1"/>
  <c r="L997" i="1"/>
  <c r="L981" i="1"/>
  <c r="L965" i="1"/>
  <c r="L949" i="1"/>
  <c r="L934" i="1"/>
  <c r="L918" i="1"/>
  <c r="L902" i="1"/>
  <c r="L886" i="1"/>
  <c r="L870" i="1"/>
  <c r="L856" i="1"/>
  <c r="L840" i="1"/>
  <c r="L824" i="1"/>
  <c r="L797" i="1"/>
  <c r="L781" i="1"/>
  <c r="L765" i="1"/>
  <c r="L749" i="1"/>
  <c r="L734" i="1"/>
  <c r="L718" i="1"/>
  <c r="L704" i="1"/>
  <c r="L677" i="1"/>
  <c r="L662" i="1"/>
  <c r="L647" i="1"/>
  <c r="L637" i="1"/>
  <c r="L623" i="1"/>
  <c r="L599" i="1"/>
  <c r="L575" i="1"/>
  <c r="L550" i="1"/>
  <c r="L526" i="1"/>
  <c r="L502" i="1"/>
  <c r="L478" i="1"/>
  <c r="L453" i="1"/>
  <c r="L429" i="1"/>
  <c r="L405" i="1"/>
  <c r="L391" i="1"/>
  <c r="L381" i="1"/>
  <c r="L294" i="1"/>
  <c r="L270" i="1"/>
  <c r="L246" i="1"/>
  <c r="L222" i="1"/>
  <c r="L197" i="1"/>
  <c r="L165" i="1"/>
  <c r="L133" i="1"/>
  <c r="L101" i="1"/>
  <c r="L69" i="1"/>
  <c r="L37" i="1"/>
  <c r="L1079" i="1"/>
  <c r="L959" i="1"/>
  <c r="L927" i="1"/>
  <c r="L871" i="1"/>
  <c r="L815" i="1"/>
  <c r="L759" i="1"/>
  <c r="L703" i="1"/>
  <c r="L1100" i="1"/>
  <c r="L1036" i="1"/>
  <c r="L972" i="1"/>
  <c r="L908" i="1"/>
  <c r="L1060" i="1"/>
  <c r="L996" i="1"/>
  <c r="L932" i="1"/>
  <c r="L892" i="1"/>
  <c r="L796" i="1"/>
  <c r="L740" i="1"/>
  <c r="L1084" i="1"/>
  <c r="L1020" i="1"/>
  <c r="L956" i="1"/>
  <c r="L876" i="1"/>
  <c r="L780" i="1"/>
  <c r="L1044" i="1"/>
  <c r="L980" i="1"/>
  <c r="L916" i="1"/>
  <c r="L764" i="1"/>
  <c r="L668" i="1"/>
  <c r="L900" i="1"/>
  <c r="L884" i="1"/>
  <c r="L852" i="1"/>
  <c r="L836" i="1"/>
  <c r="L820" i="1"/>
  <c r="N1106" i="1"/>
  <c r="L788" i="1"/>
  <c r="L772" i="1"/>
  <c r="L756" i="1"/>
  <c r="L724" i="1"/>
  <c r="L708" i="1"/>
  <c r="L700" i="1"/>
  <c r="L684" i="1"/>
  <c r="L676" i="1"/>
  <c r="L660" i="1"/>
  <c r="L652" i="1"/>
  <c r="L636" i="1"/>
  <c r="L628" i="1"/>
  <c r="L620" i="1"/>
  <c r="L604" i="1"/>
  <c r="L596" i="1"/>
  <c r="L588" i="1"/>
  <c r="L572" i="1"/>
  <c r="L564" i="1"/>
  <c r="L556" i="1"/>
  <c r="L540" i="1"/>
  <c r="L532" i="1"/>
  <c r="L524" i="1"/>
  <c r="L508" i="1"/>
  <c r="L500" i="1"/>
  <c r="L492" i="1"/>
  <c r="L476" i="1"/>
  <c r="L468" i="1"/>
  <c r="L460" i="1"/>
  <c r="L444" i="1"/>
  <c r="L436" i="1"/>
  <c r="L428" i="1"/>
  <c r="L412" i="1"/>
  <c r="L1092" i="1"/>
  <c r="L1028" i="1"/>
  <c r="L964" i="1"/>
  <c r="L844" i="1"/>
  <c r="L692" i="1"/>
  <c r="L1052" i="1"/>
  <c r="L988" i="1"/>
  <c r="L924" i="1"/>
  <c r="L828" i="1"/>
  <c r="L732" i="1"/>
  <c r="L1076" i="1"/>
  <c r="L1012" i="1"/>
  <c r="L948" i="1"/>
  <c r="L868" i="1"/>
  <c r="L987" i="1"/>
  <c r="L396" i="1"/>
  <c r="L364" i="1"/>
  <c r="L332" i="1"/>
  <c r="L300" i="1"/>
  <c r="L268" i="1"/>
  <c r="L236" i="1"/>
  <c r="L204" i="1"/>
  <c r="L404" i="1"/>
  <c r="L372" i="1"/>
  <c r="L340" i="1"/>
  <c r="L308" i="1"/>
  <c r="L276" i="1"/>
  <c r="L244" i="1"/>
  <c r="L212" i="1"/>
  <c r="L1091" i="1"/>
  <c r="L380" i="1"/>
  <c r="L348" i="1"/>
  <c r="L316" i="1"/>
  <c r="L284" i="1"/>
  <c r="L252" i="1"/>
  <c r="L220" i="1"/>
  <c r="L1027" i="1"/>
  <c r="Y12" i="1"/>
  <c r="X12" i="1"/>
  <c r="W12" i="1"/>
  <c r="L1067" i="1"/>
  <c r="L1003" i="1"/>
  <c r="L939" i="1"/>
  <c r="L875" i="1"/>
  <c r="L811" i="1"/>
  <c r="L747" i="1"/>
  <c r="L43" i="1"/>
  <c r="L67" i="1"/>
  <c r="L1043" i="1"/>
  <c r="L979" i="1"/>
  <c r="L915" i="1"/>
  <c r="L851" i="1"/>
  <c r="L787" i="1"/>
  <c r="L723" i="1"/>
  <c r="L675" i="1"/>
  <c r="L651" i="1"/>
  <c r="L619" i="1"/>
  <c r="L587" i="1"/>
  <c r="L555" i="1"/>
  <c r="L523" i="1"/>
  <c r="L491" i="1"/>
  <c r="L459" i="1"/>
  <c r="L427" i="1"/>
  <c r="L395" i="1"/>
  <c r="L363" i="1"/>
  <c r="L331" i="1"/>
  <c r="L299" i="1"/>
  <c r="L267" i="1"/>
  <c r="L235" i="1"/>
  <c r="L203" i="1"/>
  <c r="L171" i="1"/>
  <c r="L139" i="1"/>
  <c r="L107" i="1"/>
  <c r="L75" i="1"/>
  <c r="L1083" i="1"/>
  <c r="L1019" i="1"/>
  <c r="L955" i="1"/>
  <c r="L891" i="1"/>
  <c r="L827" i="1"/>
  <c r="L763" i="1"/>
  <c r="L699" i="1"/>
  <c r="L35" i="1"/>
  <c r="L1059" i="1"/>
  <c r="L995" i="1"/>
  <c r="L931" i="1"/>
  <c r="L867" i="1"/>
  <c r="L803" i="1"/>
  <c r="L739" i="1"/>
  <c r="L643" i="1"/>
  <c r="L611" i="1"/>
  <c r="L579" i="1"/>
  <c r="L547" i="1"/>
  <c r="L515" i="1"/>
  <c r="L483" i="1"/>
  <c r="L451" i="1"/>
  <c r="L419" i="1"/>
  <c r="L387" i="1"/>
  <c r="L355" i="1"/>
  <c r="L323" i="1"/>
  <c r="L291" i="1"/>
  <c r="L259" i="1"/>
  <c r="L227" i="1"/>
  <c r="L195" i="1"/>
  <c r="L163" i="1"/>
  <c r="L131" i="1"/>
  <c r="L99" i="1"/>
  <c r="L27" i="1"/>
  <c r="L1099" i="1"/>
  <c r="L1035" i="1"/>
  <c r="L971" i="1"/>
  <c r="L907" i="1"/>
  <c r="L843" i="1"/>
  <c r="L779" i="1"/>
  <c r="L715" i="1"/>
  <c r="L691" i="1"/>
  <c r="L667" i="1"/>
  <c r="L59" i="1"/>
  <c r="L1075" i="1"/>
  <c r="L1011" i="1"/>
  <c r="L947" i="1"/>
  <c r="L883" i="1"/>
  <c r="L819" i="1"/>
  <c r="L755" i="1"/>
  <c r="L635" i="1"/>
  <c r="L603" i="1"/>
  <c r="L571" i="1"/>
  <c r="L539" i="1"/>
  <c r="L507" i="1"/>
  <c r="L475" i="1"/>
  <c r="L443" i="1"/>
  <c r="L411" i="1"/>
  <c r="L379" i="1"/>
  <c r="S4" i="7" s="1"/>
  <c r="L347" i="1"/>
  <c r="L315" i="1"/>
  <c r="L283" i="1"/>
  <c r="L251" i="1"/>
  <c r="L219" i="1"/>
  <c r="L187" i="1"/>
  <c r="L155" i="1"/>
  <c r="L123" i="1"/>
  <c r="L91" i="1"/>
  <c r="L19" i="1"/>
  <c r="AD12" i="1"/>
  <c r="L5" i="1" l="1"/>
  <c r="L6" i="1"/>
  <c r="R4" i="7"/>
  <c r="L7" i="1"/>
  <c r="T8" i="7"/>
  <c r="S8" i="7"/>
  <c r="T4" i="7"/>
  <c r="AL12" i="1"/>
  <c r="AB13" i="1"/>
  <c r="AA13" i="1"/>
  <c r="Y13" i="1"/>
  <c r="Z13" i="1"/>
  <c r="X13" i="1"/>
  <c r="AC12" i="1"/>
  <c r="AM12" i="1" s="1"/>
  <c r="AK12" i="1"/>
  <c r="AS12" i="1" l="1"/>
  <c r="AT12" i="1" s="1"/>
  <c r="AU12" i="1"/>
  <c r="AV12" i="1" s="1"/>
  <c r="AQ12" i="1"/>
  <c r="AR12" i="1" s="1"/>
  <c r="AB14" i="1"/>
  <c r="W13" i="1"/>
  <c r="AK13" i="1" s="1"/>
  <c r="AC13" i="1"/>
  <c r="AE13" i="1"/>
  <c r="AA14" i="1"/>
  <c r="AD13" i="1"/>
  <c r="AL13" i="1"/>
  <c r="AS13" i="1" l="1"/>
  <c r="AT13" i="1" s="1"/>
  <c r="AQ13" i="1"/>
  <c r="AR13" i="1" s="1"/>
  <c r="AC14" i="1"/>
  <c r="AD14" i="1"/>
  <c r="W14" i="1"/>
  <c r="X14" i="1"/>
  <c r="AM13" i="1"/>
  <c r="AE14" i="1"/>
  <c r="Y14" i="1"/>
  <c r="Z14" i="1"/>
  <c r="AB15" i="1" s="1"/>
  <c r="AU13" i="1" l="1"/>
  <c r="AV13" i="1" s="1"/>
  <c r="AC15" i="1"/>
  <c r="AM14" i="1"/>
  <c r="AU14" i="1" s="1"/>
  <c r="AV14" i="1" s="1"/>
  <c r="AE15" i="1"/>
  <c r="Y15" i="1"/>
  <c r="AA15" i="1"/>
  <c r="AK14" i="1"/>
  <c r="AD15" i="1"/>
  <c r="AL14" i="1"/>
  <c r="Z15" i="1"/>
  <c r="AB16" i="1" s="1"/>
  <c r="W15" i="1"/>
  <c r="X15" i="1"/>
  <c r="AS14" i="1" l="1"/>
  <c r="AT14" i="1" s="1"/>
  <c r="AQ14" i="1"/>
  <c r="AR14" i="1" s="1"/>
  <c r="AM15" i="1"/>
  <c r="AU15" i="1" s="1"/>
  <c r="AV15" i="1" s="1"/>
  <c r="AE16" i="1"/>
  <c r="AC16" i="1"/>
  <c r="X16" i="1"/>
  <c r="AD16" i="1"/>
  <c r="Z16" i="1"/>
  <c r="AB17" i="1" s="1"/>
  <c r="AL15" i="1"/>
  <c r="AS15" i="1" s="1"/>
  <c r="AT15" i="1" s="1"/>
  <c r="Y16" i="1"/>
  <c r="W16" i="1"/>
  <c r="AK15" i="1"/>
  <c r="AQ15" i="1" s="1"/>
  <c r="AR15" i="1" s="1"/>
  <c r="AA16" i="1"/>
  <c r="AE17" i="1" l="1"/>
  <c r="AD17" i="1"/>
  <c r="AA17" i="1"/>
  <c r="AK16" i="1"/>
  <c r="AM16" i="1"/>
  <c r="AU16" i="1" s="1"/>
  <c r="AV16" i="1" s="1"/>
  <c r="Y17" i="1"/>
  <c r="X17" i="1"/>
  <c r="W17" i="1"/>
  <c r="AC17" i="1"/>
  <c r="Z17" i="1"/>
  <c r="AB18" i="1" s="1"/>
  <c r="AL16" i="1"/>
  <c r="AS16" i="1" s="1"/>
  <c r="AT16" i="1" s="1"/>
  <c r="AQ16" i="1" l="1"/>
  <c r="AR16" i="1" s="1"/>
  <c r="AE18" i="1"/>
  <c r="AK17" i="1"/>
  <c r="AQ17" i="1" s="1"/>
  <c r="AR17" i="1" s="1"/>
  <c r="AD18" i="1"/>
  <c r="AM17" i="1"/>
  <c r="AU17" i="1" s="1"/>
  <c r="AV17" i="1" s="1"/>
  <c r="AC18" i="1"/>
  <c r="AL17" i="1"/>
  <c r="AS17" i="1" s="1"/>
  <c r="AT17" i="1" s="1"/>
  <c r="X18" i="1"/>
  <c r="Y18" i="1"/>
  <c r="Z18" i="1"/>
  <c r="AB19" i="1" s="1"/>
  <c r="W18" i="1"/>
  <c r="AA18" i="1"/>
  <c r="AE19" i="1" l="1"/>
  <c r="W19" i="1"/>
  <c r="X19" i="1"/>
  <c r="AD19" i="1"/>
  <c r="AL18" i="1"/>
  <c r="AS18" i="1" s="1"/>
  <c r="AT18" i="1" s="1"/>
  <c r="AM18" i="1"/>
  <c r="AU18" i="1" s="1"/>
  <c r="AV18" i="1" s="1"/>
  <c r="AK18" i="1"/>
  <c r="AQ18" i="1" s="1"/>
  <c r="AR18" i="1" s="1"/>
  <c r="Z19" i="1"/>
  <c r="AB20" i="1" s="1"/>
  <c r="AA19" i="1"/>
  <c r="AC19" i="1"/>
  <c r="Y19" i="1"/>
  <c r="Y20" i="1" l="1"/>
  <c r="AK19" i="1"/>
  <c r="AA20" i="1"/>
  <c r="Z20" i="1"/>
  <c r="AB21" i="1" s="1"/>
  <c r="AD20" i="1"/>
  <c r="X20" i="1"/>
  <c r="AL19" i="1"/>
  <c r="AS19" i="1" s="1"/>
  <c r="AT19" i="1" s="1"/>
  <c r="AM19" i="1"/>
  <c r="AU19" i="1" s="1"/>
  <c r="AV19" i="1" s="1"/>
  <c r="W20" i="1"/>
  <c r="AE20" i="1"/>
  <c r="AC20" i="1"/>
  <c r="AQ19" i="1" l="1"/>
  <c r="AR19" i="1" s="1"/>
  <c r="AC21" i="1"/>
  <c r="AL20" i="1"/>
  <c r="AS20" i="1" s="1"/>
  <c r="AT20" i="1" s="1"/>
  <c r="AA21" i="1"/>
  <c r="X21" i="1"/>
  <c r="AK20" i="1"/>
  <c r="AQ20" i="1" s="1"/>
  <c r="AR20" i="1" s="1"/>
  <c r="Z21" i="1"/>
  <c r="AE21" i="1"/>
  <c r="Y21" i="1"/>
  <c r="AD21" i="1"/>
  <c r="W21" i="1"/>
  <c r="AM20" i="1"/>
  <c r="AU20" i="1" s="1"/>
  <c r="AV20" i="1" s="1"/>
  <c r="AE22" i="1" l="1"/>
  <c r="W22" i="1"/>
  <c r="AD22" i="1"/>
  <c r="Z22" i="1"/>
  <c r="AL21" i="1"/>
  <c r="AS21" i="1" s="1"/>
  <c r="AT21" i="1" s="1"/>
  <c r="AB22" i="1"/>
  <c r="X22" i="1"/>
  <c r="AK21" i="1"/>
  <c r="AQ21" i="1" s="1"/>
  <c r="AR21" i="1" s="1"/>
  <c r="Y22" i="1"/>
  <c r="AA22" i="1"/>
  <c r="AC22" i="1"/>
  <c r="AM21" i="1"/>
  <c r="AU21" i="1" s="1"/>
  <c r="AV21" i="1" s="1"/>
  <c r="Y23" i="1" l="1"/>
  <c r="Z23" i="1"/>
  <c r="AM22" i="1"/>
  <c r="AU22" i="1" s="1"/>
  <c r="AV22" i="1" s="1"/>
  <c r="AB23" i="1"/>
  <c r="X23" i="1"/>
  <c r="AD23" i="1"/>
  <c r="AK22" i="1"/>
  <c r="AQ22" i="1" s="1"/>
  <c r="AR22" i="1" s="1"/>
  <c r="AA23" i="1"/>
  <c r="AL22" i="1"/>
  <c r="AS22" i="1" s="1"/>
  <c r="AT22" i="1" s="1"/>
  <c r="W23" i="1"/>
  <c r="AC23" i="1"/>
  <c r="AE23" i="1"/>
  <c r="AL23" i="1" l="1"/>
  <c r="AS23" i="1" s="1"/>
  <c r="AT23" i="1" s="1"/>
  <c r="AB24" i="1"/>
  <c r="AK23" i="1"/>
  <c r="AQ23" i="1" s="1"/>
  <c r="AR23" i="1" s="1"/>
  <c r="AE24" i="1"/>
  <c r="AA24" i="1"/>
  <c r="X24" i="1"/>
  <c r="AC24" i="1"/>
  <c r="Z24" i="1"/>
  <c r="AM23" i="1"/>
  <c r="AU23" i="1" s="1"/>
  <c r="AV23" i="1" s="1"/>
  <c r="W24" i="1"/>
  <c r="Y24" i="1"/>
  <c r="AD24" i="1"/>
  <c r="AE25" i="1" l="1"/>
  <c r="AD25" i="1"/>
  <c r="AK24" i="1"/>
  <c r="AQ24" i="1" s="1"/>
  <c r="AR24" i="1" s="1"/>
  <c r="AA25" i="1"/>
  <c r="AL24" i="1"/>
  <c r="AS24" i="1" s="1"/>
  <c r="AT24" i="1" s="1"/>
  <c r="Z25" i="1"/>
  <c r="AB25" i="1"/>
  <c r="Y25" i="1"/>
  <c r="W25" i="1"/>
  <c r="AM24" i="1"/>
  <c r="AU24" i="1" s="1"/>
  <c r="AV24" i="1" s="1"/>
  <c r="X25" i="1"/>
  <c r="AC25" i="1"/>
  <c r="Z26" i="1" l="1"/>
  <c r="AB26" i="1"/>
  <c r="AC26" i="1"/>
  <c r="AD26" i="1"/>
  <c r="AL25" i="1"/>
  <c r="AS25" i="1" s="1"/>
  <c r="AT25" i="1" s="1"/>
  <c r="Y26" i="1"/>
  <c r="X26" i="1"/>
  <c r="AE26" i="1"/>
  <c r="AM25" i="1"/>
  <c r="AU25" i="1" s="1"/>
  <c r="AV25" i="1" s="1"/>
  <c r="AA26" i="1"/>
  <c r="AK25" i="1"/>
  <c r="AQ25" i="1" s="1"/>
  <c r="AR25" i="1" s="1"/>
  <c r="W26" i="1"/>
  <c r="Z27" i="1" l="1"/>
  <c r="AB27" i="1"/>
  <c r="AM26" i="1"/>
  <c r="AU26" i="1" s="1"/>
  <c r="AV26" i="1" s="1"/>
  <c r="AD27" i="1"/>
  <c r="X27" i="1"/>
  <c r="AA27" i="1"/>
  <c r="AL26" i="1"/>
  <c r="AS26" i="1" s="1"/>
  <c r="AT26" i="1" s="1"/>
  <c r="W27" i="1"/>
  <c r="Y27" i="1"/>
  <c r="AE27" i="1"/>
  <c r="AC27" i="1"/>
  <c r="AK26" i="1"/>
  <c r="AQ26" i="1" s="1"/>
  <c r="AR26" i="1" s="1"/>
  <c r="AB28" i="1" l="1"/>
  <c r="Z28" i="1"/>
  <c r="AM27" i="1"/>
  <c r="AU27" i="1" s="1"/>
  <c r="AV27" i="1" s="1"/>
  <c r="X28" i="1"/>
  <c r="AA28" i="1"/>
  <c r="AL27" i="1"/>
  <c r="AS27" i="1" s="1"/>
  <c r="AT27" i="1" s="1"/>
  <c r="W28" i="1"/>
  <c r="AC28" i="1"/>
  <c r="AE28" i="1"/>
  <c r="AD28" i="1"/>
  <c r="Y28" i="1"/>
  <c r="AK27" i="1"/>
  <c r="AQ27" i="1" s="1"/>
  <c r="AR27" i="1" s="1"/>
  <c r="Z29" i="1" l="1"/>
  <c r="AB29" i="1"/>
  <c r="W29" i="1"/>
  <c r="AM28" i="1"/>
  <c r="AU28" i="1" s="1"/>
  <c r="AV28" i="1" s="1"/>
  <c r="AE29" i="1"/>
  <c r="AC29" i="1"/>
  <c r="AK28" i="1"/>
  <c r="AQ28" i="1" s="1"/>
  <c r="AR28" i="1" s="1"/>
  <c r="Y29" i="1"/>
  <c r="AA29" i="1"/>
  <c r="AL28" i="1"/>
  <c r="AS28" i="1" s="1"/>
  <c r="AT28" i="1" s="1"/>
  <c r="X29" i="1"/>
  <c r="AD29" i="1"/>
  <c r="AL29" i="1" l="1"/>
  <c r="AS29" i="1" s="1"/>
  <c r="AT29" i="1" s="1"/>
  <c r="AB30" i="1"/>
  <c r="Z30" i="1"/>
  <c r="AK29" i="1"/>
  <c r="AQ29" i="1" s="1"/>
  <c r="AR29" i="1" s="1"/>
  <c r="Y30" i="1"/>
  <c r="AE30" i="1"/>
  <c r="W30" i="1"/>
  <c r="AC30" i="1"/>
  <c r="X30" i="1"/>
  <c r="AA30" i="1"/>
  <c r="AD30" i="1"/>
  <c r="AM29" i="1"/>
  <c r="AU29" i="1" s="1"/>
  <c r="AV29" i="1" s="1"/>
  <c r="AB31" i="1" l="1"/>
  <c r="Z31" i="1"/>
  <c r="AL30" i="1"/>
  <c r="AS30" i="1" s="1"/>
  <c r="AT30" i="1" s="1"/>
  <c r="AK30" i="1"/>
  <c r="AQ30" i="1" s="1"/>
  <c r="AR30" i="1" s="1"/>
  <c r="AE31" i="1"/>
  <c r="AC31" i="1"/>
  <c r="W31" i="1"/>
  <c r="Y31" i="1"/>
  <c r="AD31" i="1"/>
  <c r="AA31" i="1"/>
  <c r="AM30" i="1"/>
  <c r="AU30" i="1" s="1"/>
  <c r="AV30" i="1" s="1"/>
  <c r="X31" i="1"/>
  <c r="AB32" i="1" l="1"/>
  <c r="AL31" i="1"/>
  <c r="AS31" i="1" s="1"/>
  <c r="AT31" i="1" s="1"/>
  <c r="Z32" i="1"/>
  <c r="AM31" i="1"/>
  <c r="AU31" i="1" s="1"/>
  <c r="AV31" i="1" s="1"/>
  <c r="Y32" i="1"/>
  <c r="W32" i="1"/>
  <c r="AE32" i="1"/>
  <c r="AC32" i="1"/>
  <c r="X32" i="1"/>
  <c r="AK31" i="1"/>
  <c r="AQ31" i="1" s="1"/>
  <c r="AR31" i="1" s="1"/>
  <c r="AD32" i="1"/>
  <c r="AA32" i="1"/>
  <c r="AB33" i="1" l="1"/>
  <c r="Z33" i="1"/>
  <c r="AK32" i="1"/>
  <c r="AQ32" i="1" s="1"/>
  <c r="AR32" i="1" s="1"/>
  <c r="AE33" i="1"/>
  <c r="Y33" i="1"/>
  <c r="AM32" i="1"/>
  <c r="AU32" i="1" s="1"/>
  <c r="AV32" i="1" s="1"/>
  <c r="W33" i="1"/>
  <c r="AC33" i="1"/>
  <c r="AA33" i="1"/>
  <c r="AD33" i="1"/>
  <c r="X33" i="1"/>
  <c r="AL32" i="1"/>
  <c r="AS32" i="1" s="1"/>
  <c r="AT32" i="1" s="1"/>
  <c r="AB34" i="1" l="1"/>
  <c r="Z34" i="1"/>
  <c r="AL33" i="1"/>
  <c r="AS33" i="1" s="1"/>
  <c r="AT33" i="1" s="1"/>
  <c r="AC34" i="1"/>
  <c r="AM33" i="1"/>
  <c r="AU33" i="1" s="1"/>
  <c r="AV33" i="1" s="1"/>
  <c r="W34" i="1"/>
  <c r="AE34" i="1"/>
  <c r="Y34" i="1"/>
  <c r="X34" i="1"/>
  <c r="AD34" i="1"/>
  <c r="AA34" i="1"/>
  <c r="AK33" i="1"/>
  <c r="AQ33" i="1" s="1"/>
  <c r="AR33" i="1" s="1"/>
  <c r="AB35" i="1" l="1"/>
  <c r="Z35" i="1"/>
  <c r="AE35" i="1"/>
  <c r="AA35" i="1"/>
  <c r="AK34" i="1"/>
  <c r="AQ34" i="1" s="1"/>
  <c r="AR34" i="1" s="1"/>
  <c r="Y35" i="1"/>
  <c r="W35" i="1"/>
  <c r="AC35" i="1"/>
  <c r="X35" i="1"/>
  <c r="AD35" i="1"/>
  <c r="AM34" i="1"/>
  <c r="AU34" i="1" s="1"/>
  <c r="AV34" i="1" s="1"/>
  <c r="AL34" i="1"/>
  <c r="AS34" i="1" s="1"/>
  <c r="AT34" i="1" s="1"/>
  <c r="AB36" i="1" l="1"/>
  <c r="AL35" i="1"/>
  <c r="AS35" i="1" s="1"/>
  <c r="AT35" i="1" s="1"/>
  <c r="Z36" i="1"/>
  <c r="AK35" i="1"/>
  <c r="AQ35" i="1" s="1"/>
  <c r="AR35" i="1" s="1"/>
  <c r="AC36" i="1"/>
  <c r="AE36" i="1"/>
  <c r="W36" i="1"/>
  <c r="Y36" i="1"/>
  <c r="AA36" i="1"/>
  <c r="AD36" i="1"/>
  <c r="AM35" i="1"/>
  <c r="AU35" i="1" s="1"/>
  <c r="AV35" i="1" s="1"/>
  <c r="X36" i="1"/>
  <c r="Z37" i="1" l="1"/>
  <c r="AB37" i="1"/>
  <c r="AL36" i="1"/>
  <c r="AS36" i="1" s="1"/>
  <c r="AT36" i="1" s="1"/>
  <c r="AM36" i="1"/>
  <c r="AU36" i="1" s="1"/>
  <c r="AV36" i="1" s="1"/>
  <c r="AA37" i="1"/>
  <c r="AE37" i="1"/>
  <c r="W37" i="1"/>
  <c r="Y37" i="1"/>
  <c r="AC37" i="1"/>
  <c r="AD37" i="1"/>
  <c r="AK36" i="1"/>
  <c r="AQ36" i="1" s="1"/>
  <c r="AR36" i="1" s="1"/>
  <c r="X37" i="1"/>
  <c r="AB38" i="1" l="1"/>
  <c r="AL37" i="1"/>
  <c r="AS37" i="1" s="1"/>
  <c r="AT37" i="1" s="1"/>
  <c r="AM37" i="1"/>
  <c r="AU37" i="1" s="1"/>
  <c r="AV37" i="1" s="1"/>
  <c r="AC38" i="1"/>
  <c r="AE38" i="1"/>
  <c r="W38" i="1"/>
  <c r="Z38" i="1"/>
  <c r="Y38" i="1"/>
  <c r="AD38" i="1"/>
  <c r="X38" i="1"/>
  <c r="AK37" i="1"/>
  <c r="AQ37" i="1" s="1"/>
  <c r="AR37" i="1" s="1"/>
  <c r="AA38" i="1"/>
  <c r="AK38" i="1" l="1"/>
  <c r="AQ38" i="1" s="1"/>
  <c r="AR38" i="1" s="1"/>
  <c r="AM38" i="1"/>
  <c r="AU38" i="1" s="1"/>
  <c r="AV38" i="1" s="1"/>
  <c r="Z39" i="1"/>
  <c r="Y39" i="1"/>
  <c r="AL38" i="1"/>
  <c r="AS38" i="1" s="1"/>
  <c r="AT38" i="1" s="1"/>
  <c r="AC39" i="1"/>
  <c r="AE39" i="1"/>
  <c r="AD39" i="1"/>
  <c r="AB39" i="1"/>
  <c r="W39" i="1"/>
  <c r="AA39" i="1"/>
  <c r="X39" i="1"/>
  <c r="AM39" i="1" l="1"/>
  <c r="AU39" i="1" s="1"/>
  <c r="AV39" i="1" s="1"/>
  <c r="AB40" i="1"/>
  <c r="W40" i="1"/>
  <c r="AE40" i="1"/>
  <c r="AD40" i="1"/>
  <c r="Z40" i="1"/>
  <c r="Y40" i="1"/>
  <c r="AC40" i="1"/>
  <c r="AK39" i="1"/>
  <c r="AQ39" i="1" s="1"/>
  <c r="AR39" i="1" s="1"/>
  <c r="AA40" i="1"/>
  <c r="AL39" i="1"/>
  <c r="AS39" i="1" s="1"/>
  <c r="AT39" i="1" s="1"/>
  <c r="X40" i="1"/>
  <c r="AC41" i="1" l="1"/>
  <c r="Z41" i="1"/>
  <c r="Y41" i="1"/>
  <c r="AB41" i="1"/>
  <c r="AL40" i="1"/>
  <c r="AS40" i="1" s="1"/>
  <c r="AT40" i="1" s="1"/>
  <c r="AM40" i="1"/>
  <c r="AU40" i="1" s="1"/>
  <c r="AV40" i="1" s="1"/>
  <c r="W41" i="1"/>
  <c r="AE41" i="1"/>
  <c r="X41" i="1"/>
  <c r="AD41" i="1"/>
  <c r="AK40" i="1"/>
  <c r="AQ40" i="1" s="1"/>
  <c r="AR40" i="1" s="1"/>
  <c r="AA41" i="1"/>
  <c r="AE42" i="1" l="1"/>
  <c r="AM41" i="1"/>
  <c r="AU41" i="1" s="1"/>
  <c r="AV41" i="1" s="1"/>
  <c r="Y42" i="1"/>
  <c r="AK41" i="1"/>
  <c r="AQ41" i="1" s="1"/>
  <c r="AR41" i="1" s="1"/>
  <c r="AB42" i="1"/>
  <c r="W42" i="1"/>
  <c r="AC42" i="1"/>
  <c r="Z42" i="1"/>
  <c r="AD42" i="1"/>
  <c r="X42" i="1"/>
  <c r="AL41" i="1"/>
  <c r="AS41" i="1" s="1"/>
  <c r="AT41" i="1" s="1"/>
  <c r="AA42" i="1"/>
  <c r="AE43" i="1" l="1"/>
  <c r="AB43" i="1"/>
  <c r="AC43" i="1"/>
  <c r="AK42" i="1"/>
  <c r="AQ42" i="1" s="1"/>
  <c r="AR42" i="1" s="1"/>
  <c r="AL42" i="1"/>
  <c r="AS42" i="1" s="1"/>
  <c r="AT42" i="1" s="1"/>
  <c r="W43" i="1"/>
  <c r="Y43" i="1"/>
  <c r="Z43" i="1"/>
  <c r="AD43" i="1"/>
  <c r="AM42" i="1"/>
  <c r="AU42" i="1" s="1"/>
  <c r="AV42" i="1" s="1"/>
  <c r="X43" i="1"/>
  <c r="AA43" i="1"/>
  <c r="AE44" i="1" l="1"/>
  <c r="AM43" i="1"/>
  <c r="AU43" i="1" s="1"/>
  <c r="AV43" i="1" s="1"/>
  <c r="AC44" i="1"/>
  <c r="Y44" i="1"/>
  <c r="Z44" i="1"/>
  <c r="W44" i="1"/>
  <c r="AB44" i="1"/>
  <c r="AA44" i="1"/>
  <c r="AD44" i="1"/>
  <c r="AK43" i="1"/>
  <c r="AQ43" i="1" s="1"/>
  <c r="AR43" i="1" s="1"/>
  <c r="X44" i="1"/>
  <c r="AL43" i="1"/>
  <c r="AS43" i="1" s="1"/>
  <c r="AT43" i="1" s="1"/>
  <c r="AE45" i="1" l="1"/>
  <c r="AM44" i="1"/>
  <c r="AU44" i="1" s="1"/>
  <c r="AV44" i="1" s="1"/>
  <c r="AL44" i="1"/>
  <c r="AS44" i="1" s="1"/>
  <c r="AT44" i="1" s="1"/>
  <c r="AB45" i="1"/>
  <c r="Z45" i="1"/>
  <c r="W45" i="1"/>
  <c r="Y45" i="1"/>
  <c r="AC45" i="1"/>
  <c r="X45" i="1"/>
  <c r="AD45" i="1"/>
  <c r="AA45" i="1"/>
  <c r="AK44" i="1"/>
  <c r="AQ44" i="1" s="1"/>
  <c r="AR44" i="1" s="1"/>
  <c r="AE46" i="1" l="1"/>
  <c r="AK45" i="1"/>
  <c r="AQ45" i="1" s="1"/>
  <c r="AR45" i="1" s="1"/>
  <c r="AM45" i="1"/>
  <c r="AU45" i="1" s="1"/>
  <c r="AV45" i="1" s="1"/>
  <c r="Z46" i="1"/>
  <c r="AB46" i="1"/>
  <c r="Y46" i="1"/>
  <c r="W46" i="1"/>
  <c r="AC46" i="1"/>
  <c r="AA46" i="1"/>
  <c r="AL45" i="1"/>
  <c r="AS45" i="1" s="1"/>
  <c r="AT45" i="1" s="1"/>
  <c r="AD46" i="1"/>
  <c r="X46" i="1"/>
  <c r="AE47" i="1" l="1"/>
  <c r="Y47" i="1"/>
  <c r="AM46" i="1"/>
  <c r="AU46" i="1" s="1"/>
  <c r="AV46" i="1" s="1"/>
  <c r="AB47" i="1"/>
  <c r="AL46" i="1"/>
  <c r="AS46" i="1" s="1"/>
  <c r="AT46" i="1" s="1"/>
  <c r="Z47" i="1"/>
  <c r="AK46" i="1"/>
  <c r="AQ46" i="1" s="1"/>
  <c r="AR46" i="1" s="1"/>
  <c r="W47" i="1"/>
  <c r="AC47" i="1"/>
  <c r="AA47" i="1"/>
  <c r="AD47" i="1"/>
  <c r="X47" i="1"/>
  <c r="Y48" i="1" l="1"/>
  <c r="AL47" i="1"/>
  <c r="AS47" i="1" s="1"/>
  <c r="AT47" i="1" s="1"/>
  <c r="AC48" i="1"/>
  <c r="AM47" i="1"/>
  <c r="AU47" i="1" s="1"/>
  <c r="AV47" i="1" s="1"/>
  <c r="Z48" i="1"/>
  <c r="AB48" i="1"/>
  <c r="W48" i="1"/>
  <c r="AE48" i="1"/>
  <c r="X48" i="1"/>
  <c r="AD48" i="1"/>
  <c r="AA48" i="1"/>
  <c r="AK47" i="1"/>
  <c r="AQ47" i="1" s="1"/>
  <c r="AR47" i="1" s="1"/>
  <c r="AC49" i="1" l="1"/>
  <c r="AE49" i="1"/>
  <c r="AM48" i="1"/>
  <c r="AU48" i="1" s="1"/>
  <c r="AV48" i="1" s="1"/>
  <c r="AA49" i="1"/>
  <c r="AB49" i="1"/>
  <c r="Z49" i="1"/>
  <c r="AK48" i="1"/>
  <c r="AQ48" i="1" s="1"/>
  <c r="AR48" i="1" s="1"/>
  <c r="W49" i="1"/>
  <c r="Y49" i="1"/>
  <c r="AD49" i="1"/>
  <c r="AL48" i="1"/>
  <c r="AS48" i="1" s="1"/>
  <c r="AT48" i="1" s="1"/>
  <c r="X49" i="1"/>
  <c r="AC50" i="1" l="1"/>
  <c r="AE50" i="1"/>
  <c r="AM49" i="1"/>
  <c r="AU49" i="1" s="1"/>
  <c r="AV49" i="1" s="1"/>
  <c r="AL49" i="1"/>
  <c r="AS49" i="1" s="1"/>
  <c r="AT49" i="1" s="1"/>
  <c r="X50" i="1"/>
  <c r="Y50" i="1"/>
  <c r="AB50" i="1"/>
  <c r="W50" i="1"/>
  <c r="AK49" i="1"/>
  <c r="AQ49" i="1" s="1"/>
  <c r="AR49" i="1" s="1"/>
  <c r="Z50" i="1"/>
  <c r="AD50" i="1"/>
  <c r="AA50" i="1"/>
  <c r="AE51" i="1" l="1"/>
  <c r="AD51" i="1"/>
  <c r="AA51" i="1"/>
  <c r="Y51" i="1"/>
  <c r="Z51" i="1"/>
  <c r="AK50" i="1"/>
  <c r="AQ50" i="1" s="1"/>
  <c r="AR50" i="1" s="1"/>
  <c r="W51" i="1"/>
  <c r="AB51" i="1"/>
  <c r="AC51" i="1"/>
  <c r="AM50" i="1"/>
  <c r="AU50" i="1" s="1"/>
  <c r="AV50" i="1" s="1"/>
  <c r="AL50" i="1"/>
  <c r="AS50" i="1" s="1"/>
  <c r="AT50" i="1" s="1"/>
  <c r="X51" i="1"/>
  <c r="Z52" i="1" l="1"/>
  <c r="AL51" i="1"/>
  <c r="AS51" i="1" s="1"/>
  <c r="AT51" i="1" s="1"/>
  <c r="AB52" i="1"/>
  <c r="AC52" i="1"/>
  <c r="X52" i="1"/>
  <c r="AE52" i="1"/>
  <c r="AM51" i="1"/>
  <c r="AU51" i="1" s="1"/>
  <c r="AV51" i="1" s="1"/>
  <c r="W52" i="1"/>
  <c r="AD52" i="1"/>
  <c r="AK51" i="1"/>
  <c r="AQ51" i="1" s="1"/>
  <c r="AR51" i="1" s="1"/>
  <c r="Y52" i="1"/>
  <c r="AA52" i="1"/>
  <c r="Z53" i="1" l="1"/>
  <c r="AB53" i="1"/>
  <c r="AE53" i="1"/>
  <c r="AA53" i="1"/>
  <c r="AD53" i="1"/>
  <c r="Y53" i="1"/>
  <c r="AC53" i="1"/>
  <c r="W53" i="1"/>
  <c r="X53" i="1"/>
  <c r="AM52" i="1"/>
  <c r="AU52" i="1" s="1"/>
  <c r="AV52" i="1" s="1"/>
  <c r="AL52" i="1"/>
  <c r="AS52" i="1" s="1"/>
  <c r="AT52" i="1" s="1"/>
  <c r="AK52" i="1"/>
  <c r="AQ52" i="1" s="1"/>
  <c r="AR52" i="1" s="1"/>
  <c r="AE54" i="1" l="1"/>
  <c r="AL53" i="1"/>
  <c r="AS53" i="1" s="1"/>
  <c r="AT53" i="1" s="1"/>
  <c r="AB54" i="1"/>
  <c r="AA54" i="1"/>
  <c r="AC54" i="1"/>
  <c r="AM53" i="1"/>
  <c r="AU53" i="1" s="1"/>
  <c r="AV53" i="1" s="1"/>
  <c r="W54" i="1"/>
  <c r="Z54" i="1"/>
  <c r="X54" i="1"/>
  <c r="AK53" i="1"/>
  <c r="AQ53" i="1" s="1"/>
  <c r="AR53" i="1" s="1"/>
  <c r="AD54" i="1"/>
  <c r="Y54" i="1"/>
  <c r="AB55" i="1" l="1"/>
  <c r="AE55" i="1"/>
  <c r="AA55" i="1"/>
  <c r="AD55" i="1"/>
  <c r="Y55" i="1"/>
  <c r="AC55" i="1"/>
  <c r="Z55" i="1"/>
  <c r="AL54" i="1"/>
  <c r="AS54" i="1" s="1"/>
  <c r="AT54" i="1" s="1"/>
  <c r="W55" i="1"/>
  <c r="X55" i="1"/>
  <c r="AM54" i="1"/>
  <c r="AU54" i="1" s="1"/>
  <c r="AV54" i="1" s="1"/>
  <c r="AK54" i="1"/>
  <c r="AQ54" i="1" s="1"/>
  <c r="AR54" i="1" s="1"/>
  <c r="AB56" i="1" l="1"/>
  <c r="AE56" i="1"/>
  <c r="Y56" i="1"/>
  <c r="AD56" i="1"/>
  <c r="AL55" i="1"/>
  <c r="AS55" i="1" s="1"/>
  <c r="AT55" i="1" s="1"/>
  <c r="AM55" i="1"/>
  <c r="AU55" i="1" s="1"/>
  <c r="AV55" i="1" s="1"/>
  <c r="Z56" i="1"/>
  <c r="AA56" i="1"/>
  <c r="AK55" i="1"/>
  <c r="AQ55" i="1" s="1"/>
  <c r="AR55" i="1" s="1"/>
  <c r="X56" i="1"/>
  <c r="W56" i="1"/>
  <c r="AC56" i="1"/>
  <c r="AB57" i="1" l="1"/>
  <c r="AA57" i="1"/>
  <c r="Z57" i="1"/>
  <c r="AL56" i="1"/>
  <c r="AS56" i="1" s="1"/>
  <c r="AT56" i="1" s="1"/>
  <c r="AC57" i="1"/>
  <c r="Y57" i="1"/>
  <c r="W57" i="1"/>
  <c r="AD57" i="1"/>
  <c r="AK56" i="1"/>
  <c r="AQ56" i="1" s="1"/>
  <c r="AR56" i="1" s="1"/>
  <c r="X57" i="1"/>
  <c r="AM56" i="1"/>
  <c r="AU56" i="1" s="1"/>
  <c r="AV56" i="1" s="1"/>
  <c r="AE57" i="1"/>
  <c r="AB58" i="1" l="1"/>
  <c r="Z58" i="1"/>
  <c r="AL57" i="1"/>
  <c r="AS57" i="1" s="1"/>
  <c r="AT57" i="1" s="1"/>
  <c r="AA58" i="1"/>
  <c r="AE58" i="1"/>
  <c r="AM57" i="1"/>
  <c r="AU57" i="1" s="1"/>
  <c r="AV57" i="1" s="1"/>
  <c r="W58" i="1"/>
  <c r="Y58" i="1"/>
  <c r="X58" i="1"/>
  <c r="AC58" i="1"/>
  <c r="AK57" i="1"/>
  <c r="AQ57" i="1" s="1"/>
  <c r="AR57" i="1" s="1"/>
  <c r="AD58" i="1"/>
  <c r="AB59" i="1" l="1"/>
  <c r="AA59" i="1"/>
  <c r="Z59" i="1"/>
  <c r="AL58" i="1"/>
  <c r="AS58" i="1" s="1"/>
  <c r="AT58" i="1" s="1"/>
  <c r="AE59" i="1"/>
  <c r="AM58" i="1"/>
  <c r="AU58" i="1" s="1"/>
  <c r="AV58" i="1" s="1"/>
  <c r="Y59" i="1"/>
  <c r="AK58" i="1"/>
  <c r="AQ58" i="1" s="1"/>
  <c r="AR58" i="1" s="1"/>
  <c r="W59" i="1"/>
  <c r="AC59" i="1"/>
  <c r="X59" i="1"/>
  <c r="AD59" i="1"/>
  <c r="AL59" i="1" l="1"/>
  <c r="AS59" i="1" s="1"/>
  <c r="AT59" i="1" s="1"/>
  <c r="AE60" i="1"/>
  <c r="AB60" i="1"/>
  <c r="Y60" i="1"/>
  <c r="AK59" i="1"/>
  <c r="AQ59" i="1" s="1"/>
  <c r="AR59" i="1" s="1"/>
  <c r="Z60" i="1"/>
  <c r="AD60" i="1"/>
  <c r="AA60" i="1"/>
  <c r="W60" i="1"/>
  <c r="X60" i="1"/>
  <c r="AM59" i="1"/>
  <c r="AU59" i="1" s="1"/>
  <c r="AV59" i="1" s="1"/>
  <c r="AC60" i="1"/>
  <c r="Y61" i="1" l="1"/>
  <c r="AB61" i="1"/>
  <c r="AC61" i="1"/>
  <c r="AL60" i="1"/>
  <c r="AS60" i="1" s="1"/>
  <c r="AT60" i="1" s="1"/>
  <c r="X61" i="1"/>
  <c r="Z61" i="1"/>
  <c r="AA61" i="1"/>
  <c r="AE61" i="1"/>
  <c r="AD61" i="1"/>
  <c r="AK60" i="1"/>
  <c r="AQ60" i="1" s="1"/>
  <c r="AR60" i="1" s="1"/>
  <c r="AM60" i="1"/>
  <c r="AU60" i="1" s="1"/>
  <c r="AV60" i="1" s="1"/>
  <c r="W61" i="1"/>
  <c r="AC62" i="1" l="1"/>
  <c r="AB62" i="1"/>
  <c r="AE62" i="1"/>
  <c r="AD62" i="1"/>
  <c r="AA62" i="1"/>
  <c r="AL61" i="1"/>
  <c r="AS61" i="1" s="1"/>
  <c r="AT61" i="1" s="1"/>
  <c r="AM61" i="1"/>
  <c r="AU61" i="1" s="1"/>
  <c r="AV61" i="1" s="1"/>
  <c r="Y62" i="1"/>
  <c r="AK61" i="1"/>
  <c r="AQ61" i="1" s="1"/>
  <c r="AR61" i="1" s="1"/>
  <c r="X62" i="1"/>
  <c r="Z62" i="1"/>
  <c r="W62" i="1"/>
  <c r="AM62" i="1" l="1"/>
  <c r="AU62" i="1" s="1"/>
  <c r="AV62" i="1" s="1"/>
  <c r="AC63" i="1"/>
  <c r="AE63" i="1"/>
  <c r="AL62" i="1"/>
  <c r="AS62" i="1" s="1"/>
  <c r="AT62" i="1" s="1"/>
  <c r="AD63" i="1"/>
  <c r="AA63" i="1"/>
  <c r="AB63" i="1"/>
  <c r="AK62" i="1"/>
  <c r="AQ62" i="1" s="1"/>
  <c r="AR62" i="1" s="1"/>
  <c r="Y63" i="1"/>
  <c r="Z63" i="1"/>
  <c r="W63" i="1"/>
  <c r="X63" i="1"/>
  <c r="AC64" i="1" l="1"/>
  <c r="AM63" i="1"/>
  <c r="AU63" i="1" s="1"/>
  <c r="AV63" i="1" s="1"/>
  <c r="AE64" i="1"/>
  <c r="AB64" i="1"/>
  <c r="AD64" i="1"/>
  <c r="Y64" i="1"/>
  <c r="AL63" i="1"/>
  <c r="AS63" i="1" s="1"/>
  <c r="AT63" i="1" s="1"/>
  <c r="W64" i="1"/>
  <c r="Z64" i="1"/>
  <c r="X64" i="1"/>
  <c r="AK63" i="1"/>
  <c r="AQ63" i="1" s="1"/>
  <c r="AR63" i="1" s="1"/>
  <c r="AA64" i="1"/>
  <c r="AM64" i="1" l="1"/>
  <c r="AU64" i="1" s="1"/>
  <c r="AV64" i="1" s="1"/>
  <c r="AE65" i="1"/>
  <c r="AB65" i="1"/>
  <c r="AL64" i="1"/>
  <c r="AS64" i="1" s="1"/>
  <c r="AT64" i="1" s="1"/>
  <c r="AD65" i="1"/>
  <c r="Z65" i="1"/>
  <c r="AK64" i="1"/>
  <c r="AQ64" i="1" s="1"/>
  <c r="AR64" i="1" s="1"/>
  <c r="W65" i="1"/>
  <c r="Y65" i="1"/>
  <c r="AA65" i="1"/>
  <c r="AC65" i="1"/>
  <c r="X65" i="1"/>
  <c r="AB66" i="1" l="1"/>
  <c r="X66" i="1"/>
  <c r="Z66" i="1"/>
  <c r="AC66" i="1"/>
  <c r="Y66" i="1"/>
  <c r="AA66" i="1"/>
  <c r="AL65" i="1"/>
  <c r="AS65" i="1" s="1"/>
  <c r="AT65" i="1" s="1"/>
  <c r="AD66" i="1"/>
  <c r="AK65" i="1"/>
  <c r="AQ65" i="1" s="1"/>
  <c r="AR65" i="1" s="1"/>
  <c r="AM65" i="1"/>
  <c r="AU65" i="1" s="1"/>
  <c r="AV65" i="1" s="1"/>
  <c r="AE66" i="1"/>
  <c r="W66" i="1"/>
  <c r="AB67" i="1" l="1"/>
  <c r="AA67" i="1"/>
  <c r="Y67" i="1"/>
  <c r="AE67" i="1"/>
  <c r="AL66" i="1"/>
  <c r="AS66" i="1" s="1"/>
  <c r="AT66" i="1" s="1"/>
  <c r="AD67" i="1"/>
  <c r="AM66" i="1"/>
  <c r="AU66" i="1" s="1"/>
  <c r="AV66" i="1" s="1"/>
  <c r="AK66" i="1"/>
  <c r="AQ66" i="1" s="1"/>
  <c r="AR66" i="1" s="1"/>
  <c r="X67" i="1"/>
  <c r="AC67" i="1"/>
  <c r="W67" i="1"/>
  <c r="Z67" i="1"/>
  <c r="Y68" i="1" l="1"/>
  <c r="AM67" i="1"/>
  <c r="AU67" i="1" s="1"/>
  <c r="AV67" i="1" s="1"/>
  <c r="Z68" i="1"/>
  <c r="AA68" i="1"/>
  <c r="AE68" i="1"/>
  <c r="AD68" i="1"/>
  <c r="AL67" i="1"/>
  <c r="AS67" i="1" s="1"/>
  <c r="AT67" i="1" s="1"/>
  <c r="X68" i="1"/>
  <c r="AK67" i="1"/>
  <c r="AQ67" i="1" s="1"/>
  <c r="AR67" i="1" s="1"/>
  <c r="AB68" i="1"/>
  <c r="W68" i="1"/>
  <c r="AC68" i="1"/>
  <c r="Y69" i="1" l="1"/>
  <c r="AB69" i="1"/>
  <c r="AL68" i="1"/>
  <c r="AS68" i="1" s="1"/>
  <c r="AT68" i="1" s="1"/>
  <c r="AM68" i="1"/>
  <c r="AU68" i="1" s="1"/>
  <c r="AV68" i="1" s="1"/>
  <c r="AD69" i="1"/>
  <c r="AA69" i="1"/>
  <c r="Z69" i="1"/>
  <c r="X69" i="1"/>
  <c r="AE69" i="1"/>
  <c r="AC69" i="1"/>
  <c r="AK68" i="1"/>
  <c r="AQ68" i="1" s="1"/>
  <c r="AR68" i="1" s="1"/>
  <c r="W69" i="1"/>
  <c r="AA70" i="1" l="1"/>
  <c r="AB70" i="1"/>
  <c r="AM69" i="1"/>
  <c r="AU69" i="1" s="1"/>
  <c r="AV69" i="1" s="1"/>
  <c r="AK69" i="1"/>
  <c r="AQ69" i="1" s="1"/>
  <c r="AR69" i="1" s="1"/>
  <c r="AL69" i="1"/>
  <c r="AS69" i="1" s="1"/>
  <c r="AT69" i="1" s="1"/>
  <c r="Z70" i="1"/>
  <c r="AC70" i="1"/>
  <c r="X70" i="1"/>
  <c r="W70" i="1"/>
  <c r="AE70" i="1"/>
  <c r="Y70" i="1"/>
  <c r="AD70" i="1"/>
  <c r="AL70" i="1" l="1"/>
  <c r="AS70" i="1" s="1"/>
  <c r="AT70" i="1" s="1"/>
  <c r="AA71" i="1"/>
  <c r="AK70" i="1"/>
  <c r="AQ70" i="1" s="1"/>
  <c r="AR70" i="1" s="1"/>
  <c r="AE71" i="1"/>
  <c r="AD71" i="1"/>
  <c r="AC71" i="1"/>
  <c r="Z71" i="1"/>
  <c r="Y71" i="1"/>
  <c r="W71" i="1"/>
  <c r="AB71" i="1"/>
  <c r="X71" i="1"/>
  <c r="AM70" i="1"/>
  <c r="AU70" i="1" s="1"/>
  <c r="AV70" i="1" s="1"/>
  <c r="AE72" i="1" l="1"/>
  <c r="AC72" i="1"/>
  <c r="AD72" i="1"/>
  <c r="AB72" i="1"/>
  <c r="AM71" i="1"/>
  <c r="AU71" i="1" s="1"/>
  <c r="AV71" i="1" s="1"/>
  <c r="Y72" i="1"/>
  <c r="Z72" i="1"/>
  <c r="AL71" i="1"/>
  <c r="AS71" i="1" s="1"/>
  <c r="AT71" i="1" s="1"/>
  <c r="AK71" i="1"/>
  <c r="AQ71" i="1" s="1"/>
  <c r="AR71" i="1" s="1"/>
  <c r="W72" i="1"/>
  <c r="X72" i="1"/>
  <c r="AA72" i="1"/>
  <c r="AB73" i="1" l="1"/>
  <c r="AC73" i="1"/>
  <c r="AE73" i="1"/>
  <c r="AM72" i="1"/>
  <c r="AU72" i="1" s="1"/>
  <c r="AV72" i="1" s="1"/>
  <c r="AL72" i="1"/>
  <c r="AS72" i="1" s="1"/>
  <c r="AT72" i="1" s="1"/>
  <c r="X73" i="1"/>
  <c r="AK72" i="1"/>
  <c r="AQ72" i="1" s="1"/>
  <c r="AR72" i="1" s="1"/>
  <c r="Z73" i="1"/>
  <c r="AD73" i="1"/>
  <c r="Y73" i="1"/>
  <c r="W73" i="1"/>
  <c r="AA73" i="1"/>
  <c r="AB74" i="1" l="1"/>
  <c r="AE74" i="1"/>
  <c r="AC74" i="1"/>
  <c r="AD74" i="1"/>
  <c r="AA74" i="1"/>
  <c r="Y74" i="1"/>
  <c r="AM73" i="1"/>
  <c r="AU73" i="1" s="1"/>
  <c r="AV73" i="1" s="1"/>
  <c r="AL73" i="1"/>
  <c r="AS73" i="1" s="1"/>
  <c r="AT73" i="1" s="1"/>
  <c r="AK73" i="1"/>
  <c r="AQ73" i="1" s="1"/>
  <c r="AR73" i="1" s="1"/>
  <c r="Z74" i="1"/>
  <c r="X74" i="1"/>
  <c r="W74" i="1"/>
  <c r="AE75" i="1" l="1"/>
  <c r="AM74" i="1"/>
  <c r="AU74" i="1" s="1"/>
  <c r="AV74" i="1" s="1"/>
  <c r="AL74" i="1"/>
  <c r="AS74" i="1" s="1"/>
  <c r="AT74" i="1" s="1"/>
  <c r="Z75" i="1"/>
  <c r="AA75" i="1"/>
  <c r="AB75" i="1"/>
  <c r="AD75" i="1"/>
  <c r="W75" i="1"/>
  <c r="AK74" i="1"/>
  <c r="AQ74" i="1" s="1"/>
  <c r="AR74" i="1" s="1"/>
  <c r="Y75" i="1"/>
  <c r="AC75" i="1"/>
  <c r="X75" i="1"/>
  <c r="AE76" i="1" l="1"/>
  <c r="Z76" i="1"/>
  <c r="AB76" i="1"/>
  <c r="AL75" i="1"/>
  <c r="AS75" i="1" s="1"/>
  <c r="AT75" i="1" s="1"/>
  <c r="X76" i="1"/>
  <c r="Y76" i="1"/>
  <c r="AM75" i="1"/>
  <c r="AU75" i="1" s="1"/>
  <c r="AV75" i="1" s="1"/>
  <c r="W76" i="1"/>
  <c r="AA76" i="1"/>
  <c r="AC76" i="1"/>
  <c r="AD76" i="1"/>
  <c r="AK75" i="1"/>
  <c r="AQ75" i="1" s="1"/>
  <c r="AR75" i="1" s="1"/>
  <c r="AA77" i="1" l="1"/>
  <c r="AE77" i="1"/>
  <c r="Z77" i="1"/>
  <c r="AB77" i="1"/>
  <c r="AD77" i="1"/>
  <c r="Y77" i="1"/>
  <c r="AK76" i="1"/>
  <c r="AQ76" i="1" s="1"/>
  <c r="AR76" i="1" s="1"/>
  <c r="AM76" i="1"/>
  <c r="AU76" i="1" s="1"/>
  <c r="AV76" i="1" s="1"/>
  <c r="X77" i="1"/>
  <c r="W77" i="1"/>
  <c r="AC77" i="1"/>
  <c r="AL76" i="1"/>
  <c r="AS76" i="1" s="1"/>
  <c r="AT76" i="1" s="1"/>
  <c r="AE78" i="1" l="1"/>
  <c r="AB78" i="1"/>
  <c r="AL77" i="1"/>
  <c r="AS77" i="1" s="1"/>
  <c r="AT77" i="1" s="1"/>
  <c r="AK77" i="1"/>
  <c r="AQ77" i="1" s="1"/>
  <c r="AR77" i="1" s="1"/>
  <c r="Z78" i="1"/>
  <c r="AD78" i="1"/>
  <c r="AM77" i="1"/>
  <c r="AU77" i="1" s="1"/>
  <c r="AV77" i="1" s="1"/>
  <c r="X78" i="1"/>
  <c r="AA78" i="1"/>
  <c r="Y78" i="1"/>
  <c r="W78" i="1"/>
  <c r="AC78" i="1"/>
  <c r="AB79" i="1" l="1"/>
  <c r="AK78" i="1"/>
  <c r="AQ78" i="1" s="1"/>
  <c r="AR78" i="1" s="1"/>
  <c r="AM78" i="1"/>
  <c r="AU78" i="1" s="1"/>
  <c r="AV78" i="1" s="1"/>
  <c r="AA79" i="1"/>
  <c r="AD79" i="1"/>
  <c r="AL78" i="1"/>
  <c r="AS78" i="1" s="1"/>
  <c r="AT78" i="1" s="1"/>
  <c r="Y79" i="1"/>
  <c r="Z79" i="1"/>
  <c r="W79" i="1"/>
  <c r="AE79" i="1"/>
  <c r="X79" i="1"/>
  <c r="AC79" i="1"/>
  <c r="AL79" i="1" l="1"/>
  <c r="AS79" i="1" s="1"/>
  <c r="AT79" i="1" s="1"/>
  <c r="AA80" i="1"/>
  <c r="AE80" i="1"/>
  <c r="W80" i="1"/>
  <c r="AM79" i="1"/>
  <c r="AU79" i="1" s="1"/>
  <c r="AV79" i="1" s="1"/>
  <c r="AB80" i="1"/>
  <c r="Z80" i="1"/>
  <c r="Y80" i="1"/>
  <c r="AK79" i="1"/>
  <c r="AQ79" i="1" s="1"/>
  <c r="AR79" i="1" s="1"/>
  <c r="X80" i="1"/>
  <c r="AD80" i="1"/>
  <c r="AC80" i="1"/>
  <c r="AE81" i="1" l="1"/>
  <c r="Y81" i="1"/>
  <c r="AB81" i="1"/>
  <c r="AK80" i="1"/>
  <c r="AQ80" i="1" s="1"/>
  <c r="AR80" i="1" s="1"/>
  <c r="Z81" i="1"/>
  <c r="AL80" i="1"/>
  <c r="AS80" i="1" s="1"/>
  <c r="AT80" i="1" s="1"/>
  <c r="X81" i="1"/>
  <c r="AD81" i="1"/>
  <c r="AA81" i="1"/>
  <c r="W81" i="1"/>
  <c r="AM80" i="1"/>
  <c r="AU80" i="1" s="1"/>
  <c r="AV80" i="1" s="1"/>
  <c r="AC81" i="1"/>
  <c r="Y82" i="1" l="1"/>
  <c r="AB82" i="1"/>
  <c r="AA82" i="1"/>
  <c r="AC82" i="1"/>
  <c r="AL81" i="1"/>
  <c r="AS81" i="1" s="1"/>
  <c r="AT81" i="1" s="1"/>
  <c r="X82" i="1"/>
  <c r="AK81" i="1"/>
  <c r="AQ81" i="1" s="1"/>
  <c r="AR81" i="1" s="1"/>
  <c r="AM81" i="1"/>
  <c r="AU81" i="1" s="1"/>
  <c r="AV81" i="1" s="1"/>
  <c r="Z82" i="1"/>
  <c r="AE82" i="1"/>
  <c r="AD82" i="1"/>
  <c r="W82" i="1"/>
  <c r="AA83" i="1" l="1"/>
  <c r="AE83" i="1"/>
  <c r="AD83" i="1"/>
  <c r="Z83" i="1"/>
  <c r="AM82" i="1"/>
  <c r="AU82" i="1" s="1"/>
  <c r="AV82" i="1" s="1"/>
  <c r="AB83" i="1"/>
  <c r="AC83" i="1"/>
  <c r="W83" i="1"/>
  <c r="AL82" i="1"/>
  <c r="AS82" i="1" s="1"/>
  <c r="AT82" i="1" s="1"/>
  <c r="Y83" i="1"/>
  <c r="AK82" i="1"/>
  <c r="AQ82" i="1" s="1"/>
  <c r="AR82" i="1" s="1"/>
  <c r="X83" i="1"/>
  <c r="AL83" i="1" l="1"/>
  <c r="AS83" i="1" s="1"/>
  <c r="AT83" i="1" s="1"/>
  <c r="AM83" i="1"/>
  <c r="AU83" i="1" s="1"/>
  <c r="AV83" i="1" s="1"/>
  <c r="Z84" i="1"/>
  <c r="AB84" i="1"/>
  <c r="X84" i="1"/>
  <c r="Y84" i="1"/>
  <c r="AE84" i="1"/>
  <c r="W84" i="1"/>
  <c r="AC84" i="1"/>
  <c r="AD84" i="1"/>
  <c r="AA84" i="1"/>
  <c r="AK83" i="1"/>
  <c r="AQ83" i="1" s="1"/>
  <c r="AR83" i="1" s="1"/>
  <c r="AL84" i="1" l="1"/>
  <c r="AS84" i="1" s="1"/>
  <c r="AT84" i="1" s="1"/>
  <c r="AE85" i="1"/>
  <c r="AB85" i="1"/>
  <c r="AD85" i="1"/>
  <c r="AK84" i="1"/>
  <c r="AQ84" i="1" s="1"/>
  <c r="AR84" i="1" s="1"/>
  <c r="Z85" i="1"/>
  <c r="AM84" i="1"/>
  <c r="AU84" i="1" s="1"/>
  <c r="AV84" i="1" s="1"/>
  <c r="W85" i="1"/>
  <c r="X85" i="1"/>
  <c r="AC85" i="1"/>
  <c r="Y85" i="1"/>
  <c r="AA85" i="1"/>
  <c r="AB86" i="1" l="1"/>
  <c r="AC86" i="1"/>
  <c r="Z86" i="1"/>
  <c r="AA86" i="1"/>
  <c r="Y86" i="1"/>
  <c r="AK85" i="1"/>
  <c r="AQ85" i="1" s="1"/>
  <c r="AR85" i="1" s="1"/>
  <c r="AD86" i="1"/>
  <c r="X86" i="1"/>
  <c r="AM85" i="1"/>
  <c r="AU85" i="1" s="1"/>
  <c r="AV85" i="1" s="1"/>
  <c r="W86" i="1"/>
  <c r="AE86" i="1"/>
  <c r="AL85" i="1"/>
  <c r="AS85" i="1" s="1"/>
  <c r="AT85" i="1" s="1"/>
  <c r="AM86" i="1" l="1"/>
  <c r="AU86" i="1" s="1"/>
  <c r="AV86" i="1" s="1"/>
  <c r="AB87" i="1"/>
  <c r="AA87" i="1"/>
  <c r="AL86" i="1"/>
  <c r="AS86" i="1" s="1"/>
  <c r="AT86" i="1" s="1"/>
  <c r="AK86" i="1"/>
  <c r="AQ86" i="1" s="1"/>
  <c r="AR86" i="1" s="1"/>
  <c r="AD87" i="1"/>
  <c r="Z87" i="1"/>
  <c r="W87" i="1"/>
  <c r="X87" i="1"/>
  <c r="AC87" i="1"/>
  <c r="Y87" i="1"/>
  <c r="AE87" i="1"/>
  <c r="AL87" i="1" l="1"/>
  <c r="AS87" i="1" s="1"/>
  <c r="AT87" i="1" s="1"/>
  <c r="AC88" i="1"/>
  <c r="Y88" i="1"/>
  <c r="AK87" i="1"/>
  <c r="AQ87" i="1" s="1"/>
  <c r="AR87" i="1" s="1"/>
  <c r="AB88" i="1"/>
  <c r="Z88" i="1"/>
  <c r="AA88" i="1"/>
  <c r="AD88" i="1"/>
  <c r="AM87" i="1"/>
  <c r="AU87" i="1" s="1"/>
  <c r="AV87" i="1" s="1"/>
  <c r="X88" i="1"/>
  <c r="W88" i="1"/>
  <c r="AE88" i="1"/>
  <c r="AL88" i="1" l="1"/>
  <c r="AS88" i="1" s="1"/>
  <c r="AT88" i="1" s="1"/>
  <c r="AE89" i="1"/>
  <c r="AA89" i="1"/>
  <c r="AK88" i="1"/>
  <c r="AQ88" i="1" s="1"/>
  <c r="AR88" i="1" s="1"/>
  <c r="AD89" i="1"/>
  <c r="AB89" i="1"/>
  <c r="AC89" i="1"/>
  <c r="X89" i="1"/>
  <c r="Z89" i="1"/>
  <c r="W89" i="1"/>
  <c r="AM88" i="1"/>
  <c r="AU88" i="1" s="1"/>
  <c r="AV88" i="1" s="1"/>
  <c r="Y89" i="1"/>
  <c r="AL89" i="1" l="1"/>
  <c r="AS89" i="1" s="1"/>
  <c r="AT89" i="1" s="1"/>
  <c r="AM89" i="1"/>
  <c r="AU89" i="1" s="1"/>
  <c r="AV89" i="1" s="1"/>
  <c r="AK89" i="1"/>
  <c r="AQ89" i="1" s="1"/>
  <c r="AR89" i="1" s="1"/>
  <c r="X90" i="1"/>
  <c r="Y90" i="1"/>
  <c r="AC90" i="1"/>
  <c r="AA90" i="1"/>
  <c r="AB90" i="1"/>
  <c r="Z90" i="1"/>
  <c r="AD90" i="1"/>
  <c r="W90" i="1"/>
  <c r="AE90" i="1"/>
  <c r="AC91" i="1" l="1"/>
  <c r="X91" i="1"/>
  <c r="AE91" i="1"/>
  <c r="W91" i="1"/>
  <c r="AK90" i="1"/>
  <c r="AQ90" i="1" s="1"/>
  <c r="AR90" i="1" s="1"/>
  <c r="AL90" i="1"/>
  <c r="AS90" i="1" s="1"/>
  <c r="AT90" i="1" s="1"/>
  <c r="AM90" i="1"/>
  <c r="AU90" i="1" s="1"/>
  <c r="AV90" i="1" s="1"/>
  <c r="AD91" i="1"/>
  <c r="Y91" i="1"/>
  <c r="AA91" i="1"/>
  <c r="AB91" i="1"/>
  <c r="Z91" i="1"/>
  <c r="AE92" i="1" l="1"/>
  <c r="AK91" i="1"/>
  <c r="AQ91" i="1" s="1"/>
  <c r="AR91" i="1" s="1"/>
  <c r="Y92" i="1"/>
  <c r="AC92" i="1"/>
  <c r="X92" i="1"/>
  <c r="AB92" i="1"/>
  <c r="AA92" i="1"/>
  <c r="AD92" i="1"/>
  <c r="AM91" i="1"/>
  <c r="AU91" i="1" s="1"/>
  <c r="AV91" i="1" s="1"/>
  <c r="AL91" i="1"/>
  <c r="AS91" i="1" s="1"/>
  <c r="AT91" i="1" s="1"/>
  <c r="Z92" i="1"/>
  <c r="W92" i="1"/>
  <c r="AE93" i="1" l="1"/>
  <c r="AM92" i="1"/>
  <c r="AU92" i="1" s="1"/>
  <c r="AV92" i="1" s="1"/>
  <c r="Y93" i="1"/>
  <c r="AD93" i="1"/>
  <c r="X93" i="1"/>
  <c r="AK92" i="1"/>
  <c r="AQ92" i="1" s="1"/>
  <c r="AR92" i="1" s="1"/>
  <c r="W93" i="1"/>
  <c r="AC93" i="1"/>
  <c r="AA93" i="1"/>
  <c r="AL92" i="1"/>
  <c r="AS92" i="1" s="1"/>
  <c r="AT92" i="1" s="1"/>
  <c r="AB93" i="1"/>
  <c r="Z93" i="1"/>
  <c r="Y94" i="1" l="1"/>
  <c r="AM93" i="1"/>
  <c r="AU93" i="1" s="1"/>
  <c r="AV93" i="1" s="1"/>
  <c r="AK93" i="1"/>
  <c r="AQ93" i="1" s="1"/>
  <c r="AR93" i="1" s="1"/>
  <c r="AL93" i="1"/>
  <c r="AS93" i="1" s="1"/>
  <c r="AT93" i="1" s="1"/>
  <c r="AA94" i="1"/>
  <c r="X94" i="1"/>
  <c r="AE94" i="1"/>
  <c r="AB94" i="1"/>
  <c r="W94" i="1"/>
  <c r="Z94" i="1"/>
  <c r="AC94" i="1"/>
  <c r="AD94" i="1"/>
  <c r="Y95" i="1" l="1"/>
  <c r="Z95" i="1"/>
  <c r="AD95" i="1"/>
  <c r="AE95" i="1"/>
  <c r="AL94" i="1"/>
  <c r="AS94" i="1" s="1"/>
  <c r="AT94" i="1" s="1"/>
  <c r="AM94" i="1"/>
  <c r="AU94" i="1" s="1"/>
  <c r="AV94" i="1" s="1"/>
  <c r="AK94" i="1"/>
  <c r="AQ94" i="1" s="1"/>
  <c r="AR94" i="1" s="1"/>
  <c r="AA95" i="1"/>
  <c r="AB95" i="1"/>
  <c r="W95" i="1"/>
  <c r="AC95" i="1"/>
  <c r="X95" i="1"/>
  <c r="Z96" i="1" l="1"/>
  <c r="AB96" i="1"/>
  <c r="AL95" i="1"/>
  <c r="AS95" i="1" s="1"/>
  <c r="AT95" i="1" s="1"/>
  <c r="X96" i="1"/>
  <c r="AC96" i="1"/>
  <c r="Y96" i="1"/>
  <c r="AD96" i="1"/>
  <c r="AE96" i="1"/>
  <c r="AK95" i="1"/>
  <c r="AQ95" i="1" s="1"/>
  <c r="AR95" i="1" s="1"/>
  <c r="W96" i="1"/>
  <c r="AA96" i="1"/>
  <c r="AM95" i="1"/>
  <c r="AU95" i="1" s="1"/>
  <c r="AV95" i="1" s="1"/>
  <c r="AB97" i="1" l="1"/>
  <c r="AK96" i="1"/>
  <c r="AQ96" i="1" s="1"/>
  <c r="AR96" i="1" s="1"/>
  <c r="AA97" i="1"/>
  <c r="AE97" i="1"/>
  <c r="AM96" i="1"/>
  <c r="AU96" i="1" s="1"/>
  <c r="AV96" i="1" s="1"/>
  <c r="AD97" i="1"/>
  <c r="X97" i="1"/>
  <c r="AC97" i="1"/>
  <c r="Y97" i="1"/>
  <c r="W97" i="1"/>
  <c r="Z97" i="1"/>
  <c r="AL96" i="1"/>
  <c r="AS96" i="1" s="1"/>
  <c r="AT96" i="1" s="1"/>
  <c r="AE98" i="1" l="1"/>
  <c r="AL97" i="1"/>
  <c r="AS97" i="1" s="1"/>
  <c r="AT97" i="1" s="1"/>
  <c r="Y98" i="1"/>
  <c r="AD98" i="1"/>
  <c r="AA98" i="1"/>
  <c r="AM97" i="1"/>
  <c r="AU97" i="1" s="1"/>
  <c r="AV97" i="1" s="1"/>
  <c r="AK97" i="1"/>
  <c r="AQ97" i="1" s="1"/>
  <c r="AR97" i="1" s="1"/>
  <c r="X98" i="1"/>
  <c r="W98" i="1"/>
  <c r="AB98" i="1"/>
  <c r="Z98" i="1"/>
  <c r="AC98" i="1"/>
  <c r="Y99" i="1" l="1"/>
  <c r="Z99" i="1"/>
  <c r="AD99" i="1"/>
  <c r="AA99" i="1"/>
  <c r="AB99" i="1"/>
  <c r="X99" i="1"/>
  <c r="AK98" i="1"/>
  <c r="AQ98" i="1" s="1"/>
  <c r="AR98" i="1" s="1"/>
  <c r="AL98" i="1"/>
  <c r="AS98" i="1" s="1"/>
  <c r="AT98" i="1" s="1"/>
  <c r="AM98" i="1"/>
  <c r="AU98" i="1" s="1"/>
  <c r="AV98" i="1" s="1"/>
  <c r="AE99" i="1"/>
  <c r="AC99" i="1"/>
  <c r="W99" i="1"/>
  <c r="Z100" i="1" l="1"/>
  <c r="AB100" i="1"/>
  <c r="AL99" i="1"/>
  <c r="AS99" i="1" s="1"/>
  <c r="AT99" i="1" s="1"/>
  <c r="AA100" i="1"/>
  <c r="AC100" i="1"/>
  <c r="AE100" i="1"/>
  <c r="AM99" i="1"/>
  <c r="AU99" i="1" s="1"/>
  <c r="AV99" i="1" s="1"/>
  <c r="Y100" i="1"/>
  <c r="X100" i="1"/>
  <c r="AK99" i="1"/>
  <c r="AQ99" i="1" s="1"/>
  <c r="AR99" i="1" s="1"/>
  <c r="W100" i="1"/>
  <c r="AD100" i="1"/>
  <c r="AA101" i="1" l="1"/>
  <c r="AL100" i="1"/>
  <c r="AS100" i="1" s="1"/>
  <c r="AT100" i="1" s="1"/>
  <c r="AB101" i="1"/>
  <c r="AK100" i="1"/>
  <c r="AQ100" i="1" s="1"/>
  <c r="AR100" i="1" s="1"/>
  <c r="AM100" i="1"/>
  <c r="AU100" i="1" s="1"/>
  <c r="AV100" i="1" s="1"/>
  <c r="AE101" i="1"/>
  <c r="Y101" i="1"/>
  <c r="AH101" i="1"/>
  <c r="AD101" i="1" s="1"/>
  <c r="AF101" i="1"/>
  <c r="W101" i="1" s="1"/>
  <c r="Z101" i="1" l="1"/>
  <c r="AC101" i="1"/>
  <c r="AE102" i="1" s="1"/>
  <c r="X101" i="1"/>
  <c r="Y102" i="1"/>
  <c r="Z102" i="1" l="1"/>
  <c r="AL101" i="1"/>
  <c r="AS101" i="1" s="1"/>
  <c r="AT101" i="1" s="1"/>
  <c r="AB102" i="1"/>
  <c r="AM101" i="1"/>
  <c r="AU101" i="1" s="1"/>
  <c r="AV101" i="1" s="1"/>
  <c r="AH102" i="1"/>
  <c r="AC102" i="1" s="1"/>
  <c r="AE103" i="1" s="1"/>
  <c r="AK101" i="1"/>
  <c r="AQ101" i="1" s="1"/>
  <c r="AR101" i="1" s="1"/>
  <c r="AF102" i="1"/>
  <c r="W102" i="1" s="1"/>
  <c r="Y103" i="1" s="1"/>
  <c r="AB103" i="1" l="1"/>
  <c r="AA102" i="1"/>
  <c r="Z103" i="1" s="1"/>
  <c r="X102" i="1"/>
  <c r="AF103" i="1" s="1"/>
  <c r="AD102" i="1"/>
  <c r="AH103" i="1" s="1"/>
  <c r="AC103" i="1" s="1"/>
  <c r="AE104" i="1" s="1"/>
  <c r="AL102" i="1" l="1"/>
  <c r="AS102" i="1" s="1"/>
  <c r="AT102" i="1" s="1"/>
  <c r="AB104" i="1"/>
  <c r="AK102" i="1"/>
  <c r="AQ102" i="1" s="1"/>
  <c r="AR102" i="1" s="1"/>
  <c r="AA103" i="1"/>
  <c r="AL103" i="1" s="1"/>
  <c r="AS103" i="1" s="1"/>
  <c r="AT103" i="1" s="1"/>
  <c r="AM102" i="1"/>
  <c r="AU102" i="1" s="1"/>
  <c r="AV102" i="1" s="1"/>
  <c r="X103" i="1"/>
  <c r="AD103" i="1"/>
  <c r="AH104" i="1" s="1"/>
  <c r="W103" i="1"/>
  <c r="Y104" i="1" s="1"/>
  <c r="AA104" i="1" l="1"/>
  <c r="AF104" i="1"/>
  <c r="W104" i="1" s="1"/>
  <c r="Y105" i="1" s="1"/>
  <c r="AC104" i="1"/>
  <c r="AE105" i="1" s="1"/>
  <c r="AD104" i="1"/>
  <c r="AK103" i="1"/>
  <c r="AQ103" i="1" s="1"/>
  <c r="AM103" i="1"/>
  <c r="Z104" i="1" l="1"/>
  <c r="X104" i="1"/>
  <c r="AF105" i="1" s="1"/>
  <c r="X105" i="1" s="1"/>
  <c r="AH105" i="1"/>
  <c r="AC105" i="1" s="1"/>
  <c r="AE106" i="1" s="1"/>
  <c r="AR103" i="1"/>
  <c r="AU103" i="1"/>
  <c r="AV103" i="1" s="1"/>
  <c r="AL104" i="1" l="1"/>
  <c r="AS104" i="1" s="1"/>
  <c r="AT104" i="1" s="1"/>
  <c r="AB105" i="1"/>
  <c r="Z105" i="1"/>
  <c r="AD105" i="1"/>
  <c r="AA105" i="1"/>
  <c r="W105" i="1"/>
  <c r="AK104" i="1"/>
  <c r="AQ104" i="1" s="1"/>
  <c r="AR104" i="1" s="1"/>
  <c r="AM104" i="1"/>
  <c r="Z106" i="1" l="1"/>
  <c r="AU104" i="1"/>
  <c r="AV104" i="1" s="1"/>
  <c r="AB106" i="1"/>
  <c r="AH106" i="1"/>
  <c r="AD106" i="1" s="1"/>
  <c r="AF106" i="1"/>
  <c r="W106" i="1" s="1"/>
  <c r="Y106" i="1"/>
  <c r="AL105" i="1"/>
  <c r="AS105" i="1" s="1"/>
  <c r="AT105" i="1" s="1"/>
  <c r="AK105" i="1"/>
  <c r="AQ105" i="1" s="1"/>
  <c r="AB107" i="1" l="1"/>
  <c r="AA106" i="1"/>
  <c r="AL106" i="1" s="1"/>
  <c r="AS106" i="1" s="1"/>
  <c r="AT106" i="1" s="1"/>
  <c r="AC106" i="1"/>
  <c r="AE107" i="1" s="1"/>
  <c r="X106" i="1"/>
  <c r="Y107" i="1"/>
  <c r="AM105" i="1"/>
  <c r="AR105" i="1"/>
  <c r="Z107" i="1" l="1"/>
  <c r="AU105" i="1"/>
  <c r="AV105" i="1" s="1"/>
  <c r="AH107" i="1"/>
  <c r="AD107" i="1" s="1"/>
  <c r="AF107" i="1"/>
  <c r="W107" i="1" s="1"/>
  <c r="AM106" i="1"/>
  <c r="AU106" i="1" s="1"/>
  <c r="AV106" i="1" s="1"/>
  <c r="AK106" i="1"/>
  <c r="AB108" i="1" l="1"/>
  <c r="AA107" i="1"/>
  <c r="AL107" i="1" s="1"/>
  <c r="AS107" i="1" s="1"/>
  <c r="AT107" i="1" s="1"/>
  <c r="X107" i="1"/>
  <c r="AF108" i="1" s="1"/>
  <c r="AC107" i="1"/>
  <c r="AE108" i="1" s="1"/>
  <c r="Y108" i="1"/>
  <c r="AQ106" i="1"/>
  <c r="AR106" i="1" s="1"/>
  <c r="Z108" i="1" l="1"/>
  <c r="X108" i="1"/>
  <c r="AH108" i="1"/>
  <c r="W108" i="1"/>
  <c r="AM107" i="1"/>
  <c r="AK107" i="1"/>
  <c r="AQ107" i="1" s="1"/>
  <c r="AR107" i="1" s="1"/>
  <c r="AB109" i="1" l="1"/>
  <c r="AA108" i="1"/>
  <c r="AL108" i="1" s="1"/>
  <c r="AS108" i="1" s="1"/>
  <c r="AT108" i="1" s="1"/>
  <c r="AU107" i="1"/>
  <c r="AV107" i="1" s="1"/>
  <c r="AC108" i="1"/>
  <c r="AD108" i="1"/>
  <c r="AF109" i="1"/>
  <c r="Y109" i="1"/>
  <c r="AM108" i="1" l="1"/>
  <c r="AU108" i="1" s="1"/>
  <c r="AV108" i="1" s="1"/>
  <c r="X109" i="1"/>
  <c r="AE109" i="1"/>
  <c r="AH109" i="1"/>
  <c r="W109" i="1"/>
  <c r="Y110" i="1" s="1"/>
  <c r="AK108" i="1"/>
  <c r="AA109" i="1" l="1"/>
  <c r="Z109" i="1"/>
  <c r="AD109" i="1"/>
  <c r="AC109" i="1"/>
  <c r="AF110" i="1"/>
  <c r="AQ108" i="1"/>
  <c r="AR108" i="1" s="1"/>
  <c r="Z110" i="1" l="1"/>
  <c r="AL109" i="1"/>
  <c r="AS109" i="1" s="1"/>
  <c r="AT109" i="1" s="1"/>
  <c r="AB110" i="1"/>
  <c r="AM109" i="1"/>
  <c r="AU109" i="1" s="1"/>
  <c r="AV109" i="1" s="1"/>
  <c r="W110" i="1"/>
  <c r="Y111" i="1" s="1"/>
  <c r="AE110" i="1"/>
  <c r="AH110" i="1"/>
  <c r="AD110" i="1" s="1"/>
  <c r="X110" i="1"/>
  <c r="AK109" i="1"/>
  <c r="AQ109" i="1" s="1"/>
  <c r="AR109" i="1" s="1"/>
  <c r="AB111" i="1" l="1"/>
  <c r="AA110" i="1"/>
  <c r="AC110" i="1"/>
  <c r="AM110" i="1" s="1"/>
  <c r="AU110" i="1" s="1"/>
  <c r="AV110" i="1" s="1"/>
  <c r="AF111" i="1"/>
  <c r="Z111" i="1" l="1"/>
  <c r="AL110" i="1"/>
  <c r="AS110" i="1" s="1"/>
  <c r="AT110" i="1" s="1"/>
  <c r="W111" i="1"/>
  <c r="AE111" i="1"/>
  <c r="AH111" i="1"/>
  <c r="AC111" i="1" s="1"/>
  <c r="X111" i="1"/>
  <c r="AK110" i="1"/>
  <c r="AQ110" i="1" s="1"/>
  <c r="AR110" i="1" s="1"/>
  <c r="AA111" i="1" l="1"/>
  <c r="Z112" i="1" s="1"/>
  <c r="AB112" i="1"/>
  <c r="AE112" i="1"/>
  <c r="Y112" i="1"/>
  <c r="AD111" i="1"/>
  <c r="AH112" i="1" s="1"/>
  <c r="AC112" i="1" s="1"/>
  <c r="AF112" i="1"/>
  <c r="W112" i="1" s="1"/>
  <c r="AK111" i="1"/>
  <c r="AQ111" i="1" s="1"/>
  <c r="AL111" i="1" l="1"/>
  <c r="AS111" i="1" s="1"/>
  <c r="AT111" i="1" s="1"/>
  <c r="AA112" i="1"/>
  <c r="Z113" i="1" s="1"/>
  <c r="AB113" i="1"/>
  <c r="AE113" i="1"/>
  <c r="Y113" i="1"/>
  <c r="AM111" i="1"/>
  <c r="AU111" i="1" s="1"/>
  <c r="AV111" i="1" s="1"/>
  <c r="AD112" i="1"/>
  <c r="AH113" i="1" s="1"/>
  <c r="AC113" i="1" s="1"/>
  <c r="X112" i="1"/>
  <c r="AR111" i="1"/>
  <c r="AL112" i="1" l="1"/>
  <c r="AS112" i="1" s="1"/>
  <c r="AT112" i="1" s="1"/>
  <c r="AA113" i="1"/>
  <c r="AB114" i="1"/>
  <c r="AE114" i="1"/>
  <c r="AD113" i="1"/>
  <c r="AH114" i="1" s="1"/>
  <c r="AF113" i="1"/>
  <c r="W113" i="1" s="1"/>
  <c r="Y114" i="1" s="1"/>
  <c r="AM112" i="1"/>
  <c r="AU112" i="1" s="1"/>
  <c r="AV112" i="1" s="1"/>
  <c r="AK112" i="1"/>
  <c r="AC114" i="1" l="1"/>
  <c r="AE115" i="1" s="1"/>
  <c r="X113" i="1"/>
  <c r="AF114" i="1" s="1"/>
  <c r="W114" i="1" s="1"/>
  <c r="Y115" i="1" s="1"/>
  <c r="Z114" i="1"/>
  <c r="AL113" i="1"/>
  <c r="AS113" i="1" s="1"/>
  <c r="AT113" i="1" s="1"/>
  <c r="AQ112" i="1"/>
  <c r="AR112" i="1" s="1"/>
  <c r="AB115" i="1" l="1"/>
  <c r="AD114" i="1"/>
  <c r="AH115" i="1" s="1"/>
  <c r="AC115" i="1" s="1"/>
  <c r="X114" i="1"/>
  <c r="AF115" i="1" s="1"/>
  <c r="W115" i="1" s="1"/>
  <c r="Y116" i="1" s="1"/>
  <c r="AA114" i="1"/>
  <c r="AM113" i="1"/>
  <c r="AU113" i="1" s="1"/>
  <c r="AV113" i="1" s="1"/>
  <c r="AK113" i="1"/>
  <c r="Z115" i="1" l="1"/>
  <c r="X115" i="1"/>
  <c r="AF116" i="1" s="1"/>
  <c r="AD115" i="1"/>
  <c r="AH116" i="1" s="1"/>
  <c r="AL114" i="1"/>
  <c r="AS114" i="1" s="1"/>
  <c r="AT114" i="1" s="1"/>
  <c r="AE116" i="1"/>
  <c r="AM114" i="1"/>
  <c r="AU114" i="1" s="1"/>
  <c r="AV114" i="1" s="1"/>
  <c r="AQ113" i="1"/>
  <c r="AR113" i="1" s="1"/>
  <c r="AA115" i="1" l="1"/>
  <c r="Z116" i="1" s="1"/>
  <c r="AB116" i="1"/>
  <c r="AD116" i="1"/>
  <c r="W116" i="1"/>
  <c r="AC116" i="1"/>
  <c r="AK114" i="1"/>
  <c r="X116" i="1" l="1"/>
  <c r="AF117" i="1" s="1"/>
  <c r="AB117" i="1"/>
  <c r="AA116" i="1"/>
  <c r="Y117" i="1"/>
  <c r="AE117" i="1"/>
  <c r="AH117" i="1"/>
  <c r="AQ114" i="1"/>
  <c r="AR114" i="1" s="1"/>
  <c r="AM115" i="1"/>
  <c r="AU115" i="1" s="1"/>
  <c r="AV115" i="1" s="1"/>
  <c r="AL115" i="1"/>
  <c r="AS115" i="1" s="1"/>
  <c r="AT115" i="1" s="1"/>
  <c r="X117" i="1" l="1"/>
  <c r="Z117" i="1"/>
  <c r="AA117" i="1"/>
  <c r="W117" i="1"/>
  <c r="AC117" i="1"/>
  <c r="AD117" i="1"/>
  <c r="AK115" i="1"/>
  <c r="AQ115" i="1" s="1"/>
  <c r="AR115" i="1" s="1"/>
  <c r="AA118" i="1" l="1"/>
  <c r="AB118" i="1"/>
  <c r="Y118" i="1"/>
  <c r="AF118" i="1"/>
  <c r="W118" i="1" s="1"/>
  <c r="AE118" i="1"/>
  <c r="AH118" i="1"/>
  <c r="AC118" i="1" s="1"/>
  <c r="AL116" i="1"/>
  <c r="AS116" i="1" s="1"/>
  <c r="AT116" i="1" s="1"/>
  <c r="AM116" i="1"/>
  <c r="AU116" i="1" s="1"/>
  <c r="AV116" i="1" s="1"/>
  <c r="Z118" i="1" l="1"/>
  <c r="X118" i="1"/>
  <c r="Y119" i="1"/>
  <c r="AE119" i="1"/>
  <c r="AD118" i="1"/>
  <c r="AK116" i="1"/>
  <c r="AQ116" i="1" s="1"/>
  <c r="AR116" i="1" s="1"/>
  <c r="AB119" i="1" l="1"/>
  <c r="Z119" i="1"/>
  <c r="AA119" i="1"/>
  <c r="AF119" i="1"/>
  <c r="W119" i="1" s="1"/>
  <c r="AH119" i="1"/>
  <c r="AC119" i="1" s="1"/>
  <c r="AE120" i="1" s="1"/>
  <c r="AL117" i="1"/>
  <c r="AS117" i="1" s="1"/>
  <c r="AT117" i="1" s="1"/>
  <c r="AM117" i="1"/>
  <c r="Z120" i="1" l="1"/>
  <c r="AB120" i="1"/>
  <c r="X119" i="1"/>
  <c r="Y120" i="1"/>
  <c r="AD119" i="1"/>
  <c r="AH120" i="1" s="1"/>
  <c r="AC120" i="1" s="1"/>
  <c r="AE121" i="1" s="1"/>
  <c r="AK117" i="1"/>
  <c r="AQ117" i="1" s="1"/>
  <c r="AR117" i="1" s="1"/>
  <c r="AU117" i="1"/>
  <c r="AV117" i="1" s="1"/>
  <c r="AB121" i="1" l="1"/>
  <c r="AF120" i="1"/>
  <c r="W120" i="1" s="1"/>
  <c r="AA120" i="1"/>
  <c r="AD120" i="1"/>
  <c r="AH121" i="1" s="1"/>
  <c r="AL118" i="1"/>
  <c r="AS118" i="1" s="1"/>
  <c r="AT118" i="1" s="1"/>
  <c r="AM118" i="1"/>
  <c r="Z121" i="1" l="1"/>
  <c r="Y121" i="1"/>
  <c r="X120" i="1"/>
  <c r="AF121" i="1" s="1"/>
  <c r="W121" i="1" s="1"/>
  <c r="AC121" i="1"/>
  <c r="AE122" i="1" s="1"/>
  <c r="AK118" i="1"/>
  <c r="AQ118" i="1" s="1"/>
  <c r="AR118" i="1" s="1"/>
  <c r="AU118" i="1"/>
  <c r="AV118" i="1" s="1"/>
  <c r="AB122" i="1" l="1"/>
  <c r="AD121" i="1"/>
  <c r="AH122" i="1" s="1"/>
  <c r="AC122" i="1" s="1"/>
  <c r="AE123" i="1" s="1"/>
  <c r="AA121" i="1"/>
  <c r="X121" i="1"/>
  <c r="AF122" i="1" s="1"/>
  <c r="W122" i="1" s="1"/>
  <c r="Y122" i="1"/>
  <c r="AL119" i="1"/>
  <c r="AS119" i="1" s="1"/>
  <c r="AT119" i="1" s="1"/>
  <c r="AM119" i="1"/>
  <c r="AU119" i="1" s="1"/>
  <c r="AV119" i="1" s="1"/>
  <c r="Z122" i="1" l="1"/>
  <c r="Y123" i="1"/>
  <c r="AD122" i="1"/>
  <c r="AH123" i="1" s="1"/>
  <c r="AC123" i="1" s="1"/>
  <c r="AE124" i="1" s="1"/>
  <c r="X122" i="1"/>
  <c r="AL120" i="1"/>
  <c r="AS120" i="1" s="1"/>
  <c r="AT120" i="1" s="1"/>
  <c r="AK119" i="1"/>
  <c r="AQ119" i="1" s="1"/>
  <c r="AR119" i="1" s="1"/>
  <c r="AA122" i="1" l="1"/>
  <c r="AB123" i="1"/>
  <c r="AD123" i="1"/>
  <c r="AH124" i="1" s="1"/>
  <c r="AF123" i="1"/>
  <c r="AM120" i="1"/>
  <c r="AU120" i="1" s="1"/>
  <c r="AV120" i="1" s="1"/>
  <c r="AA123" i="1" l="1"/>
  <c r="X123" i="1"/>
  <c r="W123" i="1"/>
  <c r="AK120" i="1"/>
  <c r="AQ120" i="1" s="1"/>
  <c r="AR120" i="1" s="1"/>
  <c r="Z123" i="1" l="1"/>
  <c r="AD124" i="1"/>
  <c r="AC124" i="1"/>
  <c r="AE125" i="1" s="1"/>
  <c r="AF124" i="1"/>
  <c r="Y124" i="1"/>
  <c r="AK121" i="1"/>
  <c r="AQ121" i="1" s="1"/>
  <c r="AR121" i="1" s="1"/>
  <c r="AL121" i="1"/>
  <c r="AS121" i="1" s="1"/>
  <c r="AT121" i="1" s="1"/>
  <c r="AM121" i="1"/>
  <c r="AU121" i="1" s="1"/>
  <c r="AV121" i="1" s="1"/>
  <c r="Z124" i="1" l="1"/>
  <c r="AB124" i="1"/>
  <c r="X124" i="1"/>
  <c r="W124" i="1"/>
  <c r="AH125" i="1"/>
  <c r="AL122" i="1"/>
  <c r="AS122" i="1" s="1"/>
  <c r="AT122" i="1" s="1"/>
  <c r="AK122" i="1"/>
  <c r="AQ122" i="1" s="1"/>
  <c r="AR122" i="1" s="1"/>
  <c r="AA124" i="1" l="1"/>
  <c r="Z125" i="1" s="1"/>
  <c r="AB125" i="1"/>
  <c r="AD125" i="1"/>
  <c r="AC125" i="1"/>
  <c r="AF125" i="1"/>
  <c r="Y125" i="1"/>
  <c r="AL123" i="1"/>
  <c r="AS123" i="1" s="1"/>
  <c r="AT123" i="1" s="1"/>
  <c r="AM122" i="1"/>
  <c r="AU122" i="1" s="1"/>
  <c r="AV122" i="1" s="1"/>
  <c r="X125" i="1" l="1"/>
  <c r="AA125" i="1"/>
  <c r="AB126" i="1"/>
  <c r="AH126" i="1"/>
  <c r="AE126" i="1"/>
  <c r="W125" i="1"/>
  <c r="AK123" i="1"/>
  <c r="AQ123" i="1" s="1"/>
  <c r="AA126" i="1" l="1"/>
  <c r="AD126" i="1"/>
  <c r="Z126" i="1"/>
  <c r="AF126" i="1"/>
  <c r="X126" i="1" s="1"/>
  <c r="AC126" i="1"/>
  <c r="AE127" i="1" s="1"/>
  <c r="Y126" i="1"/>
  <c r="AM123" i="1"/>
  <c r="AU123" i="1" s="1"/>
  <c r="AV123" i="1" s="1"/>
  <c r="AL124" i="1"/>
  <c r="AS124" i="1" s="1"/>
  <c r="AT124" i="1" s="1"/>
  <c r="AR123" i="1"/>
  <c r="AA127" i="1" l="1"/>
  <c r="AB127" i="1"/>
  <c r="W126" i="1"/>
  <c r="AH127" i="1"/>
  <c r="AD127" i="1" s="1"/>
  <c r="AK124" i="1"/>
  <c r="AQ124" i="1" s="1"/>
  <c r="Y127" i="1" l="1"/>
  <c r="Z127" i="1"/>
  <c r="AC127" i="1"/>
  <c r="AE128" i="1" s="1"/>
  <c r="AF127" i="1"/>
  <c r="X127" i="1" s="1"/>
  <c r="AM124" i="1"/>
  <c r="AU124" i="1" s="1"/>
  <c r="AV124" i="1" s="1"/>
  <c r="AL125" i="1"/>
  <c r="AS125" i="1" s="1"/>
  <c r="AT125" i="1" s="1"/>
  <c r="AR124" i="1"/>
  <c r="AB128" i="1" l="1"/>
  <c r="AA128" i="1"/>
  <c r="W127" i="1"/>
  <c r="Y128" i="1" s="1"/>
  <c r="AH128" i="1"/>
  <c r="AD128" i="1" s="1"/>
  <c r="AM125" i="1"/>
  <c r="AU125" i="1" s="1"/>
  <c r="AV125" i="1" s="1"/>
  <c r="AK125" i="1"/>
  <c r="AQ125" i="1" s="1"/>
  <c r="AR125" i="1" s="1"/>
  <c r="AL126" i="1"/>
  <c r="AS126" i="1" s="1"/>
  <c r="AT126" i="1" s="1"/>
  <c r="Z128" i="1" l="1"/>
  <c r="AF128" i="1"/>
  <c r="X128" i="1" s="1"/>
  <c r="AC128" i="1"/>
  <c r="AE129" i="1" s="1"/>
  <c r="AK126" i="1"/>
  <c r="AQ126" i="1" s="1"/>
  <c r="AR126" i="1" s="1"/>
  <c r="AB129" i="1" l="1"/>
  <c r="AA129" i="1"/>
  <c r="W128" i="1"/>
  <c r="Y129" i="1" s="1"/>
  <c r="AH129" i="1"/>
  <c r="AL127" i="1"/>
  <c r="AS127" i="1" s="1"/>
  <c r="AT127" i="1" s="1"/>
  <c r="AM126" i="1"/>
  <c r="AU126" i="1" s="1"/>
  <c r="AV126" i="1" s="1"/>
  <c r="AM127" i="1"/>
  <c r="AU127" i="1" s="1"/>
  <c r="AV127" i="1" s="1"/>
  <c r="AK127" i="1"/>
  <c r="Z129" i="1" l="1"/>
  <c r="AC129" i="1"/>
  <c r="AE130" i="1" s="1"/>
  <c r="AF129" i="1"/>
  <c r="W129" i="1" s="1"/>
  <c r="Y130" i="1" s="1"/>
  <c r="AD129" i="1"/>
  <c r="AM128" i="1"/>
  <c r="AU128" i="1" s="1"/>
  <c r="AV128" i="1" s="1"/>
  <c r="AL128" i="1"/>
  <c r="AS128" i="1" s="1"/>
  <c r="AT128" i="1" s="1"/>
  <c r="AQ127" i="1"/>
  <c r="AR127" i="1" s="1"/>
  <c r="AB130" i="1" l="1"/>
  <c r="Z130" i="1"/>
  <c r="X129" i="1"/>
  <c r="AH130" i="1"/>
  <c r="AC130" i="1" s="1"/>
  <c r="AE131" i="1" s="1"/>
  <c r="AK128" i="1"/>
  <c r="AQ128" i="1" s="1"/>
  <c r="AR128" i="1" s="1"/>
  <c r="AB131" i="1" l="1"/>
  <c r="AF130" i="1"/>
  <c r="W130" i="1" s="1"/>
  <c r="Y131" i="1" s="1"/>
  <c r="AA130" i="1"/>
  <c r="AD130" i="1"/>
  <c r="AH131" i="1" s="1"/>
  <c r="AL129" i="1"/>
  <c r="AS129" i="1" s="1"/>
  <c r="AT129" i="1" s="1"/>
  <c r="AC131" i="1" l="1"/>
  <c r="AE132" i="1" s="1"/>
  <c r="X130" i="1"/>
  <c r="AF131" i="1" s="1"/>
  <c r="W131" i="1" s="1"/>
  <c r="Y132" i="1" s="1"/>
  <c r="Z131" i="1"/>
  <c r="AM129" i="1"/>
  <c r="AU129" i="1" s="1"/>
  <c r="AV129" i="1" s="1"/>
  <c r="AL130" i="1"/>
  <c r="AS130" i="1" s="1"/>
  <c r="AT130" i="1" s="1"/>
  <c r="AK129" i="1"/>
  <c r="AB132" i="1" l="1"/>
  <c r="X131" i="1"/>
  <c r="AF132" i="1" s="1"/>
  <c r="W132" i="1" s="1"/>
  <c r="Y133" i="1" s="1"/>
  <c r="AD131" i="1"/>
  <c r="AH132" i="1" s="1"/>
  <c r="AC132" i="1" s="1"/>
  <c r="AE133" i="1" s="1"/>
  <c r="AA131" i="1"/>
  <c r="AM130" i="1"/>
  <c r="AU130" i="1" s="1"/>
  <c r="AV130" i="1" s="1"/>
  <c r="AQ129" i="1"/>
  <c r="AR129" i="1" s="1"/>
  <c r="Z132" i="1" l="1"/>
  <c r="X132" i="1"/>
  <c r="AF133" i="1" s="1"/>
  <c r="AD132" i="1"/>
  <c r="AH133" i="1" s="1"/>
  <c r="AC133" i="1" s="1"/>
  <c r="AE134" i="1" s="1"/>
  <c r="AK130" i="1"/>
  <c r="AQ130" i="1" s="1"/>
  <c r="AR130" i="1" s="1"/>
  <c r="AA132" i="1" l="1"/>
  <c r="AB133" i="1"/>
  <c r="W133" i="1"/>
  <c r="Y134" i="1" s="1"/>
  <c r="AD133" i="1"/>
  <c r="AL131" i="1"/>
  <c r="AS131" i="1" s="1"/>
  <c r="AT131" i="1" s="1"/>
  <c r="AM131" i="1"/>
  <c r="AU131" i="1" s="1"/>
  <c r="AV131" i="1" s="1"/>
  <c r="AA133" i="1" l="1"/>
  <c r="X133" i="1"/>
  <c r="AF134" i="1" s="1"/>
  <c r="AH134" i="1"/>
  <c r="AC134" i="1" s="1"/>
  <c r="AE135" i="1" s="1"/>
  <c r="AL132" i="1"/>
  <c r="AS132" i="1" s="1"/>
  <c r="AT132" i="1" s="1"/>
  <c r="AK131" i="1"/>
  <c r="AQ131" i="1" s="1"/>
  <c r="AR131" i="1" s="1"/>
  <c r="Z133" i="1" l="1"/>
  <c r="X134" i="1"/>
  <c r="AD134" i="1"/>
  <c r="AM132" i="1"/>
  <c r="AU132" i="1" s="1"/>
  <c r="AV132" i="1" s="1"/>
  <c r="W134" i="1" l="1"/>
  <c r="Y135" i="1" s="1"/>
  <c r="AB134" i="1"/>
  <c r="AA134" i="1"/>
  <c r="Z134" i="1"/>
  <c r="AH135" i="1"/>
  <c r="AK132" i="1"/>
  <c r="AQ132" i="1" s="1"/>
  <c r="AR132" i="1" s="1"/>
  <c r="AC135" i="1" l="1"/>
  <c r="AE136" i="1" s="1"/>
  <c r="AF135" i="1"/>
  <c r="X135" i="1" s="1"/>
  <c r="AB135" i="1"/>
  <c r="AA135" i="1"/>
  <c r="AD135" i="1"/>
  <c r="AL133" i="1"/>
  <c r="AS133" i="1" s="1"/>
  <c r="AT133" i="1" s="1"/>
  <c r="AM133" i="1"/>
  <c r="AU133" i="1" s="1"/>
  <c r="AV133" i="1" s="1"/>
  <c r="AH136" i="1" l="1"/>
  <c r="AD136" i="1" s="1"/>
  <c r="W135" i="1"/>
  <c r="Y136" i="1" s="1"/>
  <c r="Z135" i="1"/>
  <c r="AK133" i="1"/>
  <c r="AC136" i="1" l="1"/>
  <c r="AE137" i="1" s="1"/>
  <c r="AF136" i="1"/>
  <c r="W136" i="1" s="1"/>
  <c r="Y137" i="1" s="1"/>
  <c r="AA136" i="1"/>
  <c r="AB136" i="1"/>
  <c r="AL134" i="1"/>
  <c r="AS134" i="1" s="1"/>
  <c r="AT134" i="1" s="1"/>
  <c r="AQ133" i="1"/>
  <c r="AR133" i="1" s="1"/>
  <c r="AM134" i="1"/>
  <c r="AU134" i="1" s="1"/>
  <c r="AV134" i="1" s="1"/>
  <c r="X136" i="1" l="1"/>
  <c r="AF137" i="1" s="1"/>
  <c r="AH137" i="1"/>
  <c r="AC137" i="1" s="1"/>
  <c r="AE138" i="1" s="1"/>
  <c r="Z136" i="1"/>
  <c r="AK134" i="1"/>
  <c r="AQ134" i="1" s="1"/>
  <c r="AR134" i="1" s="1"/>
  <c r="AL135" i="1"/>
  <c r="AS135" i="1" s="1"/>
  <c r="AT135" i="1" s="1"/>
  <c r="AD137" i="1" l="1"/>
  <c r="AH138" i="1" s="1"/>
  <c r="W137" i="1"/>
  <c r="Y138" i="1" s="1"/>
  <c r="AA137" i="1"/>
  <c r="AB137" i="1"/>
  <c r="Z137" i="1"/>
  <c r="X137" i="1"/>
  <c r="AM135" i="1"/>
  <c r="AU135" i="1" s="1"/>
  <c r="AV135" i="1" s="1"/>
  <c r="Z138" i="1" l="1"/>
  <c r="AC138" i="1"/>
  <c r="AE139" i="1" s="1"/>
  <c r="AB138" i="1"/>
  <c r="AD138" i="1"/>
  <c r="AF138" i="1"/>
  <c r="W138" i="1" s="1"/>
  <c r="Y139" i="1" s="1"/>
  <c r="AK135" i="1"/>
  <c r="AQ135" i="1" s="1"/>
  <c r="AR135" i="1" s="1"/>
  <c r="AH139" i="1" l="1"/>
  <c r="AC139" i="1" s="1"/>
  <c r="AE140" i="1" s="1"/>
  <c r="AB139" i="1"/>
  <c r="AA138" i="1"/>
  <c r="X138" i="1"/>
  <c r="AF139" i="1" s="1"/>
  <c r="W139" i="1" s="1"/>
  <c r="Y140" i="1" s="1"/>
  <c r="AM136" i="1"/>
  <c r="AU136" i="1" s="1"/>
  <c r="AV136" i="1" s="1"/>
  <c r="AL136" i="1"/>
  <c r="AS136" i="1" s="1"/>
  <c r="AT136" i="1" s="1"/>
  <c r="AK136" i="1"/>
  <c r="AQ136" i="1" s="1"/>
  <c r="AR136" i="1" s="1"/>
  <c r="Z139" i="1" l="1"/>
  <c r="AA139" i="1"/>
  <c r="AD139" i="1"/>
  <c r="AH140" i="1" s="1"/>
  <c r="X139" i="1"/>
  <c r="AF140" i="1" s="1"/>
  <c r="AL137" i="1"/>
  <c r="AS137" i="1" s="1"/>
  <c r="AT137" i="1" s="1"/>
  <c r="AM137" i="1"/>
  <c r="AU137" i="1" s="1"/>
  <c r="AV137" i="1" s="1"/>
  <c r="AA140" i="1" l="1"/>
  <c r="W140" i="1"/>
  <c r="Y141" i="1" s="1"/>
  <c r="AB140" i="1"/>
  <c r="AD140" i="1"/>
  <c r="X140" i="1"/>
  <c r="AC140" i="1"/>
  <c r="AE141" i="1" s="1"/>
  <c r="AK137" i="1"/>
  <c r="AQ137" i="1" s="1"/>
  <c r="AR137" i="1" s="1"/>
  <c r="Z140" i="1" l="1"/>
  <c r="Z141" i="1" s="1"/>
  <c r="AF141" i="1"/>
  <c r="X141" i="1" s="1"/>
  <c r="AH141" i="1"/>
  <c r="AD141" i="1" s="1"/>
  <c r="AL138" i="1"/>
  <c r="AS138" i="1" s="1"/>
  <c r="AT138" i="1" s="1"/>
  <c r="AM138" i="1"/>
  <c r="AU138" i="1" s="1"/>
  <c r="AV138" i="1" s="1"/>
  <c r="AB141" i="1" l="1"/>
  <c r="AB142" i="1" s="1"/>
  <c r="AA141" i="1"/>
  <c r="W141" i="1"/>
  <c r="AC141" i="1"/>
  <c r="AE142" i="1" s="1"/>
  <c r="AL139" i="1"/>
  <c r="AS139" i="1" s="1"/>
  <c r="AT139" i="1" s="1"/>
  <c r="AK138" i="1"/>
  <c r="AQ138" i="1" s="1"/>
  <c r="AR138" i="1" s="1"/>
  <c r="AA142" i="1" l="1"/>
  <c r="AF142" i="1"/>
  <c r="W142" i="1" s="1"/>
  <c r="Z142" i="1"/>
  <c r="Y142" i="1"/>
  <c r="AH142" i="1"/>
  <c r="AD142" i="1" s="1"/>
  <c r="AM139" i="1"/>
  <c r="AU139" i="1" s="1"/>
  <c r="AV139" i="1" s="1"/>
  <c r="Z143" i="1" l="1"/>
  <c r="AB143" i="1"/>
  <c r="X142" i="1"/>
  <c r="AC142" i="1"/>
  <c r="Y143" i="1"/>
  <c r="AK139" i="1"/>
  <c r="AQ139" i="1" s="1"/>
  <c r="AR139" i="1" s="1"/>
  <c r="AA143" i="1" l="1"/>
  <c r="AB144" i="1"/>
  <c r="AF143" i="1"/>
  <c r="X143" i="1" s="1"/>
  <c r="AE143" i="1"/>
  <c r="AH143" i="1"/>
  <c r="AC143" i="1" s="1"/>
  <c r="AL140" i="1"/>
  <c r="AS140" i="1" s="1"/>
  <c r="AT140" i="1" s="1"/>
  <c r="AM140" i="1"/>
  <c r="AU140" i="1" s="1"/>
  <c r="AV140" i="1" s="1"/>
  <c r="AA144" i="1" l="1"/>
  <c r="W143" i="1"/>
  <c r="Y144" i="1" s="1"/>
  <c r="AD143" i="1"/>
  <c r="AH144" i="1" s="1"/>
  <c r="AE144" i="1"/>
  <c r="AK140" i="1"/>
  <c r="AQ140" i="1" s="1"/>
  <c r="AR140" i="1" s="1"/>
  <c r="AF144" i="1" l="1"/>
  <c r="X144" i="1" s="1"/>
  <c r="AC144" i="1"/>
  <c r="AE145" i="1" s="1"/>
  <c r="Z144" i="1"/>
  <c r="AD144" i="1"/>
  <c r="AM141" i="1"/>
  <c r="AU141" i="1" s="1"/>
  <c r="AV141" i="1" s="1"/>
  <c r="AL141" i="1"/>
  <c r="AS141" i="1" s="1"/>
  <c r="AT141" i="1" s="1"/>
  <c r="AB145" i="1" l="1"/>
  <c r="W144" i="1"/>
  <c r="Y145" i="1" s="1"/>
  <c r="AH145" i="1"/>
  <c r="AD145" i="1" s="1"/>
  <c r="AA145" i="1"/>
  <c r="AL142" i="1"/>
  <c r="AS142" i="1" s="1"/>
  <c r="AT142" i="1" s="1"/>
  <c r="AK141" i="1"/>
  <c r="AQ141" i="1" s="1"/>
  <c r="AR141" i="1" s="1"/>
  <c r="AF145" i="1" l="1"/>
  <c r="W145" i="1" s="1"/>
  <c r="Y146" i="1" s="1"/>
  <c r="Z145" i="1"/>
  <c r="AC145" i="1"/>
  <c r="AE146" i="1" s="1"/>
  <c r="AM142" i="1"/>
  <c r="AU142" i="1" s="1"/>
  <c r="AV142" i="1" s="1"/>
  <c r="AB146" i="1" l="1"/>
  <c r="X145" i="1"/>
  <c r="AA146" i="1" s="1"/>
  <c r="Z146" i="1"/>
  <c r="AH146" i="1"/>
  <c r="AC146" i="1" s="1"/>
  <c r="AE147" i="1" s="1"/>
  <c r="AK142" i="1"/>
  <c r="AQ142" i="1" s="1"/>
  <c r="AR142" i="1" s="1"/>
  <c r="AL143" i="1"/>
  <c r="AS143" i="1" s="1"/>
  <c r="AT143" i="1" s="1"/>
  <c r="AB147" i="1" l="1"/>
  <c r="AF146" i="1"/>
  <c r="W146" i="1" s="1"/>
  <c r="Y147" i="1" s="1"/>
  <c r="AD146" i="1"/>
  <c r="AH147" i="1" s="1"/>
  <c r="AM143" i="1"/>
  <c r="AU143" i="1" s="1"/>
  <c r="AV143" i="1" s="1"/>
  <c r="X146" i="1" l="1"/>
  <c r="AA147" i="1" s="1"/>
  <c r="AC147" i="1"/>
  <c r="AE148" i="1" s="1"/>
  <c r="Z147" i="1"/>
  <c r="AK143" i="1"/>
  <c r="AQ143" i="1" s="1"/>
  <c r="AR143" i="1" s="1"/>
  <c r="AB148" i="1" l="1"/>
  <c r="AF147" i="1"/>
  <c r="W147" i="1" s="1"/>
  <c r="AD147" i="1"/>
  <c r="AH148" i="1" s="1"/>
  <c r="AM144" i="1"/>
  <c r="AU144" i="1" s="1"/>
  <c r="AV144" i="1" s="1"/>
  <c r="AL144" i="1"/>
  <c r="AS144" i="1" s="1"/>
  <c r="AT144" i="1" s="1"/>
  <c r="Z148" i="1" l="1"/>
  <c r="X147" i="1"/>
  <c r="AA148" i="1" s="1"/>
  <c r="Y148" i="1"/>
  <c r="AC148" i="1"/>
  <c r="AK144" i="1"/>
  <c r="AQ144" i="1" s="1"/>
  <c r="AR144" i="1" s="1"/>
  <c r="AB149" i="1" l="1"/>
  <c r="AF148" i="1"/>
  <c r="W148" i="1" s="1"/>
  <c r="AD148" i="1"/>
  <c r="AH149" i="1" s="1"/>
  <c r="AE149" i="1"/>
  <c r="AM145" i="1"/>
  <c r="AU145" i="1" s="1"/>
  <c r="AV145" i="1" s="1"/>
  <c r="AL145" i="1"/>
  <c r="AS145" i="1" s="1"/>
  <c r="AT145" i="1" s="1"/>
  <c r="AK145" i="1"/>
  <c r="AQ145" i="1" s="1"/>
  <c r="AR145" i="1" s="1"/>
  <c r="Z149" i="1" l="1"/>
  <c r="X148" i="1"/>
  <c r="AD149" i="1" s="1"/>
  <c r="Y149" i="1"/>
  <c r="AC149" i="1"/>
  <c r="AE150" i="1" s="1"/>
  <c r="AL146" i="1"/>
  <c r="AS146" i="1" s="1"/>
  <c r="AT146" i="1" s="1"/>
  <c r="AB150" i="1" l="1"/>
  <c r="AA149" i="1"/>
  <c r="AF149" i="1"/>
  <c r="W149" i="1" s="1"/>
  <c r="AH150" i="1"/>
  <c r="AM146" i="1"/>
  <c r="AU146" i="1" s="1"/>
  <c r="AV146" i="1" s="1"/>
  <c r="AK146" i="1"/>
  <c r="AQ146" i="1" s="1"/>
  <c r="AR146" i="1" s="1"/>
  <c r="Z150" i="1" l="1"/>
  <c r="X149" i="1"/>
  <c r="AD150" i="1" s="1"/>
  <c r="AC150" i="1"/>
  <c r="AE151" i="1" s="1"/>
  <c r="Y150" i="1"/>
  <c r="AL147" i="1"/>
  <c r="AS147" i="1" s="1"/>
  <c r="AT147" i="1" s="1"/>
  <c r="AM147" i="1"/>
  <c r="AU147" i="1" s="1"/>
  <c r="AV147" i="1" s="1"/>
  <c r="AB151" i="1" l="1"/>
  <c r="AF150" i="1"/>
  <c r="W150" i="1" s="1"/>
  <c r="Y151" i="1" s="1"/>
  <c r="AA150" i="1"/>
  <c r="AH151" i="1"/>
  <c r="AL148" i="1"/>
  <c r="AS148" i="1" s="1"/>
  <c r="AT148" i="1" s="1"/>
  <c r="AK147" i="1"/>
  <c r="AQ147" i="1" s="1"/>
  <c r="AR147" i="1" s="1"/>
  <c r="X150" i="1" l="1"/>
  <c r="AA151" i="1" s="1"/>
  <c r="AC151" i="1"/>
  <c r="AE152" i="1" s="1"/>
  <c r="Z151" i="1"/>
  <c r="AM148" i="1"/>
  <c r="AU148" i="1" s="1"/>
  <c r="AV148" i="1" s="1"/>
  <c r="AB152" i="1" l="1"/>
  <c r="AD151" i="1"/>
  <c r="AH152" i="1" s="1"/>
  <c r="AF151" i="1"/>
  <c r="X151" i="1" s="1"/>
  <c r="AK148" i="1"/>
  <c r="AQ148" i="1" s="1"/>
  <c r="AR148" i="1" s="1"/>
  <c r="AA152" i="1" l="1"/>
  <c r="AD152" i="1"/>
  <c r="W151" i="1"/>
  <c r="Z152" i="1" s="1"/>
  <c r="AL149" i="1"/>
  <c r="AS149" i="1" s="1"/>
  <c r="AT149" i="1" s="1"/>
  <c r="AM149" i="1"/>
  <c r="AU149" i="1" s="1"/>
  <c r="AV149" i="1" s="1"/>
  <c r="AB153" i="1" l="1"/>
  <c r="Y152" i="1"/>
  <c r="AC152" i="1"/>
  <c r="AE153" i="1" s="1"/>
  <c r="AF152" i="1"/>
  <c r="X152" i="1" s="1"/>
  <c r="AK149" i="1"/>
  <c r="AQ149" i="1" s="1"/>
  <c r="AR149" i="1" s="1"/>
  <c r="AL150" i="1"/>
  <c r="AS150" i="1" s="1"/>
  <c r="AT150" i="1" s="1"/>
  <c r="AA153" i="1" l="1"/>
  <c r="W152" i="1"/>
  <c r="AF153" i="1" s="1"/>
  <c r="X153" i="1" s="1"/>
  <c r="AH153" i="1"/>
  <c r="AD153" i="1" s="1"/>
  <c r="AM150" i="1"/>
  <c r="AU150" i="1" s="1"/>
  <c r="AV150" i="1" s="1"/>
  <c r="AC153" i="1" l="1"/>
  <c r="AH154" i="1" s="1"/>
  <c r="Y153" i="1"/>
  <c r="Z153" i="1"/>
  <c r="W153" i="1"/>
  <c r="AF154" i="1" s="1"/>
  <c r="AK150" i="1"/>
  <c r="AQ150" i="1" s="1"/>
  <c r="AR150" i="1" s="1"/>
  <c r="AL151" i="1"/>
  <c r="AS151" i="1" s="1"/>
  <c r="AT151" i="1" s="1"/>
  <c r="AB154" i="1" l="1"/>
  <c r="AA154" i="1"/>
  <c r="X154" i="1"/>
  <c r="AD154" i="1"/>
  <c r="AC154" i="1"/>
  <c r="Y154" i="1"/>
  <c r="AE154" i="1"/>
  <c r="W154" i="1"/>
  <c r="AL152" i="1"/>
  <c r="AS152" i="1" s="1"/>
  <c r="AT152" i="1" s="1"/>
  <c r="AM151" i="1"/>
  <c r="AU151" i="1" s="1"/>
  <c r="AV151" i="1" s="1"/>
  <c r="Z154" i="1" l="1"/>
  <c r="AE155" i="1"/>
  <c r="AF155" i="1"/>
  <c r="AH155" i="1"/>
  <c r="AD155" i="1" s="1"/>
  <c r="Y155" i="1"/>
  <c r="AK151" i="1"/>
  <c r="AQ151" i="1" s="1"/>
  <c r="AR151" i="1" s="1"/>
  <c r="AM152" i="1"/>
  <c r="AU152" i="1" s="1"/>
  <c r="AV152" i="1" s="1"/>
  <c r="W155" i="1" l="1"/>
  <c r="Y156" i="1" s="1"/>
  <c r="AB155" i="1"/>
  <c r="AA155" i="1"/>
  <c r="X155" i="1"/>
  <c r="AC155" i="1"/>
  <c r="AE156" i="1" s="1"/>
  <c r="AM153" i="1"/>
  <c r="AU153" i="1" s="1"/>
  <c r="AV153" i="1" s="1"/>
  <c r="AK152" i="1"/>
  <c r="AQ152" i="1" s="1"/>
  <c r="AR152" i="1" s="1"/>
  <c r="AF156" i="1" l="1"/>
  <c r="X156" i="1" s="1"/>
  <c r="Z155" i="1"/>
  <c r="AH156" i="1"/>
  <c r="AC156" i="1" s="1"/>
  <c r="AE157" i="1" s="1"/>
  <c r="AL153" i="1"/>
  <c r="AS153" i="1" s="1"/>
  <c r="AT153" i="1" s="1"/>
  <c r="W156" i="1" l="1"/>
  <c r="Y157" i="1" s="1"/>
  <c r="AA156" i="1"/>
  <c r="AB156" i="1"/>
  <c r="AD156" i="1"/>
  <c r="AH157" i="1" s="1"/>
  <c r="AK153" i="1"/>
  <c r="AQ153" i="1" s="1"/>
  <c r="AR153" i="1" s="1"/>
  <c r="AL154" i="1"/>
  <c r="AS154" i="1" s="1"/>
  <c r="AT154" i="1" s="1"/>
  <c r="AC157" i="1" l="1"/>
  <c r="AE158" i="1" s="1"/>
  <c r="AF157" i="1"/>
  <c r="X157" i="1" s="1"/>
  <c r="Z156" i="1"/>
  <c r="AD157" i="1"/>
  <c r="AM154" i="1"/>
  <c r="AU154" i="1" s="1"/>
  <c r="AV154" i="1" s="1"/>
  <c r="AH158" i="1" l="1"/>
  <c r="AD158" i="1" s="1"/>
  <c r="Z157" i="1"/>
  <c r="AB157" i="1"/>
  <c r="W157" i="1"/>
  <c r="Y158" i="1" s="1"/>
  <c r="AA157" i="1"/>
  <c r="AK155" i="1"/>
  <c r="AQ155" i="1" s="1"/>
  <c r="AR155" i="1" s="1"/>
  <c r="AL155" i="1"/>
  <c r="AS155" i="1" s="1"/>
  <c r="AT155" i="1" s="1"/>
  <c r="AK154" i="1"/>
  <c r="AQ154" i="1" s="1"/>
  <c r="AR154" i="1" s="1"/>
  <c r="AM155" i="1"/>
  <c r="AU155" i="1" s="1"/>
  <c r="AV155" i="1" s="1"/>
  <c r="AA158" i="1" l="1"/>
  <c r="AC158" i="1"/>
  <c r="AE159" i="1" s="1"/>
  <c r="AF158" i="1"/>
  <c r="X158" i="1" s="1"/>
  <c r="AB158" i="1"/>
  <c r="AL156" i="1"/>
  <c r="AS156" i="1" s="1"/>
  <c r="AT156" i="1" s="1"/>
  <c r="AM156" i="1"/>
  <c r="AU156" i="1" s="1"/>
  <c r="AV156" i="1" s="1"/>
  <c r="W158" i="1" l="1"/>
  <c r="AF159" i="1" s="1"/>
  <c r="X159" i="1" s="1"/>
  <c r="AH159" i="1"/>
  <c r="AD159" i="1" s="1"/>
  <c r="Z158" i="1"/>
  <c r="AK156" i="1"/>
  <c r="AQ156" i="1" s="1"/>
  <c r="AR156" i="1" s="1"/>
  <c r="Y159" i="1" l="1"/>
  <c r="W159" i="1"/>
  <c r="AC159" i="1"/>
  <c r="AH160" i="1" s="1"/>
  <c r="AB159" i="1"/>
  <c r="Z159" i="1"/>
  <c r="AK157" i="1"/>
  <c r="AQ157" i="1" s="1"/>
  <c r="AR157" i="1" s="1"/>
  <c r="AL157" i="1"/>
  <c r="AS157" i="1" s="1"/>
  <c r="AT157" i="1" s="1"/>
  <c r="AM157" i="1"/>
  <c r="AU157" i="1" s="1"/>
  <c r="AV157" i="1" s="1"/>
  <c r="AD160" i="1" l="1"/>
  <c r="AC160" i="1"/>
  <c r="Y160" i="1"/>
  <c r="AF160" i="1"/>
  <c r="W160" i="1" s="1"/>
  <c r="AE160" i="1"/>
  <c r="AB160" i="1"/>
  <c r="AA159" i="1"/>
  <c r="AL158" i="1"/>
  <c r="AS158" i="1" s="1"/>
  <c r="AT158" i="1" s="1"/>
  <c r="X160" i="1" l="1"/>
  <c r="AH161" i="1"/>
  <c r="AC161" i="1" s="1"/>
  <c r="AE161" i="1"/>
  <c r="Z160" i="1"/>
  <c r="Y161" i="1"/>
  <c r="AK158" i="1"/>
  <c r="AQ158" i="1" s="1"/>
  <c r="AR158" i="1" s="1"/>
  <c r="AL159" i="1"/>
  <c r="AS159" i="1" s="1"/>
  <c r="AT159" i="1" s="1"/>
  <c r="AM158" i="1"/>
  <c r="AU158" i="1" s="1"/>
  <c r="AV158" i="1" s="1"/>
  <c r="AD161" i="1" l="1"/>
  <c r="AH162" i="1" s="1"/>
  <c r="AF161" i="1"/>
  <c r="W161" i="1" s="1"/>
  <c r="Y162" i="1" s="1"/>
  <c r="AA160" i="1"/>
  <c r="AB161" i="1"/>
  <c r="AE162" i="1"/>
  <c r="AK159" i="1"/>
  <c r="AQ159" i="1" s="1"/>
  <c r="AR159" i="1" s="1"/>
  <c r="Z161" i="1" l="1"/>
  <c r="X161" i="1"/>
  <c r="AF162" i="1" s="1"/>
  <c r="AC162" i="1"/>
  <c r="AE163" i="1" s="1"/>
  <c r="AL160" i="1"/>
  <c r="AS160" i="1" s="1"/>
  <c r="AT160" i="1" s="1"/>
  <c r="AM159" i="1"/>
  <c r="AU159" i="1" s="1"/>
  <c r="AV159" i="1" s="1"/>
  <c r="AA161" i="1" l="1"/>
  <c r="Z162" i="1" s="1"/>
  <c r="AB162" i="1"/>
  <c r="W162" i="1"/>
  <c r="Y163" i="1" s="1"/>
  <c r="AD162" i="1"/>
  <c r="AH163" i="1" s="1"/>
  <c r="AK160" i="1"/>
  <c r="AQ160" i="1" s="1"/>
  <c r="AR160" i="1" s="1"/>
  <c r="X162" i="1" l="1"/>
  <c r="AD163" i="1" s="1"/>
  <c r="AC163" i="1"/>
  <c r="AE164" i="1" s="1"/>
  <c r="AA162" i="1"/>
  <c r="Z163" i="1" s="1"/>
  <c r="AB163" i="1"/>
  <c r="AM160" i="1"/>
  <c r="AU160" i="1" s="1"/>
  <c r="AV160" i="1" s="1"/>
  <c r="AL161" i="1"/>
  <c r="AS161" i="1" s="1"/>
  <c r="AT161" i="1" s="1"/>
  <c r="AH164" i="1" l="1"/>
  <c r="AF163" i="1"/>
  <c r="W163" i="1" s="1"/>
  <c r="Y164" i="1" s="1"/>
  <c r="AB164" i="1"/>
  <c r="AA163" i="1"/>
  <c r="AK161" i="1"/>
  <c r="AQ161" i="1" s="1"/>
  <c r="AR161" i="1" s="1"/>
  <c r="X163" i="1" l="1"/>
  <c r="AF164" i="1" s="1"/>
  <c r="W164" i="1" s="1"/>
  <c r="Y165" i="1" s="1"/>
  <c r="AC164" i="1"/>
  <c r="AE165" i="1" s="1"/>
  <c r="Z164" i="1"/>
  <c r="AL162" i="1"/>
  <c r="AS162" i="1" s="1"/>
  <c r="AT162" i="1" s="1"/>
  <c r="AM161" i="1"/>
  <c r="AU161" i="1" s="1"/>
  <c r="AV161" i="1" s="1"/>
  <c r="AD164" i="1" l="1"/>
  <c r="AH165" i="1" s="1"/>
  <c r="AC165" i="1" s="1"/>
  <c r="AE166" i="1" s="1"/>
  <c r="AA164" i="1"/>
  <c r="Z165" i="1" s="1"/>
  <c r="X164" i="1"/>
  <c r="AF165" i="1" s="1"/>
  <c r="W165" i="1" s="1"/>
  <c r="Y166" i="1" s="1"/>
  <c r="AB165" i="1"/>
  <c r="AK162" i="1"/>
  <c r="AQ162" i="1" s="1"/>
  <c r="AR162" i="1" s="1"/>
  <c r="AD165" i="1" l="1"/>
  <c r="AH166" i="1" s="1"/>
  <c r="AC166" i="1" s="1"/>
  <c r="AE167" i="1" s="1"/>
  <c r="X165" i="1"/>
  <c r="AF166" i="1" s="1"/>
  <c r="W166" i="1" s="1"/>
  <c r="Y167" i="1" s="1"/>
  <c r="AA165" i="1"/>
  <c r="AB166" i="1"/>
  <c r="AM162" i="1"/>
  <c r="AU162" i="1" s="1"/>
  <c r="AV162" i="1" s="1"/>
  <c r="AL163" i="1"/>
  <c r="AS163" i="1" s="1"/>
  <c r="AT163" i="1" s="1"/>
  <c r="AD166" i="1" l="1"/>
  <c r="AH167" i="1" s="1"/>
  <c r="AC167" i="1" s="1"/>
  <c r="AE168" i="1" s="1"/>
  <c r="X166" i="1"/>
  <c r="AF167" i="1" s="1"/>
  <c r="Z166" i="1"/>
  <c r="AK163" i="1"/>
  <c r="AQ163" i="1" s="1"/>
  <c r="AR163" i="1" s="1"/>
  <c r="AB167" i="1" l="1"/>
  <c r="W167" i="1"/>
  <c r="Y168" i="1" s="1"/>
  <c r="AA166" i="1"/>
  <c r="X167" i="1" s="1"/>
  <c r="AD167" i="1"/>
  <c r="AH168" i="1" s="1"/>
  <c r="AM163" i="1"/>
  <c r="AU163" i="1" s="1"/>
  <c r="AV163" i="1" s="1"/>
  <c r="AL164" i="1"/>
  <c r="AS164" i="1" s="1"/>
  <c r="AT164" i="1" s="1"/>
  <c r="Z167" i="1" l="1"/>
  <c r="AC168" i="1"/>
  <c r="AE169" i="1" s="1"/>
  <c r="AD168" i="1"/>
  <c r="AF168" i="1"/>
  <c r="AM164" i="1"/>
  <c r="AU164" i="1" s="1"/>
  <c r="AV164" i="1" s="1"/>
  <c r="AK164" i="1"/>
  <c r="AQ164" i="1" s="1"/>
  <c r="AR164" i="1" s="1"/>
  <c r="AB168" i="1" l="1"/>
  <c r="AH169" i="1"/>
  <c r="W168" i="1"/>
  <c r="AA167" i="1"/>
  <c r="X168" i="1" s="1"/>
  <c r="AL165" i="1"/>
  <c r="AS165" i="1" s="1"/>
  <c r="AT165" i="1" s="1"/>
  <c r="AM165" i="1"/>
  <c r="AU165" i="1" s="1"/>
  <c r="AV165" i="1" s="1"/>
  <c r="Z168" i="1" l="1"/>
  <c r="AC169" i="1"/>
  <c r="AE170" i="1" s="1"/>
  <c r="Y169" i="1"/>
  <c r="AF169" i="1"/>
  <c r="AD169" i="1"/>
  <c r="AM166" i="1"/>
  <c r="AU166" i="1" s="1"/>
  <c r="AV166" i="1" s="1"/>
  <c r="AK165" i="1"/>
  <c r="AQ165" i="1" s="1"/>
  <c r="AR165" i="1" s="1"/>
  <c r="AH170" i="1" l="1"/>
  <c r="W169" i="1"/>
  <c r="AA168" i="1"/>
  <c r="AB169" i="1"/>
  <c r="AL166" i="1"/>
  <c r="AS166" i="1" s="1"/>
  <c r="AT166" i="1" s="1"/>
  <c r="AA169" i="1" l="1"/>
  <c r="AC170" i="1"/>
  <c r="AE171" i="1" s="1"/>
  <c r="X169" i="1"/>
  <c r="AF170" i="1" s="1"/>
  <c r="Y170" i="1"/>
  <c r="Z169" i="1"/>
  <c r="AK166" i="1"/>
  <c r="AQ166" i="1" s="1"/>
  <c r="AR166" i="1" s="1"/>
  <c r="AB170" i="1" l="1"/>
  <c r="AA170" i="1"/>
  <c r="AD170" i="1"/>
  <c r="AH171" i="1" s="1"/>
  <c r="W170" i="1"/>
  <c r="X170" i="1"/>
  <c r="AM167" i="1"/>
  <c r="AU167" i="1" s="1"/>
  <c r="AV167" i="1" s="1"/>
  <c r="AL167" i="1"/>
  <c r="AS167" i="1" s="1"/>
  <c r="AT167" i="1" s="1"/>
  <c r="AC171" i="1" l="1"/>
  <c r="AE172" i="1" s="1"/>
  <c r="Z170" i="1"/>
  <c r="Y171" i="1"/>
  <c r="AF171" i="1"/>
  <c r="AD171" i="1"/>
  <c r="AK167" i="1"/>
  <c r="AQ167" i="1" s="1"/>
  <c r="AR167" i="1" s="1"/>
  <c r="AL168" i="1"/>
  <c r="AS168" i="1" s="1"/>
  <c r="AT168" i="1" s="1"/>
  <c r="AB171" i="1" l="1"/>
  <c r="AA171" i="1"/>
  <c r="AH172" i="1"/>
  <c r="W171" i="1"/>
  <c r="X171" i="1"/>
  <c r="AK168" i="1"/>
  <c r="AQ168" i="1" s="1"/>
  <c r="AR168" i="1" s="1"/>
  <c r="AM168" i="1"/>
  <c r="AU168" i="1" s="1"/>
  <c r="AV168" i="1" s="1"/>
  <c r="AC172" i="1" l="1"/>
  <c r="AE173" i="1" s="1"/>
  <c r="Y172" i="1"/>
  <c r="Z171" i="1"/>
  <c r="AF172" i="1"/>
  <c r="X172" i="1" s="1"/>
  <c r="AD172" i="1"/>
  <c r="AM169" i="1"/>
  <c r="AU169" i="1" s="1"/>
  <c r="AV169" i="1" s="1"/>
  <c r="AL169" i="1"/>
  <c r="AS169" i="1" s="1"/>
  <c r="AT169" i="1" s="1"/>
  <c r="AK169" i="1"/>
  <c r="AQ169" i="1" s="1"/>
  <c r="AR169" i="1" s="1"/>
  <c r="AB172" i="1" l="1"/>
  <c r="AA172" i="1"/>
  <c r="AH173" i="1"/>
  <c r="AD173" i="1" s="1"/>
  <c r="W172" i="1"/>
  <c r="AL170" i="1"/>
  <c r="AS170" i="1" s="1"/>
  <c r="AT170" i="1" s="1"/>
  <c r="AM170" i="1"/>
  <c r="AU170" i="1" s="1"/>
  <c r="AV170" i="1" s="1"/>
  <c r="Z172" i="1" l="1"/>
  <c r="Y173" i="1"/>
  <c r="AF173" i="1"/>
  <c r="X173" i="1" s="1"/>
  <c r="AC173" i="1"/>
  <c r="AE174" i="1" s="1"/>
  <c r="AK170" i="1"/>
  <c r="AQ170" i="1" s="1"/>
  <c r="AR170" i="1" s="1"/>
  <c r="AB173" i="1" l="1"/>
  <c r="Z173" i="1"/>
  <c r="W173" i="1"/>
  <c r="AF174" i="1" s="1"/>
  <c r="AH174" i="1"/>
  <c r="AD174" i="1" s="1"/>
  <c r="AM171" i="1"/>
  <c r="AU171" i="1" s="1"/>
  <c r="AV171" i="1" s="1"/>
  <c r="AL171" i="1"/>
  <c r="AS171" i="1" s="1"/>
  <c r="AT171" i="1" s="1"/>
  <c r="AA173" i="1" l="1"/>
  <c r="AB174" i="1"/>
  <c r="AC174" i="1"/>
  <c r="AE175" i="1" s="1"/>
  <c r="Y174" i="1"/>
  <c r="W174" i="1"/>
  <c r="AM172" i="1"/>
  <c r="AU172" i="1" s="1"/>
  <c r="AV172" i="1" s="1"/>
  <c r="AL172" i="1"/>
  <c r="AS172" i="1" s="1"/>
  <c r="AT172" i="1" s="1"/>
  <c r="AK171" i="1"/>
  <c r="AQ171" i="1" s="1"/>
  <c r="AR171" i="1" s="1"/>
  <c r="Z174" i="1" l="1"/>
  <c r="X174" i="1"/>
  <c r="AF175" i="1" s="1"/>
  <c r="AH175" i="1"/>
  <c r="Y175" i="1"/>
  <c r="AK172" i="1"/>
  <c r="AQ172" i="1" s="1"/>
  <c r="AR172" i="1" s="1"/>
  <c r="AB175" i="1" l="1"/>
  <c r="AA174" i="1"/>
  <c r="AA175" i="1" s="1"/>
  <c r="W175" i="1"/>
  <c r="Y176" i="1" s="1"/>
  <c r="AD175" i="1"/>
  <c r="AC175" i="1"/>
  <c r="AM173" i="1"/>
  <c r="AU173" i="1" s="1"/>
  <c r="AV173" i="1" s="1"/>
  <c r="AL173" i="1"/>
  <c r="AS173" i="1" s="1"/>
  <c r="AT173" i="1" s="1"/>
  <c r="X175" i="1" l="1"/>
  <c r="AF176" i="1" s="1"/>
  <c r="X176" i="1" s="1"/>
  <c r="Z175" i="1"/>
  <c r="AH176" i="1"/>
  <c r="AE176" i="1"/>
  <c r="AK173" i="1"/>
  <c r="AQ173" i="1" s="1"/>
  <c r="AR173" i="1" s="1"/>
  <c r="AD176" i="1" l="1"/>
  <c r="Z176" i="1"/>
  <c r="AB176" i="1"/>
  <c r="AC176" i="1"/>
  <c r="AE177" i="1" s="1"/>
  <c r="W176" i="1"/>
  <c r="AL174" i="1"/>
  <c r="AS174" i="1" s="1"/>
  <c r="AT174" i="1" s="1"/>
  <c r="AK174" i="1"/>
  <c r="AQ174" i="1" s="1"/>
  <c r="AR174" i="1" s="1"/>
  <c r="AM174" i="1"/>
  <c r="AU174" i="1" s="1"/>
  <c r="AV174" i="1" s="1"/>
  <c r="AB177" i="1" l="1"/>
  <c r="AA176" i="1"/>
  <c r="AH177" i="1"/>
  <c r="AD177" i="1" s="1"/>
  <c r="Y177" i="1"/>
  <c r="AF177" i="1"/>
  <c r="AL175" i="1"/>
  <c r="AS175" i="1" s="1"/>
  <c r="AT175" i="1" s="1"/>
  <c r="AM175" i="1"/>
  <c r="AU175" i="1" s="1"/>
  <c r="AV175" i="1" s="1"/>
  <c r="X177" i="1" l="1"/>
  <c r="Z177" i="1"/>
  <c r="AB178" i="1" s="1"/>
  <c r="AC177" i="1"/>
  <c r="AE178" i="1" s="1"/>
  <c r="W177" i="1"/>
  <c r="AK175" i="1"/>
  <c r="AQ175" i="1" s="1"/>
  <c r="AR175" i="1" s="1"/>
  <c r="AF178" i="1" l="1"/>
  <c r="W178" i="1" s="1"/>
  <c r="AA177" i="1"/>
  <c r="AH178" i="1"/>
  <c r="AD178" i="1" s="1"/>
  <c r="Y178" i="1"/>
  <c r="AL176" i="1"/>
  <c r="AS176" i="1" s="1"/>
  <c r="AT176" i="1" s="1"/>
  <c r="X178" i="1" l="1"/>
  <c r="AF179" i="1" s="1"/>
  <c r="Z178" i="1"/>
  <c r="Y179" i="1"/>
  <c r="AC178" i="1"/>
  <c r="AH179" i="1" s="1"/>
  <c r="AC179" i="1" s="1"/>
  <c r="AM176" i="1"/>
  <c r="AU176" i="1" s="1"/>
  <c r="AV176" i="1" s="1"/>
  <c r="AB179" i="1" l="1"/>
  <c r="AA178" i="1"/>
  <c r="AD179" i="1"/>
  <c r="AH180" i="1" s="1"/>
  <c r="AE179" i="1"/>
  <c r="AE180" i="1" s="1"/>
  <c r="W179" i="1"/>
  <c r="Y180" i="1" s="1"/>
  <c r="AM177" i="1"/>
  <c r="AU177" i="1" s="1"/>
  <c r="AV177" i="1" s="1"/>
  <c r="AK176" i="1"/>
  <c r="AQ176" i="1" s="1"/>
  <c r="AR176" i="1" s="1"/>
  <c r="AK177" i="1"/>
  <c r="AQ177" i="1" s="1"/>
  <c r="AR177" i="1" s="1"/>
  <c r="X179" i="1" l="1"/>
  <c r="AD180" i="1" s="1"/>
  <c r="Z179" i="1"/>
  <c r="AC180" i="1"/>
  <c r="AE181" i="1" s="1"/>
  <c r="AL177" i="1"/>
  <c r="AS177" i="1" s="1"/>
  <c r="AT177" i="1" s="1"/>
  <c r="AL178" i="1"/>
  <c r="AS178" i="1" s="1"/>
  <c r="AT178" i="1" s="1"/>
  <c r="AF180" i="1" l="1"/>
  <c r="W180" i="1" s="1"/>
  <c r="AB180" i="1"/>
  <c r="AA179" i="1"/>
  <c r="Z180" i="1" s="1"/>
  <c r="AH181" i="1"/>
  <c r="AM178" i="1"/>
  <c r="AU178" i="1" s="1"/>
  <c r="AV178" i="1" s="1"/>
  <c r="AK178" i="1"/>
  <c r="AQ178" i="1" s="1"/>
  <c r="AR178" i="1" s="1"/>
  <c r="AL179" i="1" l="1"/>
  <c r="AS179" i="1" s="1"/>
  <c r="AT179" i="1" s="1"/>
  <c r="AB181" i="1"/>
  <c r="X180" i="1"/>
  <c r="AA180" i="1"/>
  <c r="Z181" i="1" s="1"/>
  <c r="Y181" i="1"/>
  <c r="AC181" i="1"/>
  <c r="AM179" i="1"/>
  <c r="AU179" i="1" s="1"/>
  <c r="AV179" i="1" s="1"/>
  <c r="AA181" i="1" l="1"/>
  <c r="AD181" i="1"/>
  <c r="AH182" i="1" s="1"/>
  <c r="AF181" i="1"/>
  <c r="X181" i="1" s="1"/>
  <c r="AB182" i="1"/>
  <c r="AE182" i="1"/>
  <c r="AK179" i="1"/>
  <c r="AQ179" i="1" s="1"/>
  <c r="AR179" i="1" s="1"/>
  <c r="AL180" i="1"/>
  <c r="AS180" i="1" s="1"/>
  <c r="AT180" i="1" s="1"/>
  <c r="AA182" i="1" l="1"/>
  <c r="AD182" i="1"/>
  <c r="W181" i="1"/>
  <c r="AF182" i="1" s="1"/>
  <c r="X182" i="1" s="1"/>
  <c r="AM180" i="1"/>
  <c r="AU180" i="1" s="1"/>
  <c r="AV180" i="1" s="1"/>
  <c r="Z182" i="1" l="1"/>
  <c r="AA183" i="1" s="1"/>
  <c r="Y182" i="1"/>
  <c r="AC182" i="1"/>
  <c r="AH183" i="1" s="1"/>
  <c r="W182" i="1"/>
  <c r="AF183" i="1" s="1"/>
  <c r="AK180" i="1"/>
  <c r="AQ180" i="1" s="1"/>
  <c r="AR180" i="1" s="1"/>
  <c r="X183" i="1" l="1"/>
  <c r="AB183" i="1"/>
  <c r="AE183" i="1"/>
  <c r="AD183" i="1"/>
  <c r="Y183" i="1"/>
  <c r="AC183" i="1"/>
  <c r="Z183" i="1"/>
  <c r="W183" i="1"/>
  <c r="AL181" i="1"/>
  <c r="AS181" i="1" s="1"/>
  <c r="AT181" i="1" s="1"/>
  <c r="AM181" i="1"/>
  <c r="AU181" i="1" s="1"/>
  <c r="AV181" i="1" s="1"/>
  <c r="AK181" i="1"/>
  <c r="AQ181" i="1" s="1"/>
  <c r="AR181" i="1" s="1"/>
  <c r="AH184" i="1" l="1"/>
  <c r="AD184" i="1" s="1"/>
  <c r="AE184" i="1"/>
  <c r="AA184" i="1"/>
  <c r="AB184" i="1"/>
  <c r="AF184" i="1"/>
  <c r="X184" i="1" s="1"/>
  <c r="Y184" i="1"/>
  <c r="AL182" i="1"/>
  <c r="AS182" i="1" s="1"/>
  <c r="AT182" i="1" s="1"/>
  <c r="AL183" i="1"/>
  <c r="AS183" i="1" s="1"/>
  <c r="AT183" i="1" s="1"/>
  <c r="AM182" i="1"/>
  <c r="AU182" i="1" s="1"/>
  <c r="AV182" i="1" s="1"/>
  <c r="AK182" i="1"/>
  <c r="AQ182" i="1" s="1"/>
  <c r="AR182" i="1" s="1"/>
  <c r="AC184" i="1" l="1"/>
  <c r="AE185" i="1" s="1"/>
  <c r="Z184" i="1"/>
  <c r="W184" i="1"/>
  <c r="Y185" i="1" s="1"/>
  <c r="AM183" i="1"/>
  <c r="AU183" i="1" s="1"/>
  <c r="AV183" i="1" s="1"/>
  <c r="AK183" i="1"/>
  <c r="AQ183" i="1" s="1"/>
  <c r="AR183" i="1" s="1"/>
  <c r="AH185" i="1" l="1"/>
  <c r="AD185" i="1" s="1"/>
  <c r="AB185" i="1"/>
  <c r="AL184" i="1"/>
  <c r="AS184" i="1" s="1"/>
  <c r="AT184" i="1" s="1"/>
  <c r="AA185" i="1"/>
  <c r="AF185" i="1"/>
  <c r="W185" i="1" s="1"/>
  <c r="Y186" i="1" s="1"/>
  <c r="Z185" i="1"/>
  <c r="AM184" i="1"/>
  <c r="AU184" i="1" s="1"/>
  <c r="AV184" i="1" s="1"/>
  <c r="AK184" i="1"/>
  <c r="AC185" i="1" l="1"/>
  <c r="AE186" i="1" s="1"/>
  <c r="Z186" i="1"/>
  <c r="AB186" i="1"/>
  <c r="X185" i="1"/>
  <c r="AL185" i="1"/>
  <c r="AS185" i="1" s="1"/>
  <c r="AT185" i="1" s="1"/>
  <c r="AQ184" i="1"/>
  <c r="AR184" i="1" s="1"/>
  <c r="AH186" i="1" l="1"/>
  <c r="AC186" i="1" s="1"/>
  <c r="AE187" i="1" s="1"/>
  <c r="AA186" i="1"/>
  <c r="AB187" i="1"/>
  <c r="AF186" i="1"/>
  <c r="W186" i="1" s="1"/>
  <c r="Y187" i="1" s="1"/>
  <c r="AM185" i="1"/>
  <c r="AU185" i="1" s="1"/>
  <c r="AV185" i="1" s="1"/>
  <c r="AK185" i="1"/>
  <c r="AD186" i="1" l="1"/>
  <c r="AH187" i="1" s="1"/>
  <c r="AC187" i="1" s="1"/>
  <c r="AE188" i="1" s="1"/>
  <c r="X186" i="1"/>
  <c r="Z187" i="1"/>
  <c r="AQ185" i="1"/>
  <c r="AR185" i="1" s="1"/>
  <c r="AL186" i="1"/>
  <c r="AS186" i="1" s="1"/>
  <c r="AT186" i="1" s="1"/>
  <c r="AD187" i="1" l="1"/>
  <c r="AH188" i="1" s="1"/>
  <c r="AB188" i="1"/>
  <c r="AF187" i="1"/>
  <c r="W187" i="1" s="1"/>
  <c r="Y188" i="1" s="1"/>
  <c r="AA187" i="1"/>
  <c r="AM186" i="1"/>
  <c r="AU186" i="1" s="1"/>
  <c r="AV186" i="1" s="1"/>
  <c r="AK186" i="1"/>
  <c r="AQ186" i="1" s="1"/>
  <c r="AR186" i="1" s="1"/>
  <c r="X187" i="1" l="1"/>
  <c r="AF188" i="1" s="1"/>
  <c r="Z188" i="1"/>
  <c r="AC188" i="1"/>
  <c r="AE189" i="1" s="1"/>
  <c r="AL187" i="1"/>
  <c r="AS187" i="1" s="1"/>
  <c r="AT187" i="1" s="1"/>
  <c r="AM187" i="1"/>
  <c r="AU187" i="1" s="1"/>
  <c r="AV187" i="1" s="1"/>
  <c r="AA188" i="1" l="1"/>
  <c r="AD188" i="1"/>
  <c r="W188" i="1"/>
  <c r="Y189" i="1" s="1"/>
  <c r="X188" i="1"/>
  <c r="AB189" i="1"/>
  <c r="AK187" i="1"/>
  <c r="AA189" i="1" l="1"/>
  <c r="AH189" i="1"/>
  <c r="AD189" i="1" s="1"/>
  <c r="Z189" i="1"/>
  <c r="AF189" i="1"/>
  <c r="W189" i="1" s="1"/>
  <c r="Y190" i="1" s="1"/>
  <c r="AL188" i="1"/>
  <c r="AS188" i="1" s="1"/>
  <c r="AT188" i="1" s="1"/>
  <c r="AM188" i="1"/>
  <c r="AU188" i="1" s="1"/>
  <c r="AV188" i="1" s="1"/>
  <c r="AQ187" i="1"/>
  <c r="AR187" i="1" s="1"/>
  <c r="Z190" i="1" l="1"/>
  <c r="AC189" i="1"/>
  <c r="AE190" i="1" s="1"/>
  <c r="X189" i="1"/>
  <c r="AF190" i="1" s="1"/>
  <c r="AB190" i="1"/>
  <c r="AK188" i="1"/>
  <c r="AH190" i="1" l="1"/>
  <c r="AC190" i="1" s="1"/>
  <c r="AE191" i="1" s="1"/>
  <c r="W190" i="1"/>
  <c r="Y191" i="1" s="1"/>
  <c r="X190" i="1"/>
  <c r="AA190" i="1"/>
  <c r="AB191" i="1"/>
  <c r="AQ188" i="1"/>
  <c r="AR188" i="1" s="1"/>
  <c r="AL189" i="1"/>
  <c r="AS189" i="1" s="1"/>
  <c r="AT189" i="1" s="1"/>
  <c r="AM189" i="1"/>
  <c r="AU189" i="1" s="1"/>
  <c r="AV189" i="1" s="1"/>
  <c r="AD190" i="1" l="1"/>
  <c r="AH191" i="1" s="1"/>
  <c r="AC191" i="1" s="1"/>
  <c r="AE192" i="1" s="1"/>
  <c r="AA191" i="1"/>
  <c r="AF191" i="1"/>
  <c r="W191" i="1" s="1"/>
  <c r="Y192" i="1" s="1"/>
  <c r="Z191" i="1"/>
  <c r="AK189" i="1"/>
  <c r="Z192" i="1" l="1"/>
  <c r="AB192" i="1"/>
  <c r="AD191" i="1"/>
  <c r="AH192" i="1" s="1"/>
  <c r="AC192" i="1" s="1"/>
  <c r="AE193" i="1" s="1"/>
  <c r="X191" i="1"/>
  <c r="AQ189" i="1"/>
  <c r="AR189" i="1" s="1"/>
  <c r="AL190" i="1"/>
  <c r="AS190" i="1" s="1"/>
  <c r="AT190" i="1" s="1"/>
  <c r="AM190" i="1"/>
  <c r="AU190" i="1" s="1"/>
  <c r="AV190" i="1" s="1"/>
  <c r="AB193" i="1" l="1"/>
  <c r="AD192" i="1"/>
  <c r="AH193" i="1" s="1"/>
  <c r="AA192" i="1"/>
  <c r="AF192" i="1"/>
  <c r="W192" i="1" s="1"/>
  <c r="AK190" i="1"/>
  <c r="Z193" i="1" l="1"/>
  <c r="AC193" i="1"/>
  <c r="AE194" i="1" s="1"/>
  <c r="Y193" i="1"/>
  <c r="X192" i="1"/>
  <c r="AF193" i="1" s="1"/>
  <c r="W193" i="1" s="1"/>
  <c r="AL191" i="1"/>
  <c r="AS191" i="1" s="1"/>
  <c r="AT191" i="1" s="1"/>
  <c r="AQ190" i="1"/>
  <c r="AR190" i="1" s="1"/>
  <c r="AM191" i="1"/>
  <c r="AU191" i="1" s="1"/>
  <c r="AV191" i="1" s="1"/>
  <c r="AB194" i="1" l="1"/>
  <c r="AD193" i="1"/>
  <c r="AH194" i="1" s="1"/>
  <c r="AC194" i="1" s="1"/>
  <c r="AE195" i="1" s="1"/>
  <c r="AA193" i="1"/>
  <c r="X193" i="1"/>
  <c r="Y194" i="1"/>
  <c r="AL192" i="1"/>
  <c r="AS192" i="1" s="1"/>
  <c r="AT192" i="1" s="1"/>
  <c r="AK191" i="1"/>
  <c r="Z194" i="1" l="1"/>
  <c r="AD194" i="1"/>
  <c r="AH195" i="1" s="1"/>
  <c r="AF194" i="1"/>
  <c r="W194" i="1" s="1"/>
  <c r="Y195" i="1" s="1"/>
  <c r="AM192" i="1"/>
  <c r="AU192" i="1" s="1"/>
  <c r="AV192" i="1" s="1"/>
  <c r="AQ191" i="1"/>
  <c r="AR191" i="1" s="1"/>
  <c r="AB195" i="1" l="1"/>
  <c r="AA194" i="1"/>
  <c r="Z195" i="1" s="1"/>
  <c r="X194" i="1"/>
  <c r="AD195" i="1" s="1"/>
  <c r="AC195" i="1"/>
  <c r="AE196" i="1" s="1"/>
  <c r="AK192" i="1"/>
  <c r="AQ192" i="1" s="1"/>
  <c r="AR192" i="1" s="1"/>
  <c r="AB196" i="1" l="1"/>
  <c r="AF195" i="1"/>
  <c r="W195" i="1" s="1"/>
  <c r="AA195" i="1"/>
  <c r="AH196" i="1"/>
  <c r="AM193" i="1"/>
  <c r="AU193" i="1" s="1"/>
  <c r="AV193" i="1" s="1"/>
  <c r="AL193" i="1"/>
  <c r="AS193" i="1" s="1"/>
  <c r="AT193" i="1" s="1"/>
  <c r="Z196" i="1" l="1"/>
  <c r="X195" i="1"/>
  <c r="AD196" i="1" s="1"/>
  <c r="Y196" i="1"/>
  <c r="AC196" i="1"/>
  <c r="AK193" i="1"/>
  <c r="AQ193" i="1" s="1"/>
  <c r="AR193" i="1" s="1"/>
  <c r="AB197" i="1" l="1"/>
  <c r="AA196" i="1"/>
  <c r="AF196" i="1"/>
  <c r="W196" i="1" s="1"/>
  <c r="AE197" i="1"/>
  <c r="AH197" i="1"/>
  <c r="AL194" i="1"/>
  <c r="AS194" i="1" s="1"/>
  <c r="AT194" i="1" s="1"/>
  <c r="AM194" i="1"/>
  <c r="AU194" i="1" s="1"/>
  <c r="AV194" i="1" s="1"/>
  <c r="Z197" i="1" l="1"/>
  <c r="X196" i="1"/>
  <c r="AA197" i="1" s="1"/>
  <c r="AC197" i="1"/>
  <c r="AE198" i="1" s="1"/>
  <c r="Y197" i="1"/>
  <c r="AK194" i="1"/>
  <c r="AB198" i="1" l="1"/>
  <c r="AD197" i="1"/>
  <c r="AH198" i="1" s="1"/>
  <c r="AF197" i="1"/>
  <c r="X197" i="1" s="1"/>
  <c r="AL195" i="1"/>
  <c r="AS195" i="1" s="1"/>
  <c r="AT195" i="1" s="1"/>
  <c r="AQ194" i="1"/>
  <c r="AR194" i="1" s="1"/>
  <c r="AM195" i="1"/>
  <c r="AU195" i="1" s="1"/>
  <c r="AV195" i="1" s="1"/>
  <c r="AA198" i="1" l="1"/>
  <c r="W197" i="1"/>
  <c r="Z198" i="1" s="1"/>
  <c r="AD198" i="1"/>
  <c r="AK195" i="1"/>
  <c r="AB199" i="1" l="1"/>
  <c r="AC198" i="1"/>
  <c r="AH199" i="1" s="1"/>
  <c r="Y198" i="1"/>
  <c r="AF198" i="1"/>
  <c r="W198" i="1" s="1"/>
  <c r="AQ195" i="1"/>
  <c r="AR195" i="1" s="1"/>
  <c r="AL196" i="1"/>
  <c r="AS196" i="1" s="1"/>
  <c r="AT196" i="1" s="1"/>
  <c r="AM196" i="1"/>
  <c r="AU196" i="1" s="1"/>
  <c r="AV196" i="1" s="1"/>
  <c r="Z199" i="1" l="1"/>
  <c r="X198" i="1"/>
  <c r="AD199" i="1" s="1"/>
  <c r="AE199" i="1"/>
  <c r="Y199" i="1"/>
  <c r="AC199" i="1"/>
  <c r="AK196" i="1"/>
  <c r="AB200" i="1" l="1"/>
  <c r="AA199" i="1"/>
  <c r="AF199" i="1"/>
  <c r="W199" i="1" s="1"/>
  <c r="AE200" i="1"/>
  <c r="AH200" i="1"/>
  <c r="AQ196" i="1"/>
  <c r="AR196" i="1" s="1"/>
  <c r="AL197" i="1"/>
  <c r="AS197" i="1" s="1"/>
  <c r="AT197" i="1" s="1"/>
  <c r="AM197" i="1"/>
  <c r="AU197" i="1" s="1"/>
  <c r="AV197" i="1" s="1"/>
  <c r="Z200" i="1" l="1"/>
  <c r="Y200" i="1"/>
  <c r="AC200" i="1"/>
  <c r="AE201" i="1" s="1"/>
  <c r="X199" i="1"/>
  <c r="AF200" i="1" s="1"/>
  <c r="W200" i="1" s="1"/>
  <c r="AK197" i="1"/>
  <c r="AB201" i="1" l="1"/>
  <c r="Y201" i="1"/>
  <c r="AD200" i="1"/>
  <c r="AH201" i="1" s="1"/>
  <c r="AC201" i="1" s="1"/>
  <c r="AE202" i="1" s="1"/>
  <c r="AA200" i="1"/>
  <c r="X200" i="1"/>
  <c r="AL198" i="1"/>
  <c r="AS198" i="1" s="1"/>
  <c r="AT198" i="1" s="1"/>
  <c r="AQ197" i="1"/>
  <c r="AR197" i="1" s="1"/>
  <c r="AM198" i="1"/>
  <c r="AU198" i="1" s="1"/>
  <c r="AV198" i="1" s="1"/>
  <c r="AA201" i="1" l="1"/>
  <c r="AD201" i="1"/>
  <c r="AH202" i="1" s="1"/>
  <c r="AF201" i="1"/>
  <c r="W201" i="1" s="1"/>
  <c r="AL199" i="1"/>
  <c r="AS199" i="1" s="1"/>
  <c r="AT199" i="1" s="1"/>
  <c r="AK198" i="1"/>
  <c r="AQ198" i="1" s="1"/>
  <c r="AR198" i="1" s="1"/>
  <c r="Z201" i="1" l="1"/>
  <c r="X201" i="1"/>
  <c r="AF202" i="1" s="1"/>
  <c r="Y202" i="1"/>
  <c r="AC202" i="1"/>
  <c r="AE203" i="1" s="1"/>
  <c r="AM199" i="1"/>
  <c r="AU199" i="1" s="1"/>
  <c r="AV199" i="1" s="1"/>
  <c r="Z202" i="1" l="1"/>
  <c r="W202" i="1"/>
  <c r="Y203" i="1" s="1"/>
  <c r="AB202" i="1"/>
  <c r="AD202" i="1"/>
  <c r="AH203" i="1" s="1"/>
  <c r="X202" i="1"/>
  <c r="AK199" i="1"/>
  <c r="AQ199" i="1" s="1"/>
  <c r="AR199" i="1" s="1"/>
  <c r="AA202" i="1" l="1"/>
  <c r="AA203" i="1" s="1"/>
  <c r="AB203" i="1"/>
  <c r="AC203" i="1"/>
  <c r="AE204" i="1" s="1"/>
  <c r="AF203" i="1"/>
  <c r="AD203" i="1"/>
  <c r="AL200" i="1"/>
  <c r="AS200" i="1" s="1"/>
  <c r="AT200" i="1" s="1"/>
  <c r="AM200" i="1"/>
  <c r="AU200" i="1" s="1"/>
  <c r="AV200" i="1" s="1"/>
  <c r="X203" i="1" l="1"/>
  <c r="AH204" i="1"/>
  <c r="Z203" i="1"/>
  <c r="W203" i="1"/>
  <c r="AK200" i="1"/>
  <c r="AQ200" i="1" s="1"/>
  <c r="AR200" i="1" s="1"/>
  <c r="AD204" i="1" l="1"/>
  <c r="AA204" i="1"/>
  <c r="AB204" i="1"/>
  <c r="Y204" i="1"/>
  <c r="AC204" i="1"/>
  <c r="AE205" i="1" s="1"/>
  <c r="AF204" i="1"/>
  <c r="X204" i="1" s="1"/>
  <c r="AL201" i="1"/>
  <c r="AS201" i="1" s="1"/>
  <c r="AT201" i="1" s="1"/>
  <c r="AM201" i="1"/>
  <c r="AU201" i="1" s="1"/>
  <c r="AV201" i="1" s="1"/>
  <c r="Z204" i="1" l="1"/>
  <c r="AA205" i="1" s="1"/>
  <c r="AH205" i="1"/>
  <c r="AD205" i="1" s="1"/>
  <c r="W204" i="1"/>
  <c r="AK201" i="1"/>
  <c r="AQ201" i="1" s="1"/>
  <c r="AR201" i="1" s="1"/>
  <c r="AB205" i="1" l="1"/>
  <c r="Z205" i="1"/>
  <c r="AC205" i="1"/>
  <c r="AE206" i="1" s="1"/>
  <c r="Y205" i="1"/>
  <c r="AF205" i="1"/>
  <c r="X205" i="1" s="1"/>
  <c r="AL202" i="1"/>
  <c r="AS202" i="1" s="1"/>
  <c r="AT202" i="1" s="1"/>
  <c r="AM202" i="1"/>
  <c r="AU202" i="1" s="1"/>
  <c r="AV202" i="1" s="1"/>
  <c r="AB206" i="1" l="1"/>
  <c r="AA206" i="1"/>
  <c r="W205" i="1"/>
  <c r="AH206" i="1"/>
  <c r="AD206" i="1" s="1"/>
  <c r="AK202" i="1"/>
  <c r="AQ202" i="1" s="1"/>
  <c r="AR202" i="1" s="1"/>
  <c r="AL203" i="1"/>
  <c r="AS203" i="1" s="1"/>
  <c r="AT203" i="1" s="1"/>
  <c r="Z206" i="1" l="1"/>
  <c r="AF206" i="1"/>
  <c r="W206" i="1" s="1"/>
  <c r="Y206" i="1"/>
  <c r="AC206" i="1"/>
  <c r="AE207" i="1" s="1"/>
  <c r="AK203" i="1"/>
  <c r="AQ203" i="1" s="1"/>
  <c r="AM203" i="1"/>
  <c r="AB207" i="1" l="1"/>
  <c r="Z207" i="1"/>
  <c r="X206" i="1"/>
  <c r="AA207" i="1" s="1"/>
  <c r="Y207" i="1"/>
  <c r="AH207" i="1"/>
  <c r="AC207" i="1" s="1"/>
  <c r="AE208" i="1" s="1"/>
  <c r="AL204" i="1"/>
  <c r="AS204" i="1" s="1"/>
  <c r="AT204" i="1" s="1"/>
  <c r="AR203" i="1"/>
  <c r="AU203" i="1"/>
  <c r="AV203" i="1" s="1"/>
  <c r="AB208" i="1" l="1"/>
  <c r="AD207" i="1"/>
  <c r="AH208" i="1" s="1"/>
  <c r="AF207" i="1"/>
  <c r="W207" i="1" s="1"/>
  <c r="AK204" i="1"/>
  <c r="AQ204" i="1" s="1"/>
  <c r="AL205" i="1"/>
  <c r="AS205" i="1" s="1"/>
  <c r="AT205" i="1" s="1"/>
  <c r="AM204" i="1"/>
  <c r="Z208" i="1" l="1"/>
  <c r="X207" i="1"/>
  <c r="AA208" i="1" s="1"/>
  <c r="AC208" i="1"/>
  <c r="AE209" i="1" s="1"/>
  <c r="Y208" i="1"/>
  <c r="AR204" i="1"/>
  <c r="AU204" i="1"/>
  <c r="AV204" i="1" s="1"/>
  <c r="AB209" i="1" l="1"/>
  <c r="AF208" i="1"/>
  <c r="W208" i="1" s="1"/>
  <c r="AD208" i="1"/>
  <c r="AH209" i="1" s="1"/>
  <c r="AK205" i="1"/>
  <c r="AQ205" i="1" s="1"/>
  <c r="AM205" i="1"/>
  <c r="AL206" i="1"/>
  <c r="AS206" i="1" s="1"/>
  <c r="AT206" i="1" s="1"/>
  <c r="Z209" i="1" l="1"/>
  <c r="X208" i="1"/>
  <c r="Y209" i="1"/>
  <c r="AC209" i="1"/>
  <c r="AE210" i="1" s="1"/>
  <c r="AR205" i="1"/>
  <c r="AU205" i="1"/>
  <c r="AV205" i="1" s="1"/>
  <c r="AK206" i="1"/>
  <c r="AQ206" i="1" s="1"/>
  <c r="AB210" i="1" l="1"/>
  <c r="AD209" i="1"/>
  <c r="AH210" i="1" s="1"/>
  <c r="AA209" i="1"/>
  <c r="AF209" i="1"/>
  <c r="W209" i="1" s="1"/>
  <c r="AM206" i="1"/>
  <c r="AU206" i="1" s="1"/>
  <c r="AV206" i="1" s="1"/>
  <c r="AR206" i="1"/>
  <c r="AL207" i="1"/>
  <c r="AS207" i="1" s="1"/>
  <c r="AT207" i="1" s="1"/>
  <c r="Z210" i="1" l="1"/>
  <c r="X209" i="1"/>
  <c r="AF210" i="1" s="1"/>
  <c r="W210" i="1" s="1"/>
  <c r="Y210" i="1"/>
  <c r="AC210" i="1"/>
  <c r="AE211" i="1" s="1"/>
  <c r="AM207" i="1"/>
  <c r="AU207" i="1" s="1"/>
  <c r="AV207" i="1" s="1"/>
  <c r="AK207" i="1"/>
  <c r="AB211" i="1" l="1"/>
  <c r="AA210" i="1"/>
  <c r="AD210" i="1"/>
  <c r="AH211" i="1" s="1"/>
  <c r="AC211" i="1" s="1"/>
  <c r="AE212" i="1" s="1"/>
  <c r="X210" i="1"/>
  <c r="AF211" i="1" s="1"/>
  <c r="W211" i="1" s="1"/>
  <c r="Y211" i="1"/>
  <c r="AL208" i="1"/>
  <c r="AS208" i="1" s="1"/>
  <c r="AT208" i="1" s="1"/>
  <c r="AQ207" i="1"/>
  <c r="AR207" i="1" s="1"/>
  <c r="AA211" i="1" l="1"/>
  <c r="X211" i="1"/>
  <c r="AF212" i="1" s="1"/>
  <c r="Y212" i="1"/>
  <c r="AD211" i="1"/>
  <c r="AH212" i="1" s="1"/>
  <c r="AC212" i="1" s="1"/>
  <c r="AE213" i="1" s="1"/>
  <c r="AM208" i="1"/>
  <c r="AU208" i="1" s="1"/>
  <c r="AV208" i="1" s="1"/>
  <c r="AK208" i="1"/>
  <c r="AQ208" i="1" s="1"/>
  <c r="AR208" i="1" s="1"/>
  <c r="Z211" i="1" l="1"/>
  <c r="X212" i="1"/>
  <c r="AD212" i="1"/>
  <c r="AH213" i="1" s="1"/>
  <c r="AL209" i="1"/>
  <c r="AS209" i="1" s="1"/>
  <c r="AT209" i="1" s="1"/>
  <c r="W212" i="1" l="1"/>
  <c r="Y213" i="1" s="1"/>
  <c r="AB212" i="1"/>
  <c r="AD213" i="1"/>
  <c r="AK209" i="1"/>
  <c r="AQ209" i="1" s="1"/>
  <c r="AM209" i="1"/>
  <c r="AC213" i="1" l="1"/>
  <c r="AE214" i="1" s="1"/>
  <c r="AF213" i="1"/>
  <c r="Z212" i="1"/>
  <c r="AA212" i="1"/>
  <c r="AL210" i="1"/>
  <c r="AS210" i="1" s="1"/>
  <c r="AT210" i="1" s="1"/>
  <c r="AR209" i="1"/>
  <c r="AU209" i="1"/>
  <c r="AV209" i="1" s="1"/>
  <c r="X213" i="1" l="1"/>
  <c r="W213" i="1"/>
  <c r="Y214" i="1" s="1"/>
  <c r="Z213" i="1"/>
  <c r="AH214" i="1"/>
  <c r="AB213" i="1"/>
  <c r="AM210" i="1"/>
  <c r="AU210" i="1" s="1"/>
  <c r="AV210" i="1" s="1"/>
  <c r="AK210" i="1"/>
  <c r="AQ210" i="1" s="1"/>
  <c r="AR210" i="1" s="1"/>
  <c r="AL211" i="1"/>
  <c r="AS211" i="1" s="1"/>
  <c r="AT211" i="1" s="1"/>
  <c r="AD214" i="1" l="1"/>
  <c r="AC214" i="1"/>
  <c r="AE215" i="1" s="1"/>
  <c r="AF214" i="1"/>
  <c r="W214" i="1" s="1"/>
  <c r="Y215" i="1" s="1"/>
  <c r="AA213" i="1"/>
  <c r="AB214" i="1"/>
  <c r="AM211" i="1"/>
  <c r="AU211" i="1" s="1"/>
  <c r="AV211" i="1" s="1"/>
  <c r="AH215" i="1" l="1"/>
  <c r="AC215" i="1" s="1"/>
  <c r="AE216" i="1" s="1"/>
  <c r="Z214" i="1"/>
  <c r="AB215" i="1" s="1"/>
  <c r="X214" i="1"/>
  <c r="AF215" i="1" s="1"/>
  <c r="AA214" i="1"/>
  <c r="AM212" i="1"/>
  <c r="AU212" i="1" s="1"/>
  <c r="AV212" i="1" s="1"/>
  <c r="AK211" i="1"/>
  <c r="AQ211" i="1" s="1"/>
  <c r="AR211" i="1" s="1"/>
  <c r="AL212" i="1"/>
  <c r="AS212" i="1" s="1"/>
  <c r="AT212" i="1" s="1"/>
  <c r="Z215" i="1" l="1"/>
  <c r="AD215" i="1"/>
  <c r="AH216" i="1" s="1"/>
  <c r="X215" i="1"/>
  <c r="W215" i="1"/>
  <c r="AK212" i="1"/>
  <c r="AQ212" i="1" s="1"/>
  <c r="AR212" i="1" s="1"/>
  <c r="AA215" i="1" l="1"/>
  <c r="Z216" i="1" s="1"/>
  <c r="AB216" i="1"/>
  <c r="AD216" i="1"/>
  <c r="Y216" i="1"/>
  <c r="AC216" i="1"/>
  <c r="AE217" i="1" s="1"/>
  <c r="AF216" i="1"/>
  <c r="AL213" i="1"/>
  <c r="AS213" i="1" s="1"/>
  <c r="AT213" i="1" s="1"/>
  <c r="AM213" i="1"/>
  <c r="AU213" i="1" s="1"/>
  <c r="AV213" i="1" s="1"/>
  <c r="X216" i="1" l="1"/>
  <c r="AA216" i="1"/>
  <c r="AB217" i="1"/>
  <c r="W216" i="1"/>
  <c r="Y217" i="1" s="1"/>
  <c r="AH217" i="1"/>
  <c r="AM214" i="1"/>
  <c r="AU214" i="1" s="1"/>
  <c r="AV214" i="1" s="1"/>
  <c r="AK213" i="1"/>
  <c r="AQ213" i="1" s="1"/>
  <c r="AR213" i="1" s="1"/>
  <c r="AD217" i="1" l="1"/>
  <c r="AA217" i="1"/>
  <c r="Z217" i="1"/>
  <c r="AF217" i="1"/>
  <c r="X217" i="1" s="1"/>
  <c r="AC217" i="1"/>
  <c r="AL214" i="1"/>
  <c r="AS214" i="1" s="1"/>
  <c r="AT214" i="1" s="1"/>
  <c r="AH218" i="1" l="1"/>
  <c r="AD218" i="1" s="1"/>
  <c r="AA218" i="1"/>
  <c r="AB218" i="1"/>
  <c r="W217" i="1"/>
  <c r="Y218" i="1" s="1"/>
  <c r="AE218" i="1"/>
  <c r="AK214" i="1"/>
  <c r="AQ214" i="1" s="1"/>
  <c r="AR214" i="1" s="1"/>
  <c r="AM215" i="1"/>
  <c r="Z218" i="1" l="1"/>
  <c r="AC218" i="1"/>
  <c r="AH219" i="1" s="1"/>
  <c r="AF218" i="1"/>
  <c r="W218" i="1" s="1"/>
  <c r="Y219" i="1" s="1"/>
  <c r="AL215" i="1"/>
  <c r="AS215" i="1" s="1"/>
  <c r="AT215" i="1" s="1"/>
  <c r="AK215" i="1"/>
  <c r="AQ215" i="1" s="1"/>
  <c r="AR215" i="1" s="1"/>
  <c r="AU215" i="1"/>
  <c r="AV215" i="1" s="1"/>
  <c r="AB219" i="1" l="1"/>
  <c r="Z219" i="1"/>
  <c r="X218" i="1"/>
  <c r="AC219" i="1"/>
  <c r="AE219" i="1"/>
  <c r="AL216" i="1"/>
  <c r="AS216" i="1" s="1"/>
  <c r="AT216" i="1" s="1"/>
  <c r="AB220" i="1" l="1"/>
  <c r="AF219" i="1"/>
  <c r="X219" i="1" s="1"/>
  <c r="AA219" i="1"/>
  <c r="AD219" i="1"/>
  <c r="AH220" i="1" s="1"/>
  <c r="AE220" i="1"/>
  <c r="AM216" i="1"/>
  <c r="AU216" i="1" s="1"/>
  <c r="AV216" i="1" s="1"/>
  <c r="AK216" i="1"/>
  <c r="AQ216" i="1" s="1"/>
  <c r="AR216" i="1" s="1"/>
  <c r="W219" i="1" l="1"/>
  <c r="Y220" i="1" s="1"/>
  <c r="AA220" i="1"/>
  <c r="AD220" i="1"/>
  <c r="AL217" i="1"/>
  <c r="AS217" i="1" s="1"/>
  <c r="AT217" i="1" s="1"/>
  <c r="AC220" i="1" l="1"/>
  <c r="AE221" i="1" s="1"/>
  <c r="AF220" i="1"/>
  <c r="W220" i="1" s="1"/>
  <c r="Y221" i="1" s="1"/>
  <c r="Z220" i="1"/>
  <c r="AM217" i="1"/>
  <c r="AU217" i="1" s="1"/>
  <c r="AV217" i="1" s="1"/>
  <c r="AK217" i="1"/>
  <c r="AQ217" i="1" s="1"/>
  <c r="AR217" i="1" s="1"/>
  <c r="AB221" i="1" l="1"/>
  <c r="Z221" i="1"/>
  <c r="AH221" i="1"/>
  <c r="AC221" i="1" s="1"/>
  <c r="AE222" i="1" s="1"/>
  <c r="X220" i="1"/>
  <c r="AL218" i="1"/>
  <c r="AS218" i="1" s="1"/>
  <c r="AT218" i="1" s="1"/>
  <c r="AM218" i="1"/>
  <c r="AU218" i="1" s="1"/>
  <c r="AV218" i="1" s="1"/>
  <c r="AB222" i="1" l="1"/>
  <c r="AA221" i="1"/>
  <c r="AF221" i="1"/>
  <c r="W221" i="1" s="1"/>
  <c r="AD221" i="1"/>
  <c r="AH222" i="1" s="1"/>
  <c r="AK218" i="1"/>
  <c r="AQ218" i="1" s="1"/>
  <c r="AR218" i="1" s="1"/>
  <c r="AL219" i="1"/>
  <c r="AS219" i="1" s="1"/>
  <c r="AT219" i="1" s="1"/>
  <c r="Z222" i="1" l="1"/>
  <c r="Y222" i="1"/>
  <c r="AC222" i="1"/>
  <c r="AE223" i="1" s="1"/>
  <c r="X221" i="1"/>
  <c r="AA222" i="1" s="1"/>
  <c r="AM219" i="1"/>
  <c r="AU219" i="1" s="1"/>
  <c r="AV219" i="1" s="1"/>
  <c r="AK219" i="1"/>
  <c r="AQ219" i="1" s="1"/>
  <c r="AR219" i="1" s="1"/>
  <c r="AB223" i="1" l="1"/>
  <c r="AD222" i="1"/>
  <c r="AH223" i="1" s="1"/>
  <c r="AF222" i="1"/>
  <c r="W222" i="1" s="1"/>
  <c r="AL220" i="1"/>
  <c r="AS220" i="1" s="1"/>
  <c r="AT220" i="1" s="1"/>
  <c r="Z223" i="1" l="1"/>
  <c r="X222" i="1"/>
  <c r="AA223" i="1" s="1"/>
  <c r="AC223" i="1"/>
  <c r="AE224" i="1" s="1"/>
  <c r="Y223" i="1"/>
  <c r="AM220" i="1"/>
  <c r="AU220" i="1" s="1"/>
  <c r="AV220" i="1" s="1"/>
  <c r="AK220" i="1"/>
  <c r="AQ220" i="1" s="1"/>
  <c r="AR220" i="1" s="1"/>
  <c r="AL221" i="1"/>
  <c r="AS221" i="1" s="1"/>
  <c r="AT221" i="1" s="1"/>
  <c r="AB224" i="1" l="1"/>
  <c r="AF223" i="1"/>
  <c r="W223" i="1" s="1"/>
  <c r="Y224" i="1" s="1"/>
  <c r="AD223" i="1"/>
  <c r="AH224" i="1" s="1"/>
  <c r="AK221" i="1"/>
  <c r="AQ221" i="1" s="1"/>
  <c r="AM221" i="1"/>
  <c r="AU221" i="1" s="1"/>
  <c r="AV221" i="1" s="1"/>
  <c r="X223" i="1" l="1"/>
  <c r="AA224" i="1" s="1"/>
  <c r="AC224" i="1"/>
  <c r="AE225" i="1" s="1"/>
  <c r="Z224" i="1"/>
  <c r="AL222" i="1"/>
  <c r="AS222" i="1" s="1"/>
  <c r="AT222" i="1" s="1"/>
  <c r="AR221" i="1"/>
  <c r="AK222" i="1"/>
  <c r="AQ222" i="1" s="1"/>
  <c r="AB225" i="1" l="1"/>
  <c r="AD224" i="1"/>
  <c r="AH225" i="1" s="1"/>
  <c r="AF224" i="1"/>
  <c r="X224" i="1" s="1"/>
  <c r="AM222" i="1"/>
  <c r="AL223" i="1"/>
  <c r="AS223" i="1" s="1"/>
  <c r="AT223" i="1" s="1"/>
  <c r="AA225" i="1" l="1"/>
  <c r="W224" i="1"/>
  <c r="AF225" i="1" s="1"/>
  <c r="W225" i="1" s="1"/>
  <c r="AD225" i="1"/>
  <c r="AR222" i="1"/>
  <c r="AU222" i="1"/>
  <c r="AV222" i="1" s="1"/>
  <c r="AK223" i="1"/>
  <c r="AC225" i="1" l="1"/>
  <c r="AE226" i="1" s="1"/>
  <c r="Y225" i="1"/>
  <c r="Y226" i="1" s="1"/>
  <c r="Z225" i="1"/>
  <c r="X225" i="1"/>
  <c r="AM223" i="1"/>
  <c r="AU223" i="1" s="1"/>
  <c r="AV223" i="1" s="1"/>
  <c r="AL224" i="1"/>
  <c r="AS224" i="1" s="1"/>
  <c r="AT224" i="1" s="1"/>
  <c r="AQ223" i="1"/>
  <c r="AR223" i="1" s="1"/>
  <c r="AB226" i="1" l="1"/>
  <c r="AA226" i="1"/>
  <c r="AH226" i="1"/>
  <c r="AC226" i="1" s="1"/>
  <c r="AE227" i="1" s="1"/>
  <c r="Z226" i="1"/>
  <c r="AF226" i="1"/>
  <c r="AK224" i="1"/>
  <c r="AQ224" i="1" s="1"/>
  <c r="AR224" i="1" s="1"/>
  <c r="AB227" i="1" l="1"/>
  <c r="AD226" i="1"/>
  <c r="AH227" i="1" s="1"/>
  <c r="X226" i="1"/>
  <c r="W226" i="1"/>
  <c r="AM224" i="1"/>
  <c r="AU224" i="1" s="1"/>
  <c r="AV224" i="1" s="1"/>
  <c r="AL225" i="1"/>
  <c r="AS225" i="1" s="1"/>
  <c r="AT225" i="1" s="1"/>
  <c r="Z227" i="1" l="1"/>
  <c r="AD227" i="1"/>
  <c r="AA227" i="1"/>
  <c r="AC227" i="1"/>
  <c r="Y227" i="1"/>
  <c r="AF227" i="1"/>
  <c r="AK225" i="1"/>
  <c r="AQ225" i="1" s="1"/>
  <c r="AB228" i="1" l="1"/>
  <c r="X227" i="1"/>
  <c r="W227" i="1"/>
  <c r="AE228" i="1"/>
  <c r="AH228" i="1"/>
  <c r="AM225" i="1"/>
  <c r="AU225" i="1" s="1"/>
  <c r="AV225" i="1" s="1"/>
  <c r="AL226" i="1"/>
  <c r="AS226" i="1" s="1"/>
  <c r="AT226" i="1" s="1"/>
  <c r="AR225" i="1"/>
  <c r="AA228" i="1" l="1"/>
  <c r="Z228" i="1"/>
  <c r="AD228" i="1"/>
  <c r="AC228" i="1"/>
  <c r="Y228" i="1"/>
  <c r="AF228" i="1"/>
  <c r="AK226" i="1"/>
  <c r="AQ226" i="1" s="1"/>
  <c r="AM226" i="1"/>
  <c r="AB229" i="1" l="1"/>
  <c r="AE229" i="1"/>
  <c r="AH229" i="1"/>
  <c r="X228" i="1"/>
  <c r="W228" i="1"/>
  <c r="AL227" i="1"/>
  <c r="AS227" i="1" s="1"/>
  <c r="AT227" i="1" s="1"/>
  <c r="AR226" i="1"/>
  <c r="AU226" i="1"/>
  <c r="AV226" i="1" s="1"/>
  <c r="AA229" i="1" l="1"/>
  <c r="Z229" i="1"/>
  <c r="AC229" i="1"/>
  <c r="AE230" i="1" s="1"/>
  <c r="AD229" i="1"/>
  <c r="Y229" i="1"/>
  <c r="AF229" i="1"/>
  <c r="AK227" i="1"/>
  <c r="AQ227" i="1" s="1"/>
  <c r="AL228" i="1"/>
  <c r="AS228" i="1" s="1"/>
  <c r="AT228" i="1" s="1"/>
  <c r="AM227" i="1"/>
  <c r="AB230" i="1" l="1"/>
  <c r="AH230" i="1"/>
  <c r="X229" i="1"/>
  <c r="W229" i="1"/>
  <c r="AR227" i="1"/>
  <c r="AU227" i="1"/>
  <c r="AV227" i="1" s="1"/>
  <c r="AA230" i="1" l="1"/>
  <c r="Y230" i="1"/>
  <c r="Z230" i="1"/>
  <c r="AF230" i="1"/>
  <c r="W230" i="1" s="1"/>
  <c r="AC230" i="1"/>
  <c r="AD230" i="1"/>
  <c r="AK228" i="1"/>
  <c r="AQ228" i="1" s="1"/>
  <c r="AM228" i="1"/>
  <c r="Z231" i="1" l="1"/>
  <c r="AB231" i="1"/>
  <c r="Y231" i="1"/>
  <c r="AE231" i="1"/>
  <c r="AH231" i="1"/>
  <c r="AC231" i="1" s="1"/>
  <c r="X230" i="1"/>
  <c r="AL229" i="1"/>
  <c r="AS229" i="1" s="1"/>
  <c r="AT229" i="1" s="1"/>
  <c r="AR228" i="1"/>
  <c r="AU228" i="1"/>
  <c r="AV228" i="1" s="1"/>
  <c r="AK229" i="1"/>
  <c r="AQ229" i="1" s="1"/>
  <c r="AB232" i="1" l="1"/>
  <c r="AF231" i="1"/>
  <c r="W231" i="1" s="1"/>
  <c r="AA231" i="1"/>
  <c r="AE232" i="1"/>
  <c r="AD231" i="1"/>
  <c r="AM229" i="1"/>
  <c r="AL230" i="1"/>
  <c r="AS230" i="1" s="1"/>
  <c r="AT230" i="1" s="1"/>
  <c r="Z232" i="1" l="1"/>
  <c r="X231" i="1"/>
  <c r="AA232" i="1" s="1"/>
  <c r="Y232" i="1"/>
  <c r="AH232" i="1"/>
  <c r="AC232" i="1" s="1"/>
  <c r="AR229" i="1"/>
  <c r="AU229" i="1"/>
  <c r="AV229" i="1" s="1"/>
  <c r="AK230" i="1"/>
  <c r="AQ230" i="1" s="1"/>
  <c r="AB233" i="1" l="1"/>
  <c r="AF232" i="1"/>
  <c r="W232" i="1" s="1"/>
  <c r="AD232" i="1"/>
  <c r="AH233" i="1" s="1"/>
  <c r="AE233" i="1"/>
  <c r="AM230" i="1"/>
  <c r="AU230" i="1" s="1"/>
  <c r="AV230" i="1" s="1"/>
  <c r="AL231" i="1"/>
  <c r="AS231" i="1" s="1"/>
  <c r="AT231" i="1" s="1"/>
  <c r="AR230" i="1"/>
  <c r="Z233" i="1" l="1"/>
  <c r="AC233" i="1"/>
  <c r="AE234" i="1" s="1"/>
  <c r="X232" i="1"/>
  <c r="AA233" i="1" s="1"/>
  <c r="Y233" i="1"/>
  <c r="AK231" i="1"/>
  <c r="AQ231" i="1" s="1"/>
  <c r="AB234" i="1" l="1"/>
  <c r="AD233" i="1"/>
  <c r="AH234" i="1" s="1"/>
  <c r="AF233" i="1"/>
  <c r="W233" i="1" s="1"/>
  <c r="Y234" i="1" s="1"/>
  <c r="AM231" i="1"/>
  <c r="AU231" i="1" s="1"/>
  <c r="AV231" i="1" s="1"/>
  <c r="AL232" i="1"/>
  <c r="AS232" i="1" s="1"/>
  <c r="AT232" i="1" s="1"/>
  <c r="AR231" i="1"/>
  <c r="X233" i="1" l="1"/>
  <c r="AA234" i="1" s="1"/>
  <c r="AC234" i="1"/>
  <c r="AE235" i="1" s="1"/>
  <c r="Z234" i="1"/>
  <c r="AM232" i="1"/>
  <c r="AU232" i="1" s="1"/>
  <c r="AV232" i="1" s="1"/>
  <c r="AK232" i="1"/>
  <c r="AB235" i="1" l="1"/>
  <c r="AD234" i="1"/>
  <c r="AH235" i="1" s="1"/>
  <c r="AF234" i="1"/>
  <c r="X234" i="1" s="1"/>
  <c r="AL233" i="1"/>
  <c r="AS233" i="1" s="1"/>
  <c r="AT233" i="1" s="1"/>
  <c r="AM233" i="1"/>
  <c r="AU233" i="1" s="1"/>
  <c r="AV233" i="1" s="1"/>
  <c r="AQ232" i="1"/>
  <c r="AR232" i="1" s="1"/>
  <c r="AA235" i="1" l="1"/>
  <c r="AD235" i="1"/>
  <c r="W234" i="1"/>
  <c r="Z235" i="1" s="1"/>
  <c r="AK233" i="1"/>
  <c r="AB236" i="1" l="1"/>
  <c r="Y235" i="1"/>
  <c r="AC235" i="1"/>
  <c r="AH236" i="1" s="1"/>
  <c r="AF235" i="1"/>
  <c r="W235" i="1" s="1"/>
  <c r="AL234" i="1"/>
  <c r="AS234" i="1" s="1"/>
  <c r="AT234" i="1" s="1"/>
  <c r="AQ233" i="1"/>
  <c r="AR233" i="1" s="1"/>
  <c r="Z236" i="1" l="1"/>
  <c r="Y236" i="1"/>
  <c r="X235" i="1"/>
  <c r="AD236" i="1" s="1"/>
  <c r="AC236" i="1"/>
  <c r="AE236" i="1"/>
  <c r="AM234" i="1"/>
  <c r="AU234" i="1" s="1"/>
  <c r="AV234" i="1" s="1"/>
  <c r="AK234" i="1"/>
  <c r="AB237" i="1" l="1"/>
  <c r="AH237" i="1"/>
  <c r="AE237" i="1"/>
  <c r="AA236" i="1"/>
  <c r="AF236" i="1"/>
  <c r="W236" i="1" s="1"/>
  <c r="AL235" i="1"/>
  <c r="AS235" i="1" s="1"/>
  <c r="AT235" i="1" s="1"/>
  <c r="AQ234" i="1"/>
  <c r="AR234" i="1" s="1"/>
  <c r="AC237" i="1" l="1"/>
  <c r="AE238" i="1" s="1"/>
  <c r="X236" i="1"/>
  <c r="AA237" i="1" s="1"/>
  <c r="Z237" i="1"/>
  <c r="Y237" i="1"/>
  <c r="AM235" i="1"/>
  <c r="AU235" i="1" s="1"/>
  <c r="AV235" i="1" s="1"/>
  <c r="AK235" i="1"/>
  <c r="AQ235" i="1" s="1"/>
  <c r="AR235" i="1" s="1"/>
  <c r="AB238" i="1" l="1"/>
  <c r="AD237" i="1"/>
  <c r="AH238" i="1" s="1"/>
  <c r="AF237" i="1"/>
  <c r="W237" i="1" s="1"/>
  <c r="Y238" i="1" s="1"/>
  <c r="AL236" i="1"/>
  <c r="AS236" i="1" s="1"/>
  <c r="AT236" i="1" s="1"/>
  <c r="X237" i="1" l="1"/>
  <c r="AF238" i="1" s="1"/>
  <c r="W238" i="1" s="1"/>
  <c r="AC238" i="1"/>
  <c r="AE239" i="1" s="1"/>
  <c r="Z238" i="1"/>
  <c r="AM236" i="1"/>
  <c r="AU236" i="1" s="1"/>
  <c r="AV236" i="1" s="1"/>
  <c r="AK236" i="1"/>
  <c r="AB239" i="1" l="1"/>
  <c r="AD238" i="1"/>
  <c r="AH239" i="1" s="1"/>
  <c r="AC239" i="1" s="1"/>
  <c r="AE240" i="1" s="1"/>
  <c r="AA238" i="1"/>
  <c r="X238" i="1"/>
  <c r="Y239" i="1"/>
  <c r="AQ236" i="1"/>
  <c r="AR236" i="1" s="1"/>
  <c r="AM237" i="1"/>
  <c r="AU237" i="1" s="1"/>
  <c r="AV237" i="1" s="1"/>
  <c r="AL237" i="1"/>
  <c r="AS237" i="1" s="1"/>
  <c r="AT237" i="1" s="1"/>
  <c r="Z239" i="1" l="1"/>
  <c r="AD239" i="1"/>
  <c r="AH240" i="1" s="1"/>
  <c r="AF239" i="1"/>
  <c r="X239" i="1" s="1"/>
  <c r="AK237" i="1"/>
  <c r="AA239" i="1" l="1"/>
  <c r="AB240" i="1"/>
  <c r="W239" i="1"/>
  <c r="AD240" i="1"/>
  <c r="AQ237" i="1"/>
  <c r="AR237" i="1" s="1"/>
  <c r="AL238" i="1"/>
  <c r="AS238" i="1" s="1"/>
  <c r="AT238" i="1" s="1"/>
  <c r="AM238" i="1"/>
  <c r="AU238" i="1" s="1"/>
  <c r="AV238" i="1" s="1"/>
  <c r="Z240" i="1" l="1"/>
  <c r="AC240" i="1"/>
  <c r="AE241" i="1" s="1"/>
  <c r="AF240" i="1"/>
  <c r="X240" i="1" s="1"/>
  <c r="Y240" i="1"/>
  <c r="AL239" i="1"/>
  <c r="AS239" i="1" s="1"/>
  <c r="AT239" i="1" s="1"/>
  <c r="AK238" i="1"/>
  <c r="AQ238" i="1" s="1"/>
  <c r="AR238" i="1" s="1"/>
  <c r="AA240" i="1" l="1"/>
  <c r="AB241" i="1"/>
  <c r="AH241" i="1"/>
  <c r="AD241" i="1" s="1"/>
  <c r="W240" i="1"/>
  <c r="AM239" i="1"/>
  <c r="AA241" i="1" l="1"/>
  <c r="AC241" i="1"/>
  <c r="AE242" i="1" s="1"/>
  <c r="Z241" i="1"/>
  <c r="Y241" i="1"/>
  <c r="AF241" i="1"/>
  <c r="X241" i="1" s="1"/>
  <c r="AL240" i="1"/>
  <c r="AS240" i="1" s="1"/>
  <c r="AT240" i="1" s="1"/>
  <c r="AK239" i="1"/>
  <c r="AQ239" i="1" s="1"/>
  <c r="AR239" i="1" s="1"/>
  <c r="AU239" i="1"/>
  <c r="AV239" i="1" s="1"/>
  <c r="AA242" i="1" l="1"/>
  <c r="AB242" i="1"/>
  <c r="AH242" i="1"/>
  <c r="AD242" i="1" s="1"/>
  <c r="W241" i="1"/>
  <c r="Y242" i="1" s="1"/>
  <c r="AM240" i="1"/>
  <c r="Z242" i="1" l="1"/>
  <c r="AF242" i="1"/>
  <c r="X242" i="1" s="1"/>
  <c r="AC242" i="1"/>
  <c r="AE243" i="1" s="1"/>
  <c r="AK240" i="1"/>
  <c r="AQ240" i="1" s="1"/>
  <c r="AR240" i="1" s="1"/>
  <c r="AU240" i="1"/>
  <c r="AV240" i="1" s="1"/>
  <c r="AB243" i="1" l="1"/>
  <c r="AA243" i="1"/>
  <c r="W242" i="1"/>
  <c r="AF243" i="1" s="1"/>
  <c r="X243" i="1" s="1"/>
  <c r="AH243" i="1"/>
  <c r="AD243" i="1" s="1"/>
  <c r="AL241" i="1"/>
  <c r="AS241" i="1" s="1"/>
  <c r="AT241" i="1" s="1"/>
  <c r="AM241" i="1"/>
  <c r="Z243" i="1" l="1"/>
  <c r="Y243" i="1"/>
  <c r="W243" i="1"/>
  <c r="AC243" i="1"/>
  <c r="AE244" i="1" s="1"/>
  <c r="AL242" i="1"/>
  <c r="AS242" i="1" s="1"/>
  <c r="AT242" i="1" s="1"/>
  <c r="AK241" i="1"/>
  <c r="AQ241" i="1" s="1"/>
  <c r="AR241" i="1" s="1"/>
  <c r="AU241" i="1"/>
  <c r="AV241" i="1" s="1"/>
  <c r="AA244" i="1" l="1"/>
  <c r="AB244" i="1"/>
  <c r="Z244" i="1"/>
  <c r="Y244" i="1"/>
  <c r="AF244" i="1"/>
  <c r="X244" i="1" s="1"/>
  <c r="AH244" i="1"/>
  <c r="AD244" i="1" s="1"/>
  <c r="AK242" i="1"/>
  <c r="AQ242" i="1" s="1"/>
  <c r="AR242" i="1" s="1"/>
  <c r="AM242" i="1"/>
  <c r="AU242" i="1" s="1"/>
  <c r="AV242" i="1" s="1"/>
  <c r="AA245" i="1" l="1"/>
  <c r="AB245" i="1"/>
  <c r="W244" i="1"/>
  <c r="Y245" i="1" s="1"/>
  <c r="AC244" i="1"/>
  <c r="AE245" i="1" s="1"/>
  <c r="AL243" i="1"/>
  <c r="AS243" i="1" s="1"/>
  <c r="AT243" i="1" s="1"/>
  <c r="Z245" i="1" l="1"/>
  <c r="AF245" i="1"/>
  <c r="X245" i="1" s="1"/>
  <c r="AH245" i="1"/>
  <c r="AD245" i="1" s="1"/>
  <c r="AK243" i="1"/>
  <c r="AQ243" i="1" s="1"/>
  <c r="AM243" i="1"/>
  <c r="AL244" i="1"/>
  <c r="AS244" i="1" s="1"/>
  <c r="AT244" i="1" s="1"/>
  <c r="AB246" i="1" l="1"/>
  <c r="AA246" i="1"/>
  <c r="W245" i="1"/>
  <c r="Y246" i="1" s="1"/>
  <c r="AC245" i="1"/>
  <c r="AE246" i="1" s="1"/>
  <c r="AR243" i="1"/>
  <c r="AU243" i="1"/>
  <c r="AV243" i="1" s="1"/>
  <c r="AK244" i="1"/>
  <c r="AQ244" i="1" s="1"/>
  <c r="Z246" i="1" l="1"/>
  <c r="AF246" i="1"/>
  <c r="X246" i="1" s="1"/>
  <c r="AH246" i="1"/>
  <c r="AD246" i="1" s="1"/>
  <c r="AM244" i="1"/>
  <c r="AU244" i="1" s="1"/>
  <c r="AV244" i="1" s="1"/>
  <c r="AL245" i="1"/>
  <c r="AS245" i="1" s="1"/>
  <c r="AT245" i="1" s="1"/>
  <c r="AR244" i="1"/>
  <c r="AB247" i="1" l="1"/>
  <c r="AA247" i="1"/>
  <c r="W246" i="1"/>
  <c r="Y247" i="1" s="1"/>
  <c r="AC246" i="1"/>
  <c r="AE247" i="1" s="1"/>
  <c r="AK245" i="1"/>
  <c r="AQ245" i="1" s="1"/>
  <c r="Z247" i="1" l="1"/>
  <c r="AF247" i="1"/>
  <c r="X247" i="1" s="1"/>
  <c r="AH247" i="1"/>
  <c r="AC247" i="1" s="1"/>
  <c r="AE248" i="1" s="1"/>
  <c r="AL246" i="1"/>
  <c r="AS246" i="1" s="1"/>
  <c r="AT246" i="1" s="1"/>
  <c r="AM245" i="1"/>
  <c r="AU245" i="1" s="1"/>
  <c r="AV245" i="1" s="1"/>
  <c r="AR245" i="1"/>
  <c r="AB248" i="1" l="1"/>
  <c r="AA248" i="1"/>
  <c r="W247" i="1"/>
  <c r="AF248" i="1" s="1"/>
  <c r="AD247" i="1"/>
  <c r="AH248" i="1" s="1"/>
  <c r="AD248" i="1" s="1"/>
  <c r="AL247" i="1"/>
  <c r="AS247" i="1" s="1"/>
  <c r="AT247" i="1" s="1"/>
  <c r="AK246" i="1"/>
  <c r="AQ246" i="1" s="1"/>
  <c r="AR246" i="1" s="1"/>
  <c r="Z248" i="1" l="1"/>
  <c r="Y248" i="1"/>
  <c r="W248" i="1"/>
  <c r="X248" i="1"/>
  <c r="AC248" i="1"/>
  <c r="AH249" i="1" s="1"/>
  <c r="AM246" i="1"/>
  <c r="AU246" i="1" s="1"/>
  <c r="AV246" i="1" s="1"/>
  <c r="AB249" i="1" l="1"/>
  <c r="Z249" i="1"/>
  <c r="AA249" i="1"/>
  <c r="Y249" i="1"/>
  <c r="AE249" i="1"/>
  <c r="AF249" i="1"/>
  <c r="X249" i="1" s="1"/>
  <c r="AC249" i="1"/>
  <c r="AD249" i="1"/>
  <c r="AK247" i="1"/>
  <c r="AQ247" i="1" s="1"/>
  <c r="AR247" i="1" s="1"/>
  <c r="AA250" i="1" l="1"/>
  <c r="AB250" i="1"/>
  <c r="AH250" i="1"/>
  <c r="AD250" i="1" s="1"/>
  <c r="W249" i="1"/>
  <c r="AE250" i="1"/>
  <c r="AL248" i="1"/>
  <c r="AS248" i="1" s="1"/>
  <c r="AT248" i="1" s="1"/>
  <c r="AM247" i="1"/>
  <c r="AU247" i="1" s="1"/>
  <c r="AV247" i="1" s="1"/>
  <c r="Z250" i="1" l="1"/>
  <c r="AC250" i="1"/>
  <c r="AE251" i="1" s="1"/>
  <c r="AF250" i="1"/>
  <c r="W250" i="1" s="1"/>
  <c r="Y250" i="1"/>
  <c r="AK248" i="1"/>
  <c r="AQ248" i="1" s="1"/>
  <c r="AR248" i="1" s="1"/>
  <c r="AB251" i="1" l="1"/>
  <c r="Z251" i="1"/>
  <c r="AH251" i="1"/>
  <c r="AC251" i="1" s="1"/>
  <c r="AE252" i="1" s="1"/>
  <c r="X250" i="1"/>
  <c r="AA251" i="1" s="1"/>
  <c r="Y251" i="1"/>
  <c r="AL249" i="1"/>
  <c r="AS249" i="1" s="1"/>
  <c r="AT249" i="1" s="1"/>
  <c r="AM248" i="1"/>
  <c r="AU248" i="1" s="1"/>
  <c r="AV248" i="1" s="1"/>
  <c r="AB252" i="1" l="1"/>
  <c r="AF251" i="1"/>
  <c r="W251" i="1" s="1"/>
  <c r="AD251" i="1"/>
  <c r="AH252" i="1" s="1"/>
  <c r="AK249" i="1"/>
  <c r="AQ249" i="1" s="1"/>
  <c r="AR249" i="1" s="1"/>
  <c r="Y252" i="1" l="1"/>
  <c r="Z252" i="1"/>
  <c r="X251" i="1"/>
  <c r="AA252" i="1" s="1"/>
  <c r="AC252" i="1"/>
  <c r="AE253" i="1" s="1"/>
  <c r="AL250" i="1"/>
  <c r="AS250" i="1" s="1"/>
  <c r="AT250" i="1" s="1"/>
  <c r="AM249" i="1"/>
  <c r="AU249" i="1" s="1"/>
  <c r="AV249" i="1" s="1"/>
  <c r="AB253" i="1" l="1"/>
  <c r="AF252" i="1"/>
  <c r="W252" i="1" s="1"/>
  <c r="Y253" i="1" s="1"/>
  <c r="AD252" i="1"/>
  <c r="AH253" i="1" s="1"/>
  <c r="AK250" i="1"/>
  <c r="AQ250" i="1" s="1"/>
  <c r="AR250" i="1" s="1"/>
  <c r="Z253" i="1" l="1"/>
  <c r="X252" i="1"/>
  <c r="AA253" i="1" s="1"/>
  <c r="AC253" i="1"/>
  <c r="AE254" i="1" s="1"/>
  <c r="AM250" i="1"/>
  <c r="AU250" i="1" s="1"/>
  <c r="AV250" i="1" s="1"/>
  <c r="AL251" i="1"/>
  <c r="AS251" i="1" s="1"/>
  <c r="AT251" i="1" s="1"/>
  <c r="AB254" i="1" l="1"/>
  <c r="AF253" i="1"/>
  <c r="W253" i="1" s="1"/>
  <c r="AD253" i="1"/>
  <c r="AH254" i="1" s="1"/>
  <c r="AL252" i="1"/>
  <c r="AS252" i="1" s="1"/>
  <c r="AT252" i="1" s="1"/>
  <c r="AK251" i="1"/>
  <c r="AQ251" i="1" s="1"/>
  <c r="AR251" i="1" s="1"/>
  <c r="AM251" i="1"/>
  <c r="AU251" i="1" s="1"/>
  <c r="AV251" i="1" s="1"/>
  <c r="Z254" i="1" l="1"/>
  <c r="X253" i="1"/>
  <c r="AC254" i="1"/>
  <c r="AE255" i="1" s="1"/>
  <c r="Y254" i="1"/>
  <c r="AK252" i="1"/>
  <c r="AQ252" i="1" s="1"/>
  <c r="AR252" i="1" s="1"/>
  <c r="AM252" i="1"/>
  <c r="AU252" i="1" s="1"/>
  <c r="AV252" i="1" s="1"/>
  <c r="AL253" i="1"/>
  <c r="AS253" i="1" s="1"/>
  <c r="AT253" i="1" s="1"/>
  <c r="AB255" i="1" l="1"/>
  <c r="AF254" i="1"/>
  <c r="W254" i="1" s="1"/>
  <c r="AA254" i="1"/>
  <c r="AD254" i="1"/>
  <c r="AH255" i="1" s="1"/>
  <c r="AK253" i="1"/>
  <c r="AQ253" i="1" s="1"/>
  <c r="AR253" i="1" s="1"/>
  <c r="Z255" i="1" l="1"/>
  <c r="AC255" i="1"/>
  <c r="AE256" i="1" s="1"/>
  <c r="X254" i="1"/>
  <c r="AA255" i="1" s="1"/>
  <c r="Y255" i="1"/>
  <c r="AM253" i="1"/>
  <c r="AU253" i="1" s="1"/>
  <c r="AV253" i="1" s="1"/>
  <c r="AL254" i="1"/>
  <c r="AS254" i="1" s="1"/>
  <c r="AT254" i="1" s="1"/>
  <c r="AB256" i="1" l="1"/>
  <c r="AD255" i="1"/>
  <c r="AH256" i="1" s="1"/>
  <c r="AF255" i="1"/>
  <c r="W255" i="1" s="1"/>
  <c r="AK254" i="1"/>
  <c r="AQ254" i="1" s="1"/>
  <c r="AR254" i="1" s="1"/>
  <c r="Z256" i="1" l="1"/>
  <c r="X255" i="1"/>
  <c r="AF256" i="1" s="1"/>
  <c r="W256" i="1" s="1"/>
  <c r="AC256" i="1"/>
  <c r="AE257" i="1" s="1"/>
  <c r="Y256" i="1"/>
  <c r="AM254" i="1"/>
  <c r="AU254" i="1" s="1"/>
  <c r="AV254" i="1" s="1"/>
  <c r="AL255" i="1"/>
  <c r="AS255" i="1" s="1"/>
  <c r="AT255" i="1" s="1"/>
  <c r="AB257" i="1" l="1"/>
  <c r="AA256" i="1"/>
  <c r="AD256" i="1"/>
  <c r="AH257" i="1" s="1"/>
  <c r="Y257" i="1"/>
  <c r="X256" i="1"/>
  <c r="AF257" i="1" s="1"/>
  <c r="W257" i="1" s="1"/>
  <c r="AM255" i="1"/>
  <c r="AU255" i="1" s="1"/>
  <c r="AV255" i="1" s="1"/>
  <c r="AK255" i="1"/>
  <c r="AQ255" i="1" s="1"/>
  <c r="AR255" i="1" s="1"/>
  <c r="Z257" i="1" l="1"/>
  <c r="X257" i="1"/>
  <c r="AF258" i="1" s="1"/>
  <c r="Y258" i="1"/>
  <c r="AC257" i="1"/>
  <c r="AE258" i="1" s="1"/>
  <c r="AD257" i="1"/>
  <c r="AL256" i="1"/>
  <c r="AS256" i="1" s="1"/>
  <c r="AT256" i="1" s="1"/>
  <c r="AA257" i="1" l="1"/>
  <c r="AB258" i="1"/>
  <c r="W258" i="1"/>
  <c r="AH258" i="1"/>
  <c r="AC258" i="1" s="1"/>
  <c r="AE259" i="1" s="1"/>
  <c r="AM256" i="1"/>
  <c r="AU256" i="1" s="1"/>
  <c r="AV256" i="1" s="1"/>
  <c r="AK256" i="1"/>
  <c r="AQ256" i="1" s="1"/>
  <c r="AR256" i="1" s="1"/>
  <c r="Z258" i="1" l="1"/>
  <c r="X258" i="1"/>
  <c r="AF259" i="1" s="1"/>
  <c r="AL257" i="1"/>
  <c r="AS257" i="1" s="1"/>
  <c r="AT257" i="1" s="1"/>
  <c r="AD258" i="1"/>
  <c r="AH259" i="1" s="1"/>
  <c r="AC259" i="1" s="1"/>
  <c r="Y259" i="1"/>
  <c r="AM257" i="1"/>
  <c r="AU257" i="1" s="1"/>
  <c r="AV257" i="1" s="1"/>
  <c r="AA258" i="1" l="1"/>
  <c r="W259" i="1"/>
  <c r="Y260" i="1" s="1"/>
  <c r="AB259" i="1"/>
  <c r="AD259" i="1"/>
  <c r="AE260" i="1"/>
  <c r="AK257" i="1"/>
  <c r="AQ257" i="1" s="1"/>
  <c r="AR257" i="1" s="1"/>
  <c r="AA259" i="1" l="1"/>
  <c r="Z259" i="1"/>
  <c r="AB260" i="1" s="1"/>
  <c r="X259" i="1"/>
  <c r="AF260" i="1" s="1"/>
  <c r="AH260" i="1"/>
  <c r="AC260" i="1" s="1"/>
  <c r="AL258" i="1"/>
  <c r="AS258" i="1" s="1"/>
  <c r="AT258" i="1" s="1"/>
  <c r="AM258" i="1"/>
  <c r="AU258" i="1" s="1"/>
  <c r="AV258" i="1" s="1"/>
  <c r="W260" i="1" l="1"/>
  <c r="Y261" i="1" s="1"/>
  <c r="AA260" i="1"/>
  <c r="AD260" i="1"/>
  <c r="AE261" i="1"/>
  <c r="X260" i="1"/>
  <c r="AK258" i="1"/>
  <c r="AQ258" i="1" s="1"/>
  <c r="AR258" i="1" s="1"/>
  <c r="Z260" i="1" l="1"/>
  <c r="AA261" i="1" s="1"/>
  <c r="AF261" i="1"/>
  <c r="X261" i="1" s="1"/>
  <c r="AH261" i="1"/>
  <c r="AC261" i="1" s="1"/>
  <c r="AE262" i="1" s="1"/>
  <c r="AL259" i="1"/>
  <c r="AS259" i="1" s="1"/>
  <c r="AT259" i="1" s="1"/>
  <c r="AM259" i="1"/>
  <c r="AU259" i="1" s="1"/>
  <c r="AV259" i="1" s="1"/>
  <c r="AB261" i="1" l="1"/>
  <c r="Z261" i="1"/>
  <c r="W261" i="1"/>
  <c r="AD261" i="1"/>
  <c r="AK259" i="1"/>
  <c r="AQ259" i="1" s="1"/>
  <c r="AR259" i="1" s="1"/>
  <c r="AA262" i="1" l="1"/>
  <c r="Z262" i="1"/>
  <c r="AB262" i="1"/>
  <c r="AF262" i="1"/>
  <c r="W262" i="1" s="1"/>
  <c r="Y262" i="1"/>
  <c r="AH262" i="1"/>
  <c r="AC262" i="1" s="1"/>
  <c r="AL260" i="1"/>
  <c r="AS260" i="1" s="1"/>
  <c r="AT260" i="1" s="1"/>
  <c r="AK260" i="1"/>
  <c r="AQ260" i="1" s="1"/>
  <c r="AR260" i="1" s="1"/>
  <c r="AM260" i="1"/>
  <c r="AU260" i="1" s="1"/>
  <c r="AV260" i="1" s="1"/>
  <c r="Z263" i="1" l="1"/>
  <c r="AB263" i="1"/>
  <c r="X262" i="1"/>
  <c r="Y263" i="1"/>
  <c r="AD262" i="1"/>
  <c r="AE263" i="1"/>
  <c r="AL261" i="1"/>
  <c r="AS261" i="1" s="1"/>
  <c r="AT261" i="1" s="1"/>
  <c r="AM261" i="1"/>
  <c r="AU261" i="1" s="1"/>
  <c r="AV261" i="1" s="1"/>
  <c r="AA263" i="1" l="1"/>
  <c r="AB264" i="1"/>
  <c r="AF263" i="1"/>
  <c r="W263" i="1" s="1"/>
  <c r="AH263" i="1"/>
  <c r="AK261" i="1"/>
  <c r="AQ261" i="1" s="1"/>
  <c r="AR261" i="1" s="1"/>
  <c r="AL262" i="1"/>
  <c r="AS262" i="1" s="1"/>
  <c r="AT262" i="1" s="1"/>
  <c r="Z264" i="1" l="1"/>
  <c r="X263" i="1"/>
  <c r="AA264" i="1" s="1"/>
  <c r="Y264" i="1"/>
  <c r="AD263" i="1"/>
  <c r="AC263" i="1"/>
  <c r="AK262" i="1"/>
  <c r="AQ262" i="1" s="1"/>
  <c r="AR262" i="1" s="1"/>
  <c r="AL263" i="1"/>
  <c r="AS263" i="1" s="1"/>
  <c r="AT263" i="1" s="1"/>
  <c r="AM262" i="1"/>
  <c r="AU262" i="1" s="1"/>
  <c r="AV262" i="1" s="1"/>
  <c r="AB265" i="1" l="1"/>
  <c r="AF264" i="1"/>
  <c r="W264" i="1" s="1"/>
  <c r="Y265" i="1" s="1"/>
  <c r="AH264" i="1"/>
  <c r="AD264" i="1" s="1"/>
  <c r="AE264" i="1"/>
  <c r="AK263" i="1"/>
  <c r="AQ263" i="1" s="1"/>
  <c r="AR263" i="1" s="1"/>
  <c r="X264" i="1" l="1"/>
  <c r="AA265" i="1" s="1"/>
  <c r="Z265" i="1"/>
  <c r="AC264" i="1"/>
  <c r="AE265" i="1" s="1"/>
  <c r="AL264" i="1"/>
  <c r="AS264" i="1" s="1"/>
  <c r="AT264" i="1" s="1"/>
  <c r="AM263" i="1"/>
  <c r="AU263" i="1" s="1"/>
  <c r="AV263" i="1" s="1"/>
  <c r="AB266" i="1" l="1"/>
  <c r="AF265" i="1"/>
  <c r="X265" i="1" s="1"/>
  <c r="AH265" i="1"/>
  <c r="AD265" i="1" s="1"/>
  <c r="AK264" i="1"/>
  <c r="AQ264" i="1" s="1"/>
  <c r="AR264" i="1" s="1"/>
  <c r="AA266" i="1" l="1"/>
  <c r="W265" i="1"/>
  <c r="Y266" i="1" s="1"/>
  <c r="AC265" i="1"/>
  <c r="AE266" i="1" s="1"/>
  <c r="AL265" i="1"/>
  <c r="AS265" i="1" s="1"/>
  <c r="AT265" i="1" s="1"/>
  <c r="AM264" i="1"/>
  <c r="AU264" i="1" s="1"/>
  <c r="AV264" i="1" s="1"/>
  <c r="AF266" i="1" l="1"/>
  <c r="X266" i="1" s="1"/>
  <c r="Z266" i="1"/>
  <c r="AH266" i="1"/>
  <c r="AD266" i="1" s="1"/>
  <c r="AK265" i="1"/>
  <c r="AQ265" i="1" s="1"/>
  <c r="AR265" i="1" s="1"/>
  <c r="AB267" i="1" l="1"/>
  <c r="AC266" i="1"/>
  <c r="AE267" i="1" s="1"/>
  <c r="W266" i="1"/>
  <c r="Z267" i="1" s="1"/>
  <c r="AA267" i="1"/>
  <c r="AM265" i="1"/>
  <c r="AU265" i="1" s="1"/>
  <c r="AV265" i="1" s="1"/>
  <c r="AL266" i="1"/>
  <c r="AS266" i="1" s="1"/>
  <c r="AT266" i="1" s="1"/>
  <c r="AB268" i="1" l="1"/>
  <c r="AH267" i="1"/>
  <c r="AD267" i="1" s="1"/>
  <c r="AF267" i="1"/>
  <c r="W267" i="1" s="1"/>
  <c r="Y267" i="1"/>
  <c r="AK266" i="1"/>
  <c r="AQ266" i="1" s="1"/>
  <c r="AR266" i="1" s="1"/>
  <c r="Z268" i="1" l="1"/>
  <c r="AC267" i="1"/>
  <c r="AE268" i="1" s="1"/>
  <c r="Y268" i="1"/>
  <c r="X267" i="1"/>
  <c r="AA268" i="1" s="1"/>
  <c r="AL267" i="1"/>
  <c r="AS267" i="1" s="1"/>
  <c r="AT267" i="1" s="1"/>
  <c r="AM266" i="1"/>
  <c r="AU266" i="1" s="1"/>
  <c r="AV266" i="1" s="1"/>
  <c r="AB269" i="1" l="1"/>
  <c r="AH268" i="1"/>
  <c r="AC268" i="1" s="1"/>
  <c r="AE269" i="1" s="1"/>
  <c r="AF268" i="1"/>
  <c r="X268" i="1" s="1"/>
  <c r="AM267" i="1"/>
  <c r="AU267" i="1" s="1"/>
  <c r="AV267" i="1" s="1"/>
  <c r="AK267" i="1"/>
  <c r="AQ267" i="1" s="1"/>
  <c r="AR267" i="1" s="1"/>
  <c r="AA269" i="1" l="1"/>
  <c r="AD268" i="1"/>
  <c r="AH269" i="1" s="1"/>
  <c r="W268" i="1"/>
  <c r="Y269" i="1" s="1"/>
  <c r="AL268" i="1"/>
  <c r="AS268" i="1" s="1"/>
  <c r="AT268" i="1" s="1"/>
  <c r="AC269" i="1" l="1"/>
  <c r="AE270" i="1" s="1"/>
  <c r="Z269" i="1"/>
  <c r="AF269" i="1"/>
  <c r="X269" i="1" s="1"/>
  <c r="AD269" i="1"/>
  <c r="AM268" i="1"/>
  <c r="AU268" i="1" s="1"/>
  <c r="AV268" i="1" s="1"/>
  <c r="AK268" i="1"/>
  <c r="AQ268" i="1" s="1"/>
  <c r="AR268" i="1" s="1"/>
  <c r="AB270" i="1" l="1"/>
  <c r="AH270" i="1"/>
  <c r="AD270" i="1" s="1"/>
  <c r="AA270" i="1"/>
  <c r="W269" i="1"/>
  <c r="AM269" i="1"/>
  <c r="AU269" i="1" s="1"/>
  <c r="AV269" i="1" s="1"/>
  <c r="AL269" i="1"/>
  <c r="AS269" i="1" s="1"/>
  <c r="AT269" i="1" s="1"/>
  <c r="AC270" i="1" l="1"/>
  <c r="AH271" i="1" s="1"/>
  <c r="Y270" i="1"/>
  <c r="AF270" i="1"/>
  <c r="Z270" i="1"/>
  <c r="AK269" i="1"/>
  <c r="AQ269" i="1" s="1"/>
  <c r="AR269" i="1" s="1"/>
  <c r="AE271" i="1" l="1"/>
  <c r="AB271" i="1"/>
  <c r="W270" i="1"/>
  <c r="Z271" i="1" s="1"/>
  <c r="X270" i="1"/>
  <c r="AL270" i="1"/>
  <c r="AS270" i="1" s="1"/>
  <c r="AT270" i="1" s="1"/>
  <c r="AB272" i="1" l="1"/>
  <c r="AA271" i="1"/>
  <c r="AD271" i="1"/>
  <c r="Y271" i="1"/>
  <c r="AF271" i="1"/>
  <c r="X271" i="1" s="1"/>
  <c r="AC271" i="1"/>
  <c r="AK270" i="1"/>
  <c r="AQ270" i="1" s="1"/>
  <c r="AR270" i="1" s="1"/>
  <c r="AM270" i="1"/>
  <c r="AU270" i="1" s="1"/>
  <c r="AV270" i="1" s="1"/>
  <c r="AA272" i="1" l="1"/>
  <c r="AH272" i="1"/>
  <c r="AD272" i="1" s="1"/>
  <c r="AE272" i="1"/>
  <c r="W271" i="1"/>
  <c r="AL271" i="1"/>
  <c r="AS271" i="1" s="1"/>
  <c r="AT271" i="1" s="1"/>
  <c r="AC272" i="1" l="1"/>
  <c r="AE273" i="1" s="1"/>
  <c r="Z272" i="1"/>
  <c r="Y272" i="1"/>
  <c r="AF272" i="1"/>
  <c r="AM271" i="1"/>
  <c r="AU271" i="1" s="1"/>
  <c r="AV271" i="1" s="1"/>
  <c r="AK271" i="1"/>
  <c r="AQ271" i="1" s="1"/>
  <c r="AR271" i="1" s="1"/>
  <c r="AH273" i="1" l="1"/>
  <c r="W272" i="1"/>
  <c r="Y273" i="1" s="1"/>
  <c r="X272" i="1"/>
  <c r="AB273" i="1"/>
  <c r="AL272" i="1"/>
  <c r="AS272" i="1" s="1"/>
  <c r="AT272" i="1" s="1"/>
  <c r="Z273" i="1" l="1"/>
  <c r="AD273" i="1"/>
  <c r="AA273" i="1"/>
  <c r="AC273" i="1"/>
  <c r="AF273" i="1"/>
  <c r="W273" i="1" s="1"/>
  <c r="Y274" i="1" s="1"/>
  <c r="AM272" i="1"/>
  <c r="AU272" i="1" s="1"/>
  <c r="AV272" i="1" s="1"/>
  <c r="AK272" i="1"/>
  <c r="AQ272" i="1" s="1"/>
  <c r="AR272" i="1" s="1"/>
  <c r="Z274" i="1" l="1"/>
  <c r="X273" i="1"/>
  <c r="AE274" i="1"/>
  <c r="AH274" i="1"/>
  <c r="AC274" i="1" s="1"/>
  <c r="AB274" i="1"/>
  <c r="AL273" i="1"/>
  <c r="AS273" i="1" s="1"/>
  <c r="AT273" i="1" s="1"/>
  <c r="AA274" i="1" l="1"/>
  <c r="AF274" i="1"/>
  <c r="W274" i="1" s="1"/>
  <c r="AE275" i="1"/>
  <c r="AD274" i="1"/>
  <c r="AB275" i="1"/>
  <c r="AM273" i="1"/>
  <c r="AU273" i="1" s="1"/>
  <c r="AV273" i="1" s="1"/>
  <c r="AK273" i="1"/>
  <c r="AQ273" i="1" s="1"/>
  <c r="AR273" i="1" s="1"/>
  <c r="AL274" i="1" l="1"/>
  <c r="AS274" i="1" s="1"/>
  <c r="AT274" i="1" s="1"/>
  <c r="X274" i="1"/>
  <c r="AA275" i="1" s="1"/>
  <c r="Y275" i="1"/>
  <c r="Z275" i="1"/>
  <c r="AH275" i="1"/>
  <c r="AC275" i="1" s="1"/>
  <c r="AE276" i="1" s="1"/>
  <c r="AM274" i="1"/>
  <c r="AU274" i="1" s="1"/>
  <c r="AV274" i="1" s="1"/>
  <c r="AB276" i="1" l="1"/>
  <c r="AF275" i="1"/>
  <c r="W275" i="1" s="1"/>
  <c r="AD275" i="1"/>
  <c r="AK274" i="1"/>
  <c r="AQ274" i="1" s="1"/>
  <c r="AR274" i="1" s="1"/>
  <c r="Z276" i="1" l="1"/>
  <c r="Y276" i="1"/>
  <c r="X275" i="1"/>
  <c r="AA276" i="1" s="1"/>
  <c r="AH276" i="1"/>
  <c r="AC276" i="1" s="1"/>
  <c r="AL275" i="1"/>
  <c r="AS275" i="1" s="1"/>
  <c r="AT275" i="1" s="1"/>
  <c r="AM275" i="1"/>
  <c r="AU275" i="1" s="1"/>
  <c r="AV275" i="1" s="1"/>
  <c r="AB277" i="1" l="1"/>
  <c r="AF276" i="1"/>
  <c r="W276" i="1" s="1"/>
  <c r="AD276" i="1"/>
  <c r="AH277" i="1" s="1"/>
  <c r="AE277" i="1"/>
  <c r="AL276" i="1"/>
  <c r="AS276" i="1" s="1"/>
  <c r="AT276" i="1" s="1"/>
  <c r="AK275" i="1"/>
  <c r="AQ275" i="1" s="1"/>
  <c r="AR275" i="1" s="1"/>
  <c r="Z277" i="1" l="1"/>
  <c r="AC277" i="1"/>
  <c r="AE278" i="1" s="1"/>
  <c r="Y277" i="1"/>
  <c r="X276" i="1"/>
  <c r="AA277" i="1" s="1"/>
  <c r="AM276" i="1"/>
  <c r="AU276" i="1" s="1"/>
  <c r="AV276" i="1" s="1"/>
  <c r="AB278" i="1" l="1"/>
  <c r="AF277" i="1"/>
  <c r="W277" i="1" s="1"/>
  <c r="AD277" i="1"/>
  <c r="AH278" i="1" s="1"/>
  <c r="AK276" i="1"/>
  <c r="AQ276" i="1" s="1"/>
  <c r="AR276" i="1" s="1"/>
  <c r="Z278" i="1" l="1"/>
  <c r="AC278" i="1"/>
  <c r="AE279" i="1" s="1"/>
  <c r="X277" i="1"/>
  <c r="AA278" i="1" s="1"/>
  <c r="Y278" i="1"/>
  <c r="AL277" i="1"/>
  <c r="AS277" i="1" s="1"/>
  <c r="AT277" i="1" s="1"/>
  <c r="AM277" i="1"/>
  <c r="AU277" i="1" s="1"/>
  <c r="AV277" i="1" s="1"/>
  <c r="AB279" i="1" l="1"/>
  <c r="AF278" i="1"/>
  <c r="X278" i="1" s="1"/>
  <c r="AD278" i="1"/>
  <c r="AH279" i="1" s="1"/>
  <c r="AK277" i="1"/>
  <c r="AQ277" i="1" s="1"/>
  <c r="AR277" i="1" s="1"/>
  <c r="W278" i="1" l="1"/>
  <c r="Y279" i="1" s="1"/>
  <c r="AA279" i="1"/>
  <c r="AD279" i="1"/>
  <c r="AL278" i="1"/>
  <c r="AS278" i="1" s="1"/>
  <c r="AT278" i="1" s="1"/>
  <c r="AM278" i="1"/>
  <c r="AU278" i="1" s="1"/>
  <c r="AV278" i="1" s="1"/>
  <c r="AC279" i="1" l="1"/>
  <c r="AE280" i="1" s="1"/>
  <c r="Z279" i="1"/>
  <c r="AF279" i="1"/>
  <c r="W279" i="1" s="1"/>
  <c r="AK278" i="1"/>
  <c r="AQ278" i="1" s="1"/>
  <c r="AR278" i="1" s="1"/>
  <c r="AB280" i="1" l="1"/>
  <c r="Z280" i="1"/>
  <c r="X279" i="1"/>
  <c r="Y280" i="1"/>
  <c r="AH280" i="1"/>
  <c r="AC280" i="1" s="1"/>
  <c r="AE281" i="1" s="1"/>
  <c r="AM279" i="1"/>
  <c r="AU279" i="1" s="1"/>
  <c r="AV279" i="1" s="1"/>
  <c r="AL279" i="1"/>
  <c r="AS279" i="1" s="1"/>
  <c r="AT279" i="1" s="1"/>
  <c r="AB281" i="1" l="1"/>
  <c r="AA280" i="1"/>
  <c r="AF280" i="1"/>
  <c r="AD280" i="1"/>
  <c r="AH281" i="1" s="1"/>
  <c r="AK279" i="1"/>
  <c r="AQ279" i="1" s="1"/>
  <c r="AR279" i="1" s="1"/>
  <c r="X280" i="1" l="1"/>
  <c r="W280" i="1"/>
  <c r="AM280" i="1"/>
  <c r="AU280" i="1" s="1"/>
  <c r="AV280" i="1" s="1"/>
  <c r="AL280" i="1"/>
  <c r="AS280" i="1" s="1"/>
  <c r="AT280" i="1" s="1"/>
  <c r="Z281" i="1" l="1"/>
  <c r="Y281" i="1"/>
  <c r="AC281" i="1"/>
  <c r="AF281" i="1"/>
  <c r="W281" i="1" s="1"/>
  <c r="AA281" i="1"/>
  <c r="AD281" i="1"/>
  <c r="AK280" i="1"/>
  <c r="AQ280" i="1" s="1"/>
  <c r="AR280" i="1" s="1"/>
  <c r="Z282" i="1" l="1"/>
  <c r="AH282" i="1"/>
  <c r="AC282" i="1" s="1"/>
  <c r="AE282" i="1"/>
  <c r="Y282" i="1"/>
  <c r="AB282" i="1"/>
  <c r="X281" i="1"/>
  <c r="AM281" i="1"/>
  <c r="AU281" i="1" s="1"/>
  <c r="AV281" i="1" s="1"/>
  <c r="AL281" i="1"/>
  <c r="AS281" i="1" s="1"/>
  <c r="AT281" i="1" s="1"/>
  <c r="AB283" i="1" l="1"/>
  <c r="AE283" i="1"/>
  <c r="AD282" i="1"/>
  <c r="AH283" i="1" s="1"/>
  <c r="AA282" i="1"/>
  <c r="AL282" i="1" s="1"/>
  <c r="AS282" i="1" s="1"/>
  <c r="AT282" i="1" s="1"/>
  <c r="AF282" i="1"/>
  <c r="W282" i="1" s="1"/>
  <c r="AK281" i="1"/>
  <c r="AQ281" i="1" s="1"/>
  <c r="AR281" i="1" s="1"/>
  <c r="Z283" i="1" l="1"/>
  <c r="X282" i="1"/>
  <c r="AD283" i="1" s="1"/>
  <c r="AM282" i="1"/>
  <c r="AU282" i="1" s="1"/>
  <c r="AV282" i="1" s="1"/>
  <c r="Y283" i="1"/>
  <c r="AC283" i="1"/>
  <c r="AE284" i="1" s="1"/>
  <c r="AB284" i="1" l="1"/>
  <c r="AA283" i="1"/>
  <c r="AL283" i="1" s="1"/>
  <c r="AS283" i="1" s="1"/>
  <c r="AT283" i="1" s="1"/>
  <c r="AK282" i="1"/>
  <c r="AQ282" i="1" s="1"/>
  <c r="AR282" i="1" s="1"/>
  <c r="AF283" i="1"/>
  <c r="W283" i="1" s="1"/>
  <c r="Y284" i="1" s="1"/>
  <c r="AH284" i="1"/>
  <c r="AM283" i="1"/>
  <c r="AU283" i="1" s="1"/>
  <c r="AV283" i="1" s="1"/>
  <c r="Z284" i="1" l="1"/>
  <c r="X283" i="1"/>
  <c r="AC284" i="1"/>
  <c r="AA284" i="1" l="1"/>
  <c r="AL284" i="1" s="1"/>
  <c r="AS284" i="1" s="1"/>
  <c r="AT284" i="1" s="1"/>
  <c r="AB285" i="1"/>
  <c r="AF284" i="1"/>
  <c r="W284" i="1" s="1"/>
  <c r="Y285" i="1" s="1"/>
  <c r="AD284" i="1"/>
  <c r="AH285" i="1" s="1"/>
  <c r="AK283" i="1"/>
  <c r="AQ283" i="1" s="1"/>
  <c r="AR283" i="1" s="1"/>
  <c r="AE285" i="1"/>
  <c r="Z285" i="1" l="1"/>
  <c r="X284" i="1"/>
  <c r="AM284" i="1"/>
  <c r="AU284" i="1" s="1"/>
  <c r="AV284" i="1" s="1"/>
  <c r="AC285" i="1"/>
  <c r="AA285" i="1" l="1"/>
  <c r="AL285" i="1" s="1"/>
  <c r="AS285" i="1" s="1"/>
  <c r="AT285" i="1" s="1"/>
  <c r="AB286" i="1"/>
  <c r="AD285" i="1"/>
  <c r="AH286" i="1" s="1"/>
  <c r="AK284" i="1"/>
  <c r="AQ284" i="1" s="1"/>
  <c r="AR284" i="1" s="1"/>
  <c r="AF285" i="1"/>
  <c r="W285" i="1" s="1"/>
  <c r="Y286" i="1" s="1"/>
  <c r="AE286" i="1"/>
  <c r="Z286" i="1" l="1"/>
  <c r="AM285" i="1"/>
  <c r="AU285" i="1" s="1"/>
  <c r="AV285" i="1" s="1"/>
  <c r="X285" i="1"/>
  <c r="AC286" i="1"/>
  <c r="AA286" i="1" l="1"/>
  <c r="AB287" i="1"/>
  <c r="AF286" i="1"/>
  <c r="W286" i="1" s="1"/>
  <c r="AD286" i="1"/>
  <c r="AM286" i="1" s="1"/>
  <c r="AU286" i="1" s="1"/>
  <c r="AV286" i="1" s="1"/>
  <c r="AK285" i="1"/>
  <c r="AQ285" i="1" s="1"/>
  <c r="AR285" i="1" s="1"/>
  <c r="AE287" i="1"/>
  <c r="AL286" i="1" l="1"/>
  <c r="AS286" i="1" s="1"/>
  <c r="AT286" i="1" s="1"/>
  <c r="AH287" i="1"/>
  <c r="AC287" i="1" s="1"/>
  <c r="AE288" i="1" s="1"/>
  <c r="X286" i="1"/>
  <c r="AA287" i="1" s="1"/>
  <c r="Y287" i="1"/>
  <c r="Z287" i="1"/>
  <c r="AD287" i="1" l="1"/>
  <c r="AM287" i="1" s="1"/>
  <c r="AU287" i="1" s="1"/>
  <c r="AV287" i="1" s="1"/>
  <c r="AK286" i="1"/>
  <c r="AQ286" i="1" s="1"/>
  <c r="AR286" i="1" s="1"/>
  <c r="AF287" i="1"/>
  <c r="W287" i="1" s="1"/>
  <c r="AB288" i="1"/>
  <c r="AL287" i="1"/>
  <c r="AS287" i="1" s="1"/>
  <c r="AT287" i="1" s="1"/>
  <c r="Z288" i="1" l="1"/>
  <c r="X287" i="1"/>
  <c r="AF288" i="1" s="1"/>
  <c r="W288" i="1" s="1"/>
  <c r="Y288" i="1"/>
  <c r="AH288" i="1"/>
  <c r="AC288" i="1" s="1"/>
  <c r="AE289" i="1" s="1"/>
  <c r="AB289" i="1" l="1"/>
  <c r="AA288" i="1"/>
  <c r="AD288" i="1"/>
  <c r="AM288" i="1" s="1"/>
  <c r="AU288" i="1" s="1"/>
  <c r="AV288" i="1" s="1"/>
  <c r="AK287" i="1"/>
  <c r="AQ287" i="1" s="1"/>
  <c r="AR287" i="1" s="1"/>
  <c r="Y289" i="1"/>
  <c r="X288" i="1"/>
  <c r="AF289" i="1" s="1"/>
  <c r="W289" i="1" s="1"/>
  <c r="AL288" i="1" l="1"/>
  <c r="AS288" i="1" s="1"/>
  <c r="AT288" i="1" s="1"/>
  <c r="Z289" i="1"/>
  <c r="AH289" i="1"/>
  <c r="AC289" i="1" s="1"/>
  <c r="AE290" i="1" s="1"/>
  <c r="Y290" i="1"/>
  <c r="AA289" i="1"/>
  <c r="X289" i="1"/>
  <c r="AK288" i="1"/>
  <c r="AQ288" i="1" s="1"/>
  <c r="AR288" i="1" s="1"/>
  <c r="AA290" i="1" l="1"/>
  <c r="AL289" i="1"/>
  <c r="AS289" i="1" s="1"/>
  <c r="AT289" i="1" s="1"/>
  <c r="AB290" i="1"/>
  <c r="AD289" i="1"/>
  <c r="AM289" i="1" s="1"/>
  <c r="AU289" i="1" s="1"/>
  <c r="AV289" i="1" s="1"/>
  <c r="AF290" i="1"/>
  <c r="W290" i="1" s="1"/>
  <c r="AK289" i="1"/>
  <c r="AQ289" i="1" s="1"/>
  <c r="AR289" i="1" s="1"/>
  <c r="Z290" i="1" l="1"/>
  <c r="AH290" i="1"/>
  <c r="AC290" i="1" s="1"/>
  <c r="AE291" i="1" s="1"/>
  <c r="X290" i="1"/>
  <c r="Y291" i="1"/>
  <c r="Z291" i="1" l="1"/>
  <c r="AB291" i="1"/>
  <c r="AL290" i="1"/>
  <c r="AS290" i="1" s="1"/>
  <c r="AT290" i="1" s="1"/>
  <c r="AD290" i="1"/>
  <c r="AH291" i="1" s="1"/>
  <c r="AC291" i="1" s="1"/>
  <c r="AE292" i="1" s="1"/>
  <c r="AF291" i="1"/>
  <c r="W291" i="1" s="1"/>
  <c r="Y292" i="1" s="1"/>
  <c r="AK290" i="1"/>
  <c r="AQ290" i="1" s="1"/>
  <c r="AR290" i="1" s="1"/>
  <c r="AA291" i="1" l="1"/>
  <c r="AL291" i="1" s="1"/>
  <c r="AS291" i="1" s="1"/>
  <c r="AT291" i="1" s="1"/>
  <c r="AB292" i="1"/>
  <c r="AD291" i="1"/>
  <c r="AH292" i="1" s="1"/>
  <c r="AC292" i="1" s="1"/>
  <c r="AE293" i="1" s="1"/>
  <c r="AM290" i="1"/>
  <c r="AU290" i="1" s="1"/>
  <c r="AV290" i="1" s="1"/>
  <c r="X291" i="1"/>
  <c r="AF292" i="1" s="1"/>
  <c r="Z292" i="1" l="1"/>
  <c r="AB293" i="1" s="1"/>
  <c r="AM291" i="1"/>
  <c r="AU291" i="1" s="1"/>
  <c r="AV291" i="1" s="1"/>
  <c r="AK291" i="1"/>
  <c r="AQ291" i="1" s="1"/>
  <c r="AR291" i="1" s="1"/>
  <c r="AD292" i="1"/>
  <c r="AM292" i="1" s="1"/>
  <c r="AU292" i="1" s="1"/>
  <c r="AV292" i="1" s="1"/>
  <c r="W292" i="1"/>
  <c r="X292" i="1"/>
  <c r="AA292" i="1" l="1"/>
  <c r="AA293" i="1" s="1"/>
  <c r="AH293" i="1"/>
  <c r="AD293" i="1" s="1"/>
  <c r="Y293" i="1"/>
  <c r="AK292" i="1"/>
  <c r="AQ292" i="1" s="1"/>
  <c r="AR292" i="1" s="1"/>
  <c r="AF293" i="1"/>
  <c r="W293" i="1" s="1"/>
  <c r="AL292" i="1" l="1"/>
  <c r="AS292" i="1" s="1"/>
  <c r="AT292" i="1" s="1"/>
  <c r="Z293" i="1"/>
  <c r="AC293" i="1"/>
  <c r="AE294" i="1" s="1"/>
  <c r="X293" i="1"/>
  <c r="AF294" i="1" s="1"/>
  <c r="Y294" i="1"/>
  <c r="AL293" i="1" l="1"/>
  <c r="AS293" i="1" s="1"/>
  <c r="AT293" i="1" s="1"/>
  <c r="AB294" i="1"/>
  <c r="Z294" i="1"/>
  <c r="AH294" i="1"/>
  <c r="AC294" i="1" s="1"/>
  <c r="AE295" i="1" s="1"/>
  <c r="W294" i="1"/>
  <c r="AM293" i="1"/>
  <c r="AU293" i="1" s="1"/>
  <c r="AV293" i="1" s="1"/>
  <c r="AA294" i="1"/>
  <c r="AK293" i="1"/>
  <c r="AQ293" i="1" s="1"/>
  <c r="AR293" i="1" s="1"/>
  <c r="X294" i="1"/>
  <c r="Z295" i="1" l="1"/>
  <c r="AL294" i="1"/>
  <c r="AS294" i="1" s="1"/>
  <c r="AT294" i="1" s="1"/>
  <c r="AB295" i="1"/>
  <c r="AD294" i="1"/>
  <c r="AM294" i="1" s="1"/>
  <c r="AU294" i="1" s="1"/>
  <c r="AV294" i="1" s="1"/>
  <c r="AK294" i="1"/>
  <c r="AQ294" i="1" s="1"/>
  <c r="AR294" i="1" s="1"/>
  <c r="Y295" i="1"/>
  <c r="AF295" i="1"/>
  <c r="W295" i="1" s="1"/>
  <c r="AA295" i="1" l="1"/>
  <c r="AB296" i="1"/>
  <c r="AH295" i="1"/>
  <c r="AC295" i="1" s="1"/>
  <c r="AE296" i="1" s="1"/>
  <c r="X295" i="1"/>
  <c r="AF296" i="1" s="1"/>
  <c r="Y296" i="1"/>
  <c r="Z296" i="1" l="1"/>
  <c r="AL295" i="1"/>
  <c r="AS295" i="1" s="1"/>
  <c r="AT295" i="1" s="1"/>
  <c r="AD295" i="1"/>
  <c r="AM295" i="1" s="1"/>
  <c r="AU295" i="1" s="1"/>
  <c r="AV295" i="1" s="1"/>
  <c r="W296" i="1"/>
  <c r="Y297" i="1" s="1"/>
  <c r="AK295" i="1"/>
  <c r="AQ295" i="1" s="1"/>
  <c r="AR295" i="1" s="1"/>
  <c r="AA296" i="1" l="1"/>
  <c r="Z297" i="1" s="1"/>
  <c r="AB297" i="1"/>
  <c r="AH296" i="1"/>
  <c r="AC296" i="1" s="1"/>
  <c r="AE297" i="1" s="1"/>
  <c r="X296" i="1"/>
  <c r="AF297" i="1" s="1"/>
  <c r="AL296" i="1" l="1"/>
  <c r="AS296" i="1" s="1"/>
  <c r="AT296" i="1" s="1"/>
  <c r="AB298" i="1"/>
  <c r="AD296" i="1"/>
  <c r="AM296" i="1" s="1"/>
  <c r="AU296" i="1" s="1"/>
  <c r="AV296" i="1" s="1"/>
  <c r="W297" i="1"/>
  <c r="Y298" i="1" s="1"/>
  <c r="AK296" i="1"/>
  <c r="AQ296" i="1" s="1"/>
  <c r="AR296" i="1" s="1"/>
  <c r="AA297" i="1"/>
  <c r="AL297" i="1" s="1"/>
  <c r="AS297" i="1" s="1"/>
  <c r="AT297" i="1" s="1"/>
  <c r="Z298" i="1" l="1"/>
  <c r="AH297" i="1"/>
  <c r="AC297" i="1" s="1"/>
  <c r="AE298" i="1" s="1"/>
  <c r="X297" i="1"/>
  <c r="AA298" i="1" l="1"/>
  <c r="AB299" i="1"/>
  <c r="AD297" i="1"/>
  <c r="AH298" i="1" s="1"/>
  <c r="AC298" i="1" s="1"/>
  <c r="AF298" i="1"/>
  <c r="W298" i="1" s="1"/>
  <c r="AK297" i="1"/>
  <c r="AQ297" i="1" s="1"/>
  <c r="AR297" i="1" s="1"/>
  <c r="AL298" i="1" l="1"/>
  <c r="AS298" i="1" s="1"/>
  <c r="AT298" i="1" s="1"/>
  <c r="Z299" i="1"/>
  <c r="AM297" i="1"/>
  <c r="AU297" i="1" s="1"/>
  <c r="AV297" i="1" s="1"/>
  <c r="AD298" i="1"/>
  <c r="AM298" i="1" s="1"/>
  <c r="AU298" i="1" s="1"/>
  <c r="AV298" i="1" s="1"/>
  <c r="Y299" i="1"/>
  <c r="X298" i="1"/>
  <c r="AK298" i="1" s="1"/>
  <c r="AQ298" i="1" s="1"/>
  <c r="AR298" i="1" s="1"/>
  <c r="AE299" i="1"/>
  <c r="AB300" i="1" l="1"/>
  <c r="AH299" i="1"/>
  <c r="AC299" i="1" s="1"/>
  <c r="AE300" i="1" s="1"/>
  <c r="AA299" i="1"/>
  <c r="AF299" i="1"/>
  <c r="X299" i="1" s="1"/>
  <c r="AL299" i="1" l="1"/>
  <c r="AS299" i="1" s="1"/>
  <c r="AT299" i="1" s="1"/>
  <c r="AD299" i="1"/>
  <c r="AH300" i="1" s="1"/>
  <c r="W299" i="1"/>
  <c r="Y300" i="1" s="1"/>
  <c r="AA300" i="1"/>
  <c r="AM299" i="1" l="1"/>
  <c r="AU299" i="1" s="1"/>
  <c r="AV299" i="1" s="1"/>
  <c r="AF300" i="1"/>
  <c r="W300" i="1" s="1"/>
  <c r="Y301" i="1" s="1"/>
  <c r="AK299" i="1"/>
  <c r="AQ299" i="1" s="1"/>
  <c r="AR299" i="1" s="1"/>
  <c r="AC300" i="1"/>
  <c r="AE301" i="1" s="1"/>
  <c r="Z300" i="1"/>
  <c r="AD300" i="1"/>
  <c r="AB301" i="1" l="1"/>
  <c r="Z301" i="1"/>
  <c r="AL300" i="1"/>
  <c r="AS300" i="1" s="1"/>
  <c r="AT300" i="1" s="1"/>
  <c r="X300" i="1"/>
  <c r="AF301" i="1" s="1"/>
  <c r="W301" i="1" s="1"/>
  <c r="AM300" i="1"/>
  <c r="AU300" i="1" s="1"/>
  <c r="AV300" i="1" s="1"/>
  <c r="AH301" i="1"/>
  <c r="AC301" i="1" s="1"/>
  <c r="AE302" i="1" s="1"/>
  <c r="AB302" i="1" l="1"/>
  <c r="AK300" i="1"/>
  <c r="AQ300" i="1" s="1"/>
  <c r="AR300" i="1" s="1"/>
  <c r="AA301" i="1"/>
  <c r="AL301" i="1" s="1"/>
  <c r="AS301" i="1" s="1"/>
  <c r="AT301" i="1" s="1"/>
  <c r="X301" i="1"/>
  <c r="AF302" i="1" s="1"/>
  <c r="W302" i="1" s="1"/>
  <c r="AD301" i="1"/>
  <c r="AH302" i="1" s="1"/>
  <c r="AC302" i="1" s="1"/>
  <c r="AE303" i="1" s="1"/>
  <c r="Y302" i="1"/>
  <c r="Z302" i="1" l="1"/>
  <c r="AK301" i="1"/>
  <c r="AQ301" i="1" s="1"/>
  <c r="AR301" i="1" s="1"/>
  <c r="AM301" i="1"/>
  <c r="AU301" i="1" s="1"/>
  <c r="AV301" i="1" s="1"/>
  <c r="AD302" i="1"/>
  <c r="AH303" i="1" s="1"/>
  <c r="AC303" i="1" s="1"/>
  <c r="AE304" i="1" s="1"/>
  <c r="X302" i="1"/>
  <c r="AF303" i="1" s="1"/>
  <c r="Y303" i="1"/>
  <c r="AB303" i="1" l="1"/>
  <c r="AA302" i="1"/>
  <c r="AL302" i="1" s="1"/>
  <c r="AS302" i="1" s="1"/>
  <c r="AT302" i="1" s="1"/>
  <c r="AK302" i="1"/>
  <c r="AQ302" i="1" s="1"/>
  <c r="AR302" i="1" s="1"/>
  <c r="W303" i="1"/>
  <c r="AD303" i="1"/>
  <c r="AM302" i="1"/>
  <c r="AU302" i="1" s="1"/>
  <c r="AV302" i="1" s="1"/>
  <c r="Z303" i="1" l="1"/>
  <c r="X303" i="1"/>
  <c r="AF304" i="1" s="1"/>
  <c r="Y304" i="1"/>
  <c r="AH304" i="1"/>
  <c r="AC304" i="1" s="1"/>
  <c r="AE305" i="1" s="1"/>
  <c r="AM303" i="1"/>
  <c r="AU303" i="1" s="1"/>
  <c r="AV303" i="1" s="1"/>
  <c r="AB304" i="1" l="1"/>
  <c r="AK303" i="1"/>
  <c r="AQ303" i="1" s="1"/>
  <c r="AR303" i="1" s="1"/>
  <c r="AA303" i="1"/>
  <c r="W304" i="1"/>
  <c r="Y305" i="1" s="1"/>
  <c r="AD304" i="1"/>
  <c r="AH305" i="1" s="1"/>
  <c r="Z304" i="1" l="1"/>
  <c r="AB305" i="1" s="1"/>
  <c r="X304" i="1"/>
  <c r="AF305" i="1" s="1"/>
  <c r="AL303" i="1"/>
  <c r="AS303" i="1" s="1"/>
  <c r="AT303" i="1" s="1"/>
  <c r="AA304" i="1"/>
  <c r="AC305" i="1"/>
  <c r="AE306" i="1" s="1"/>
  <c r="AM304" i="1"/>
  <c r="AU304" i="1" s="1"/>
  <c r="AV304" i="1" s="1"/>
  <c r="W305" i="1" l="1"/>
  <c r="Y306" i="1" s="1"/>
  <c r="Z305" i="1"/>
  <c r="AK304" i="1"/>
  <c r="AQ304" i="1" s="1"/>
  <c r="AR304" i="1" s="1"/>
  <c r="AD305" i="1"/>
  <c r="AH306" i="1" s="1"/>
  <c r="AL304" i="1"/>
  <c r="AS304" i="1" s="1"/>
  <c r="AT304" i="1" s="1"/>
  <c r="X305" i="1"/>
  <c r="AC306" i="1" l="1"/>
  <c r="AE307" i="1" s="1"/>
  <c r="AB306" i="1"/>
  <c r="AA305" i="1"/>
  <c r="AA306" i="1" s="1"/>
  <c r="AM305" i="1"/>
  <c r="AU305" i="1" s="1"/>
  <c r="AV305" i="1" s="1"/>
  <c r="AD306" i="1"/>
  <c r="AF306" i="1"/>
  <c r="W306" i="1" s="1"/>
  <c r="Y307" i="1" s="1"/>
  <c r="AK305" i="1"/>
  <c r="AQ305" i="1" s="1"/>
  <c r="AR305" i="1" s="1"/>
  <c r="AH307" i="1" l="1"/>
  <c r="AC307" i="1" s="1"/>
  <c r="AE308" i="1" s="1"/>
  <c r="AL305" i="1"/>
  <c r="AS305" i="1" s="1"/>
  <c r="AT305" i="1" s="1"/>
  <c r="Z306" i="1"/>
  <c r="AL306" i="1" s="1"/>
  <c r="AS306" i="1" s="1"/>
  <c r="AT306" i="1" s="1"/>
  <c r="X306" i="1"/>
  <c r="AM306" i="1"/>
  <c r="AU306" i="1" s="1"/>
  <c r="AV306" i="1" s="1"/>
  <c r="AD307" i="1" l="1"/>
  <c r="AH308" i="1" s="1"/>
  <c r="Z307" i="1"/>
  <c r="AB307" i="1"/>
  <c r="AF307" i="1"/>
  <c r="X307" i="1" s="1"/>
  <c r="AK306" i="1"/>
  <c r="AQ306" i="1" s="1"/>
  <c r="AR306" i="1" s="1"/>
  <c r="AA307" i="1" l="1"/>
  <c r="AB308" i="1"/>
  <c r="W307" i="1"/>
  <c r="AF308" i="1" s="1"/>
  <c r="W308" i="1" s="1"/>
  <c r="AD308" i="1"/>
  <c r="AM307" i="1"/>
  <c r="AU307" i="1" s="1"/>
  <c r="AV307" i="1" s="1"/>
  <c r="Z308" i="1" l="1"/>
  <c r="AL307" i="1"/>
  <c r="AS307" i="1" s="1"/>
  <c r="AT307" i="1" s="1"/>
  <c r="AC308" i="1"/>
  <c r="AE309" i="1" s="1"/>
  <c r="X308" i="1"/>
  <c r="AF309" i="1" s="1"/>
  <c r="Y308" i="1"/>
  <c r="Y309" i="1" s="1"/>
  <c r="AK307" i="1"/>
  <c r="AQ307" i="1" s="1"/>
  <c r="AR307" i="1" s="1"/>
  <c r="AA308" i="1" l="1"/>
  <c r="AL308" i="1" s="1"/>
  <c r="AS308" i="1" s="1"/>
  <c r="AT308" i="1" s="1"/>
  <c r="AM308" i="1"/>
  <c r="AU308" i="1" s="1"/>
  <c r="AV308" i="1" s="1"/>
  <c r="W309" i="1"/>
  <c r="AH309" i="1"/>
  <c r="AC309" i="1" s="1"/>
  <c r="AE310" i="1" s="1"/>
  <c r="AB309" i="1"/>
  <c r="AK308" i="1"/>
  <c r="AQ308" i="1" s="1"/>
  <c r="AR308" i="1" s="1"/>
  <c r="X309" i="1" l="1"/>
  <c r="AF310" i="1" s="1"/>
  <c r="AA309" i="1"/>
  <c r="AD309" i="1"/>
  <c r="Y310" i="1"/>
  <c r="Z309" i="1" l="1"/>
  <c r="X310" i="1"/>
  <c r="AH310" i="1"/>
  <c r="AC310" i="1" s="1"/>
  <c r="AE311" i="1" s="1"/>
  <c r="AM309" i="1"/>
  <c r="AU309" i="1" s="1"/>
  <c r="AV309" i="1" s="1"/>
  <c r="AK309" i="1"/>
  <c r="AQ309" i="1" s="1"/>
  <c r="AR309" i="1" s="1"/>
  <c r="AL309" i="1" l="1"/>
  <c r="AS309" i="1" s="1"/>
  <c r="AT309" i="1" s="1"/>
  <c r="AA310" i="1"/>
  <c r="AB310" i="1"/>
  <c r="W310" i="1"/>
  <c r="Y311" i="1" s="1"/>
  <c r="AD310" i="1"/>
  <c r="AH311" i="1" s="1"/>
  <c r="Z310" i="1" l="1"/>
  <c r="AA311" i="1" s="1"/>
  <c r="AK310" i="1"/>
  <c r="AQ310" i="1" s="1"/>
  <c r="AR310" i="1" s="1"/>
  <c r="AC311" i="1"/>
  <c r="AE312" i="1" s="1"/>
  <c r="AF311" i="1"/>
  <c r="AD311" i="1"/>
  <c r="AM310" i="1"/>
  <c r="AU310" i="1" s="1"/>
  <c r="AV310" i="1" s="1"/>
  <c r="AH312" i="1" l="1"/>
  <c r="W311" i="1"/>
  <c r="Y312" i="1" s="1"/>
  <c r="AB311" i="1"/>
  <c r="Z311" i="1"/>
  <c r="AL310" i="1"/>
  <c r="AS310" i="1" s="1"/>
  <c r="AT310" i="1" s="1"/>
  <c r="X311" i="1"/>
  <c r="AM311" i="1"/>
  <c r="AU311" i="1" s="1"/>
  <c r="AV311" i="1" s="1"/>
  <c r="Z312" i="1" l="1"/>
  <c r="AB312" i="1"/>
  <c r="AL311" i="1"/>
  <c r="AS311" i="1" s="1"/>
  <c r="AT311" i="1" s="1"/>
  <c r="AF312" i="1"/>
  <c r="W312" i="1" s="1"/>
  <c r="Y313" i="1" s="1"/>
  <c r="AC312" i="1"/>
  <c r="AE313" i="1" s="1"/>
  <c r="AA312" i="1"/>
  <c r="AK311" i="1"/>
  <c r="AQ311" i="1" s="1"/>
  <c r="AR311" i="1" s="1"/>
  <c r="AD312" i="1"/>
  <c r="Z313" i="1" l="1"/>
  <c r="AH313" i="1"/>
  <c r="AC313" i="1" s="1"/>
  <c r="AE314" i="1" s="1"/>
  <c r="AB313" i="1"/>
  <c r="AM312" i="1"/>
  <c r="AU312" i="1" s="1"/>
  <c r="AV312" i="1" s="1"/>
  <c r="X312" i="1"/>
  <c r="AF313" i="1" s="1"/>
  <c r="W313" i="1" s="1"/>
  <c r="Y314" i="1" s="1"/>
  <c r="AL312" i="1"/>
  <c r="AS312" i="1" s="1"/>
  <c r="AT312" i="1" s="1"/>
  <c r="AB314" i="1" l="1"/>
  <c r="X313" i="1"/>
  <c r="AK313" i="1" s="1"/>
  <c r="AQ313" i="1" s="1"/>
  <c r="AR313" i="1" s="1"/>
  <c r="AA313" i="1"/>
  <c r="AL313" i="1" s="1"/>
  <c r="AS313" i="1" s="1"/>
  <c r="AT313" i="1" s="1"/>
  <c r="AD313" i="1"/>
  <c r="AH314" i="1" s="1"/>
  <c r="AC314" i="1" s="1"/>
  <c r="AE315" i="1" s="1"/>
  <c r="AK312" i="1"/>
  <c r="AQ312" i="1" s="1"/>
  <c r="AR312" i="1" s="1"/>
  <c r="Z314" i="1" l="1"/>
  <c r="AB315" i="1" s="1"/>
  <c r="AF314" i="1"/>
  <c r="X314" i="1" s="1"/>
  <c r="AM313" i="1"/>
  <c r="AU313" i="1" s="1"/>
  <c r="AV313" i="1" s="1"/>
  <c r="AD314" i="1"/>
  <c r="AM314" i="1" s="1"/>
  <c r="AU314" i="1" s="1"/>
  <c r="AV314" i="1" s="1"/>
  <c r="W314" i="1" l="1"/>
  <c r="AC315" i="1" s="1"/>
  <c r="AE316" i="1" s="1"/>
  <c r="AA314" i="1"/>
  <c r="AA315" i="1" s="1"/>
  <c r="AD315" i="1"/>
  <c r="W315" i="1" l="1"/>
  <c r="Y315" i="1"/>
  <c r="AK314" i="1"/>
  <c r="AQ314" i="1" s="1"/>
  <c r="AR314" i="1" s="1"/>
  <c r="Z315" i="1"/>
  <c r="AB316" i="1" s="1"/>
  <c r="X315" i="1"/>
  <c r="AL314" i="1"/>
  <c r="AS314" i="1" s="1"/>
  <c r="AT314" i="1" s="1"/>
  <c r="AM315" i="1"/>
  <c r="AU315" i="1" s="1"/>
  <c r="AV315" i="1" s="1"/>
  <c r="AL315" i="1" l="1"/>
  <c r="AS315" i="1" s="1"/>
  <c r="AT315" i="1" s="1"/>
  <c r="Z316" i="1"/>
  <c r="AB317" i="1" s="1"/>
  <c r="AC316" i="1"/>
  <c r="AE317" i="1" s="1"/>
  <c r="W316" i="1"/>
  <c r="Y316" i="1"/>
  <c r="X316" i="1"/>
  <c r="AA316" i="1"/>
  <c r="AK315" i="1"/>
  <c r="AQ315" i="1" s="1"/>
  <c r="AR315" i="1" s="1"/>
  <c r="AD316" i="1"/>
  <c r="Z317" i="1" l="1"/>
  <c r="AB318" i="1" s="1"/>
  <c r="AL316" i="1"/>
  <c r="AS316" i="1" s="1"/>
  <c r="AT316" i="1" s="1"/>
  <c r="Y317" i="1"/>
  <c r="AC317" i="1"/>
  <c r="AE318" i="1" s="1"/>
  <c r="AA317" i="1"/>
  <c r="AK316" i="1"/>
  <c r="AQ316" i="1" s="1"/>
  <c r="AR316" i="1" s="1"/>
  <c r="W317" i="1"/>
  <c r="AM316" i="1"/>
  <c r="AU316" i="1" s="1"/>
  <c r="AV316" i="1" s="1"/>
  <c r="AD317" i="1"/>
  <c r="X317" i="1"/>
  <c r="AL317" i="1" l="1"/>
  <c r="AS317" i="1" s="1"/>
  <c r="AT317" i="1" s="1"/>
  <c r="Z318" i="1"/>
  <c r="AB319" i="1" s="1"/>
  <c r="Y318" i="1"/>
  <c r="AC318" i="1"/>
  <c r="AE319" i="1" s="1"/>
  <c r="W318" i="1"/>
  <c r="AK317" i="1"/>
  <c r="AQ317" i="1" s="1"/>
  <c r="AR317" i="1" s="1"/>
  <c r="X318" i="1"/>
  <c r="AA318" i="1"/>
  <c r="AM317" i="1"/>
  <c r="AU317" i="1" s="1"/>
  <c r="AV317" i="1" s="1"/>
  <c r="AD318" i="1"/>
  <c r="AL318" i="1" l="1"/>
  <c r="AS318" i="1" s="1"/>
  <c r="AT318" i="1" s="1"/>
  <c r="Z319" i="1"/>
  <c r="AB320" i="1" s="1"/>
  <c r="Y319" i="1"/>
  <c r="W319" i="1"/>
  <c r="AK318" i="1"/>
  <c r="AQ318" i="1" s="1"/>
  <c r="AR318" i="1" s="1"/>
  <c r="AC319" i="1"/>
  <c r="AE320" i="1" s="1"/>
  <c r="AD319" i="1"/>
  <c r="X319" i="1"/>
  <c r="AA319" i="1"/>
  <c r="AM318" i="1"/>
  <c r="AU318" i="1" s="1"/>
  <c r="AV318" i="1" s="1"/>
  <c r="AL319" i="1" l="1"/>
  <c r="AS319" i="1" s="1"/>
  <c r="AT319" i="1" s="1"/>
  <c r="Z320" i="1"/>
  <c r="AB321" i="1" s="1"/>
  <c r="AM319" i="1"/>
  <c r="AU319" i="1" s="1"/>
  <c r="AV319" i="1" s="1"/>
  <c r="AK319" i="1"/>
  <c r="AQ319" i="1" s="1"/>
  <c r="AR319" i="1" s="1"/>
  <c r="AC320" i="1"/>
  <c r="AE321" i="1" s="1"/>
  <c r="W320" i="1"/>
  <c r="Y320" i="1"/>
  <c r="AD320" i="1"/>
  <c r="X320" i="1"/>
  <c r="AA320" i="1"/>
  <c r="AL320" i="1" l="1"/>
  <c r="AS320" i="1" s="1"/>
  <c r="AT320" i="1" s="1"/>
  <c r="Z321" i="1"/>
  <c r="AB322" i="1" s="1"/>
  <c r="W321" i="1"/>
  <c r="AM320" i="1"/>
  <c r="AU320" i="1" s="1"/>
  <c r="AV320" i="1" s="1"/>
  <c r="AC321" i="1"/>
  <c r="AE322" i="1" s="1"/>
  <c r="Y321" i="1"/>
  <c r="X321" i="1"/>
  <c r="AD321" i="1"/>
  <c r="AK320" i="1"/>
  <c r="AQ320" i="1" s="1"/>
  <c r="AR320" i="1" s="1"/>
  <c r="AA321" i="1"/>
  <c r="AL321" i="1" l="1"/>
  <c r="AS321" i="1" s="1"/>
  <c r="AT321" i="1" s="1"/>
  <c r="Z322" i="1"/>
  <c r="AB323" i="1" s="1"/>
  <c r="AK321" i="1"/>
  <c r="AQ321" i="1" s="1"/>
  <c r="AR321" i="1" s="1"/>
  <c r="Y322" i="1"/>
  <c r="W322" i="1"/>
  <c r="AC322" i="1"/>
  <c r="AE323" i="1" s="1"/>
  <c r="AM321" i="1"/>
  <c r="AU321" i="1" s="1"/>
  <c r="AV321" i="1" s="1"/>
  <c r="AD322" i="1"/>
  <c r="X322" i="1"/>
  <c r="AA322" i="1"/>
  <c r="Z323" i="1" l="1"/>
  <c r="AB324" i="1" s="1"/>
  <c r="AL322" i="1"/>
  <c r="AS322" i="1" s="1"/>
  <c r="AT322" i="1" s="1"/>
  <c r="AM322" i="1"/>
  <c r="AU322" i="1" s="1"/>
  <c r="AV322" i="1" s="1"/>
  <c r="W323" i="1"/>
  <c r="Y323" i="1"/>
  <c r="AC323" i="1"/>
  <c r="AE324" i="1" s="1"/>
  <c r="AD323" i="1"/>
  <c r="AK322" i="1"/>
  <c r="AQ322" i="1" s="1"/>
  <c r="AR322" i="1" s="1"/>
  <c r="X323" i="1"/>
  <c r="AA323" i="1"/>
  <c r="AL323" i="1" l="1"/>
  <c r="AS323" i="1" s="1"/>
  <c r="AT323" i="1" s="1"/>
  <c r="Z324" i="1"/>
  <c r="AB325" i="1" s="1"/>
  <c r="AK323" i="1"/>
  <c r="AQ323" i="1" s="1"/>
  <c r="AR323" i="1" s="1"/>
  <c r="W324" i="1"/>
  <c r="Y324" i="1"/>
  <c r="AC324" i="1"/>
  <c r="AE325" i="1" s="1"/>
  <c r="AM323" i="1"/>
  <c r="AU323" i="1" s="1"/>
  <c r="AV323" i="1" s="1"/>
  <c r="AD324" i="1"/>
  <c r="X324" i="1"/>
  <c r="AA324" i="1"/>
  <c r="W325" i="1" l="1"/>
  <c r="Z325" i="1"/>
  <c r="AB326" i="1" s="1"/>
  <c r="Y325" i="1"/>
  <c r="AM324" i="1"/>
  <c r="AU324" i="1" s="1"/>
  <c r="AV324" i="1" s="1"/>
  <c r="AC325" i="1"/>
  <c r="AD325" i="1"/>
  <c r="X325" i="1"/>
  <c r="AL324" i="1"/>
  <c r="AS324" i="1" s="1"/>
  <c r="AT324" i="1" s="1"/>
  <c r="AK324" i="1"/>
  <c r="AQ324" i="1" s="1"/>
  <c r="AR324" i="1" s="1"/>
  <c r="AA325" i="1"/>
  <c r="AL325" i="1" l="1"/>
  <c r="AS325" i="1" s="1"/>
  <c r="AT325" i="1" s="1"/>
  <c r="W326" i="1"/>
  <c r="Y326" i="1"/>
  <c r="Z326" i="1"/>
  <c r="AB327" i="1" s="1"/>
  <c r="AE326" i="1"/>
  <c r="AM325" i="1"/>
  <c r="AU325" i="1" s="1"/>
  <c r="AV325" i="1" s="1"/>
  <c r="AC326" i="1"/>
  <c r="AD326" i="1"/>
  <c r="AK325" i="1"/>
  <c r="AQ325" i="1" s="1"/>
  <c r="AR325" i="1" s="1"/>
  <c r="X326" i="1"/>
  <c r="AA326" i="1"/>
  <c r="AK326" i="1" l="1"/>
  <c r="AQ326" i="1" s="1"/>
  <c r="AR326" i="1" s="1"/>
  <c r="AC327" i="1"/>
  <c r="Y327" i="1"/>
  <c r="AL326" i="1"/>
  <c r="AS326" i="1" s="1"/>
  <c r="AT326" i="1" s="1"/>
  <c r="Z327" i="1"/>
  <c r="AB328" i="1" s="1"/>
  <c r="AE327" i="1"/>
  <c r="W327" i="1"/>
  <c r="AM326" i="1"/>
  <c r="AU326" i="1" s="1"/>
  <c r="AV326" i="1" s="1"/>
  <c r="X327" i="1"/>
  <c r="AD327" i="1"/>
  <c r="AA327" i="1"/>
  <c r="Y328" i="1" l="1"/>
  <c r="AM327" i="1"/>
  <c r="AU327" i="1" s="1"/>
  <c r="AV327" i="1" s="1"/>
  <c r="AE328" i="1"/>
  <c r="Z328" i="1"/>
  <c r="AB329" i="1" s="1"/>
  <c r="AC328" i="1"/>
  <c r="W328" i="1"/>
  <c r="AK327" i="1"/>
  <c r="AQ327" i="1" s="1"/>
  <c r="AR327" i="1" s="1"/>
  <c r="AA328" i="1"/>
  <c r="X328" i="1"/>
  <c r="AD328" i="1"/>
  <c r="AL327" i="1"/>
  <c r="AS327" i="1" s="1"/>
  <c r="AT327" i="1" s="1"/>
  <c r="AE329" i="1" l="1"/>
  <c r="AL328" i="1"/>
  <c r="AS328" i="1" s="1"/>
  <c r="AT328" i="1" s="1"/>
  <c r="W329" i="1"/>
  <c r="AC329" i="1"/>
  <c r="Y329" i="1"/>
  <c r="Z329" i="1"/>
  <c r="AB330" i="1" s="1"/>
  <c r="AA329" i="1"/>
  <c r="AK328" i="1"/>
  <c r="AQ328" i="1" s="1"/>
  <c r="AR328" i="1" s="1"/>
  <c r="X329" i="1"/>
  <c r="AM328" i="1"/>
  <c r="AU328" i="1" s="1"/>
  <c r="AV328" i="1" s="1"/>
  <c r="AD329" i="1"/>
  <c r="AE330" i="1" l="1"/>
  <c r="AM329" i="1"/>
  <c r="AU329" i="1" s="1"/>
  <c r="AV329" i="1" s="1"/>
  <c r="AC330" i="1"/>
  <c r="Y330" i="1"/>
  <c r="AL329" i="1"/>
  <c r="AS329" i="1" s="1"/>
  <c r="AT329" i="1" s="1"/>
  <c r="W330" i="1"/>
  <c r="Z330" i="1"/>
  <c r="AB331" i="1" s="1"/>
  <c r="AA330" i="1"/>
  <c r="AK329" i="1"/>
  <c r="AQ329" i="1" s="1"/>
  <c r="AR329" i="1" s="1"/>
  <c r="AD330" i="1"/>
  <c r="X330" i="1"/>
  <c r="AC331" i="1" l="1"/>
  <c r="Y331" i="1"/>
  <c r="AM330" i="1"/>
  <c r="AU330" i="1" s="1"/>
  <c r="AV330" i="1" s="1"/>
  <c r="AE331" i="1"/>
  <c r="Z331" i="1"/>
  <c r="AB332" i="1" s="1"/>
  <c r="W331" i="1"/>
  <c r="X331" i="1"/>
  <c r="AL330" i="1"/>
  <c r="AS330" i="1" s="1"/>
  <c r="AT330" i="1" s="1"/>
  <c r="AD331" i="1"/>
  <c r="AK330" i="1"/>
  <c r="AQ330" i="1" s="1"/>
  <c r="AR330" i="1" s="1"/>
  <c r="AA331" i="1"/>
  <c r="Y332" i="1" l="1"/>
  <c r="AC332" i="1"/>
  <c r="AE332" i="1"/>
  <c r="AL331" i="1"/>
  <c r="AS331" i="1" s="1"/>
  <c r="AT331" i="1" s="1"/>
  <c r="AK331" i="1"/>
  <c r="AQ331" i="1" s="1"/>
  <c r="AR331" i="1" s="1"/>
  <c r="W332" i="1"/>
  <c r="Z332" i="1"/>
  <c r="AB333" i="1" s="1"/>
  <c r="AA332" i="1"/>
  <c r="AD332" i="1"/>
  <c r="AM331" i="1"/>
  <c r="AU331" i="1" s="1"/>
  <c r="AV331" i="1" s="1"/>
  <c r="X332" i="1"/>
  <c r="Y333" i="1" l="1"/>
  <c r="AE333" i="1"/>
  <c r="AM332" i="1"/>
  <c r="AU332" i="1" s="1"/>
  <c r="AV332" i="1" s="1"/>
  <c r="AL332" i="1"/>
  <c r="AS332" i="1" s="1"/>
  <c r="AT332" i="1" s="1"/>
  <c r="W333" i="1"/>
  <c r="Z333" i="1"/>
  <c r="AB334" i="1" s="1"/>
  <c r="AC333" i="1"/>
  <c r="AA333" i="1"/>
  <c r="AD333" i="1"/>
  <c r="AK332" i="1"/>
  <c r="AQ332" i="1" s="1"/>
  <c r="AR332" i="1" s="1"/>
  <c r="X333" i="1"/>
  <c r="AE334" i="1" l="1"/>
  <c r="W334" i="1"/>
  <c r="AM333" i="1"/>
  <c r="AU333" i="1" s="1"/>
  <c r="AV333" i="1" s="1"/>
  <c r="Y334" i="1"/>
  <c r="AK333" i="1"/>
  <c r="AQ333" i="1" s="1"/>
  <c r="AR333" i="1" s="1"/>
  <c r="AC334" i="1"/>
  <c r="Z334" i="1"/>
  <c r="AB335" i="1" s="1"/>
  <c r="AL333" i="1"/>
  <c r="AS333" i="1" s="1"/>
  <c r="AT333" i="1" s="1"/>
  <c r="X334" i="1"/>
  <c r="AD334" i="1"/>
  <c r="AA334" i="1"/>
  <c r="AM334" i="1" l="1"/>
  <c r="AU334" i="1" s="1"/>
  <c r="AV334" i="1" s="1"/>
  <c r="AE335" i="1"/>
  <c r="Y335" i="1"/>
  <c r="AK334" i="1"/>
  <c r="AQ334" i="1" s="1"/>
  <c r="AR334" i="1" s="1"/>
  <c r="AC335" i="1"/>
  <c r="W335" i="1"/>
  <c r="Z335" i="1"/>
  <c r="AB336" i="1" s="1"/>
  <c r="X335" i="1"/>
  <c r="AA335" i="1"/>
  <c r="AD335" i="1"/>
  <c r="AL334" i="1"/>
  <c r="AS334" i="1" s="1"/>
  <c r="AT334" i="1" s="1"/>
  <c r="AE336" i="1" l="1"/>
  <c r="AM335" i="1"/>
  <c r="AU335" i="1" s="1"/>
  <c r="AV335" i="1" s="1"/>
  <c r="W336" i="1"/>
  <c r="AA336" i="1"/>
  <c r="Y336" i="1"/>
  <c r="AC336" i="1"/>
  <c r="Z336" i="1"/>
  <c r="AB337" i="1" s="1"/>
  <c r="AD336" i="1"/>
  <c r="AK335" i="1"/>
  <c r="AQ335" i="1" s="1"/>
  <c r="AR335" i="1" s="1"/>
  <c r="X336" i="1"/>
  <c r="AL335" i="1"/>
  <c r="AS335" i="1" s="1"/>
  <c r="AT335" i="1" s="1"/>
  <c r="AE337" i="1" l="1"/>
  <c r="W337" i="1"/>
  <c r="Y337" i="1"/>
  <c r="AC337" i="1"/>
  <c r="AA337" i="1"/>
  <c r="AL336" i="1"/>
  <c r="AS336" i="1" s="1"/>
  <c r="AT336" i="1" s="1"/>
  <c r="AM336" i="1"/>
  <c r="AU336" i="1" s="1"/>
  <c r="AV336" i="1" s="1"/>
  <c r="Z337" i="1"/>
  <c r="AB338" i="1" s="1"/>
  <c r="X337" i="1"/>
  <c r="AK336" i="1"/>
  <c r="AQ336" i="1" s="1"/>
  <c r="AR336" i="1" s="1"/>
  <c r="AD337" i="1"/>
  <c r="AE338" i="1" l="1"/>
  <c r="Y338" i="1"/>
  <c r="AK337" i="1"/>
  <c r="AQ337" i="1" s="1"/>
  <c r="AR337" i="1" s="1"/>
  <c r="AC338" i="1"/>
  <c r="AM337" i="1"/>
  <c r="AU337" i="1" s="1"/>
  <c r="AV337" i="1" s="1"/>
  <c r="AL337" i="1"/>
  <c r="AS337" i="1" s="1"/>
  <c r="AT337" i="1" s="1"/>
  <c r="W338" i="1"/>
  <c r="Z338" i="1"/>
  <c r="AB339" i="1" s="1"/>
  <c r="X338" i="1"/>
  <c r="AD338" i="1"/>
  <c r="AA338" i="1"/>
  <c r="Y339" i="1" l="1"/>
  <c r="AC339" i="1"/>
  <c r="W339" i="1"/>
  <c r="AE339" i="1"/>
  <c r="AM338" i="1"/>
  <c r="AU338" i="1" s="1"/>
  <c r="AV338" i="1" s="1"/>
  <c r="AL338" i="1"/>
  <c r="AS338" i="1" s="1"/>
  <c r="AT338" i="1" s="1"/>
  <c r="Z339" i="1"/>
  <c r="AB340" i="1" s="1"/>
  <c r="AA339" i="1"/>
  <c r="X339" i="1"/>
  <c r="AD339" i="1"/>
  <c r="AK338" i="1"/>
  <c r="AQ338" i="1" s="1"/>
  <c r="AR338" i="1" s="1"/>
  <c r="AE340" i="1" l="1"/>
  <c r="AM339" i="1"/>
  <c r="AU339" i="1" s="1"/>
  <c r="AV339" i="1" s="1"/>
  <c r="AC340" i="1"/>
  <c r="Y340" i="1"/>
  <c r="AK339" i="1"/>
  <c r="AQ339" i="1" s="1"/>
  <c r="AR339" i="1" s="1"/>
  <c r="W340" i="1"/>
  <c r="Z340" i="1"/>
  <c r="AB341" i="1" s="1"/>
  <c r="AL339" i="1"/>
  <c r="AS339" i="1" s="1"/>
  <c r="AT339" i="1" s="1"/>
  <c r="AA340" i="1"/>
  <c r="X340" i="1"/>
  <c r="AD340" i="1"/>
  <c r="AM340" i="1" l="1"/>
  <c r="AU340" i="1" s="1"/>
  <c r="AV340" i="1" s="1"/>
  <c r="AC341" i="1"/>
  <c r="AE341" i="1"/>
  <c r="Y341" i="1"/>
  <c r="W341" i="1"/>
  <c r="AL340" i="1"/>
  <c r="AS340" i="1" s="1"/>
  <c r="AT340" i="1" s="1"/>
  <c r="Z341" i="1"/>
  <c r="AB342" i="1" s="1"/>
  <c r="AD341" i="1"/>
  <c r="AK340" i="1"/>
  <c r="AQ340" i="1" s="1"/>
  <c r="AR340" i="1" s="1"/>
  <c r="AA341" i="1"/>
  <c r="X341" i="1"/>
  <c r="AK341" i="1" l="1"/>
  <c r="AQ341" i="1" s="1"/>
  <c r="AR341" i="1" s="1"/>
  <c r="AE342" i="1"/>
  <c r="AC342" i="1"/>
  <c r="Y342" i="1"/>
  <c r="AL341" i="1"/>
  <c r="AS341" i="1" s="1"/>
  <c r="AT341" i="1" s="1"/>
  <c r="W342" i="1"/>
  <c r="Z342" i="1"/>
  <c r="AB343" i="1" s="1"/>
  <c r="AD342" i="1"/>
  <c r="AM341" i="1"/>
  <c r="AU341" i="1" s="1"/>
  <c r="AV341" i="1" s="1"/>
  <c r="AA342" i="1"/>
  <c r="X342" i="1"/>
  <c r="AE343" i="1" l="1"/>
  <c r="AM342" i="1"/>
  <c r="AU342" i="1" s="1"/>
  <c r="AV342" i="1" s="1"/>
  <c r="Y343" i="1"/>
  <c r="AL342" i="1"/>
  <c r="AS342" i="1" s="1"/>
  <c r="AT342" i="1" s="1"/>
  <c r="W343" i="1"/>
  <c r="Z343" i="1"/>
  <c r="AB344" i="1" s="1"/>
  <c r="AC343" i="1"/>
  <c r="AA343" i="1"/>
  <c r="AD343" i="1"/>
  <c r="X343" i="1"/>
  <c r="AK342" i="1"/>
  <c r="AQ342" i="1" s="1"/>
  <c r="AR342" i="1" s="1"/>
  <c r="Z344" i="1" l="1"/>
  <c r="AB345" i="1" s="1"/>
  <c r="Y344" i="1"/>
  <c r="AK343" i="1"/>
  <c r="AQ343" i="1" s="1"/>
  <c r="AR343" i="1" s="1"/>
  <c r="AL343" i="1"/>
  <c r="AS343" i="1" s="1"/>
  <c r="AT343" i="1" s="1"/>
  <c r="W344" i="1"/>
  <c r="AC344" i="1"/>
  <c r="AE344" i="1"/>
  <c r="X344" i="1"/>
  <c r="AM343" i="1"/>
  <c r="AU343" i="1" s="1"/>
  <c r="AV343" i="1" s="1"/>
  <c r="AA344" i="1"/>
  <c r="AD344" i="1"/>
  <c r="Z345" i="1" l="1"/>
  <c r="AB346" i="1" s="1"/>
  <c r="Y345" i="1"/>
  <c r="W345" i="1"/>
  <c r="AK344" i="1"/>
  <c r="AQ344" i="1" s="1"/>
  <c r="AR344" i="1" s="1"/>
  <c r="AC345" i="1"/>
  <c r="AE345" i="1"/>
  <c r="AD345" i="1"/>
  <c r="AA345" i="1"/>
  <c r="X345" i="1"/>
  <c r="AM344" i="1"/>
  <c r="AU344" i="1" s="1"/>
  <c r="AV344" i="1" s="1"/>
  <c r="AL344" i="1"/>
  <c r="AS344" i="1" s="1"/>
  <c r="AT344" i="1" s="1"/>
  <c r="AL345" i="1" l="1"/>
  <c r="AS345" i="1" s="1"/>
  <c r="AT345" i="1" s="1"/>
  <c r="Z346" i="1"/>
  <c r="AB347" i="1" s="1"/>
  <c r="AK345" i="1"/>
  <c r="AQ345" i="1" s="1"/>
  <c r="AR345" i="1" s="1"/>
  <c r="Y346" i="1"/>
  <c r="W346" i="1"/>
  <c r="AC346" i="1"/>
  <c r="AM345" i="1"/>
  <c r="AU345" i="1" s="1"/>
  <c r="AV345" i="1" s="1"/>
  <c r="AE346" i="1"/>
  <c r="X346" i="1"/>
  <c r="AA346" i="1"/>
  <c r="AD346" i="1"/>
  <c r="AL346" i="1" l="1"/>
  <c r="AS346" i="1" s="1"/>
  <c r="AT346" i="1" s="1"/>
  <c r="Z347" i="1"/>
  <c r="AB348" i="1" s="1"/>
  <c r="AC347" i="1"/>
  <c r="W347" i="1"/>
  <c r="Y347" i="1"/>
  <c r="AK346" i="1"/>
  <c r="AQ346" i="1" s="1"/>
  <c r="AR346" i="1" s="1"/>
  <c r="AM346" i="1"/>
  <c r="AU346" i="1" s="1"/>
  <c r="AV346" i="1" s="1"/>
  <c r="AE347" i="1"/>
  <c r="AD347" i="1"/>
  <c r="X347" i="1"/>
  <c r="AA347" i="1"/>
  <c r="AL347" i="1" l="1"/>
  <c r="AS347" i="1" s="1"/>
  <c r="AT347" i="1" s="1"/>
  <c r="Z348" i="1"/>
  <c r="AB349" i="1" s="1"/>
  <c r="AE348" i="1"/>
  <c r="W348" i="1"/>
  <c r="AM347" i="1"/>
  <c r="AU347" i="1" s="1"/>
  <c r="AV347" i="1" s="1"/>
  <c r="AC348" i="1"/>
  <c r="Y348" i="1"/>
  <c r="AD348" i="1"/>
  <c r="AK347" i="1"/>
  <c r="AQ347" i="1" s="1"/>
  <c r="AR347" i="1" s="1"/>
  <c r="AA348" i="1"/>
  <c r="X348" i="1"/>
  <c r="AL348" i="1" l="1"/>
  <c r="AS348" i="1" s="1"/>
  <c r="AT348" i="1" s="1"/>
  <c r="AE349" i="1"/>
  <c r="W349" i="1"/>
  <c r="AK348" i="1"/>
  <c r="AQ348" i="1" s="1"/>
  <c r="AR348" i="1" s="1"/>
  <c r="Y349" i="1"/>
  <c r="Z349" i="1"/>
  <c r="AB350" i="1" s="1"/>
  <c r="AC349" i="1"/>
  <c r="AM348" i="1"/>
  <c r="AU348" i="1" s="1"/>
  <c r="AV348" i="1" s="1"/>
  <c r="AD349" i="1"/>
  <c r="X349" i="1"/>
  <c r="AA349" i="1"/>
  <c r="AL349" i="1" l="1"/>
  <c r="AS349" i="1" s="1"/>
  <c r="AT349" i="1" s="1"/>
  <c r="AE350" i="1"/>
  <c r="Z350" i="1"/>
  <c r="AB351" i="1" s="1"/>
  <c r="AC350" i="1"/>
  <c r="AK349" i="1"/>
  <c r="AQ349" i="1" s="1"/>
  <c r="AR349" i="1" s="1"/>
  <c r="W350" i="1"/>
  <c r="Y350" i="1"/>
  <c r="AM349" i="1"/>
  <c r="AU349" i="1" s="1"/>
  <c r="AV349" i="1" s="1"/>
  <c r="AD350" i="1"/>
  <c r="X350" i="1"/>
  <c r="AA350" i="1"/>
  <c r="AL350" i="1" l="1"/>
  <c r="AS350" i="1" s="1"/>
  <c r="AT350" i="1" s="1"/>
  <c r="AE351" i="1"/>
  <c r="Z351" i="1"/>
  <c r="AB352" i="1" s="1"/>
  <c r="Y351" i="1"/>
  <c r="W351" i="1"/>
  <c r="AC351" i="1"/>
  <c r="AM350" i="1"/>
  <c r="AU350" i="1" s="1"/>
  <c r="AV350" i="1" s="1"/>
  <c r="X351" i="1"/>
  <c r="AA351" i="1"/>
  <c r="AK350" i="1"/>
  <c r="AQ350" i="1" s="1"/>
  <c r="AR350" i="1" s="1"/>
  <c r="AD351" i="1"/>
  <c r="AE352" i="1" l="1"/>
  <c r="Y352" i="1"/>
  <c r="AC352" i="1"/>
  <c r="W352" i="1"/>
  <c r="Z352" i="1"/>
  <c r="AB353" i="1" s="1"/>
  <c r="AM351" i="1"/>
  <c r="AU351" i="1" s="1"/>
  <c r="AV351" i="1" s="1"/>
  <c r="AD352" i="1"/>
  <c r="AK351" i="1"/>
  <c r="AQ351" i="1" s="1"/>
  <c r="AR351" i="1" s="1"/>
  <c r="X352" i="1"/>
  <c r="AL351" i="1"/>
  <c r="AS351" i="1" s="1"/>
  <c r="AT351" i="1" s="1"/>
  <c r="AA352" i="1"/>
  <c r="AM352" i="1" l="1"/>
  <c r="AU352" i="1" s="1"/>
  <c r="AV352" i="1" s="1"/>
  <c r="AK352" i="1"/>
  <c r="AQ352" i="1" s="1"/>
  <c r="AR352" i="1" s="1"/>
  <c r="Y353" i="1"/>
  <c r="AC353" i="1"/>
  <c r="AE353" i="1"/>
  <c r="Z353" i="1"/>
  <c r="AB354" i="1" s="1"/>
  <c r="W353" i="1"/>
  <c r="AL352" i="1"/>
  <c r="AS352" i="1" s="1"/>
  <c r="AT352" i="1" s="1"/>
  <c r="X353" i="1"/>
  <c r="AA353" i="1"/>
  <c r="AD353" i="1"/>
  <c r="AM353" i="1" l="1"/>
  <c r="AU353" i="1" s="1"/>
  <c r="AV353" i="1" s="1"/>
  <c r="AE354" i="1"/>
  <c r="AL353" i="1"/>
  <c r="AS353" i="1" s="1"/>
  <c r="AT353" i="1" s="1"/>
  <c r="Z354" i="1"/>
  <c r="AB355" i="1" s="1"/>
  <c r="W354" i="1"/>
  <c r="AC354" i="1"/>
  <c r="Y354" i="1"/>
  <c r="AA354" i="1"/>
  <c r="X354" i="1"/>
  <c r="AD354" i="1"/>
  <c r="AK353" i="1"/>
  <c r="AQ353" i="1" s="1"/>
  <c r="AR353" i="1" s="1"/>
  <c r="AE355" i="1" l="1"/>
  <c r="Z355" i="1"/>
  <c r="AB356" i="1" s="1"/>
  <c r="AK354" i="1"/>
  <c r="AQ354" i="1" s="1"/>
  <c r="AR354" i="1" s="1"/>
  <c r="Y355" i="1"/>
  <c r="AM354" i="1"/>
  <c r="AU354" i="1" s="1"/>
  <c r="AV354" i="1" s="1"/>
  <c r="W355" i="1"/>
  <c r="AC355" i="1"/>
  <c r="X355" i="1"/>
  <c r="AL354" i="1"/>
  <c r="AS354" i="1" s="1"/>
  <c r="AT354" i="1" s="1"/>
  <c r="AA355" i="1"/>
  <c r="AD355" i="1"/>
  <c r="AM355" i="1" l="1"/>
  <c r="AU355" i="1" s="1"/>
  <c r="AV355" i="1" s="1"/>
  <c r="AE356" i="1"/>
  <c r="Z356" i="1"/>
  <c r="AB357" i="1" s="1"/>
  <c r="AL355" i="1"/>
  <c r="AS355" i="1" s="1"/>
  <c r="AT355" i="1" s="1"/>
  <c r="AK355" i="1"/>
  <c r="AQ355" i="1" s="1"/>
  <c r="AR355" i="1" s="1"/>
  <c r="AC356" i="1"/>
  <c r="Y356" i="1"/>
  <c r="W356" i="1"/>
  <c r="AD356" i="1"/>
  <c r="X356" i="1"/>
  <c r="AA356" i="1"/>
  <c r="AE357" i="1" l="1"/>
  <c r="AL356" i="1"/>
  <c r="AS356" i="1" s="1"/>
  <c r="AT356" i="1" s="1"/>
  <c r="W357" i="1"/>
  <c r="AM356" i="1"/>
  <c r="AU356" i="1" s="1"/>
  <c r="AV356" i="1" s="1"/>
  <c r="AC357" i="1"/>
  <c r="Z357" i="1"/>
  <c r="AB358" i="1" s="1"/>
  <c r="Y357" i="1"/>
  <c r="AD357" i="1"/>
  <c r="AA357" i="1"/>
  <c r="X357" i="1"/>
  <c r="AK356" i="1"/>
  <c r="AQ356" i="1" s="1"/>
  <c r="AR356" i="1" s="1"/>
  <c r="AE358" i="1" l="1"/>
  <c r="Y358" i="1"/>
  <c r="AK357" i="1"/>
  <c r="AQ357" i="1" s="1"/>
  <c r="AR357" i="1" s="1"/>
  <c r="AM357" i="1"/>
  <c r="AU357" i="1" s="1"/>
  <c r="AV357" i="1" s="1"/>
  <c r="AC358" i="1"/>
  <c r="AL357" i="1"/>
  <c r="AS357" i="1" s="1"/>
  <c r="AT357" i="1" s="1"/>
  <c r="Z358" i="1"/>
  <c r="AB359" i="1" s="1"/>
  <c r="W358" i="1"/>
  <c r="AA358" i="1"/>
  <c r="AD358" i="1"/>
  <c r="X358" i="1"/>
  <c r="AE359" i="1" l="1"/>
  <c r="Y359" i="1"/>
  <c r="AM358" i="1"/>
  <c r="AU358" i="1" s="1"/>
  <c r="AV358" i="1" s="1"/>
  <c r="AC359" i="1"/>
  <c r="AK358" i="1"/>
  <c r="AQ358" i="1" s="1"/>
  <c r="AR358" i="1" s="1"/>
  <c r="Z359" i="1"/>
  <c r="AB360" i="1" s="1"/>
  <c r="AL358" i="1"/>
  <c r="AS358" i="1" s="1"/>
  <c r="AT358" i="1" s="1"/>
  <c r="W359" i="1"/>
  <c r="AA359" i="1"/>
  <c r="X359" i="1"/>
  <c r="AD359" i="1"/>
  <c r="W360" i="1" l="1"/>
  <c r="AC360" i="1"/>
  <c r="AE360" i="1"/>
  <c r="AL359" i="1"/>
  <c r="AS359" i="1" s="1"/>
  <c r="AT359" i="1" s="1"/>
  <c r="Z360" i="1"/>
  <c r="AB361" i="1" s="1"/>
  <c r="Y360" i="1"/>
  <c r="X360" i="1"/>
  <c r="AA360" i="1"/>
  <c r="AK359" i="1"/>
  <c r="AQ359" i="1" s="1"/>
  <c r="AR359" i="1" s="1"/>
  <c r="AD360" i="1"/>
  <c r="AM359" i="1"/>
  <c r="AU359" i="1" s="1"/>
  <c r="AV359" i="1" s="1"/>
  <c r="AM360" i="1" l="1"/>
  <c r="AU360" i="1" s="1"/>
  <c r="AV360" i="1" s="1"/>
  <c r="Y361" i="1"/>
  <c r="AE361" i="1"/>
  <c r="W361" i="1"/>
  <c r="AC361" i="1"/>
  <c r="AL360" i="1"/>
  <c r="AS360" i="1" s="1"/>
  <c r="AT360" i="1" s="1"/>
  <c r="AK360" i="1"/>
  <c r="AQ360" i="1" s="1"/>
  <c r="AR360" i="1" s="1"/>
  <c r="Z361" i="1"/>
  <c r="AB362" i="1" s="1"/>
  <c r="AA361" i="1"/>
  <c r="AD361" i="1"/>
  <c r="X361" i="1"/>
  <c r="Y362" i="1" l="1"/>
  <c r="AE362" i="1"/>
  <c r="AM361" i="1"/>
  <c r="AU361" i="1" s="1"/>
  <c r="AV361" i="1" s="1"/>
  <c r="Z362" i="1"/>
  <c r="AB363" i="1" s="1"/>
  <c r="AK361" i="1"/>
  <c r="AQ361" i="1" s="1"/>
  <c r="AR361" i="1" s="1"/>
  <c r="W362" i="1"/>
  <c r="AL361" i="1"/>
  <c r="AS361" i="1" s="1"/>
  <c r="AT361" i="1" s="1"/>
  <c r="AC362" i="1"/>
  <c r="AA362" i="1"/>
  <c r="AD362" i="1"/>
  <c r="X362" i="1"/>
  <c r="Y363" i="1" l="1"/>
  <c r="AC363" i="1"/>
  <c r="AK362" i="1"/>
  <c r="AQ362" i="1" s="1"/>
  <c r="AR362" i="1" s="1"/>
  <c r="Z363" i="1"/>
  <c r="AB364" i="1" s="1"/>
  <c r="AL362" i="1"/>
  <c r="AS362" i="1" s="1"/>
  <c r="AT362" i="1" s="1"/>
  <c r="W363" i="1"/>
  <c r="AE363" i="1"/>
  <c r="AM362" i="1"/>
  <c r="AU362" i="1" s="1"/>
  <c r="AV362" i="1" s="1"/>
  <c r="AD363" i="1"/>
  <c r="AA363" i="1"/>
  <c r="X363" i="1"/>
  <c r="AC364" i="1" l="1"/>
  <c r="AM363" i="1"/>
  <c r="AU363" i="1" s="1"/>
  <c r="AV363" i="1" s="1"/>
  <c r="Y364" i="1"/>
  <c r="AE364" i="1"/>
  <c r="Z364" i="1"/>
  <c r="AB365" i="1" s="1"/>
  <c r="AL363" i="1"/>
  <c r="AS363" i="1" s="1"/>
  <c r="AT363" i="1" s="1"/>
  <c r="W364" i="1"/>
  <c r="AD364" i="1"/>
  <c r="AA364" i="1"/>
  <c r="AK363" i="1"/>
  <c r="AQ363" i="1" s="1"/>
  <c r="AR363" i="1" s="1"/>
  <c r="X364" i="1"/>
  <c r="AK364" i="1" l="1"/>
  <c r="AQ364" i="1" s="1"/>
  <c r="AR364" i="1" s="1"/>
  <c r="AM364" i="1"/>
  <c r="AU364" i="1" s="1"/>
  <c r="AV364" i="1" s="1"/>
  <c r="AE365" i="1"/>
  <c r="AC365" i="1"/>
  <c r="Y365" i="1"/>
  <c r="Z365" i="1"/>
  <c r="AB366" i="1" s="1"/>
  <c r="AL364" i="1"/>
  <c r="AS364" i="1" s="1"/>
  <c r="AT364" i="1" s="1"/>
  <c r="W365" i="1"/>
  <c r="AA365" i="1"/>
  <c r="AD365" i="1"/>
  <c r="X365" i="1"/>
  <c r="AE366" i="1" l="1"/>
  <c r="AC366" i="1"/>
  <c r="AM365" i="1"/>
  <c r="AU365" i="1" s="1"/>
  <c r="AV365" i="1" s="1"/>
  <c r="Y366" i="1"/>
  <c r="AK365" i="1"/>
  <c r="AQ365" i="1" s="1"/>
  <c r="AR365" i="1" s="1"/>
  <c r="AL365" i="1"/>
  <c r="AS365" i="1" s="1"/>
  <c r="AT365" i="1" s="1"/>
  <c r="W366" i="1"/>
  <c r="Z366" i="1"/>
  <c r="AB367" i="1" s="1"/>
  <c r="AA366" i="1"/>
  <c r="AD366" i="1"/>
  <c r="X366" i="1"/>
  <c r="AM366" i="1" l="1"/>
  <c r="AU366" i="1" s="1"/>
  <c r="AV366" i="1" s="1"/>
  <c r="AE367" i="1"/>
  <c r="Z367" i="1"/>
  <c r="AB368" i="1" s="1"/>
  <c r="AC367" i="1"/>
  <c r="AK366" i="1"/>
  <c r="AQ366" i="1" s="1"/>
  <c r="AR366" i="1" s="1"/>
  <c r="W367" i="1"/>
  <c r="Y367" i="1"/>
  <c r="AA367" i="1"/>
  <c r="X367" i="1"/>
  <c r="AL366" i="1"/>
  <c r="AS366" i="1" s="1"/>
  <c r="AT366" i="1" s="1"/>
  <c r="AD367" i="1"/>
  <c r="AE368" i="1" l="1"/>
  <c r="Z368" i="1"/>
  <c r="AB369" i="1" s="1"/>
  <c r="AL367" i="1"/>
  <c r="AS367" i="1" s="1"/>
  <c r="AT367" i="1" s="1"/>
  <c r="AK367" i="1"/>
  <c r="AQ367" i="1" s="1"/>
  <c r="AR367" i="1" s="1"/>
  <c r="Y368" i="1"/>
  <c r="AC368" i="1"/>
  <c r="W368" i="1"/>
  <c r="AM367" i="1"/>
  <c r="AU367" i="1" s="1"/>
  <c r="AV367" i="1" s="1"/>
  <c r="AA368" i="1"/>
  <c r="AD368" i="1"/>
  <c r="X368" i="1"/>
  <c r="AE369" i="1" l="1"/>
  <c r="AL368" i="1"/>
  <c r="AS368" i="1" s="1"/>
  <c r="AT368" i="1" s="1"/>
  <c r="Z369" i="1"/>
  <c r="AB370" i="1" s="1"/>
  <c r="AM368" i="1"/>
  <c r="AU368" i="1" s="1"/>
  <c r="AV368" i="1" s="1"/>
  <c r="AK368" i="1"/>
  <c r="AQ368" i="1" s="1"/>
  <c r="AR368" i="1" s="1"/>
  <c r="W369" i="1"/>
  <c r="Y369" i="1"/>
  <c r="AC369" i="1"/>
  <c r="X369" i="1"/>
  <c r="AA369" i="1"/>
  <c r="AD369" i="1"/>
  <c r="AL369" i="1" l="1"/>
  <c r="AS369" i="1" s="1"/>
  <c r="AT369" i="1" s="1"/>
  <c r="Z370" i="1"/>
  <c r="AB371" i="1" s="1"/>
  <c r="W370" i="1"/>
  <c r="AC370" i="1"/>
  <c r="Y370" i="1"/>
  <c r="AE370" i="1"/>
  <c r="AA370" i="1"/>
  <c r="AK369" i="1"/>
  <c r="AQ369" i="1" s="1"/>
  <c r="AR369" i="1" s="1"/>
  <c r="X370" i="1"/>
  <c r="AD370" i="1"/>
  <c r="AM369" i="1"/>
  <c r="AU369" i="1" s="1"/>
  <c r="AV369" i="1" s="1"/>
  <c r="AL370" i="1" l="1"/>
  <c r="AS370" i="1" s="1"/>
  <c r="AT370" i="1" s="1"/>
  <c r="Z371" i="1"/>
  <c r="AB372" i="1" s="1"/>
  <c r="AE371" i="1"/>
  <c r="Y371" i="1"/>
  <c r="AC371" i="1"/>
  <c r="W371" i="1"/>
  <c r="AK370" i="1"/>
  <c r="AQ370" i="1" s="1"/>
  <c r="AR370" i="1" s="1"/>
  <c r="AA371" i="1"/>
  <c r="AD371" i="1"/>
  <c r="X371" i="1"/>
  <c r="AM370" i="1"/>
  <c r="AU370" i="1" s="1"/>
  <c r="AV370" i="1" s="1"/>
  <c r="AM371" i="1" l="1"/>
  <c r="AU371" i="1" s="1"/>
  <c r="AV371" i="1" s="1"/>
  <c r="AK371" i="1"/>
  <c r="AQ371" i="1" s="1"/>
  <c r="AR371" i="1" s="1"/>
  <c r="W372" i="1"/>
  <c r="AE372" i="1"/>
  <c r="AC372" i="1"/>
  <c r="Z372" i="1"/>
  <c r="AB373" i="1" s="1"/>
  <c r="Y372" i="1"/>
  <c r="AA372" i="1"/>
  <c r="AL371" i="1"/>
  <c r="AS371" i="1" s="1"/>
  <c r="AT371" i="1" s="1"/>
  <c r="AD372" i="1"/>
  <c r="X372" i="1"/>
  <c r="Y373" i="1" l="1"/>
  <c r="AK372" i="1"/>
  <c r="AQ372" i="1" s="1"/>
  <c r="AR372" i="1" s="1"/>
  <c r="AC373" i="1"/>
  <c r="W373" i="1"/>
  <c r="AE373" i="1"/>
  <c r="Z373" i="1"/>
  <c r="AB374" i="1" s="1"/>
  <c r="AL372" i="1"/>
  <c r="AS372" i="1" s="1"/>
  <c r="AT372" i="1" s="1"/>
  <c r="AM372" i="1"/>
  <c r="AU372" i="1" s="1"/>
  <c r="AV372" i="1" s="1"/>
  <c r="AA373" i="1"/>
  <c r="X373" i="1"/>
  <c r="AD373" i="1"/>
  <c r="AM373" i="1" l="1"/>
  <c r="AU373" i="1" s="1"/>
  <c r="AV373" i="1" s="1"/>
  <c r="AE374" i="1"/>
  <c r="AL373" i="1"/>
  <c r="AS373" i="1" s="1"/>
  <c r="AT373" i="1" s="1"/>
  <c r="Z374" i="1"/>
  <c r="AB375" i="1" s="1"/>
  <c r="Y374" i="1"/>
  <c r="W374" i="1"/>
  <c r="AC374" i="1"/>
  <c r="AK373" i="1"/>
  <c r="AQ373" i="1" s="1"/>
  <c r="AR373" i="1" s="1"/>
  <c r="AD374" i="1"/>
  <c r="AA374" i="1"/>
  <c r="X374" i="1"/>
  <c r="AL374" i="1" l="1"/>
  <c r="AS374" i="1" s="1"/>
  <c r="AT374" i="1" s="1"/>
  <c r="W375" i="1"/>
  <c r="Y375" i="1"/>
  <c r="AK374" i="1"/>
  <c r="AQ374" i="1" s="1"/>
  <c r="AR374" i="1" s="1"/>
  <c r="AC375" i="1"/>
  <c r="AE375" i="1"/>
  <c r="AM374" i="1"/>
  <c r="AU374" i="1" s="1"/>
  <c r="AV374" i="1" s="1"/>
  <c r="Z375" i="1"/>
  <c r="AB376" i="1" s="1"/>
  <c r="X375" i="1"/>
  <c r="AD375" i="1"/>
  <c r="AA375" i="1"/>
  <c r="AM375" i="1" l="1"/>
  <c r="AE376" i="1"/>
  <c r="Y376" i="1"/>
  <c r="W376" i="1"/>
  <c r="Z376" i="1"/>
  <c r="AB377" i="1" s="1"/>
  <c r="AC376" i="1"/>
  <c r="AD376" i="1"/>
  <c r="AK375" i="1"/>
  <c r="X376" i="1"/>
  <c r="AL375" i="1"/>
  <c r="AA376" i="1"/>
  <c r="AQ375" i="1" l="1"/>
  <c r="AR375" i="1" s="1"/>
  <c r="B8" i="5" s="1"/>
  <c r="E8" i="5" s="1"/>
  <c r="B4" i="7"/>
  <c r="E4" i="7" s="1"/>
  <c r="AS375" i="1"/>
  <c r="AT375" i="1" s="1"/>
  <c r="C8" i="5" s="1"/>
  <c r="C4" i="7"/>
  <c r="AU375" i="1"/>
  <c r="AV375" i="1" s="1"/>
  <c r="D8" i="5" s="1"/>
  <c r="D4" i="7"/>
  <c r="G4" i="7" s="1"/>
  <c r="AK376" i="1"/>
  <c r="AC377" i="1"/>
  <c r="AE377" i="1"/>
  <c r="Y377" i="1"/>
  <c r="Z377" i="1"/>
  <c r="AB378" i="1" s="1"/>
  <c r="W377" i="1"/>
  <c r="AL376" i="1"/>
  <c r="AM376" i="1"/>
  <c r="AA377" i="1"/>
  <c r="AD377" i="1"/>
  <c r="X377" i="1"/>
  <c r="AU376" i="1" l="1"/>
  <c r="AV376" i="1" s="1"/>
  <c r="AS376" i="1"/>
  <c r="AT376" i="1" s="1"/>
  <c r="AQ376" i="1"/>
  <c r="AR376" i="1" s="1"/>
  <c r="AE378" i="1"/>
  <c r="AM377" i="1"/>
  <c r="AU377" i="1" s="1"/>
  <c r="AV377" i="1" s="1"/>
  <c r="Y378" i="1"/>
  <c r="AK377" i="1"/>
  <c r="AQ377" i="1" s="1"/>
  <c r="AR377" i="1" s="1"/>
  <c r="AL377" i="1"/>
  <c r="AS377" i="1" s="1"/>
  <c r="AT377" i="1" s="1"/>
  <c r="W378" i="1"/>
  <c r="Z378" i="1"/>
  <c r="AB379" i="1" s="1"/>
  <c r="AC378" i="1"/>
  <c r="AD378" i="1"/>
  <c r="X378" i="1"/>
  <c r="AA378" i="1"/>
  <c r="AE379" i="1" l="1"/>
  <c r="AM378" i="1"/>
  <c r="AU378" i="1" s="1"/>
  <c r="AV378" i="1" s="1"/>
  <c r="AL378" i="1"/>
  <c r="AS378" i="1" s="1"/>
  <c r="AT378" i="1" s="1"/>
  <c r="Z379" i="1"/>
  <c r="AB380" i="1" s="1"/>
  <c r="AK378" i="1"/>
  <c r="Y379" i="1"/>
  <c r="W379" i="1"/>
  <c r="AC379" i="1"/>
  <c r="X379" i="1"/>
  <c r="AD379" i="1"/>
  <c r="AA379" i="1"/>
  <c r="AQ378" i="1" l="1"/>
  <c r="AR378" i="1" s="1"/>
  <c r="AE380" i="1"/>
  <c r="Z380" i="1"/>
  <c r="AB381" i="1" s="1"/>
  <c r="Y380" i="1"/>
  <c r="AL379" i="1"/>
  <c r="AS379" i="1" s="1"/>
  <c r="AT379" i="1" s="1"/>
  <c r="AK379" i="1"/>
  <c r="AQ379" i="1" s="1"/>
  <c r="AR379" i="1" s="1"/>
  <c r="W380" i="1"/>
  <c r="AC380" i="1"/>
  <c r="AM379" i="1"/>
  <c r="AU379" i="1" s="1"/>
  <c r="AV379" i="1" s="1"/>
  <c r="AD380" i="1"/>
  <c r="X380" i="1"/>
  <c r="AA380" i="1"/>
  <c r="AL380" i="1" l="1"/>
  <c r="AS380" i="1" s="1"/>
  <c r="AT380" i="1" s="1"/>
  <c r="Y381" i="1"/>
  <c r="AC381" i="1"/>
  <c r="Z381" i="1"/>
  <c r="AB382" i="1" s="1"/>
  <c r="AM380" i="1"/>
  <c r="AU380" i="1" s="1"/>
  <c r="AV380" i="1" s="1"/>
  <c r="AE381" i="1"/>
  <c r="W381" i="1"/>
  <c r="AD381" i="1"/>
  <c r="X381" i="1"/>
  <c r="AA381" i="1"/>
  <c r="AK380" i="1"/>
  <c r="AQ380" i="1" l="1"/>
  <c r="AR380" i="1" s="1"/>
  <c r="Y382" i="1"/>
  <c r="Z382" i="1"/>
  <c r="AB383" i="1" s="1"/>
  <c r="AE382" i="1"/>
  <c r="AC382" i="1"/>
  <c r="W382" i="1"/>
  <c r="AK381" i="1"/>
  <c r="AQ381" i="1" s="1"/>
  <c r="AR381" i="1" s="1"/>
  <c r="AA382" i="1"/>
  <c r="AL381" i="1"/>
  <c r="AS381" i="1" s="1"/>
  <c r="AT381" i="1" s="1"/>
  <c r="X382" i="1"/>
  <c r="AM381" i="1"/>
  <c r="AU381" i="1" s="1"/>
  <c r="AV381" i="1" s="1"/>
  <c r="AD382" i="1"/>
  <c r="Y383" i="1" l="1"/>
  <c r="AL382" i="1"/>
  <c r="AS382" i="1" s="1"/>
  <c r="AT382" i="1" s="1"/>
  <c r="AK382" i="1"/>
  <c r="AQ382" i="1" s="1"/>
  <c r="AR382" i="1" s="1"/>
  <c r="W383" i="1"/>
  <c r="AE383" i="1"/>
  <c r="AM382" i="1"/>
  <c r="AU382" i="1" s="1"/>
  <c r="AV382" i="1" s="1"/>
  <c r="Z383" i="1"/>
  <c r="AB384" i="1" s="1"/>
  <c r="AC383" i="1"/>
  <c r="X383" i="1"/>
  <c r="AA383" i="1"/>
  <c r="AD383" i="1"/>
  <c r="Y384" i="1" l="1"/>
  <c r="AK383" i="1"/>
  <c r="AQ383" i="1" s="1"/>
  <c r="AR383" i="1" s="1"/>
  <c r="AE384" i="1"/>
  <c r="AL383" i="1"/>
  <c r="AS383" i="1" s="1"/>
  <c r="AT383" i="1" s="1"/>
  <c r="AC384" i="1"/>
  <c r="AM383" i="1"/>
  <c r="AU383" i="1" s="1"/>
  <c r="AV383" i="1" s="1"/>
  <c r="W384" i="1"/>
  <c r="AA384" i="1"/>
  <c r="Z384" i="1"/>
  <c r="AB385" i="1" s="1"/>
  <c r="AD384" i="1"/>
  <c r="X384" i="1"/>
  <c r="Y385" i="1" l="1"/>
  <c r="AE385" i="1"/>
  <c r="AC385" i="1"/>
  <c r="AM384" i="1"/>
  <c r="AU384" i="1" s="1"/>
  <c r="AV384" i="1" s="1"/>
  <c r="AL384" i="1"/>
  <c r="AS384" i="1" s="1"/>
  <c r="AT384" i="1" s="1"/>
  <c r="W385" i="1"/>
  <c r="Z385" i="1"/>
  <c r="AB386" i="1" s="1"/>
  <c r="X385" i="1"/>
  <c r="AK384" i="1"/>
  <c r="AQ384" i="1" s="1"/>
  <c r="AR384" i="1" s="1"/>
  <c r="AD385" i="1"/>
  <c r="AA385" i="1"/>
  <c r="AL385" i="1" l="1"/>
  <c r="AS385" i="1" s="1"/>
  <c r="AT385" i="1" s="1"/>
  <c r="AE386" i="1"/>
  <c r="AM385" i="1"/>
  <c r="AU385" i="1" s="1"/>
  <c r="AV385" i="1" s="1"/>
  <c r="W386" i="1"/>
  <c r="AC386" i="1"/>
  <c r="Y386" i="1"/>
  <c r="AK385" i="1"/>
  <c r="AQ385" i="1" s="1"/>
  <c r="AR385" i="1" s="1"/>
  <c r="Z386" i="1"/>
  <c r="AB387" i="1" s="1"/>
  <c r="AD386" i="1"/>
  <c r="X386" i="1"/>
  <c r="AA386" i="1"/>
  <c r="AM386" i="1" l="1"/>
  <c r="AU386" i="1" s="1"/>
  <c r="AV386" i="1" s="1"/>
  <c r="AE387" i="1"/>
  <c r="Y387" i="1"/>
  <c r="AC387" i="1"/>
  <c r="AK386" i="1"/>
  <c r="AQ386" i="1" s="1"/>
  <c r="AR386" i="1" s="1"/>
  <c r="W387" i="1"/>
  <c r="AL386" i="1"/>
  <c r="AS386" i="1" s="1"/>
  <c r="AT386" i="1" s="1"/>
  <c r="Z387" i="1"/>
  <c r="AB388" i="1" s="1"/>
  <c r="AD387" i="1"/>
  <c r="AA387" i="1"/>
  <c r="X387" i="1"/>
  <c r="AM387" i="1" l="1"/>
  <c r="AU387" i="1" s="1"/>
  <c r="AV387" i="1" s="1"/>
  <c r="AE388" i="1"/>
  <c r="AK387" i="1"/>
  <c r="AQ387" i="1" s="1"/>
  <c r="AR387" i="1" s="1"/>
  <c r="Y388" i="1"/>
  <c r="AC388" i="1"/>
  <c r="Z388" i="1"/>
  <c r="AB389" i="1" s="1"/>
  <c r="AA388" i="1"/>
  <c r="W388" i="1"/>
  <c r="AD388" i="1"/>
  <c r="X388" i="1"/>
  <c r="AL387" i="1"/>
  <c r="AS387" i="1" s="1"/>
  <c r="AT387" i="1" s="1"/>
  <c r="AM388" i="1" l="1"/>
  <c r="AU388" i="1" s="1"/>
  <c r="AV388" i="1" s="1"/>
  <c r="AE389" i="1"/>
  <c r="AC389" i="1"/>
  <c r="AL388" i="1"/>
  <c r="AS388" i="1" s="1"/>
  <c r="AT388" i="1" s="1"/>
  <c r="Y389" i="1"/>
  <c r="AK388" i="1"/>
  <c r="AQ388" i="1" s="1"/>
  <c r="AR388" i="1" s="1"/>
  <c r="W389" i="1"/>
  <c r="Z389" i="1"/>
  <c r="AB390" i="1" s="1"/>
  <c r="AA389" i="1"/>
  <c r="AD389" i="1"/>
  <c r="X389" i="1"/>
  <c r="AE390" i="1" l="1"/>
  <c r="AM389" i="1"/>
  <c r="AU389" i="1" s="1"/>
  <c r="AV389" i="1" s="1"/>
  <c r="Z390" i="1"/>
  <c r="AB391" i="1" s="1"/>
  <c r="AL389" i="1"/>
  <c r="AS389" i="1" s="1"/>
  <c r="AT389" i="1" s="1"/>
  <c r="AC390" i="1"/>
  <c r="Y390" i="1"/>
  <c r="W390" i="1"/>
  <c r="X390" i="1"/>
  <c r="AD390" i="1"/>
  <c r="AK389" i="1"/>
  <c r="AQ389" i="1" s="1"/>
  <c r="AR389" i="1" s="1"/>
  <c r="AA390" i="1"/>
  <c r="AL390" i="1" l="1"/>
  <c r="AS390" i="1" s="1"/>
  <c r="AT390" i="1" s="1"/>
  <c r="AM390" i="1"/>
  <c r="AU390" i="1" s="1"/>
  <c r="AV390" i="1" s="1"/>
  <c r="AE391" i="1"/>
  <c r="W391" i="1"/>
  <c r="Y391" i="1"/>
  <c r="Z391" i="1"/>
  <c r="AB392" i="1" s="1"/>
  <c r="AK390" i="1"/>
  <c r="AQ390" i="1" s="1"/>
  <c r="AR390" i="1" s="1"/>
  <c r="AC391" i="1"/>
  <c r="AA391" i="1"/>
  <c r="AD391" i="1"/>
  <c r="X391" i="1"/>
  <c r="AE392" i="1" l="1"/>
  <c r="Z392" i="1"/>
  <c r="AB393" i="1" s="1"/>
  <c r="W392" i="1"/>
  <c r="Y392" i="1"/>
  <c r="AD392" i="1"/>
  <c r="AM391" i="1"/>
  <c r="AU391" i="1" s="1"/>
  <c r="AV391" i="1" s="1"/>
  <c r="AK391" i="1"/>
  <c r="AQ391" i="1" s="1"/>
  <c r="AR391" i="1" s="1"/>
  <c r="AC392" i="1"/>
  <c r="AL391" i="1"/>
  <c r="AS391" i="1" s="1"/>
  <c r="AT391" i="1" s="1"/>
  <c r="X392" i="1"/>
  <c r="AA392" i="1"/>
  <c r="Y393" i="1" l="1"/>
  <c r="Z393" i="1"/>
  <c r="AB394" i="1" s="1"/>
  <c r="W393" i="1"/>
  <c r="AL392" i="1"/>
  <c r="AS392" i="1" s="1"/>
  <c r="AT392" i="1" s="1"/>
  <c r="AK392" i="1"/>
  <c r="AQ392" i="1" s="1"/>
  <c r="AR392" i="1" s="1"/>
  <c r="AM392" i="1"/>
  <c r="AU392" i="1" s="1"/>
  <c r="AV392" i="1" s="1"/>
  <c r="AC393" i="1"/>
  <c r="AE393" i="1"/>
  <c r="AD393" i="1"/>
  <c r="AA393" i="1"/>
  <c r="X393" i="1"/>
  <c r="AL393" i="1" l="1"/>
  <c r="AS393" i="1" s="1"/>
  <c r="AT393" i="1" s="1"/>
  <c r="Y394" i="1"/>
  <c r="AC394" i="1"/>
  <c r="Z394" i="1"/>
  <c r="AB395" i="1" s="1"/>
  <c r="W394" i="1"/>
  <c r="AM393" i="1"/>
  <c r="AU393" i="1" s="1"/>
  <c r="AV393" i="1" s="1"/>
  <c r="AE394" i="1"/>
  <c r="AD394" i="1"/>
  <c r="AA394" i="1"/>
  <c r="AK393" i="1"/>
  <c r="AQ393" i="1" s="1"/>
  <c r="AR393" i="1" s="1"/>
  <c r="X394" i="1"/>
  <c r="AE395" i="1" l="1"/>
  <c r="Z395" i="1"/>
  <c r="AB396" i="1" s="1"/>
  <c r="Y395" i="1"/>
  <c r="AM394" i="1"/>
  <c r="AU394" i="1" s="1"/>
  <c r="AV394" i="1" s="1"/>
  <c r="AL394" i="1"/>
  <c r="AS394" i="1" s="1"/>
  <c r="AT394" i="1" s="1"/>
  <c r="W395" i="1"/>
  <c r="AC395" i="1"/>
  <c r="X395" i="1"/>
  <c r="AK394" i="1"/>
  <c r="AQ394" i="1" s="1"/>
  <c r="AR394" i="1" s="1"/>
  <c r="AD395" i="1"/>
  <c r="AA395" i="1"/>
  <c r="AL395" i="1" l="1"/>
  <c r="AS395" i="1" s="1"/>
  <c r="AT395" i="1" s="1"/>
  <c r="Z396" i="1"/>
  <c r="AB397" i="1" s="1"/>
  <c r="AE396" i="1"/>
  <c r="AC396" i="1"/>
  <c r="Y396" i="1"/>
  <c r="W396" i="1"/>
  <c r="AM395" i="1"/>
  <c r="AU395" i="1" s="1"/>
  <c r="AV395" i="1" s="1"/>
  <c r="AA396" i="1"/>
  <c r="X396" i="1"/>
  <c r="AK395" i="1"/>
  <c r="AQ395" i="1" s="1"/>
  <c r="AR395" i="1" s="1"/>
  <c r="AD396" i="1"/>
  <c r="AL396" i="1" l="1"/>
  <c r="AS396" i="1" s="1"/>
  <c r="AT396" i="1" s="1"/>
  <c r="Z397" i="1"/>
  <c r="AB398" i="1" s="1"/>
  <c r="AC397" i="1"/>
  <c r="AE397" i="1"/>
  <c r="Y397" i="1"/>
  <c r="W397" i="1"/>
  <c r="AA397" i="1"/>
  <c r="AD397" i="1"/>
  <c r="AK396" i="1"/>
  <c r="AQ396" i="1" s="1"/>
  <c r="AR396" i="1" s="1"/>
  <c r="AM396" i="1"/>
  <c r="AU396" i="1" s="1"/>
  <c r="AV396" i="1" s="1"/>
  <c r="X397" i="1"/>
  <c r="Z398" i="1" l="1"/>
  <c r="AB399" i="1" s="1"/>
  <c r="AL397" i="1"/>
  <c r="AS397" i="1" s="1"/>
  <c r="AT397" i="1" s="1"/>
  <c r="AM397" i="1"/>
  <c r="AU397" i="1" s="1"/>
  <c r="AV397" i="1" s="1"/>
  <c r="AE398" i="1"/>
  <c r="AC398" i="1"/>
  <c r="W398" i="1"/>
  <c r="Y398" i="1"/>
  <c r="AA398" i="1"/>
  <c r="X398" i="1"/>
  <c r="AD398" i="1"/>
  <c r="AK397" i="1"/>
  <c r="AQ397" i="1" s="1"/>
  <c r="AR397" i="1" s="1"/>
  <c r="AL398" i="1" l="1"/>
  <c r="AS398" i="1" s="1"/>
  <c r="AT398" i="1" s="1"/>
  <c r="AE399" i="1"/>
  <c r="AM398" i="1"/>
  <c r="AU398" i="1" s="1"/>
  <c r="AV398" i="1" s="1"/>
  <c r="W399" i="1"/>
  <c r="AC399" i="1"/>
  <c r="Z399" i="1"/>
  <c r="AB400" i="1" s="1"/>
  <c r="Y399" i="1"/>
  <c r="AA399" i="1"/>
  <c r="AK398" i="1"/>
  <c r="AQ398" i="1" s="1"/>
  <c r="AR398" i="1" s="1"/>
  <c r="X399" i="1"/>
  <c r="AD399" i="1"/>
  <c r="AK399" i="1" l="1"/>
  <c r="AQ399" i="1" s="1"/>
  <c r="AR399" i="1" s="1"/>
  <c r="AE400" i="1"/>
  <c r="Y400" i="1"/>
  <c r="AC400" i="1"/>
  <c r="AM399" i="1"/>
  <c r="AU399" i="1" s="1"/>
  <c r="AV399" i="1" s="1"/>
  <c r="W400" i="1"/>
  <c r="Z400" i="1"/>
  <c r="AB401" i="1" s="1"/>
  <c r="AL399" i="1"/>
  <c r="AS399" i="1" s="1"/>
  <c r="AT399" i="1" s="1"/>
  <c r="AD400" i="1"/>
  <c r="AA400" i="1"/>
  <c r="X400" i="1"/>
  <c r="AK400" i="1" l="1"/>
  <c r="AQ400" i="1" s="1"/>
  <c r="AR400" i="1" s="1"/>
  <c r="Y401" i="1"/>
  <c r="AE401" i="1"/>
  <c r="AM400" i="1"/>
  <c r="AU400" i="1" s="1"/>
  <c r="AV400" i="1" s="1"/>
  <c r="AC401" i="1"/>
  <c r="W401" i="1"/>
  <c r="Z401" i="1"/>
  <c r="AB402" i="1" s="1"/>
  <c r="AD401" i="1"/>
  <c r="X401" i="1"/>
  <c r="AA401" i="1"/>
  <c r="AL400" i="1"/>
  <c r="AS400" i="1" s="1"/>
  <c r="AT400" i="1" s="1"/>
  <c r="Y402" i="1" l="1"/>
  <c r="AE402" i="1"/>
  <c r="AM401" i="1"/>
  <c r="AU401" i="1" s="1"/>
  <c r="AV401" i="1" s="1"/>
  <c r="AC402" i="1"/>
  <c r="AL401" i="1"/>
  <c r="AS401" i="1" s="1"/>
  <c r="AT401" i="1" s="1"/>
  <c r="W402" i="1"/>
  <c r="Z402" i="1"/>
  <c r="AB403" i="1" s="1"/>
  <c r="AD402" i="1"/>
  <c r="X402" i="1"/>
  <c r="AK401" i="1"/>
  <c r="AQ401" i="1" s="1"/>
  <c r="AR401" i="1" s="1"/>
  <c r="AA402" i="1"/>
  <c r="AL402" i="1" l="1"/>
  <c r="AS402" i="1" s="1"/>
  <c r="AT402" i="1" s="1"/>
  <c r="AE403" i="1"/>
  <c r="W403" i="1"/>
  <c r="AM402" i="1"/>
  <c r="AU402" i="1" s="1"/>
  <c r="AV402" i="1" s="1"/>
  <c r="AC403" i="1"/>
  <c r="AK402" i="1"/>
  <c r="AQ402" i="1" s="1"/>
  <c r="AR402" i="1" s="1"/>
  <c r="Y403" i="1"/>
  <c r="Z403" i="1"/>
  <c r="AB404" i="1" s="1"/>
  <c r="X403" i="1"/>
  <c r="AD403" i="1"/>
  <c r="AA403" i="1"/>
  <c r="Y404" i="1" l="1"/>
  <c r="AE404" i="1"/>
  <c r="AC404" i="1"/>
  <c r="AK403" i="1"/>
  <c r="AQ403" i="1" s="1"/>
  <c r="AR403" i="1" s="1"/>
  <c r="AM403" i="1"/>
  <c r="AU403" i="1" s="1"/>
  <c r="AV403" i="1" s="1"/>
  <c r="AL403" i="1"/>
  <c r="AS403" i="1" s="1"/>
  <c r="AT403" i="1" s="1"/>
  <c r="Z404" i="1"/>
  <c r="AB405" i="1" s="1"/>
  <c r="W404" i="1"/>
  <c r="AD404" i="1"/>
  <c r="AA404" i="1"/>
  <c r="X404" i="1"/>
  <c r="AE405" i="1" l="1"/>
  <c r="AC405" i="1"/>
  <c r="AL404" i="1"/>
  <c r="AS404" i="1" s="1"/>
  <c r="AT404" i="1" s="1"/>
  <c r="Y405" i="1"/>
  <c r="Z405" i="1"/>
  <c r="AB406" i="1" s="1"/>
  <c r="AK404" i="1"/>
  <c r="AQ404" i="1" s="1"/>
  <c r="AR404" i="1" s="1"/>
  <c r="W405" i="1"/>
  <c r="AD405" i="1"/>
  <c r="AM404" i="1"/>
  <c r="AU404" i="1" s="1"/>
  <c r="AV404" i="1" s="1"/>
  <c r="X405" i="1"/>
  <c r="AA405" i="1"/>
  <c r="AE406" i="1" l="1"/>
  <c r="AM405" i="1"/>
  <c r="AU405" i="1" s="1"/>
  <c r="AV405" i="1" s="1"/>
  <c r="AC406" i="1"/>
  <c r="AL405" i="1"/>
  <c r="AS405" i="1" s="1"/>
  <c r="AT405" i="1" s="1"/>
  <c r="W406" i="1"/>
  <c r="Y406" i="1"/>
  <c r="Z406" i="1"/>
  <c r="AB407" i="1" s="1"/>
  <c r="AK405" i="1"/>
  <c r="AQ405" i="1" s="1"/>
  <c r="AR405" i="1" s="1"/>
  <c r="X406" i="1"/>
  <c r="AD406" i="1"/>
  <c r="AA406" i="1"/>
  <c r="AL406" i="1" l="1"/>
  <c r="AS406" i="1" s="1"/>
  <c r="AT406" i="1" s="1"/>
  <c r="AE407" i="1"/>
  <c r="Y407" i="1"/>
  <c r="AD407" i="1"/>
  <c r="AC407" i="1"/>
  <c r="X407" i="1"/>
  <c r="AM406" i="1"/>
  <c r="AU406" i="1" s="1"/>
  <c r="AV406" i="1" s="1"/>
  <c r="AK406" i="1"/>
  <c r="AQ406" i="1" s="1"/>
  <c r="AR406" i="1" s="1"/>
  <c r="W407" i="1"/>
  <c r="Z407" i="1"/>
  <c r="AB408" i="1" s="1"/>
  <c r="AA407" i="1"/>
  <c r="AE408" i="1" l="1"/>
  <c r="Y408" i="1"/>
  <c r="AD408" i="1"/>
  <c r="AM407" i="1"/>
  <c r="AU407" i="1" s="1"/>
  <c r="AV407" i="1" s="1"/>
  <c r="AK407" i="1"/>
  <c r="AQ407" i="1" s="1"/>
  <c r="AR407" i="1" s="1"/>
  <c r="AC408" i="1"/>
  <c r="AL407" i="1"/>
  <c r="AS407" i="1" s="1"/>
  <c r="AT407" i="1" s="1"/>
  <c r="W408" i="1"/>
  <c r="Z408" i="1"/>
  <c r="AB409" i="1" s="1"/>
  <c r="X408" i="1"/>
  <c r="AA408" i="1"/>
  <c r="AM408" i="1" l="1"/>
  <c r="AU408" i="1" s="1"/>
  <c r="AV408" i="1" s="1"/>
  <c r="AC409" i="1"/>
  <c r="AD409" i="1"/>
  <c r="AE409" i="1"/>
  <c r="Z409" i="1"/>
  <c r="AB410" i="1" s="1"/>
  <c r="W409" i="1"/>
  <c r="Y409" i="1"/>
  <c r="AL408" i="1"/>
  <c r="AS408" i="1" s="1"/>
  <c r="AT408" i="1" s="1"/>
  <c r="AK408" i="1"/>
  <c r="AQ408" i="1" s="1"/>
  <c r="AR408" i="1" s="1"/>
  <c r="AA409" i="1"/>
  <c r="X409" i="1"/>
  <c r="AC410" i="1" l="1"/>
  <c r="AD410" i="1"/>
  <c r="AE410" i="1"/>
  <c r="AK409" i="1"/>
  <c r="AQ409" i="1" s="1"/>
  <c r="AR409" i="1" s="1"/>
  <c r="AM409" i="1"/>
  <c r="AU409" i="1" s="1"/>
  <c r="AV409" i="1" s="1"/>
  <c r="Y410" i="1"/>
  <c r="X410" i="1"/>
  <c r="W410" i="1"/>
  <c r="AL409" i="1"/>
  <c r="AS409" i="1" s="1"/>
  <c r="AT409" i="1" s="1"/>
  <c r="Z410" i="1"/>
  <c r="AB411" i="1" s="1"/>
  <c r="AA410" i="1"/>
  <c r="AD411" i="1" l="1"/>
  <c r="AE411" i="1"/>
  <c r="AM410" i="1"/>
  <c r="AU410" i="1" s="1"/>
  <c r="AV410" i="1" s="1"/>
  <c r="W411" i="1"/>
  <c r="AL410" i="1"/>
  <c r="AS410" i="1" s="1"/>
  <c r="AT410" i="1" s="1"/>
  <c r="AA411" i="1"/>
  <c r="Z411" i="1"/>
  <c r="AB412" i="1" s="1"/>
  <c r="AK410" i="1"/>
  <c r="AQ410" i="1" s="1"/>
  <c r="AR410" i="1" s="1"/>
  <c r="Y411" i="1"/>
  <c r="AC411" i="1"/>
  <c r="X411" i="1"/>
  <c r="AE412" i="1" l="1"/>
  <c r="AK411" i="1"/>
  <c r="AQ411" i="1" s="1"/>
  <c r="AR411" i="1" s="1"/>
  <c r="Y412" i="1"/>
  <c r="AL411" i="1"/>
  <c r="AS411" i="1" s="1"/>
  <c r="AT411" i="1" s="1"/>
  <c r="AA412" i="1"/>
  <c r="W412" i="1"/>
  <c r="AC412" i="1"/>
  <c r="AM411" i="1"/>
  <c r="AU411" i="1" s="1"/>
  <c r="AV411" i="1" s="1"/>
  <c r="AD412" i="1"/>
  <c r="Z412" i="1"/>
  <c r="AB413" i="1" s="1"/>
  <c r="X412" i="1"/>
  <c r="AE413" i="1" l="1"/>
  <c r="AD413" i="1"/>
  <c r="AK412" i="1"/>
  <c r="AQ412" i="1" s="1"/>
  <c r="AR412" i="1" s="1"/>
  <c r="W413" i="1"/>
  <c r="Y413" i="1"/>
  <c r="X413" i="1"/>
  <c r="AC413" i="1"/>
  <c r="AM412" i="1"/>
  <c r="AU412" i="1" s="1"/>
  <c r="AV412" i="1" s="1"/>
  <c r="AA413" i="1"/>
  <c r="Z413" i="1"/>
  <c r="AB414" i="1" s="1"/>
  <c r="AL412" i="1"/>
  <c r="AS412" i="1" s="1"/>
  <c r="AT412" i="1" s="1"/>
  <c r="AM413" i="1" l="1"/>
  <c r="AU413" i="1" s="1"/>
  <c r="AV413" i="1" s="1"/>
  <c r="AK413" i="1"/>
  <c r="AQ413" i="1" s="1"/>
  <c r="AR413" i="1" s="1"/>
  <c r="Y414" i="1"/>
  <c r="AE414" i="1"/>
  <c r="W414" i="1"/>
  <c r="AD414" i="1"/>
  <c r="AC414" i="1"/>
  <c r="AL413" i="1"/>
  <c r="AS413" i="1" s="1"/>
  <c r="AT413" i="1" s="1"/>
  <c r="AA414" i="1"/>
  <c r="X414" i="1"/>
  <c r="Z414" i="1"/>
  <c r="AB415" i="1" s="1"/>
  <c r="AK414" i="1" l="1"/>
  <c r="AQ414" i="1" s="1"/>
  <c r="AR414" i="1" s="1"/>
  <c r="AE415" i="1"/>
  <c r="Y415" i="1"/>
  <c r="AC415" i="1"/>
  <c r="AM414" i="1"/>
  <c r="AU414" i="1" s="1"/>
  <c r="AV414" i="1" s="1"/>
  <c r="AA415" i="1"/>
  <c r="X415" i="1"/>
  <c r="AD415" i="1"/>
  <c r="Z415" i="1"/>
  <c r="AB416" i="1" s="1"/>
  <c r="W415" i="1"/>
  <c r="AL414" i="1"/>
  <c r="AS414" i="1" s="1"/>
  <c r="AT414" i="1" s="1"/>
  <c r="AM415" i="1" l="1"/>
  <c r="AU415" i="1" s="1"/>
  <c r="AV415" i="1" s="1"/>
  <c r="AC416" i="1"/>
  <c r="AE416" i="1"/>
  <c r="AL415" i="1"/>
  <c r="AS415" i="1" s="1"/>
  <c r="AT415" i="1" s="1"/>
  <c r="W416" i="1"/>
  <c r="AA416" i="1"/>
  <c r="Y416" i="1"/>
  <c r="X416" i="1"/>
  <c r="Z416" i="1"/>
  <c r="AB417" i="1" s="1"/>
  <c r="AD416" i="1"/>
  <c r="AK415" i="1"/>
  <c r="AQ415" i="1" s="1"/>
  <c r="AR415" i="1" s="1"/>
  <c r="AC417" i="1" l="1"/>
  <c r="AE417" i="1"/>
  <c r="Y417" i="1"/>
  <c r="W417" i="1"/>
  <c r="Z417" i="1"/>
  <c r="AB418" i="1" s="1"/>
  <c r="AL416" i="1"/>
  <c r="AS416" i="1" s="1"/>
  <c r="AT416" i="1" s="1"/>
  <c r="AA417" i="1"/>
  <c r="AD417" i="1"/>
  <c r="AK416" i="1"/>
  <c r="AQ416" i="1" s="1"/>
  <c r="AR416" i="1" s="1"/>
  <c r="X417" i="1"/>
  <c r="AM416" i="1"/>
  <c r="AU416" i="1" s="1"/>
  <c r="AV416" i="1" s="1"/>
  <c r="AM417" i="1" l="1"/>
  <c r="AU417" i="1" s="1"/>
  <c r="AV417" i="1" s="1"/>
  <c r="AC418" i="1"/>
  <c r="AE418" i="1"/>
  <c r="AK417" i="1"/>
  <c r="AQ417" i="1" s="1"/>
  <c r="AR417" i="1" s="1"/>
  <c r="Y418" i="1"/>
  <c r="AD418" i="1"/>
  <c r="X418" i="1"/>
  <c r="W418" i="1"/>
  <c r="Z418" i="1"/>
  <c r="AB419" i="1" s="1"/>
  <c r="AA418" i="1"/>
  <c r="AL417" i="1"/>
  <c r="AS417" i="1" s="1"/>
  <c r="AT417" i="1" s="1"/>
  <c r="AE419" i="1" l="1"/>
  <c r="AL418" i="1"/>
  <c r="AS418" i="1" s="1"/>
  <c r="AT418" i="1" s="1"/>
  <c r="Y419" i="1"/>
  <c r="AD419" i="1"/>
  <c r="AM418" i="1"/>
  <c r="AU418" i="1" s="1"/>
  <c r="AV418" i="1" s="1"/>
  <c r="AA419" i="1"/>
  <c r="W419" i="1"/>
  <c r="AK418" i="1"/>
  <c r="AQ418" i="1" s="1"/>
  <c r="AR418" i="1" s="1"/>
  <c r="Z419" i="1"/>
  <c r="AB420" i="1" s="1"/>
  <c r="X419" i="1"/>
  <c r="AC419" i="1"/>
  <c r="AE420" i="1" l="1"/>
  <c r="AK419" i="1"/>
  <c r="AQ419" i="1" s="1"/>
  <c r="AR419" i="1" s="1"/>
  <c r="Y420" i="1"/>
  <c r="AC420" i="1"/>
  <c r="AA420" i="1"/>
  <c r="AL419" i="1"/>
  <c r="AS419" i="1" s="1"/>
  <c r="AT419" i="1" s="1"/>
  <c r="W420" i="1"/>
  <c r="AM419" i="1"/>
  <c r="AU419" i="1" s="1"/>
  <c r="AV419" i="1" s="1"/>
  <c r="Z420" i="1"/>
  <c r="AB421" i="1" s="1"/>
  <c r="X420" i="1"/>
  <c r="AD420" i="1"/>
  <c r="AE421" i="1" l="1"/>
  <c r="Y421" i="1"/>
  <c r="AM420" i="1"/>
  <c r="AU420" i="1" s="1"/>
  <c r="AV420" i="1" s="1"/>
  <c r="AK420" i="1"/>
  <c r="AQ420" i="1" s="1"/>
  <c r="AR420" i="1" s="1"/>
  <c r="AA421" i="1"/>
  <c r="X421" i="1"/>
  <c r="AD421" i="1"/>
  <c r="Z421" i="1"/>
  <c r="AB422" i="1" s="1"/>
  <c r="AC421" i="1"/>
  <c r="W421" i="1"/>
  <c r="AL420" i="1"/>
  <c r="AS420" i="1" s="1"/>
  <c r="AT420" i="1" s="1"/>
  <c r="Y422" i="1" l="1"/>
  <c r="X422" i="1"/>
  <c r="AC422" i="1"/>
  <c r="AK421" i="1"/>
  <c r="AQ421" i="1" s="1"/>
  <c r="AR421" i="1" s="1"/>
  <c r="AE422" i="1"/>
  <c r="AA422" i="1"/>
  <c r="AL421" i="1"/>
  <c r="AS421" i="1" s="1"/>
  <c r="AT421" i="1" s="1"/>
  <c r="W422" i="1"/>
  <c r="Z422" i="1"/>
  <c r="AB423" i="1" s="1"/>
  <c r="AM421" i="1"/>
  <c r="AU421" i="1" s="1"/>
  <c r="AV421" i="1" s="1"/>
  <c r="AD422" i="1"/>
  <c r="Y423" i="1" l="1"/>
  <c r="AK422" i="1"/>
  <c r="AQ422" i="1" s="1"/>
  <c r="AR422" i="1" s="1"/>
  <c r="AA423" i="1"/>
  <c r="AD423" i="1"/>
  <c r="AE423" i="1"/>
  <c r="AC423" i="1"/>
  <c r="W423" i="1"/>
  <c r="Z423" i="1"/>
  <c r="AB424" i="1" s="1"/>
  <c r="X423" i="1"/>
  <c r="AM422" i="1"/>
  <c r="AU422" i="1" s="1"/>
  <c r="AV422" i="1" s="1"/>
  <c r="AL422" i="1"/>
  <c r="AS422" i="1" s="1"/>
  <c r="AT422" i="1" s="1"/>
  <c r="AE424" i="1" l="1"/>
  <c r="AM423" i="1"/>
  <c r="AU423" i="1" s="1"/>
  <c r="AV423" i="1" s="1"/>
  <c r="Z424" i="1"/>
  <c r="AB425" i="1" s="1"/>
  <c r="AL423" i="1"/>
  <c r="AS423" i="1" s="1"/>
  <c r="AT423" i="1" s="1"/>
  <c r="AD424" i="1"/>
  <c r="AA424" i="1"/>
  <c r="AK423" i="1"/>
  <c r="AQ423" i="1" s="1"/>
  <c r="AR423" i="1" s="1"/>
  <c r="AC424" i="1"/>
  <c r="X424" i="1"/>
  <c r="Y424" i="1"/>
  <c r="W424" i="1"/>
  <c r="Z425" i="1" l="1"/>
  <c r="AB426" i="1" s="1"/>
  <c r="AD425" i="1"/>
  <c r="AM424" i="1"/>
  <c r="AU424" i="1" s="1"/>
  <c r="AV424" i="1" s="1"/>
  <c r="Y425" i="1"/>
  <c r="AL424" i="1"/>
  <c r="AS424" i="1" s="1"/>
  <c r="AT424" i="1" s="1"/>
  <c r="W425" i="1"/>
  <c r="AK424" i="1"/>
  <c r="AQ424" i="1" s="1"/>
  <c r="AR424" i="1" s="1"/>
  <c r="AC425" i="1"/>
  <c r="AE425" i="1"/>
  <c r="AA425" i="1"/>
  <c r="X425" i="1"/>
  <c r="Z426" i="1" l="1"/>
  <c r="AB427" i="1" s="1"/>
  <c r="AM425" i="1"/>
  <c r="AU425" i="1" s="1"/>
  <c r="AV425" i="1" s="1"/>
  <c r="AE426" i="1"/>
  <c r="Y426" i="1"/>
  <c r="AD426" i="1"/>
  <c r="X426" i="1"/>
  <c r="AA426" i="1"/>
  <c r="AC426" i="1"/>
  <c r="AK425" i="1"/>
  <c r="AQ425" i="1" s="1"/>
  <c r="AR425" i="1" s="1"/>
  <c r="W426" i="1"/>
  <c r="AL425" i="1"/>
  <c r="AS425" i="1" s="1"/>
  <c r="AT425" i="1" s="1"/>
  <c r="AL426" i="1" l="1"/>
  <c r="AS426" i="1" s="1"/>
  <c r="AT426" i="1" s="1"/>
  <c r="AD427" i="1"/>
  <c r="AE427" i="1"/>
  <c r="W427" i="1"/>
  <c r="X427" i="1"/>
  <c r="AK426" i="1"/>
  <c r="AQ426" i="1" s="1"/>
  <c r="AR426" i="1" s="1"/>
  <c r="Y427" i="1"/>
  <c r="Z427" i="1"/>
  <c r="AB428" i="1" s="1"/>
  <c r="AA427" i="1"/>
  <c r="AC427" i="1"/>
  <c r="AM426" i="1"/>
  <c r="AU426" i="1" s="1"/>
  <c r="AV426" i="1" s="1"/>
  <c r="AK427" i="1" l="1"/>
  <c r="AQ427" i="1" s="1"/>
  <c r="AR427" i="1" s="1"/>
  <c r="Y428" i="1"/>
  <c r="AL427" i="1"/>
  <c r="AS427" i="1" s="1"/>
  <c r="AT427" i="1" s="1"/>
  <c r="AC428" i="1"/>
  <c r="AA428" i="1"/>
  <c r="Z428" i="1"/>
  <c r="AB429" i="1" s="1"/>
  <c r="X428" i="1"/>
  <c r="AD428" i="1"/>
  <c r="AM427" i="1"/>
  <c r="AU427" i="1" s="1"/>
  <c r="AV427" i="1" s="1"/>
  <c r="W428" i="1"/>
  <c r="AE428" i="1"/>
  <c r="AM428" i="1" l="1"/>
  <c r="AU428" i="1" s="1"/>
  <c r="AV428" i="1" s="1"/>
  <c r="Y429" i="1"/>
  <c r="AL428" i="1"/>
  <c r="AS428" i="1" s="1"/>
  <c r="AT428" i="1" s="1"/>
  <c r="AA429" i="1"/>
  <c r="X429" i="1"/>
  <c r="AD429" i="1"/>
  <c r="W429" i="1"/>
  <c r="AE429" i="1"/>
  <c r="AC429" i="1"/>
  <c r="Z429" i="1"/>
  <c r="AB430" i="1" s="1"/>
  <c r="AK428" i="1"/>
  <c r="AQ428" i="1" s="1"/>
  <c r="AR428" i="1" s="1"/>
  <c r="Y430" i="1" l="1"/>
  <c r="AM429" i="1"/>
  <c r="AU429" i="1" s="1"/>
  <c r="AV429" i="1" s="1"/>
  <c r="AE430" i="1"/>
  <c r="AK429" i="1"/>
  <c r="AQ429" i="1" s="1"/>
  <c r="AR429" i="1" s="1"/>
  <c r="X430" i="1"/>
  <c r="W430" i="1"/>
  <c r="AC430" i="1"/>
  <c r="AA430" i="1"/>
  <c r="AL429" i="1"/>
  <c r="AS429" i="1" s="1"/>
  <c r="AT429" i="1" s="1"/>
  <c r="AD430" i="1"/>
  <c r="Z430" i="1"/>
  <c r="AB431" i="1" s="1"/>
  <c r="Y431" i="1" l="1"/>
  <c r="AE431" i="1"/>
  <c r="AD431" i="1"/>
  <c r="AK430" i="1"/>
  <c r="AQ430" i="1" s="1"/>
  <c r="AR430" i="1" s="1"/>
  <c r="AM430" i="1"/>
  <c r="AU430" i="1" s="1"/>
  <c r="AV430" i="1" s="1"/>
  <c r="X431" i="1"/>
  <c r="AC431" i="1"/>
  <c r="AA431" i="1"/>
  <c r="Z431" i="1"/>
  <c r="AB432" i="1" s="1"/>
  <c r="W431" i="1"/>
  <c r="AL430" i="1"/>
  <c r="AS430" i="1" s="1"/>
  <c r="AT430" i="1" s="1"/>
  <c r="Y432" i="1" l="1"/>
  <c r="AE432" i="1"/>
  <c r="AD432" i="1"/>
  <c r="AM431" i="1"/>
  <c r="AU431" i="1" s="1"/>
  <c r="AV431" i="1" s="1"/>
  <c r="AK431" i="1"/>
  <c r="AQ431" i="1" s="1"/>
  <c r="AR431" i="1" s="1"/>
  <c r="AA432" i="1"/>
  <c r="X432" i="1"/>
  <c r="W432" i="1"/>
  <c r="Z432" i="1"/>
  <c r="AB433" i="1" s="1"/>
  <c r="AL431" i="1"/>
  <c r="AS431" i="1" s="1"/>
  <c r="AT431" i="1" s="1"/>
  <c r="AC432" i="1"/>
  <c r="AM432" i="1" l="1"/>
  <c r="AU432" i="1" s="1"/>
  <c r="AV432" i="1" s="1"/>
  <c r="Y433" i="1"/>
  <c r="AA433" i="1"/>
  <c r="AK432" i="1"/>
  <c r="AQ432" i="1" s="1"/>
  <c r="AR432" i="1" s="1"/>
  <c r="Z433" i="1"/>
  <c r="AB434" i="1" s="1"/>
  <c r="X433" i="1"/>
  <c r="AL432" i="1"/>
  <c r="AS432" i="1" s="1"/>
  <c r="AT432" i="1" s="1"/>
  <c r="AD433" i="1"/>
  <c r="AE433" i="1"/>
  <c r="W433" i="1"/>
  <c r="AC433" i="1"/>
  <c r="AK433" i="1" l="1"/>
  <c r="AQ433" i="1" s="1"/>
  <c r="AR433" i="1" s="1"/>
  <c r="AA434" i="1"/>
  <c r="Z434" i="1"/>
  <c r="AB435" i="1" s="1"/>
  <c r="AL433" i="1"/>
  <c r="AS433" i="1" s="1"/>
  <c r="AT433" i="1" s="1"/>
  <c r="X434" i="1"/>
  <c r="Y434" i="1"/>
  <c r="AE434" i="1"/>
  <c r="AD434" i="1"/>
  <c r="W434" i="1"/>
  <c r="AM433" i="1"/>
  <c r="AU433" i="1" s="1"/>
  <c r="AV433" i="1" s="1"/>
  <c r="AC434" i="1"/>
  <c r="AL434" i="1" l="1"/>
  <c r="AS434" i="1" s="1"/>
  <c r="AT434" i="1" s="1"/>
  <c r="AM434" i="1"/>
  <c r="AU434" i="1" s="1"/>
  <c r="AV434" i="1" s="1"/>
  <c r="AE435" i="1"/>
  <c r="AC435" i="1"/>
  <c r="AA435" i="1"/>
  <c r="AD435" i="1"/>
  <c r="W435" i="1"/>
  <c r="Z435" i="1"/>
  <c r="AB436" i="1" s="1"/>
  <c r="X435" i="1"/>
  <c r="Y435" i="1"/>
  <c r="AK434" i="1"/>
  <c r="AQ434" i="1" s="1"/>
  <c r="AR434" i="1" s="1"/>
  <c r="AC436" i="1" l="1"/>
  <c r="AE436" i="1"/>
  <c r="Y436" i="1"/>
  <c r="AM435" i="1"/>
  <c r="AU435" i="1" s="1"/>
  <c r="AV435" i="1" s="1"/>
  <c r="X436" i="1"/>
  <c r="AK435" i="1"/>
  <c r="AQ435" i="1" s="1"/>
  <c r="AR435" i="1" s="1"/>
  <c r="AD436" i="1"/>
  <c r="AA436" i="1"/>
  <c r="Z436" i="1"/>
  <c r="AB437" i="1" s="1"/>
  <c r="W436" i="1"/>
  <c r="AL435" i="1"/>
  <c r="AS435" i="1" s="1"/>
  <c r="AT435" i="1" s="1"/>
  <c r="AC437" i="1" l="1"/>
  <c r="AE437" i="1"/>
  <c r="AD437" i="1"/>
  <c r="W437" i="1"/>
  <c r="AK436" i="1"/>
  <c r="AQ436" i="1" s="1"/>
  <c r="AR436" i="1" s="1"/>
  <c r="Z437" i="1"/>
  <c r="AB438" i="1" s="1"/>
  <c r="AL436" i="1"/>
  <c r="AS436" i="1" s="1"/>
  <c r="AT436" i="1" s="1"/>
  <c r="Y437" i="1"/>
  <c r="AM436" i="1"/>
  <c r="AU436" i="1" s="1"/>
  <c r="AV436" i="1" s="1"/>
  <c r="AA437" i="1"/>
  <c r="X437" i="1"/>
  <c r="AC438" i="1" l="1"/>
  <c r="AM437" i="1"/>
  <c r="AU437" i="1" s="1"/>
  <c r="AV437" i="1" s="1"/>
  <c r="AE438" i="1"/>
  <c r="Y438" i="1"/>
  <c r="Z438" i="1"/>
  <c r="AB439" i="1" s="1"/>
  <c r="W438" i="1"/>
  <c r="AK437" i="1"/>
  <c r="AQ437" i="1" s="1"/>
  <c r="AR437" i="1" s="1"/>
  <c r="AD438" i="1"/>
  <c r="AA438" i="1"/>
  <c r="AL437" i="1"/>
  <c r="AS437" i="1" s="1"/>
  <c r="AT437" i="1" s="1"/>
  <c r="X438" i="1"/>
  <c r="AL438" i="1" l="1"/>
  <c r="AS438" i="1" s="1"/>
  <c r="AT438" i="1" s="1"/>
  <c r="AE439" i="1"/>
  <c r="AM438" i="1"/>
  <c r="AU438" i="1" s="1"/>
  <c r="AV438" i="1" s="1"/>
  <c r="AC439" i="1"/>
  <c r="Y439" i="1"/>
  <c r="W439" i="1"/>
  <c r="Z439" i="1"/>
  <c r="AB440" i="1" s="1"/>
  <c r="AA439" i="1"/>
  <c r="AD439" i="1"/>
  <c r="AK438" i="1"/>
  <c r="AQ438" i="1" s="1"/>
  <c r="AR438" i="1" s="1"/>
  <c r="X439" i="1"/>
  <c r="AC440" i="1" l="1"/>
  <c r="AE440" i="1"/>
  <c r="AK439" i="1"/>
  <c r="AQ439" i="1" s="1"/>
  <c r="AR439" i="1" s="1"/>
  <c r="Y440" i="1"/>
  <c r="AL439" i="1"/>
  <c r="AS439" i="1" s="1"/>
  <c r="AT439" i="1" s="1"/>
  <c r="W440" i="1"/>
  <c r="Z440" i="1"/>
  <c r="AB441" i="1" s="1"/>
  <c r="AA440" i="1"/>
  <c r="AD440" i="1"/>
  <c r="AM439" i="1"/>
  <c r="AU439" i="1" s="1"/>
  <c r="AV439" i="1" s="1"/>
  <c r="X440" i="1"/>
  <c r="AC441" i="1" l="1"/>
  <c r="AE441" i="1"/>
  <c r="Y441" i="1"/>
  <c r="Z441" i="1"/>
  <c r="AB442" i="1" s="1"/>
  <c r="AL440" i="1"/>
  <c r="AS440" i="1" s="1"/>
  <c r="AT440" i="1" s="1"/>
  <c r="AA441" i="1"/>
  <c r="W441" i="1"/>
  <c r="X441" i="1"/>
  <c r="AD441" i="1"/>
  <c r="AM440" i="1"/>
  <c r="AU440" i="1" s="1"/>
  <c r="AV440" i="1" s="1"/>
  <c r="AK440" i="1"/>
  <c r="AQ440" i="1" s="1"/>
  <c r="AR440" i="1" s="1"/>
  <c r="AE442" i="1" l="1"/>
  <c r="Y442" i="1"/>
  <c r="AL441" i="1"/>
  <c r="AS441" i="1" s="1"/>
  <c r="AT441" i="1" s="1"/>
  <c r="AC442" i="1"/>
  <c r="AD442" i="1"/>
  <c r="AA442" i="1"/>
  <c r="AM441" i="1"/>
  <c r="AU441" i="1" s="1"/>
  <c r="AV441" i="1" s="1"/>
  <c r="X442" i="1"/>
  <c r="W442" i="1"/>
  <c r="Z442" i="1"/>
  <c r="AB443" i="1" s="1"/>
  <c r="AK441" i="1"/>
  <c r="AQ441" i="1" s="1"/>
  <c r="AR441" i="1" s="1"/>
  <c r="AE443" i="1" l="1"/>
  <c r="AC443" i="1"/>
  <c r="X443" i="1"/>
  <c r="AA443" i="1"/>
  <c r="AM442" i="1"/>
  <c r="AU442" i="1" s="1"/>
  <c r="AV442" i="1" s="1"/>
  <c r="AD443" i="1"/>
  <c r="AK442" i="1"/>
  <c r="AQ442" i="1" s="1"/>
  <c r="AR442" i="1" s="1"/>
  <c r="Y443" i="1"/>
  <c r="W443" i="1"/>
  <c r="AL442" i="1"/>
  <c r="AS442" i="1" s="1"/>
  <c r="AT442" i="1" s="1"/>
  <c r="Z443" i="1"/>
  <c r="AB444" i="1" s="1"/>
  <c r="AE444" i="1" l="1"/>
  <c r="AD444" i="1"/>
  <c r="AM443" i="1"/>
  <c r="AU443" i="1" s="1"/>
  <c r="AV443" i="1" s="1"/>
  <c r="W444" i="1"/>
  <c r="AC444" i="1"/>
  <c r="AK443" i="1"/>
  <c r="AQ443" i="1" s="1"/>
  <c r="AR443" i="1" s="1"/>
  <c r="Z444" i="1"/>
  <c r="AB445" i="1" s="1"/>
  <c r="Y444" i="1"/>
  <c r="AA444" i="1"/>
  <c r="X444" i="1"/>
  <c r="AL443" i="1"/>
  <c r="AS443" i="1" s="1"/>
  <c r="AT443" i="1" s="1"/>
  <c r="AM444" i="1" l="1"/>
  <c r="AU444" i="1" s="1"/>
  <c r="AV444" i="1" s="1"/>
  <c r="Y445" i="1"/>
  <c r="AE445" i="1"/>
  <c r="AC445" i="1"/>
  <c r="AK444" i="1"/>
  <c r="AQ444" i="1" s="1"/>
  <c r="AR444" i="1" s="1"/>
  <c r="W445" i="1"/>
  <c r="Z445" i="1"/>
  <c r="AB446" i="1" s="1"/>
  <c r="AA445" i="1"/>
  <c r="X445" i="1"/>
  <c r="AD445" i="1"/>
  <c r="AL444" i="1"/>
  <c r="AS444" i="1" s="1"/>
  <c r="AT444" i="1" s="1"/>
  <c r="Y446" i="1" l="1"/>
  <c r="AM445" i="1"/>
  <c r="AU445" i="1" s="1"/>
  <c r="AV445" i="1" s="1"/>
  <c r="W446" i="1"/>
  <c r="AC446" i="1"/>
  <c r="AE446" i="1"/>
  <c r="AK445" i="1"/>
  <c r="AQ445" i="1" s="1"/>
  <c r="AR445" i="1" s="1"/>
  <c r="Z446" i="1"/>
  <c r="AB447" i="1" s="1"/>
  <c r="AL445" i="1"/>
  <c r="AS445" i="1" s="1"/>
  <c r="AT445" i="1" s="1"/>
  <c r="AA446" i="1"/>
  <c r="AD446" i="1"/>
  <c r="X446" i="1"/>
  <c r="X447" i="1" l="1"/>
  <c r="AC447" i="1"/>
  <c r="Y447" i="1"/>
  <c r="AE447" i="1"/>
  <c r="AL446" i="1"/>
  <c r="AS446" i="1" s="1"/>
  <c r="AT446" i="1" s="1"/>
  <c r="W447" i="1"/>
  <c r="Z447" i="1"/>
  <c r="AB448" i="1" s="1"/>
  <c r="AD447" i="1"/>
  <c r="AA447" i="1"/>
  <c r="AM446" i="1"/>
  <c r="AU446" i="1" s="1"/>
  <c r="AV446" i="1" s="1"/>
  <c r="AK446" i="1"/>
  <c r="AQ446" i="1" s="1"/>
  <c r="AR446" i="1" s="1"/>
  <c r="AE448" i="1" l="1"/>
  <c r="AM447" i="1"/>
  <c r="AU447" i="1" s="1"/>
  <c r="AV447" i="1" s="1"/>
  <c r="AC448" i="1"/>
  <c r="AD448" i="1"/>
  <c r="AA448" i="1"/>
  <c r="AL447" i="1"/>
  <c r="AS447" i="1" s="1"/>
  <c r="AT447" i="1" s="1"/>
  <c r="X448" i="1"/>
  <c r="Z448" i="1"/>
  <c r="AB449" i="1" s="1"/>
  <c r="Y448" i="1"/>
  <c r="W448" i="1"/>
  <c r="AK447" i="1"/>
  <c r="AQ447" i="1" s="1"/>
  <c r="AR447" i="1" s="1"/>
  <c r="AE449" i="1" l="1"/>
  <c r="AM448" i="1"/>
  <c r="AU448" i="1" s="1"/>
  <c r="AV448" i="1" s="1"/>
  <c r="AL448" i="1"/>
  <c r="AS448" i="1" s="1"/>
  <c r="AT448" i="1" s="1"/>
  <c r="X449" i="1"/>
  <c r="AA449" i="1"/>
  <c r="AK448" i="1"/>
  <c r="AQ448" i="1" s="1"/>
  <c r="AR448" i="1" s="1"/>
  <c r="AD449" i="1"/>
  <c r="W449" i="1"/>
  <c r="Y449" i="1"/>
  <c r="AC449" i="1"/>
  <c r="Z449" i="1"/>
  <c r="AB450" i="1" s="1"/>
  <c r="AK449" i="1" l="1"/>
  <c r="AQ449" i="1" s="1"/>
  <c r="AR449" i="1" s="1"/>
  <c r="X450" i="1"/>
  <c r="AC450" i="1"/>
  <c r="Y450" i="1"/>
  <c r="AD450" i="1"/>
  <c r="Z450" i="1"/>
  <c r="AB451" i="1" s="1"/>
  <c r="AM449" i="1"/>
  <c r="AU449" i="1" s="1"/>
  <c r="AV449" i="1" s="1"/>
  <c r="W450" i="1"/>
  <c r="AE450" i="1"/>
  <c r="AA450" i="1"/>
  <c r="AL449" i="1"/>
  <c r="AS449" i="1" s="1"/>
  <c r="AT449" i="1" s="1"/>
  <c r="Y451" i="1" l="1"/>
  <c r="AL450" i="1"/>
  <c r="AS450" i="1" s="1"/>
  <c r="AT450" i="1" s="1"/>
  <c r="AE451" i="1"/>
  <c r="AM450" i="1"/>
  <c r="AU450" i="1" s="1"/>
  <c r="AV450" i="1" s="1"/>
  <c r="AD451" i="1"/>
  <c r="AA451" i="1"/>
  <c r="X451" i="1"/>
  <c r="AK450" i="1"/>
  <c r="AQ450" i="1" s="1"/>
  <c r="AR450" i="1" s="1"/>
  <c r="AC451" i="1"/>
  <c r="Z451" i="1"/>
  <c r="AB452" i="1" s="1"/>
  <c r="W451" i="1"/>
  <c r="AM451" i="1" l="1"/>
  <c r="AU451" i="1" s="1"/>
  <c r="AV451" i="1" s="1"/>
  <c r="AE452" i="1"/>
  <c r="AC452" i="1"/>
  <c r="AA452" i="1"/>
  <c r="X452" i="1"/>
  <c r="AD452" i="1"/>
  <c r="W452" i="1"/>
  <c r="Y452" i="1"/>
  <c r="Z452" i="1"/>
  <c r="AB453" i="1" s="1"/>
  <c r="AK451" i="1"/>
  <c r="AQ451" i="1" s="1"/>
  <c r="AR451" i="1" s="1"/>
  <c r="AL451" i="1"/>
  <c r="AS451" i="1" s="1"/>
  <c r="AT451" i="1" s="1"/>
  <c r="AD453" i="1" l="1"/>
  <c r="AM452" i="1"/>
  <c r="AU452" i="1" s="1"/>
  <c r="AV452" i="1" s="1"/>
  <c r="AE453" i="1"/>
  <c r="X453" i="1"/>
  <c r="AL452" i="1"/>
  <c r="AS452" i="1" s="1"/>
  <c r="AT452" i="1" s="1"/>
  <c r="Z453" i="1"/>
  <c r="AB454" i="1" s="1"/>
  <c r="W453" i="1"/>
  <c r="Y453" i="1"/>
  <c r="AC453" i="1"/>
  <c r="AK452" i="1"/>
  <c r="AQ452" i="1" s="1"/>
  <c r="AR452" i="1" s="1"/>
  <c r="AA453" i="1"/>
  <c r="AE454" i="1" l="1"/>
  <c r="AL453" i="1"/>
  <c r="AS453" i="1" s="1"/>
  <c r="AT453" i="1" s="1"/>
  <c r="Z454" i="1"/>
  <c r="AB455" i="1" s="1"/>
  <c r="AC454" i="1"/>
  <c r="AM453" i="1"/>
  <c r="AU453" i="1" s="1"/>
  <c r="AV453" i="1" s="1"/>
  <c r="AD454" i="1"/>
  <c r="X454" i="1"/>
  <c r="AA454" i="1"/>
  <c r="AK453" i="1"/>
  <c r="AQ453" i="1" s="1"/>
  <c r="AR453" i="1" s="1"/>
  <c r="Y454" i="1"/>
  <c r="W454" i="1"/>
  <c r="AE455" i="1" l="1"/>
  <c r="AM454" i="1"/>
  <c r="AU454" i="1" s="1"/>
  <c r="AV454" i="1" s="1"/>
  <c r="AL454" i="1"/>
  <c r="AS454" i="1" s="1"/>
  <c r="AT454" i="1" s="1"/>
  <c r="AC455" i="1"/>
  <c r="AD455" i="1"/>
  <c r="X455" i="1"/>
  <c r="Y455" i="1"/>
  <c r="AA455" i="1"/>
  <c r="W455" i="1"/>
  <c r="Z455" i="1"/>
  <c r="AB456" i="1" s="1"/>
  <c r="AK454" i="1"/>
  <c r="AQ454" i="1" s="1"/>
  <c r="AR454" i="1" s="1"/>
  <c r="AE456" i="1" l="1"/>
  <c r="AC456" i="1"/>
  <c r="AM455" i="1"/>
  <c r="AU455" i="1" s="1"/>
  <c r="AV455" i="1" s="1"/>
  <c r="AD456" i="1"/>
  <c r="AK455" i="1"/>
  <c r="AQ455" i="1" s="1"/>
  <c r="AR455" i="1" s="1"/>
  <c r="Z456" i="1"/>
  <c r="AB457" i="1" s="1"/>
  <c r="X456" i="1"/>
  <c r="AL455" i="1"/>
  <c r="AS455" i="1" s="1"/>
  <c r="AT455" i="1" s="1"/>
  <c r="W456" i="1"/>
  <c r="Y456" i="1"/>
  <c r="AA456" i="1"/>
  <c r="AE457" i="1" l="1"/>
  <c r="AL456" i="1"/>
  <c r="AS456" i="1" s="1"/>
  <c r="AT456" i="1" s="1"/>
  <c r="AM456" i="1"/>
  <c r="AU456" i="1" s="1"/>
  <c r="AV456" i="1" s="1"/>
  <c r="Z457" i="1"/>
  <c r="AB458" i="1" s="1"/>
  <c r="W457" i="1"/>
  <c r="AD457" i="1"/>
  <c r="AK456" i="1"/>
  <c r="AQ456" i="1" s="1"/>
  <c r="AR456" i="1" s="1"/>
  <c r="AC457" i="1"/>
  <c r="Y457" i="1"/>
  <c r="AA457" i="1"/>
  <c r="X457" i="1"/>
  <c r="Y458" i="1" l="1"/>
  <c r="Z458" i="1"/>
  <c r="AB459" i="1" s="1"/>
  <c r="AC458" i="1"/>
  <c r="AK457" i="1"/>
  <c r="AQ457" i="1" s="1"/>
  <c r="AR457" i="1" s="1"/>
  <c r="AM457" i="1"/>
  <c r="AU457" i="1" s="1"/>
  <c r="AV457" i="1" s="1"/>
  <c r="W458" i="1"/>
  <c r="AL457" i="1"/>
  <c r="AS457" i="1" s="1"/>
  <c r="AT457" i="1" s="1"/>
  <c r="AD458" i="1"/>
  <c r="AA458" i="1"/>
  <c r="X458" i="1"/>
  <c r="AE458" i="1"/>
  <c r="AE459" i="1" l="1"/>
  <c r="Z459" i="1"/>
  <c r="AB460" i="1" s="1"/>
  <c r="AL458" i="1"/>
  <c r="AS458" i="1" s="1"/>
  <c r="AT458" i="1" s="1"/>
  <c r="Y459" i="1"/>
  <c r="AC459" i="1"/>
  <c r="AD459" i="1"/>
  <c r="W459" i="1"/>
  <c r="AM458" i="1"/>
  <c r="AU458" i="1" s="1"/>
  <c r="AV458" i="1" s="1"/>
  <c r="AK458" i="1"/>
  <c r="AQ458" i="1" s="1"/>
  <c r="AR458" i="1" s="1"/>
  <c r="AA459" i="1"/>
  <c r="X459" i="1"/>
  <c r="AE460" i="1" l="1"/>
  <c r="AM459" i="1"/>
  <c r="AU459" i="1" s="1"/>
  <c r="AV459" i="1" s="1"/>
  <c r="AD460" i="1"/>
  <c r="AL459" i="1"/>
  <c r="AS459" i="1" s="1"/>
  <c r="AT459" i="1" s="1"/>
  <c r="Z460" i="1"/>
  <c r="AB461" i="1" s="1"/>
  <c r="AA460" i="1"/>
  <c r="Y460" i="1"/>
  <c r="AC460" i="1"/>
  <c r="W460" i="1"/>
  <c r="AK459" i="1"/>
  <c r="AQ459" i="1" s="1"/>
  <c r="AR459" i="1" s="1"/>
  <c r="X460" i="1"/>
  <c r="Y461" i="1" l="1"/>
  <c r="X461" i="1"/>
  <c r="AL460" i="1"/>
  <c r="AS460" i="1" s="1"/>
  <c r="AT460" i="1" s="1"/>
  <c r="Z461" i="1"/>
  <c r="AB462" i="1" s="1"/>
  <c r="AD461" i="1"/>
  <c r="AC461" i="1"/>
  <c r="AA461" i="1"/>
  <c r="W461" i="1"/>
  <c r="AE461" i="1"/>
  <c r="AK460" i="1"/>
  <c r="AQ460" i="1" s="1"/>
  <c r="AR460" i="1" s="1"/>
  <c r="AM460" i="1"/>
  <c r="AU460" i="1" s="1"/>
  <c r="AV460" i="1" s="1"/>
  <c r="Z462" i="1" l="1"/>
  <c r="AB463" i="1" s="1"/>
  <c r="AM461" i="1"/>
  <c r="AU461" i="1" s="1"/>
  <c r="AV461" i="1" s="1"/>
  <c r="AL461" i="1"/>
  <c r="AS461" i="1" s="1"/>
  <c r="AT461" i="1" s="1"/>
  <c r="AK461" i="1"/>
  <c r="AQ461" i="1" s="1"/>
  <c r="AR461" i="1" s="1"/>
  <c r="AE462" i="1"/>
  <c r="AA462" i="1"/>
  <c r="Y462" i="1"/>
  <c r="W462" i="1"/>
  <c r="AD462" i="1"/>
  <c r="X462" i="1"/>
  <c r="AC462" i="1"/>
  <c r="Z463" i="1" l="1"/>
  <c r="AB464" i="1" s="1"/>
  <c r="AL462" i="1"/>
  <c r="AS462" i="1" s="1"/>
  <c r="AT462" i="1" s="1"/>
  <c r="AE463" i="1"/>
  <c r="AK462" i="1"/>
  <c r="AQ462" i="1" s="1"/>
  <c r="AR462" i="1" s="1"/>
  <c r="AA463" i="1"/>
  <c r="W463" i="1"/>
  <c r="AC463" i="1"/>
  <c r="X463" i="1"/>
  <c r="AM462" i="1"/>
  <c r="AU462" i="1" s="1"/>
  <c r="AV462" i="1" s="1"/>
  <c r="AD463" i="1"/>
  <c r="Y463" i="1"/>
  <c r="AL463" i="1" l="1"/>
  <c r="AS463" i="1" s="1"/>
  <c r="AT463" i="1" s="1"/>
  <c r="Z464" i="1"/>
  <c r="AB465" i="1" s="1"/>
  <c r="AM463" i="1"/>
  <c r="AU463" i="1" s="1"/>
  <c r="AV463" i="1" s="1"/>
  <c r="AE464" i="1"/>
  <c r="AA464" i="1"/>
  <c r="X464" i="1"/>
  <c r="AD464" i="1"/>
  <c r="AC464" i="1"/>
  <c r="AK463" i="1"/>
  <c r="AQ463" i="1" s="1"/>
  <c r="AR463" i="1" s="1"/>
  <c r="W464" i="1"/>
  <c r="Y464" i="1"/>
  <c r="AL464" i="1" l="1"/>
  <c r="AS464" i="1" s="1"/>
  <c r="AT464" i="1" s="1"/>
  <c r="AD465" i="1"/>
  <c r="AA465" i="1"/>
  <c r="AE465" i="1"/>
  <c r="X465" i="1"/>
  <c r="AM464" i="1"/>
  <c r="AU464" i="1" s="1"/>
  <c r="AV464" i="1" s="1"/>
  <c r="AC465" i="1"/>
  <c r="Z465" i="1"/>
  <c r="Y465" i="1"/>
  <c r="AK464" i="1"/>
  <c r="AQ464" i="1" s="1"/>
  <c r="AR464" i="1" s="1"/>
  <c r="W465" i="1"/>
  <c r="AK465" i="1" l="1"/>
  <c r="AQ465" i="1" s="1"/>
  <c r="AR465" i="1" s="1"/>
  <c r="AM465" i="1"/>
  <c r="AU465" i="1" s="1"/>
  <c r="AV465" i="1" s="1"/>
  <c r="AH466" i="1"/>
  <c r="AD466" i="1" s="1"/>
  <c r="AE466" i="1"/>
  <c r="AA466" i="1"/>
  <c r="AL465" i="1"/>
  <c r="AS465" i="1" s="1"/>
  <c r="AT465" i="1" s="1"/>
  <c r="AB466" i="1"/>
  <c r="AF466" i="1"/>
  <c r="W466" i="1" s="1"/>
  <c r="Y466" i="1"/>
  <c r="AC466" i="1" l="1"/>
  <c r="AH467" i="1" s="1"/>
  <c r="AC467" i="1" s="1"/>
  <c r="Z466" i="1"/>
  <c r="AB467" i="1" s="1"/>
  <c r="Y467" i="1"/>
  <c r="X466" i="1"/>
  <c r="AK466" i="1" s="1"/>
  <c r="AQ466" i="1" s="1"/>
  <c r="AR466" i="1" s="1"/>
  <c r="AM466" i="1" l="1"/>
  <c r="AU466" i="1" s="1"/>
  <c r="AV466" i="1" s="1"/>
  <c r="AE467" i="1"/>
  <c r="AE468" i="1" s="1"/>
  <c r="Z467" i="1"/>
  <c r="AB468" i="1" s="1"/>
  <c r="AL466" i="1"/>
  <c r="AS466" i="1" s="1"/>
  <c r="AT466" i="1" s="1"/>
  <c r="AF467" i="1"/>
  <c r="W467" i="1" s="1"/>
  <c r="Y468" i="1" s="1"/>
  <c r="AD467" i="1"/>
  <c r="AM467" i="1" s="1"/>
  <c r="AU467" i="1" s="1"/>
  <c r="AV467" i="1" s="1"/>
  <c r="AA467" i="1" l="1"/>
  <c r="Z468" i="1" s="1"/>
  <c r="AB469" i="1" s="1"/>
  <c r="X467" i="1"/>
  <c r="AK467" i="1" s="1"/>
  <c r="AQ467" i="1" s="1"/>
  <c r="AR467" i="1" s="1"/>
  <c r="AH468" i="1"/>
  <c r="AC468" i="1" s="1"/>
  <c r="AE469" i="1" s="1"/>
  <c r="AL467" i="1" l="1"/>
  <c r="AS467" i="1" s="1"/>
  <c r="AT467" i="1" s="1"/>
  <c r="AA468" i="1"/>
  <c r="AL468" i="1" s="1"/>
  <c r="AS468" i="1" s="1"/>
  <c r="AT468" i="1" s="1"/>
  <c r="AF468" i="1"/>
  <c r="W468" i="1" s="1"/>
  <c r="Y469" i="1" s="1"/>
  <c r="AD468" i="1"/>
  <c r="AH469" i="1" s="1"/>
  <c r="AC469" i="1" l="1"/>
  <c r="AE470" i="1" s="1"/>
  <c r="X468" i="1"/>
  <c r="Z469" i="1"/>
  <c r="AB470" i="1" s="1"/>
  <c r="AM468" i="1"/>
  <c r="AU468" i="1" s="1"/>
  <c r="AV468" i="1" s="1"/>
  <c r="AA469" i="1" l="1"/>
  <c r="AL469" i="1" s="1"/>
  <c r="AS469" i="1" s="1"/>
  <c r="AT469" i="1" s="1"/>
  <c r="AK468" i="1"/>
  <c r="AQ468" i="1" s="1"/>
  <c r="AR468" i="1" s="1"/>
  <c r="AF469" i="1"/>
  <c r="W469" i="1" s="1"/>
  <c r="Y470" i="1" s="1"/>
  <c r="AD469" i="1"/>
  <c r="AH470" i="1" s="1"/>
  <c r="Z470" i="1" l="1"/>
  <c r="AB471" i="1" s="1"/>
  <c r="AM469" i="1"/>
  <c r="AU469" i="1" s="1"/>
  <c r="AV469" i="1" s="1"/>
  <c r="X469" i="1"/>
  <c r="AD470" i="1" s="1"/>
  <c r="AC470" i="1"/>
  <c r="AE471" i="1" s="1"/>
  <c r="AK469" i="1" l="1"/>
  <c r="AQ469" i="1" s="1"/>
  <c r="AR469" i="1" s="1"/>
  <c r="AA470" i="1"/>
  <c r="AH471" i="1"/>
  <c r="AF470" i="1"/>
  <c r="W470" i="1" s="1"/>
  <c r="AM470" i="1"/>
  <c r="AU470" i="1" s="1"/>
  <c r="AV470" i="1" s="1"/>
  <c r="Z471" i="1" l="1"/>
  <c r="AB472" i="1" s="1"/>
  <c r="AL470" i="1"/>
  <c r="AS470" i="1" s="1"/>
  <c r="AT470" i="1" s="1"/>
  <c r="AC471" i="1"/>
  <c r="AE472" i="1" s="1"/>
  <c r="Y471" i="1"/>
  <c r="X470" i="1"/>
  <c r="AA471" i="1" s="1"/>
  <c r="AD471" i="1" l="1"/>
  <c r="AH472" i="1" s="1"/>
  <c r="AF471" i="1"/>
  <c r="W471" i="1" s="1"/>
  <c r="Y472" i="1" s="1"/>
  <c r="AK470" i="1"/>
  <c r="AQ470" i="1" s="1"/>
  <c r="AR470" i="1" s="1"/>
  <c r="AL471" i="1"/>
  <c r="AS471" i="1" s="1"/>
  <c r="AT471" i="1" s="1"/>
  <c r="X471" i="1" l="1"/>
  <c r="AK471" i="1" s="1"/>
  <c r="AQ471" i="1" s="1"/>
  <c r="AR471" i="1" s="1"/>
  <c r="AC472" i="1"/>
  <c r="AE473" i="1" s="1"/>
  <c r="AM471" i="1"/>
  <c r="AU471" i="1" s="1"/>
  <c r="AV471" i="1" s="1"/>
  <c r="Z472" i="1"/>
  <c r="AB473" i="1" s="1"/>
  <c r="AF472" i="1" l="1"/>
  <c r="X472" i="1" s="1"/>
  <c r="AA472" i="1"/>
  <c r="AL472" i="1" s="1"/>
  <c r="AS472" i="1" s="1"/>
  <c r="AT472" i="1" s="1"/>
  <c r="AD472" i="1"/>
  <c r="AM472" i="1" s="1"/>
  <c r="AU472" i="1" s="1"/>
  <c r="AV472" i="1" s="1"/>
  <c r="W472" i="1" l="1"/>
  <c r="Y473" i="1" s="1"/>
  <c r="AH473" i="1"/>
  <c r="AD473" i="1" s="1"/>
  <c r="AA473" i="1"/>
  <c r="AF473" i="1" l="1"/>
  <c r="W473" i="1" s="1"/>
  <c r="Y474" i="1" s="1"/>
  <c r="AK472" i="1"/>
  <c r="AQ472" i="1" s="1"/>
  <c r="AR472" i="1" s="1"/>
  <c r="AC473" i="1"/>
  <c r="AE474" i="1" s="1"/>
  <c r="Z473" i="1"/>
  <c r="X473" i="1" l="1"/>
  <c r="AF474" i="1" s="1"/>
  <c r="W474" i="1" s="1"/>
  <c r="Y475" i="1" s="1"/>
  <c r="AH474" i="1"/>
  <c r="AC474" i="1" s="1"/>
  <c r="AE475" i="1" s="1"/>
  <c r="AM473" i="1"/>
  <c r="AU473" i="1" s="1"/>
  <c r="AV473" i="1" s="1"/>
  <c r="Z474" i="1"/>
  <c r="AB474" i="1"/>
  <c r="AL473" i="1"/>
  <c r="AS473" i="1" s="1"/>
  <c r="AT473" i="1" s="1"/>
  <c r="AK473" i="1" l="1"/>
  <c r="AQ473" i="1" s="1"/>
  <c r="AR473" i="1" s="1"/>
  <c r="AB475" i="1"/>
  <c r="AA474" i="1"/>
  <c r="Z475" i="1" s="1"/>
  <c r="X474" i="1"/>
  <c r="AF475" i="1" s="1"/>
  <c r="W475" i="1" s="1"/>
  <c r="AD474" i="1"/>
  <c r="AM474" i="1" s="1"/>
  <c r="AU474" i="1" s="1"/>
  <c r="AV474" i="1" s="1"/>
  <c r="AL474" i="1" l="1"/>
  <c r="AS474" i="1" s="1"/>
  <c r="AT474" i="1" s="1"/>
  <c r="AA475" i="1"/>
  <c r="AL475" i="1" s="1"/>
  <c r="AS475" i="1" s="1"/>
  <c r="AT475" i="1" s="1"/>
  <c r="AK474" i="1"/>
  <c r="AQ474" i="1" s="1"/>
  <c r="AR474" i="1" s="1"/>
  <c r="AH475" i="1"/>
  <c r="AC475" i="1" s="1"/>
  <c r="AE476" i="1" s="1"/>
  <c r="X475" i="1"/>
  <c r="AF476" i="1" s="1"/>
  <c r="AB476" i="1"/>
  <c r="Y476" i="1"/>
  <c r="Z476" i="1" l="1"/>
  <c r="AB477" i="1" s="1"/>
  <c r="AK475" i="1"/>
  <c r="AQ475" i="1" s="1"/>
  <c r="AR475" i="1" s="1"/>
  <c r="W476" i="1"/>
  <c r="Y477" i="1" s="1"/>
  <c r="AD475" i="1"/>
  <c r="AM475" i="1" s="1"/>
  <c r="AU475" i="1" s="1"/>
  <c r="AV475" i="1" s="1"/>
  <c r="AA476" i="1" l="1"/>
  <c r="Z477" i="1" s="1"/>
  <c r="X476" i="1"/>
  <c r="AK476" i="1" s="1"/>
  <c r="AQ476" i="1" s="1"/>
  <c r="AR476" i="1" s="1"/>
  <c r="AH476" i="1"/>
  <c r="AD476" i="1" s="1"/>
  <c r="AL476" i="1" l="1"/>
  <c r="AS476" i="1" s="1"/>
  <c r="AT476" i="1" s="1"/>
  <c r="AF477" i="1"/>
  <c r="X477" i="1" s="1"/>
  <c r="AC476" i="1"/>
  <c r="AM476" i="1" s="1"/>
  <c r="AU476" i="1" s="1"/>
  <c r="AV476" i="1" s="1"/>
  <c r="AA477" i="1"/>
  <c r="AB478" i="1"/>
  <c r="AE477" i="1" l="1"/>
  <c r="AH477" i="1"/>
  <c r="AD477" i="1" s="1"/>
  <c r="W477" i="1"/>
  <c r="Z478" i="1" s="1"/>
  <c r="AB479" i="1" s="1"/>
  <c r="AL477" i="1"/>
  <c r="AS477" i="1" s="1"/>
  <c r="AT477" i="1" s="1"/>
  <c r="AA478" i="1"/>
  <c r="AC477" i="1" l="1"/>
  <c r="AM477" i="1" s="1"/>
  <c r="AU477" i="1" s="1"/>
  <c r="AV477" i="1" s="1"/>
  <c r="Y478" i="1"/>
  <c r="AK477" i="1"/>
  <c r="AQ477" i="1" s="1"/>
  <c r="AR477" i="1" s="1"/>
  <c r="AF478" i="1"/>
  <c r="X478" i="1" s="1"/>
  <c r="AL478" i="1"/>
  <c r="AS478" i="1" s="1"/>
  <c r="AT478" i="1" s="1"/>
  <c r="AE478" i="1" l="1"/>
  <c r="AH478" i="1"/>
  <c r="AC478" i="1" s="1"/>
  <c r="W478" i="1"/>
  <c r="Z479" i="1" s="1"/>
  <c r="AA479" i="1"/>
  <c r="Y479" i="1" l="1"/>
  <c r="AK478" i="1"/>
  <c r="AQ478" i="1" s="1"/>
  <c r="AR478" i="1" s="1"/>
  <c r="AD478" i="1"/>
  <c r="AH479" i="1" s="1"/>
  <c r="AD479" i="1" s="1"/>
  <c r="AE479" i="1"/>
  <c r="AF479" i="1"/>
  <c r="AL479" i="1"/>
  <c r="AS479" i="1" s="1"/>
  <c r="AT479" i="1" s="1"/>
  <c r="AB480" i="1"/>
  <c r="AM478" i="1" l="1"/>
  <c r="AU478" i="1" s="1"/>
  <c r="AV478" i="1" s="1"/>
  <c r="X479" i="1"/>
  <c r="AA480" i="1" s="1"/>
  <c r="AC479" i="1"/>
  <c r="AM479" i="1" s="1"/>
  <c r="AU479" i="1" s="1"/>
  <c r="AV479" i="1" s="1"/>
  <c r="W479" i="1"/>
  <c r="Y480" i="1" s="1"/>
  <c r="AE480" i="1" l="1"/>
  <c r="Z480" i="1"/>
  <c r="AB481" i="1" s="1"/>
  <c r="AH480" i="1"/>
  <c r="AD480" i="1" s="1"/>
  <c r="AF480" i="1"/>
  <c r="W480" i="1" s="1"/>
  <c r="Y481" i="1" s="1"/>
  <c r="AK479" i="1"/>
  <c r="AQ479" i="1" s="1"/>
  <c r="AR479" i="1" s="1"/>
  <c r="AC480" i="1" l="1"/>
  <c r="AM480" i="1" s="1"/>
  <c r="AU480" i="1" s="1"/>
  <c r="AV480" i="1" s="1"/>
  <c r="AL480" i="1"/>
  <c r="AS480" i="1" s="1"/>
  <c r="AT480" i="1" s="1"/>
  <c r="Z481" i="1"/>
  <c r="AB482" i="1" s="1"/>
  <c r="X480" i="1"/>
  <c r="AH481" i="1" l="1"/>
  <c r="AC481" i="1" s="1"/>
  <c r="AE481" i="1"/>
  <c r="AA481" i="1"/>
  <c r="AK480" i="1"/>
  <c r="AQ480" i="1" s="1"/>
  <c r="AR480" i="1" s="1"/>
  <c r="AF481" i="1"/>
  <c r="X481" i="1" s="1"/>
  <c r="AE482" i="1" l="1"/>
  <c r="AD481" i="1"/>
  <c r="AH482" i="1" s="1"/>
  <c r="AL481" i="1"/>
  <c r="AS481" i="1" s="1"/>
  <c r="AT481" i="1" s="1"/>
  <c r="AA482" i="1"/>
  <c r="W481" i="1"/>
  <c r="AF482" i="1" s="1"/>
  <c r="AD482" i="1" l="1"/>
  <c r="AM481" i="1"/>
  <c r="AU481" i="1" s="1"/>
  <c r="AV481" i="1" s="1"/>
  <c r="Y482" i="1"/>
  <c r="Z482" i="1"/>
  <c r="AC482" i="1"/>
  <c r="AE483" i="1" s="1"/>
  <c r="AK481" i="1"/>
  <c r="AQ481" i="1" s="1"/>
  <c r="AR481" i="1" s="1"/>
  <c r="W482" i="1"/>
  <c r="X482" i="1"/>
  <c r="AM482" i="1" l="1"/>
  <c r="AU482" i="1" s="1"/>
  <c r="AV482" i="1" s="1"/>
  <c r="AA483" i="1"/>
  <c r="AH483" i="1"/>
  <c r="AC483" i="1" s="1"/>
  <c r="Z483" i="1"/>
  <c r="AL482" i="1"/>
  <c r="AS482" i="1" s="1"/>
  <c r="AT482" i="1" s="1"/>
  <c r="AB483" i="1"/>
  <c r="Y483" i="1"/>
  <c r="AK482" i="1"/>
  <c r="AQ482" i="1" s="1"/>
  <c r="AR482" i="1" s="1"/>
  <c r="AF483" i="1"/>
  <c r="W483" i="1" s="1"/>
  <c r="AD483" i="1" l="1"/>
  <c r="AM483" i="1" s="1"/>
  <c r="AU483" i="1" s="1"/>
  <c r="AV483" i="1" s="1"/>
  <c r="Z484" i="1"/>
  <c r="AB484" i="1"/>
  <c r="X483" i="1"/>
  <c r="AE484" i="1"/>
  <c r="AL483" i="1"/>
  <c r="AS483" i="1" s="1"/>
  <c r="AT483" i="1" s="1"/>
  <c r="Y484" i="1"/>
  <c r="AH484" i="1" l="1"/>
  <c r="AC484" i="1" s="1"/>
  <c r="AB485" i="1"/>
  <c r="AF484" i="1"/>
  <c r="W484" i="1" s="1"/>
  <c r="Y485" i="1" s="1"/>
  <c r="AA484" i="1"/>
  <c r="AK483" i="1"/>
  <c r="AQ483" i="1" s="1"/>
  <c r="AR483" i="1" s="1"/>
  <c r="AD484" i="1" l="1"/>
  <c r="AH485" i="1" s="1"/>
  <c r="AC485" i="1" s="1"/>
  <c r="AL484" i="1"/>
  <c r="AS484" i="1" s="1"/>
  <c r="AT484" i="1" s="1"/>
  <c r="Z485" i="1"/>
  <c r="X484" i="1"/>
  <c r="AA485" i="1" s="1"/>
  <c r="AE485" i="1"/>
  <c r="AM484" i="1" l="1"/>
  <c r="AU484" i="1" s="1"/>
  <c r="AV484" i="1" s="1"/>
  <c r="AB486" i="1"/>
  <c r="AF485" i="1"/>
  <c r="AK484" i="1"/>
  <c r="AQ484" i="1" s="1"/>
  <c r="AR484" i="1" s="1"/>
  <c r="AL485" i="1"/>
  <c r="AS485" i="1" s="1"/>
  <c r="AT485" i="1" s="1"/>
  <c r="AD485" i="1"/>
  <c r="AH486" i="1" s="1"/>
  <c r="AE486" i="1"/>
  <c r="X485" i="1" l="1"/>
  <c r="AA486" i="1" s="1"/>
  <c r="W485" i="1"/>
  <c r="AC486" i="1" s="1"/>
  <c r="AM485" i="1"/>
  <c r="AU485" i="1" s="1"/>
  <c r="AV485" i="1" s="1"/>
  <c r="AD486" i="1" l="1"/>
  <c r="AM486" i="1" s="1"/>
  <c r="AU486" i="1" s="1"/>
  <c r="AV486" i="1" s="1"/>
  <c r="AF486" i="1"/>
  <c r="W486" i="1" s="1"/>
  <c r="Z486" i="1"/>
  <c r="Y486" i="1"/>
  <c r="AK485" i="1"/>
  <c r="AQ485" i="1" s="1"/>
  <c r="AR485" i="1" s="1"/>
  <c r="AE487" i="1"/>
  <c r="AB487" i="1" l="1"/>
  <c r="AH487" i="1"/>
  <c r="AC487" i="1" s="1"/>
  <c r="AE488" i="1" s="1"/>
  <c r="X486" i="1"/>
  <c r="AF487" i="1" s="1"/>
  <c r="Y487" i="1"/>
  <c r="Z487" i="1"/>
  <c r="AL486" i="1"/>
  <c r="AS486" i="1" s="1"/>
  <c r="AT486" i="1" s="1"/>
  <c r="AD487" i="1" l="1"/>
  <c r="AH488" i="1" s="1"/>
  <c r="AA487" i="1"/>
  <c r="AL487" i="1" s="1"/>
  <c r="AS487" i="1" s="1"/>
  <c r="AT487" i="1" s="1"/>
  <c r="X487" i="1"/>
  <c r="W487" i="1"/>
  <c r="AK486" i="1"/>
  <c r="AQ486" i="1" s="1"/>
  <c r="AR486" i="1" s="1"/>
  <c r="AB488" i="1"/>
  <c r="Z488" i="1" l="1"/>
  <c r="AM487" i="1"/>
  <c r="AU487" i="1" s="1"/>
  <c r="AV487" i="1" s="1"/>
  <c r="Y488" i="1"/>
  <c r="AF488" i="1"/>
  <c r="X488" i="1" s="1"/>
  <c r="AK487" i="1"/>
  <c r="AQ487" i="1" s="1"/>
  <c r="AR487" i="1" s="1"/>
  <c r="AD488" i="1"/>
  <c r="AC488" i="1"/>
  <c r="AE489" i="1" s="1"/>
  <c r="AA488" i="1" l="1"/>
  <c r="AB489" i="1"/>
  <c r="W488" i="1"/>
  <c r="AK488" i="1" s="1"/>
  <c r="AQ488" i="1" s="1"/>
  <c r="AR488" i="1" s="1"/>
  <c r="AM488" i="1"/>
  <c r="AU488" i="1" s="1"/>
  <c r="AV488" i="1" s="1"/>
  <c r="AH489" i="1"/>
  <c r="AD489" i="1" s="1"/>
  <c r="AA489" i="1" l="1"/>
  <c r="AL488" i="1"/>
  <c r="AS488" i="1" s="1"/>
  <c r="AT488" i="1" s="1"/>
  <c r="Z489" i="1"/>
  <c r="Y489" i="1"/>
  <c r="AC489" i="1"/>
  <c r="AE490" i="1" s="1"/>
  <c r="AF489" i="1"/>
  <c r="W489" i="1" s="1"/>
  <c r="Z490" i="1" l="1"/>
  <c r="AB490" i="1"/>
  <c r="X489" i="1"/>
  <c r="AL489" i="1"/>
  <c r="AS489" i="1" s="1"/>
  <c r="AT489" i="1" s="1"/>
  <c r="AM489" i="1"/>
  <c r="AU489" i="1" s="1"/>
  <c r="AV489" i="1" s="1"/>
  <c r="AH490" i="1"/>
  <c r="AC490" i="1" s="1"/>
  <c r="Y490" i="1"/>
  <c r="AA490" i="1" l="1"/>
  <c r="AB491" i="1"/>
  <c r="AD490" i="1"/>
  <c r="AH491" i="1" s="1"/>
  <c r="AK489" i="1"/>
  <c r="AQ489" i="1" s="1"/>
  <c r="AR489" i="1" s="1"/>
  <c r="AF490" i="1"/>
  <c r="W490" i="1" s="1"/>
  <c r="AE491" i="1"/>
  <c r="AL490" i="1" l="1"/>
  <c r="AS490" i="1" s="1"/>
  <c r="AT490" i="1" s="1"/>
  <c r="Z491" i="1"/>
  <c r="AM490" i="1"/>
  <c r="AU490" i="1" s="1"/>
  <c r="AV490" i="1" s="1"/>
  <c r="X490" i="1"/>
  <c r="AA491" i="1" s="1"/>
  <c r="Y491" i="1"/>
  <c r="AC491" i="1"/>
  <c r="AE492" i="1" s="1"/>
  <c r="AB492" i="1" l="1"/>
  <c r="AL491" i="1"/>
  <c r="AS491" i="1" s="1"/>
  <c r="AT491" i="1" s="1"/>
  <c r="AF491" i="1"/>
  <c r="W491" i="1" s="1"/>
  <c r="Y492" i="1" s="1"/>
  <c r="AK490" i="1"/>
  <c r="AQ490" i="1" s="1"/>
  <c r="AR490" i="1" s="1"/>
  <c r="AD491" i="1"/>
  <c r="AM491" i="1" s="1"/>
  <c r="AU491" i="1" s="1"/>
  <c r="AV491" i="1" s="1"/>
  <c r="AH492" i="1" l="1"/>
  <c r="AC492" i="1" s="1"/>
  <c r="AE493" i="1" s="1"/>
  <c r="Z492" i="1"/>
  <c r="X491" i="1"/>
  <c r="AK491" i="1" s="1"/>
  <c r="AQ491" i="1" s="1"/>
  <c r="AR491" i="1" s="1"/>
  <c r="AB493" i="1" l="1"/>
  <c r="AD492" i="1"/>
  <c r="AH493" i="1" s="1"/>
  <c r="AF492" i="1"/>
  <c r="W492" i="1" s="1"/>
  <c r="AA492" i="1"/>
  <c r="AL492" i="1" s="1"/>
  <c r="AS492" i="1" s="1"/>
  <c r="AT492" i="1" s="1"/>
  <c r="Z493" i="1" l="1"/>
  <c r="X492" i="1"/>
  <c r="AK492" i="1" s="1"/>
  <c r="AQ492" i="1" s="1"/>
  <c r="AR492" i="1" s="1"/>
  <c r="AM492" i="1"/>
  <c r="AU492" i="1" s="1"/>
  <c r="AV492" i="1" s="1"/>
  <c r="AC493" i="1"/>
  <c r="AE494" i="1" s="1"/>
  <c r="Y493" i="1"/>
  <c r="AB494" i="1" l="1"/>
  <c r="AF493" i="1"/>
  <c r="W493" i="1" s="1"/>
  <c r="Y494" i="1" s="1"/>
  <c r="AD493" i="1"/>
  <c r="AH494" i="1" s="1"/>
  <c r="AA493" i="1"/>
  <c r="AL493" i="1" s="1"/>
  <c r="AS493" i="1" s="1"/>
  <c r="AT493" i="1" s="1"/>
  <c r="Z494" i="1" l="1"/>
  <c r="X493" i="1"/>
  <c r="AF494" i="1" s="1"/>
  <c r="W494" i="1" s="1"/>
  <c r="AC494" i="1"/>
  <c r="AE495" i="1" s="1"/>
  <c r="AM493" i="1"/>
  <c r="AU493" i="1" s="1"/>
  <c r="AV493" i="1" s="1"/>
  <c r="AB495" i="1" l="1"/>
  <c r="AD494" i="1"/>
  <c r="AH495" i="1" s="1"/>
  <c r="AA494" i="1"/>
  <c r="AL494" i="1" s="1"/>
  <c r="AS494" i="1" s="1"/>
  <c r="AT494" i="1" s="1"/>
  <c r="AK493" i="1"/>
  <c r="AQ493" i="1" s="1"/>
  <c r="AR493" i="1" s="1"/>
  <c r="Y495" i="1"/>
  <c r="X494" i="1"/>
  <c r="Z495" i="1" l="1"/>
  <c r="AM494" i="1"/>
  <c r="AU494" i="1" s="1"/>
  <c r="AV494" i="1" s="1"/>
  <c r="AK494" i="1"/>
  <c r="AQ494" i="1" s="1"/>
  <c r="AR494" i="1" s="1"/>
  <c r="AD495" i="1"/>
  <c r="AF495" i="1"/>
  <c r="W495" i="1" s="1"/>
  <c r="AC495" i="1"/>
  <c r="AB496" i="1" l="1"/>
  <c r="AA495" i="1"/>
  <c r="AL495" i="1" s="1"/>
  <c r="AS495" i="1" s="1"/>
  <c r="AT495" i="1" s="1"/>
  <c r="AM495" i="1"/>
  <c r="AU495" i="1" s="1"/>
  <c r="AV495" i="1" s="1"/>
  <c r="Y496" i="1"/>
  <c r="X495" i="1"/>
  <c r="AE496" i="1"/>
  <c r="AH496" i="1"/>
  <c r="Z496" i="1" l="1"/>
  <c r="AF496" i="1"/>
  <c r="W496" i="1" s="1"/>
  <c r="Y497" i="1" s="1"/>
  <c r="AK495" i="1"/>
  <c r="AQ495" i="1" s="1"/>
  <c r="AR495" i="1" s="1"/>
  <c r="AC496" i="1"/>
  <c r="AD496" i="1"/>
  <c r="AB497" i="1" l="1"/>
  <c r="AA496" i="1"/>
  <c r="X496" i="1"/>
  <c r="AE497" i="1"/>
  <c r="AH497" i="1"/>
  <c r="AC497" i="1" s="1"/>
  <c r="AM496" i="1"/>
  <c r="AU496" i="1" s="1"/>
  <c r="AV496" i="1" s="1"/>
  <c r="Z497" i="1" l="1"/>
  <c r="AL496" i="1"/>
  <c r="AS496" i="1" s="1"/>
  <c r="AT496" i="1" s="1"/>
  <c r="AF497" i="1"/>
  <c r="W497" i="1" s="1"/>
  <c r="Y498" i="1" s="1"/>
  <c r="AK496" i="1"/>
  <c r="AQ496" i="1" s="1"/>
  <c r="AR496" i="1" s="1"/>
  <c r="AD497" i="1"/>
  <c r="AE498" i="1"/>
  <c r="AB498" i="1" l="1"/>
  <c r="AA497" i="1"/>
  <c r="Z498" i="1" s="1"/>
  <c r="X497" i="1"/>
  <c r="AF498" i="1" s="1"/>
  <c r="W498" i="1" s="1"/>
  <c r="Y499" i="1" s="1"/>
  <c r="AH498" i="1"/>
  <c r="AC498" i="1" s="1"/>
  <c r="AM497" i="1"/>
  <c r="AU497" i="1" s="1"/>
  <c r="AV497" i="1" s="1"/>
  <c r="AL497" i="1" l="1"/>
  <c r="AS497" i="1" s="1"/>
  <c r="AT497" i="1" s="1"/>
  <c r="AB499" i="1"/>
  <c r="AA498" i="1"/>
  <c r="AL498" i="1" s="1"/>
  <c r="AS498" i="1" s="1"/>
  <c r="AT498" i="1" s="1"/>
  <c r="AK497" i="1"/>
  <c r="AQ497" i="1" s="1"/>
  <c r="AR497" i="1" s="1"/>
  <c r="X498" i="1"/>
  <c r="AK498" i="1" s="1"/>
  <c r="AQ498" i="1" s="1"/>
  <c r="AR498" i="1" s="1"/>
  <c r="AD498" i="1"/>
  <c r="AE499" i="1"/>
  <c r="Z499" i="1" l="1"/>
  <c r="AF499" i="1"/>
  <c r="W499" i="1" s="1"/>
  <c r="AM498" i="1"/>
  <c r="AU498" i="1" s="1"/>
  <c r="AV498" i="1" s="1"/>
  <c r="AH499" i="1"/>
  <c r="AC499" i="1" s="1"/>
  <c r="AE500" i="1" s="1"/>
  <c r="AA499" i="1" l="1"/>
  <c r="AL499" i="1" s="1"/>
  <c r="AS499" i="1" s="1"/>
  <c r="AT499" i="1" s="1"/>
  <c r="AB500" i="1"/>
  <c r="X499" i="1"/>
  <c r="AK499" i="1" s="1"/>
  <c r="AQ499" i="1" s="1"/>
  <c r="AR499" i="1" s="1"/>
  <c r="Y500" i="1"/>
  <c r="AD499" i="1"/>
  <c r="Z500" i="1" l="1"/>
  <c r="AF500" i="1"/>
  <c r="W500" i="1" s="1"/>
  <c r="Y501" i="1" s="1"/>
  <c r="AH500" i="1"/>
  <c r="AC500" i="1" s="1"/>
  <c r="AE501" i="1" s="1"/>
  <c r="AM499" i="1"/>
  <c r="AU499" i="1" s="1"/>
  <c r="AV499" i="1" s="1"/>
  <c r="AA500" i="1" l="1"/>
  <c r="AL500" i="1" s="1"/>
  <c r="AS500" i="1" s="1"/>
  <c r="AT500" i="1" s="1"/>
  <c r="AB501" i="1"/>
  <c r="X500" i="1"/>
  <c r="AF501" i="1" s="1"/>
  <c r="W501" i="1" s="1"/>
  <c r="AD500" i="1"/>
  <c r="Z501" i="1" l="1"/>
  <c r="AK500" i="1"/>
  <c r="AQ500" i="1" s="1"/>
  <c r="AR500" i="1" s="1"/>
  <c r="X501" i="1"/>
  <c r="Y502" i="1"/>
  <c r="AH501" i="1"/>
  <c r="AC501" i="1" s="1"/>
  <c r="AE502" i="1" s="1"/>
  <c r="AM500" i="1"/>
  <c r="AU500" i="1" s="1"/>
  <c r="AV500" i="1" s="1"/>
  <c r="AA501" i="1" l="1"/>
  <c r="AL501" i="1" s="1"/>
  <c r="AS501" i="1" s="1"/>
  <c r="AT501" i="1" s="1"/>
  <c r="AB502" i="1"/>
  <c r="AF502" i="1"/>
  <c r="W502" i="1" s="1"/>
  <c r="AK501" i="1"/>
  <c r="AQ501" i="1" s="1"/>
  <c r="AR501" i="1" s="1"/>
  <c r="AD501" i="1"/>
  <c r="Z502" i="1" l="1"/>
  <c r="X502" i="1"/>
  <c r="AM501" i="1"/>
  <c r="AU501" i="1" s="1"/>
  <c r="AV501" i="1" s="1"/>
  <c r="AH502" i="1"/>
  <c r="AC502" i="1" s="1"/>
  <c r="AE503" i="1" s="1"/>
  <c r="Y503" i="1"/>
  <c r="AA502" i="1" l="1"/>
  <c r="AL502" i="1" s="1"/>
  <c r="AS502" i="1" s="1"/>
  <c r="AT502" i="1" s="1"/>
  <c r="AB503" i="1"/>
  <c r="AK502" i="1"/>
  <c r="AQ502" i="1" s="1"/>
  <c r="AR502" i="1" s="1"/>
  <c r="AF503" i="1"/>
  <c r="W503" i="1" s="1"/>
  <c r="AD502" i="1"/>
  <c r="AA503" i="1" l="1"/>
  <c r="X503" i="1"/>
  <c r="AH503" i="1"/>
  <c r="AC503" i="1" s="1"/>
  <c r="AE504" i="1" s="1"/>
  <c r="AM502" i="1"/>
  <c r="AU502" i="1" s="1"/>
  <c r="AV502" i="1" s="1"/>
  <c r="Y504" i="1"/>
  <c r="Z503" i="1" l="1"/>
  <c r="AF504" i="1"/>
  <c r="AK503" i="1"/>
  <c r="AQ503" i="1" s="1"/>
  <c r="AR503" i="1" s="1"/>
  <c r="AD503" i="1"/>
  <c r="Z504" i="1" l="1"/>
  <c r="W504" i="1"/>
  <c r="Y505" i="1" s="1"/>
  <c r="AB504" i="1"/>
  <c r="AL503" i="1"/>
  <c r="AS503" i="1" s="1"/>
  <c r="AT503" i="1" s="1"/>
  <c r="X504" i="1"/>
  <c r="AH504" i="1"/>
  <c r="AC504" i="1" s="1"/>
  <c r="AE505" i="1" s="1"/>
  <c r="AM503" i="1"/>
  <c r="AU503" i="1" s="1"/>
  <c r="AV503" i="1" s="1"/>
  <c r="AA504" i="1" l="1"/>
  <c r="Z505" i="1" s="1"/>
  <c r="AB505" i="1"/>
  <c r="AF505" i="1"/>
  <c r="W505" i="1" s="1"/>
  <c r="AK504" i="1"/>
  <c r="AQ504" i="1" s="1"/>
  <c r="AR504" i="1" s="1"/>
  <c r="AD504" i="1"/>
  <c r="AL504" i="1" l="1"/>
  <c r="AS504" i="1" s="1"/>
  <c r="AT504" i="1" s="1"/>
  <c r="AB506" i="1"/>
  <c r="AA505" i="1"/>
  <c r="AL505" i="1" s="1"/>
  <c r="AS505" i="1" s="1"/>
  <c r="AT505" i="1" s="1"/>
  <c r="X505" i="1"/>
  <c r="AM504" i="1"/>
  <c r="AU504" i="1" s="1"/>
  <c r="AV504" i="1" s="1"/>
  <c r="AH505" i="1"/>
  <c r="AD505" i="1" s="1"/>
  <c r="Y506" i="1"/>
  <c r="Z506" i="1" l="1"/>
  <c r="AF506" i="1"/>
  <c r="X506" i="1" s="1"/>
  <c r="AK505" i="1"/>
  <c r="AQ505" i="1" s="1"/>
  <c r="AR505" i="1" s="1"/>
  <c r="AC505" i="1"/>
  <c r="AH506" i="1" s="1"/>
  <c r="AB507" i="1" l="1"/>
  <c r="AA506" i="1"/>
  <c r="AL506" i="1" s="1"/>
  <c r="AS506" i="1" s="1"/>
  <c r="AT506" i="1" s="1"/>
  <c r="AC506" i="1"/>
  <c r="AE506" i="1"/>
  <c r="W506" i="1"/>
  <c r="Y507" i="1" s="1"/>
  <c r="AM505" i="1"/>
  <c r="AU505" i="1" s="1"/>
  <c r="AV505" i="1" s="1"/>
  <c r="AD506" i="1"/>
  <c r="AA507" i="1" l="1"/>
  <c r="AH507" i="1"/>
  <c r="AC507" i="1" s="1"/>
  <c r="AF507" i="1"/>
  <c r="W507" i="1" s="1"/>
  <c r="Y508" i="1" s="1"/>
  <c r="AM506" i="1"/>
  <c r="AU506" i="1" s="1"/>
  <c r="AV506" i="1" s="1"/>
  <c r="AE507" i="1"/>
  <c r="AK506" i="1"/>
  <c r="AQ506" i="1" s="1"/>
  <c r="AR506" i="1" s="1"/>
  <c r="Z507" i="1" l="1"/>
  <c r="AD507" i="1"/>
  <c r="AH508" i="1" s="1"/>
  <c r="AC508" i="1" s="1"/>
  <c r="X507" i="1"/>
  <c r="AE508" i="1"/>
  <c r="AB508" i="1" l="1"/>
  <c r="Z508" i="1"/>
  <c r="AL507" i="1"/>
  <c r="AS507" i="1" s="1"/>
  <c r="AT507" i="1" s="1"/>
  <c r="AE509" i="1"/>
  <c r="AM507" i="1"/>
  <c r="AU507" i="1" s="1"/>
  <c r="AV507" i="1" s="1"/>
  <c r="AF508" i="1"/>
  <c r="W508" i="1" s="1"/>
  <c r="Y509" i="1" s="1"/>
  <c r="AK507" i="1"/>
  <c r="AQ507" i="1" s="1"/>
  <c r="AR507" i="1" s="1"/>
  <c r="AD508" i="1"/>
  <c r="AM508" i="1" s="1"/>
  <c r="AU508" i="1" s="1"/>
  <c r="AV508" i="1" s="1"/>
  <c r="AB509" i="1" l="1"/>
  <c r="AA508" i="1"/>
  <c r="X508" i="1"/>
  <c r="AH509" i="1"/>
  <c r="AC509" i="1" s="1"/>
  <c r="AE510" i="1" s="1"/>
  <c r="Z509" i="1" l="1"/>
  <c r="AB510" i="1" s="1"/>
  <c r="AL508" i="1"/>
  <c r="AS508" i="1" s="1"/>
  <c r="AT508" i="1" s="1"/>
  <c r="AA509" i="1"/>
  <c r="AK508" i="1"/>
  <c r="AQ508" i="1" s="1"/>
  <c r="AR508" i="1" s="1"/>
  <c r="AF509" i="1"/>
  <c r="W509" i="1" s="1"/>
  <c r="Y510" i="1" s="1"/>
  <c r="AD509" i="1"/>
  <c r="AH510" i="1" s="1"/>
  <c r="Z510" i="1" l="1"/>
  <c r="AL509" i="1"/>
  <c r="AS509" i="1" s="1"/>
  <c r="AT509" i="1" s="1"/>
  <c r="AC510" i="1"/>
  <c r="AE511" i="1" s="1"/>
  <c r="X509" i="1"/>
  <c r="AM509" i="1"/>
  <c r="AU509" i="1" s="1"/>
  <c r="AV509" i="1" s="1"/>
  <c r="AA510" i="1" l="1"/>
  <c r="AB511" i="1"/>
  <c r="AD510" i="1"/>
  <c r="AH511" i="1" s="1"/>
  <c r="AF510" i="1"/>
  <c r="W510" i="1" s="1"/>
  <c r="Y511" i="1" s="1"/>
  <c r="AK509" i="1"/>
  <c r="AQ509" i="1" s="1"/>
  <c r="AR509" i="1" s="1"/>
  <c r="AL510" i="1" l="1"/>
  <c r="AS510" i="1" s="1"/>
  <c r="AT510" i="1" s="1"/>
  <c r="X510" i="1"/>
  <c r="AA511" i="1" s="1"/>
  <c r="Z511" i="1"/>
  <c r="AM510" i="1"/>
  <c r="AU510" i="1" s="1"/>
  <c r="AV510" i="1" s="1"/>
  <c r="AC511" i="1"/>
  <c r="AE512" i="1" s="1"/>
  <c r="AB512" i="1" l="1"/>
  <c r="AD511" i="1"/>
  <c r="AH512" i="1" s="1"/>
  <c r="AF511" i="1"/>
  <c r="W511" i="1" s="1"/>
  <c r="Y512" i="1" s="1"/>
  <c r="AK510" i="1"/>
  <c r="AQ510" i="1" s="1"/>
  <c r="AR510" i="1" s="1"/>
  <c r="AL511" i="1"/>
  <c r="AS511" i="1" s="1"/>
  <c r="AT511" i="1" s="1"/>
  <c r="AM511" i="1" l="1"/>
  <c r="AU511" i="1" s="1"/>
  <c r="AV511" i="1" s="1"/>
  <c r="AC512" i="1"/>
  <c r="AE513" i="1" s="1"/>
  <c r="X511" i="1"/>
  <c r="AA512" i="1" s="1"/>
  <c r="Z512" i="1"/>
  <c r="AB513" i="1" l="1"/>
  <c r="AF512" i="1"/>
  <c r="W512" i="1" s="1"/>
  <c r="AD512" i="1"/>
  <c r="AH513" i="1" s="1"/>
  <c r="AL512" i="1"/>
  <c r="AS512" i="1" s="1"/>
  <c r="AT512" i="1" s="1"/>
  <c r="AK511" i="1"/>
  <c r="AQ511" i="1" s="1"/>
  <c r="AR511" i="1" s="1"/>
  <c r="Z513" i="1" l="1"/>
  <c r="X512" i="1"/>
  <c r="AA513" i="1" s="1"/>
  <c r="AC513" i="1"/>
  <c r="AE514" i="1" s="1"/>
  <c r="Y513" i="1"/>
  <c r="AM512" i="1"/>
  <c r="AU512" i="1" s="1"/>
  <c r="AV512" i="1" s="1"/>
  <c r="AB514" i="1" l="1"/>
  <c r="AL513" i="1"/>
  <c r="AS513" i="1" s="1"/>
  <c r="AT513" i="1" s="1"/>
  <c r="AF513" i="1"/>
  <c r="W513" i="1" s="1"/>
  <c r="Y514" i="1" s="1"/>
  <c r="AK512" i="1"/>
  <c r="AQ512" i="1" s="1"/>
  <c r="AR512" i="1" s="1"/>
  <c r="AD513" i="1"/>
  <c r="AH514" i="1" s="1"/>
  <c r="X513" i="1" l="1"/>
  <c r="AF514" i="1" s="1"/>
  <c r="Z514" i="1"/>
  <c r="AC514" i="1"/>
  <c r="AE515" i="1" s="1"/>
  <c r="AM513" i="1"/>
  <c r="AU513" i="1" s="1"/>
  <c r="AV513" i="1" s="1"/>
  <c r="AB515" i="1" l="1"/>
  <c r="W514" i="1"/>
  <c r="X514" i="1"/>
  <c r="AD514" i="1"/>
  <c r="AH515" i="1" s="1"/>
  <c r="AA514" i="1"/>
  <c r="AL514" i="1" s="1"/>
  <c r="AS514" i="1" s="1"/>
  <c r="AT514" i="1" s="1"/>
  <c r="AK513" i="1"/>
  <c r="AQ513" i="1" s="1"/>
  <c r="AR513" i="1" s="1"/>
  <c r="Z515" i="1" l="1"/>
  <c r="AC515" i="1"/>
  <c r="AE516" i="1" s="1"/>
  <c r="AK514" i="1"/>
  <c r="AQ514" i="1" s="1"/>
  <c r="AR514" i="1" s="1"/>
  <c r="AF515" i="1"/>
  <c r="X515" i="1" s="1"/>
  <c r="AM514" i="1"/>
  <c r="AU514" i="1" s="1"/>
  <c r="AV514" i="1" s="1"/>
  <c r="AD515" i="1"/>
  <c r="Y515" i="1"/>
  <c r="AA515" i="1" l="1"/>
  <c r="AB516" i="1"/>
  <c r="AH516" i="1"/>
  <c r="AD516" i="1" s="1"/>
  <c r="AM515" i="1"/>
  <c r="AU515" i="1" s="1"/>
  <c r="AV515" i="1" s="1"/>
  <c r="W515" i="1"/>
  <c r="Y516" i="1" s="1"/>
  <c r="AA516" i="1" l="1"/>
  <c r="AL515" i="1"/>
  <c r="AS515" i="1" s="1"/>
  <c r="AT515" i="1" s="1"/>
  <c r="AK515" i="1"/>
  <c r="AQ515" i="1" s="1"/>
  <c r="AR515" i="1" s="1"/>
  <c r="AF516" i="1"/>
  <c r="W516" i="1" s="1"/>
  <c r="Y517" i="1" s="1"/>
  <c r="AC516" i="1"/>
  <c r="AE517" i="1" s="1"/>
  <c r="Z516" i="1" l="1"/>
  <c r="X516" i="1"/>
  <c r="AF517" i="1" s="1"/>
  <c r="AH517" i="1"/>
  <c r="AC517" i="1" s="1"/>
  <c r="AE518" i="1" s="1"/>
  <c r="AM516" i="1"/>
  <c r="AU516" i="1" s="1"/>
  <c r="AV516" i="1" s="1"/>
  <c r="Z517" i="1" l="1"/>
  <c r="AB517" i="1"/>
  <c r="W517" i="1"/>
  <c r="Y518" i="1" s="1"/>
  <c r="AL516" i="1"/>
  <c r="AS516" i="1" s="1"/>
  <c r="AT516" i="1" s="1"/>
  <c r="AK516" i="1"/>
  <c r="AQ516" i="1" s="1"/>
  <c r="AR516" i="1" s="1"/>
  <c r="AD517" i="1"/>
  <c r="AH518" i="1" s="1"/>
  <c r="X517" i="1"/>
  <c r="AA517" i="1" l="1"/>
  <c r="Z518" i="1" s="1"/>
  <c r="AB518" i="1"/>
  <c r="AC518" i="1"/>
  <c r="AE519" i="1" s="1"/>
  <c r="AF518" i="1"/>
  <c r="W518" i="1" s="1"/>
  <c r="Y519" i="1" s="1"/>
  <c r="AM517" i="1"/>
  <c r="AU517" i="1" s="1"/>
  <c r="AV517" i="1" s="1"/>
  <c r="AD518" i="1"/>
  <c r="AK517" i="1"/>
  <c r="AQ517" i="1" s="1"/>
  <c r="AR517" i="1" s="1"/>
  <c r="AL517" i="1" l="1"/>
  <c r="AS517" i="1" s="1"/>
  <c r="AT517" i="1" s="1"/>
  <c r="AH519" i="1"/>
  <c r="AC519" i="1" s="1"/>
  <c r="AE520" i="1" s="1"/>
  <c r="X518" i="1"/>
  <c r="AF519" i="1" s="1"/>
  <c r="W519" i="1" s="1"/>
  <c r="Y520" i="1" s="1"/>
  <c r="AA518" i="1"/>
  <c r="AB519" i="1"/>
  <c r="AM518" i="1"/>
  <c r="AU518" i="1" s="1"/>
  <c r="AV518" i="1" s="1"/>
  <c r="Z519" i="1" l="1"/>
  <c r="AB520" i="1" s="1"/>
  <c r="AD519" i="1"/>
  <c r="AH520" i="1" s="1"/>
  <c r="AC520" i="1" s="1"/>
  <c r="AE521" i="1" s="1"/>
  <c r="AK518" i="1"/>
  <c r="AQ518" i="1" s="1"/>
  <c r="AR518" i="1" s="1"/>
  <c r="AL518" i="1"/>
  <c r="AS518" i="1" s="1"/>
  <c r="AT518" i="1" s="1"/>
  <c r="X519" i="1"/>
  <c r="AF520" i="1" s="1"/>
  <c r="AA519" i="1"/>
  <c r="Z520" i="1" l="1"/>
  <c r="AM519" i="1"/>
  <c r="AU519" i="1" s="1"/>
  <c r="AV519" i="1" s="1"/>
  <c r="AD520" i="1"/>
  <c r="AH521" i="1" s="1"/>
  <c r="AK519" i="1"/>
  <c r="AQ519" i="1" s="1"/>
  <c r="AR519" i="1" s="1"/>
  <c r="AL519" i="1"/>
  <c r="AS519" i="1" s="1"/>
  <c r="AT519" i="1" s="1"/>
  <c r="X520" i="1"/>
  <c r="W520" i="1"/>
  <c r="AA520" i="1" l="1"/>
  <c r="AL520" i="1" s="1"/>
  <c r="AS520" i="1" s="1"/>
  <c r="AT520" i="1" s="1"/>
  <c r="AB521" i="1"/>
  <c r="AM520" i="1"/>
  <c r="AU520" i="1" s="1"/>
  <c r="AV520" i="1" s="1"/>
  <c r="AD521" i="1"/>
  <c r="AF521" i="1"/>
  <c r="W521" i="1" s="1"/>
  <c r="Y521" i="1"/>
  <c r="AK520" i="1"/>
  <c r="AQ520" i="1" s="1"/>
  <c r="AR520" i="1" s="1"/>
  <c r="AC521" i="1"/>
  <c r="AE522" i="1" s="1"/>
  <c r="Z521" i="1" l="1"/>
  <c r="AB522" i="1" s="1"/>
  <c r="Y522" i="1"/>
  <c r="X521" i="1"/>
  <c r="AH522" i="1"/>
  <c r="AC522" i="1" s="1"/>
  <c r="AE523" i="1" s="1"/>
  <c r="AM521" i="1"/>
  <c r="AU521" i="1" s="1"/>
  <c r="AV521" i="1" s="1"/>
  <c r="AA521" i="1" l="1"/>
  <c r="AF522" i="1"/>
  <c r="W522" i="1" s="1"/>
  <c r="AK521" i="1"/>
  <c r="AQ521" i="1" s="1"/>
  <c r="AR521" i="1" s="1"/>
  <c r="AD522" i="1"/>
  <c r="AH523" i="1" s="1"/>
  <c r="AL521" i="1" l="1"/>
  <c r="AS521" i="1" s="1"/>
  <c r="AT521" i="1" s="1"/>
  <c r="AA522" i="1"/>
  <c r="Z522" i="1"/>
  <c r="X522" i="1"/>
  <c r="AC523" i="1"/>
  <c r="AE524" i="1" s="1"/>
  <c r="Y523" i="1"/>
  <c r="AM522" i="1"/>
  <c r="AU522" i="1" s="1"/>
  <c r="AV522" i="1" s="1"/>
  <c r="AB523" i="1" l="1"/>
  <c r="Z523" i="1"/>
  <c r="AL522" i="1"/>
  <c r="AS522" i="1" s="1"/>
  <c r="AT522" i="1" s="1"/>
  <c r="AF523" i="1"/>
  <c r="W523" i="1" s="1"/>
  <c r="AK522" i="1"/>
  <c r="AQ522" i="1" s="1"/>
  <c r="AR522" i="1" s="1"/>
  <c r="AD523" i="1"/>
  <c r="AH524" i="1" s="1"/>
  <c r="AB524" i="1" l="1"/>
  <c r="AA523" i="1"/>
  <c r="AL523" i="1" s="1"/>
  <c r="AS523" i="1" s="1"/>
  <c r="AT523" i="1" s="1"/>
  <c r="X523" i="1"/>
  <c r="Y524" i="1"/>
  <c r="AC524" i="1"/>
  <c r="AE525" i="1" s="1"/>
  <c r="AM523" i="1"/>
  <c r="AU523" i="1" s="1"/>
  <c r="AV523" i="1" s="1"/>
  <c r="Z524" i="1" l="1"/>
  <c r="AK523" i="1"/>
  <c r="AQ523" i="1" s="1"/>
  <c r="AR523" i="1" s="1"/>
  <c r="AF524" i="1"/>
  <c r="W524" i="1" s="1"/>
  <c r="Y525" i="1" s="1"/>
  <c r="AD524" i="1"/>
  <c r="AH525" i="1" s="1"/>
  <c r="AB525" i="1" l="1"/>
  <c r="AA524" i="1"/>
  <c r="AL524" i="1" s="1"/>
  <c r="AS524" i="1" s="1"/>
  <c r="AT524" i="1" s="1"/>
  <c r="X524" i="1"/>
  <c r="AK524" i="1" s="1"/>
  <c r="AQ524" i="1" s="1"/>
  <c r="AR524" i="1" s="1"/>
  <c r="AC525" i="1"/>
  <c r="AE526" i="1" s="1"/>
  <c r="AM524" i="1"/>
  <c r="AU524" i="1" s="1"/>
  <c r="AV524" i="1" s="1"/>
  <c r="Z525" i="1" l="1"/>
  <c r="AF525" i="1"/>
  <c r="W525" i="1" s="1"/>
  <c r="Y526" i="1" s="1"/>
  <c r="AD525" i="1"/>
  <c r="AH526" i="1" s="1"/>
  <c r="AB526" i="1" l="1"/>
  <c r="AA525" i="1"/>
  <c r="AL525" i="1" s="1"/>
  <c r="AS525" i="1" s="1"/>
  <c r="AT525" i="1" s="1"/>
  <c r="AC526" i="1"/>
  <c r="AE527" i="1" s="1"/>
  <c r="X525" i="1"/>
  <c r="AF526" i="1" s="1"/>
  <c r="W526" i="1" s="1"/>
  <c r="Y527" i="1" s="1"/>
  <c r="AM525" i="1"/>
  <c r="AU525" i="1" s="1"/>
  <c r="AV525" i="1" s="1"/>
  <c r="Z526" i="1" l="1"/>
  <c r="X526" i="1"/>
  <c r="AF527" i="1" s="1"/>
  <c r="AK525" i="1"/>
  <c r="AQ525" i="1" s="1"/>
  <c r="AR525" i="1" s="1"/>
  <c r="AD526" i="1"/>
  <c r="AH527" i="1" s="1"/>
  <c r="AC527" i="1" s="1"/>
  <c r="AE528" i="1" s="1"/>
  <c r="AB527" i="1" l="1"/>
  <c r="AA526" i="1"/>
  <c r="AL526" i="1" s="1"/>
  <c r="AS526" i="1" s="1"/>
  <c r="AT526" i="1" s="1"/>
  <c r="W527" i="1"/>
  <c r="Y528" i="1" s="1"/>
  <c r="AD527" i="1"/>
  <c r="AH528" i="1" s="1"/>
  <c r="AK526" i="1"/>
  <c r="AQ526" i="1" s="1"/>
  <c r="AR526" i="1" s="1"/>
  <c r="AM526" i="1"/>
  <c r="AU526" i="1" s="1"/>
  <c r="AV526" i="1" s="1"/>
  <c r="Z527" i="1" l="1"/>
  <c r="X527" i="1"/>
  <c r="AK527" i="1" s="1"/>
  <c r="AQ527" i="1" s="1"/>
  <c r="AR527" i="1" s="1"/>
  <c r="AC528" i="1"/>
  <c r="AE529" i="1" s="1"/>
  <c r="AM527" i="1"/>
  <c r="AU527" i="1" s="1"/>
  <c r="AV527" i="1" s="1"/>
  <c r="AB528" i="1" l="1"/>
  <c r="AA527" i="1"/>
  <c r="AD528" i="1"/>
  <c r="AH529" i="1" s="1"/>
  <c r="AF528" i="1"/>
  <c r="W528" i="1" s="1"/>
  <c r="Y529" i="1" s="1"/>
  <c r="Z528" i="1" l="1"/>
  <c r="AC529" i="1"/>
  <c r="AE530" i="1" s="1"/>
  <c r="AM528" i="1"/>
  <c r="AU528" i="1" s="1"/>
  <c r="AV528" i="1" s="1"/>
  <c r="X528" i="1"/>
  <c r="AF529" i="1" s="1"/>
  <c r="AL527" i="1"/>
  <c r="AS527" i="1" s="1"/>
  <c r="AT527" i="1" s="1"/>
  <c r="AB529" i="1" l="1"/>
  <c r="W529" i="1"/>
  <c r="Y530" i="1" s="1"/>
  <c r="AA528" i="1"/>
  <c r="AL528" i="1" s="1"/>
  <c r="AS528" i="1" s="1"/>
  <c r="AT528" i="1" s="1"/>
  <c r="AD529" i="1"/>
  <c r="AH530" i="1" s="1"/>
  <c r="AK528" i="1"/>
  <c r="AQ528" i="1" s="1"/>
  <c r="AR528" i="1" s="1"/>
  <c r="AC530" i="1" l="1"/>
  <c r="AE531" i="1" s="1"/>
  <c r="X529" i="1"/>
  <c r="AD530" i="1" s="1"/>
  <c r="Z529" i="1"/>
  <c r="AM529" i="1"/>
  <c r="AU529" i="1" s="1"/>
  <c r="AV529" i="1" s="1"/>
  <c r="AH531" i="1" l="1"/>
  <c r="AK529" i="1"/>
  <c r="AQ529" i="1" s="1"/>
  <c r="AR529" i="1" s="1"/>
  <c r="AF530" i="1"/>
  <c r="W530" i="1" s="1"/>
  <c r="Y531" i="1" s="1"/>
  <c r="AB530" i="1"/>
  <c r="AA529" i="1"/>
  <c r="AL529" i="1" s="1"/>
  <c r="AS529" i="1" s="1"/>
  <c r="AT529" i="1" s="1"/>
  <c r="AM530" i="1"/>
  <c r="AU530" i="1" s="1"/>
  <c r="AV530" i="1" s="1"/>
  <c r="Z530" i="1" l="1"/>
  <c r="AC531" i="1"/>
  <c r="AE532" i="1" s="1"/>
  <c r="X530" i="1"/>
  <c r="AF531" i="1" s="1"/>
  <c r="AA530" i="1" l="1"/>
  <c r="AL530" i="1" s="1"/>
  <c r="AS530" i="1" s="1"/>
  <c r="AT530" i="1" s="1"/>
  <c r="AD531" i="1"/>
  <c r="AM531" i="1" s="1"/>
  <c r="AU531" i="1" s="1"/>
  <c r="AV531" i="1" s="1"/>
  <c r="W531" i="1"/>
  <c r="Y532" i="1" s="1"/>
  <c r="AK530" i="1"/>
  <c r="AQ530" i="1" s="1"/>
  <c r="AR530" i="1" s="1"/>
  <c r="AB531" i="1"/>
  <c r="AH532" i="1" l="1"/>
  <c r="AC532" i="1" s="1"/>
  <c r="AE533" i="1" s="1"/>
  <c r="Z531" i="1"/>
  <c r="X531" i="1"/>
  <c r="AD532" i="1" l="1"/>
  <c r="AH533" i="1" s="1"/>
  <c r="AK531" i="1"/>
  <c r="AQ531" i="1" s="1"/>
  <c r="AR531" i="1" s="1"/>
  <c r="AF532" i="1"/>
  <c r="W532" i="1" s="1"/>
  <c r="AB532" i="1"/>
  <c r="AA531" i="1"/>
  <c r="AL531" i="1" s="1"/>
  <c r="AS531" i="1" s="1"/>
  <c r="AT531" i="1" s="1"/>
  <c r="AM532" i="1" l="1"/>
  <c r="AU532" i="1" s="1"/>
  <c r="AV532" i="1" s="1"/>
  <c r="Y533" i="1"/>
  <c r="AC533" i="1"/>
  <c r="AE534" i="1" s="1"/>
  <c r="X532" i="1"/>
  <c r="AD533" i="1" s="1"/>
  <c r="Z532" i="1"/>
  <c r="AB533" i="1" s="1"/>
  <c r="AH534" i="1" l="1"/>
  <c r="AA532" i="1"/>
  <c r="AL532" i="1" s="1"/>
  <c r="AS532" i="1" s="1"/>
  <c r="AT532" i="1" s="1"/>
  <c r="AK532" i="1"/>
  <c r="AQ532" i="1" s="1"/>
  <c r="AR532" i="1" s="1"/>
  <c r="AM533" i="1"/>
  <c r="AU533" i="1" s="1"/>
  <c r="AV533" i="1" s="1"/>
  <c r="AF533" i="1"/>
  <c r="W533" i="1" s="1"/>
  <c r="Y534" i="1" s="1"/>
  <c r="Z533" i="1" l="1"/>
  <c r="AB534" i="1" s="1"/>
  <c r="X533" i="1"/>
  <c r="AK533" i="1" s="1"/>
  <c r="AQ533" i="1" s="1"/>
  <c r="AR533" i="1" s="1"/>
  <c r="AC534" i="1"/>
  <c r="AE535" i="1" s="1"/>
  <c r="AF534" i="1" l="1"/>
  <c r="W534" i="1" s="1"/>
  <c r="Y535" i="1" s="1"/>
  <c r="AA533" i="1"/>
  <c r="AL533" i="1" s="1"/>
  <c r="AS533" i="1" s="1"/>
  <c r="AT533" i="1" s="1"/>
  <c r="AD534" i="1"/>
  <c r="AH535" i="1" s="1"/>
  <c r="AM534" i="1" l="1"/>
  <c r="AU534" i="1" s="1"/>
  <c r="AV534" i="1" s="1"/>
  <c r="X534" i="1"/>
  <c r="AF535" i="1" s="1"/>
  <c r="AC535" i="1"/>
  <c r="AE536" i="1" s="1"/>
  <c r="Z534" i="1"/>
  <c r="AB535" i="1" s="1"/>
  <c r="W535" i="1" l="1"/>
  <c r="Y536" i="1" s="1"/>
  <c r="AA534" i="1"/>
  <c r="Z535" i="1" s="1"/>
  <c r="AB536" i="1" s="1"/>
  <c r="AD535" i="1"/>
  <c r="AH536" i="1" s="1"/>
  <c r="AK534" i="1"/>
  <c r="AQ534" i="1" s="1"/>
  <c r="AR534" i="1" s="1"/>
  <c r="AM535" i="1" l="1"/>
  <c r="AU535" i="1" s="1"/>
  <c r="AV535" i="1" s="1"/>
  <c r="AA535" i="1"/>
  <c r="AL535" i="1" s="1"/>
  <c r="AS535" i="1" s="1"/>
  <c r="AT535" i="1" s="1"/>
  <c r="AL534" i="1"/>
  <c r="AS534" i="1" s="1"/>
  <c r="AT534" i="1" s="1"/>
  <c r="X535" i="1"/>
  <c r="AF536" i="1" s="1"/>
  <c r="W536" i="1" s="1"/>
  <c r="Y537" i="1" s="1"/>
  <c r="AC536" i="1"/>
  <c r="AE537" i="1" s="1"/>
  <c r="Z536" i="1" l="1"/>
  <c r="AB537" i="1" s="1"/>
  <c r="AK535" i="1"/>
  <c r="AQ535" i="1" s="1"/>
  <c r="AR535" i="1" s="1"/>
  <c r="X536" i="1"/>
  <c r="AF537" i="1" s="1"/>
  <c r="AD536" i="1"/>
  <c r="AM536" i="1" s="1"/>
  <c r="AU536" i="1" s="1"/>
  <c r="AV536" i="1" s="1"/>
  <c r="AA536" i="1" l="1"/>
  <c r="Z537" i="1" s="1"/>
  <c r="AB538" i="1" s="1"/>
  <c r="W537" i="1"/>
  <c r="Y538" i="1" s="1"/>
  <c r="AK536" i="1"/>
  <c r="AQ536" i="1" s="1"/>
  <c r="AR536" i="1" s="1"/>
  <c r="AH537" i="1"/>
  <c r="AC537" i="1" s="1"/>
  <c r="AE538" i="1" s="1"/>
  <c r="AL536" i="1" l="1"/>
  <c r="AS536" i="1" s="1"/>
  <c r="AT536" i="1" s="1"/>
  <c r="X537" i="1"/>
  <c r="AF538" i="1" s="1"/>
  <c r="W538" i="1" s="1"/>
  <c r="Y539" i="1" s="1"/>
  <c r="AA537" i="1"/>
  <c r="AL537" i="1" s="1"/>
  <c r="AS537" i="1" s="1"/>
  <c r="AT537" i="1" s="1"/>
  <c r="AD537" i="1"/>
  <c r="AH538" i="1" s="1"/>
  <c r="AC538" i="1" s="1"/>
  <c r="AE539" i="1" s="1"/>
  <c r="AK537" i="1" l="1"/>
  <c r="AQ537" i="1" s="1"/>
  <c r="AR537" i="1" s="1"/>
  <c r="Z538" i="1"/>
  <c r="AB539" i="1" s="1"/>
  <c r="AM537" i="1"/>
  <c r="AU537" i="1" s="1"/>
  <c r="AV537" i="1" s="1"/>
  <c r="AD538" i="1"/>
  <c r="AM538" i="1" s="1"/>
  <c r="AU538" i="1" s="1"/>
  <c r="AV538" i="1" s="1"/>
  <c r="X538" i="1"/>
  <c r="AK538" i="1" s="1"/>
  <c r="AQ538" i="1" s="1"/>
  <c r="AR538" i="1" s="1"/>
  <c r="AA538" i="1" l="1"/>
  <c r="Z539" i="1" s="1"/>
  <c r="AB540" i="1" s="1"/>
  <c r="AH539" i="1"/>
  <c r="AC539" i="1" s="1"/>
  <c r="AE540" i="1" s="1"/>
  <c r="AF539" i="1"/>
  <c r="W539" i="1" s="1"/>
  <c r="Y540" i="1" s="1"/>
  <c r="AA539" i="1" l="1"/>
  <c r="Z540" i="1" s="1"/>
  <c r="AB541" i="1" s="1"/>
  <c r="AL538" i="1"/>
  <c r="AS538" i="1" s="1"/>
  <c r="AT538" i="1" s="1"/>
  <c r="AD539" i="1"/>
  <c r="AM539" i="1" s="1"/>
  <c r="AU539" i="1" s="1"/>
  <c r="AV539" i="1" s="1"/>
  <c r="X539" i="1"/>
  <c r="AK539" i="1" s="1"/>
  <c r="AQ539" i="1" s="1"/>
  <c r="AR539" i="1" s="1"/>
  <c r="AL539" i="1" l="1"/>
  <c r="AS539" i="1" s="1"/>
  <c r="AT539" i="1" s="1"/>
  <c r="AH540" i="1"/>
  <c r="AC540" i="1" s="1"/>
  <c r="AE541" i="1" s="1"/>
  <c r="AA540" i="1"/>
  <c r="AL540" i="1" s="1"/>
  <c r="AS540" i="1" s="1"/>
  <c r="AT540" i="1" s="1"/>
  <c r="AF540" i="1"/>
  <c r="W540" i="1" s="1"/>
  <c r="Y541" i="1" s="1"/>
  <c r="AD540" i="1" l="1"/>
  <c r="AH541" i="1" s="1"/>
  <c r="AC541" i="1" s="1"/>
  <c r="AE542" i="1" s="1"/>
  <c r="X540" i="1"/>
  <c r="AK540" i="1" s="1"/>
  <c r="AQ540" i="1" s="1"/>
  <c r="AR540" i="1" s="1"/>
  <c r="Z541" i="1"/>
  <c r="AB542" i="1" s="1"/>
  <c r="AM540" i="1" l="1"/>
  <c r="AU540" i="1" s="1"/>
  <c r="AV540" i="1" s="1"/>
  <c r="AD541" i="1"/>
  <c r="AM541" i="1" s="1"/>
  <c r="AU541" i="1" s="1"/>
  <c r="AV541" i="1" s="1"/>
  <c r="AF541" i="1"/>
  <c r="W541" i="1" s="1"/>
  <c r="Y542" i="1" s="1"/>
  <c r="AA541" i="1"/>
  <c r="Z542" i="1" l="1"/>
  <c r="AB543" i="1" s="1"/>
  <c r="AH542" i="1"/>
  <c r="AC542" i="1" s="1"/>
  <c r="AE543" i="1" s="1"/>
  <c r="X541" i="1"/>
  <c r="AF542" i="1" s="1"/>
  <c r="W542" i="1" s="1"/>
  <c r="Y543" i="1" s="1"/>
  <c r="AL541" i="1"/>
  <c r="AS541" i="1" s="1"/>
  <c r="AT541" i="1" s="1"/>
  <c r="AK541" i="1" l="1"/>
  <c r="AQ541" i="1" s="1"/>
  <c r="AR541" i="1" s="1"/>
  <c r="AD542" i="1"/>
  <c r="AH543" i="1" s="1"/>
  <c r="AC543" i="1" s="1"/>
  <c r="AE544" i="1" s="1"/>
  <c r="AA542" i="1"/>
  <c r="AL542" i="1" s="1"/>
  <c r="AS542" i="1" s="1"/>
  <c r="AT542" i="1" s="1"/>
  <c r="X542" i="1"/>
  <c r="AF543" i="1" s="1"/>
  <c r="W543" i="1" s="1"/>
  <c r="Y544" i="1" s="1"/>
  <c r="Z543" i="1" l="1"/>
  <c r="AB544" i="1" s="1"/>
  <c r="AM542" i="1"/>
  <c r="AU542" i="1" s="1"/>
  <c r="AV542" i="1" s="1"/>
  <c r="AD543" i="1"/>
  <c r="AH544" i="1" s="1"/>
  <c r="AC544" i="1" s="1"/>
  <c r="AE545" i="1" s="1"/>
  <c r="AK542" i="1"/>
  <c r="AQ542" i="1" s="1"/>
  <c r="AR542" i="1" s="1"/>
  <c r="X543" i="1"/>
  <c r="AF544" i="1" s="1"/>
  <c r="AA543" i="1" l="1"/>
  <c r="AL543" i="1" s="1"/>
  <c r="AS543" i="1" s="1"/>
  <c r="AT543" i="1" s="1"/>
  <c r="W544" i="1"/>
  <c r="Y545" i="1" s="1"/>
  <c r="AM543" i="1"/>
  <c r="AU543" i="1" s="1"/>
  <c r="AV543" i="1" s="1"/>
  <c r="AK543" i="1"/>
  <c r="AQ543" i="1" s="1"/>
  <c r="AR543" i="1" s="1"/>
  <c r="AD544" i="1"/>
  <c r="AM544" i="1" s="1"/>
  <c r="AU544" i="1" s="1"/>
  <c r="AV544" i="1" s="1"/>
  <c r="X544" i="1" l="1"/>
  <c r="AK544" i="1" s="1"/>
  <c r="AQ544" i="1" s="1"/>
  <c r="AR544" i="1" s="1"/>
  <c r="Z544" i="1"/>
  <c r="AB545" i="1" s="1"/>
  <c r="AH545" i="1"/>
  <c r="AC545" i="1" s="1"/>
  <c r="AE546" i="1" s="1"/>
  <c r="AF545" i="1" l="1"/>
  <c r="W545" i="1" s="1"/>
  <c r="Y546" i="1" s="1"/>
  <c r="AA544" i="1"/>
  <c r="AL544" i="1" s="1"/>
  <c r="AS544" i="1" s="1"/>
  <c r="AT544" i="1" s="1"/>
  <c r="AD545" i="1"/>
  <c r="AH546" i="1" s="1"/>
  <c r="X545" i="1" l="1"/>
  <c r="AD546" i="1" s="1"/>
  <c r="AC546" i="1"/>
  <c r="AE547" i="1" s="1"/>
  <c r="Z545" i="1"/>
  <c r="AB546" i="1" s="1"/>
  <c r="AM545" i="1"/>
  <c r="AU545" i="1" s="1"/>
  <c r="AV545" i="1" s="1"/>
  <c r="AK545" i="1" l="1"/>
  <c r="AQ545" i="1" s="1"/>
  <c r="AR545" i="1" s="1"/>
  <c r="AA545" i="1"/>
  <c r="Z546" i="1" s="1"/>
  <c r="AH547" i="1"/>
  <c r="AF546" i="1"/>
  <c r="W546" i="1" s="1"/>
  <c r="Y547" i="1" s="1"/>
  <c r="AM546" i="1"/>
  <c r="AU546" i="1" s="1"/>
  <c r="AV546" i="1" s="1"/>
  <c r="AL545" i="1" l="1"/>
  <c r="AS545" i="1" s="1"/>
  <c r="AT545" i="1" s="1"/>
  <c r="AC547" i="1"/>
  <c r="AE548" i="1" s="1"/>
  <c r="X546" i="1"/>
  <c r="AF547" i="1" s="1"/>
  <c r="W547" i="1" s="1"/>
  <c r="Y548" i="1" s="1"/>
  <c r="AB547" i="1"/>
  <c r="AA546" i="1"/>
  <c r="AL546" i="1" s="1"/>
  <c r="AS546" i="1" s="1"/>
  <c r="AT546" i="1" s="1"/>
  <c r="AK546" i="1" l="1"/>
  <c r="AQ546" i="1" s="1"/>
  <c r="AR546" i="1" s="1"/>
  <c r="AD547" i="1"/>
  <c r="AH548" i="1" s="1"/>
  <c r="AC548" i="1" s="1"/>
  <c r="AE549" i="1" s="1"/>
  <c r="AA547" i="1"/>
  <c r="X547" i="1"/>
  <c r="AF548" i="1" s="1"/>
  <c r="AM547" i="1" l="1"/>
  <c r="AU547" i="1" s="1"/>
  <c r="AV547" i="1" s="1"/>
  <c r="Z547" i="1"/>
  <c r="W548" i="1" s="1"/>
  <c r="Y549" i="1" s="1"/>
  <c r="X548" i="1"/>
  <c r="AK547" i="1"/>
  <c r="AQ547" i="1" s="1"/>
  <c r="AR547" i="1" s="1"/>
  <c r="AD548" i="1"/>
  <c r="AH549" i="1" s="1"/>
  <c r="AC549" i="1" l="1"/>
  <c r="AE550" i="1" s="1"/>
  <c r="AL547" i="1"/>
  <c r="AS547" i="1" s="1"/>
  <c r="AT547" i="1" s="1"/>
  <c r="AB548" i="1"/>
  <c r="Z548" i="1"/>
  <c r="AF549" i="1"/>
  <c r="AM548" i="1"/>
  <c r="AU548" i="1" s="1"/>
  <c r="AV548" i="1" s="1"/>
  <c r="AD549" i="1"/>
  <c r="AK548" i="1"/>
  <c r="AQ548" i="1" s="1"/>
  <c r="AR548" i="1" s="1"/>
  <c r="W549" i="1" l="1"/>
  <c r="Y550" i="1" s="1"/>
  <c r="AB549" i="1"/>
  <c r="AH550" i="1"/>
  <c r="AA548" i="1"/>
  <c r="AM549" i="1"/>
  <c r="AU549" i="1" s="1"/>
  <c r="AV549" i="1" s="1"/>
  <c r="AC550" i="1" l="1"/>
  <c r="AE551" i="1" s="1"/>
  <c r="AL548" i="1"/>
  <c r="AS548" i="1" s="1"/>
  <c r="AT548" i="1" s="1"/>
  <c r="X549" i="1"/>
  <c r="Z549" i="1"/>
  <c r="AA549" i="1" l="1"/>
  <c r="AB550" i="1"/>
  <c r="AF550" i="1"/>
  <c r="AK549" i="1"/>
  <c r="AQ549" i="1" s="1"/>
  <c r="AR549" i="1" s="1"/>
  <c r="AD550" i="1"/>
  <c r="X550" i="1" l="1"/>
  <c r="Z550" i="1"/>
  <c r="AB551" i="1" s="1"/>
  <c r="AA550" i="1"/>
  <c r="AL549" i="1"/>
  <c r="AS549" i="1" s="1"/>
  <c r="AT549" i="1" s="1"/>
  <c r="AH551" i="1"/>
  <c r="AM550" i="1"/>
  <c r="AU550" i="1" s="1"/>
  <c r="AV550" i="1" s="1"/>
  <c r="W550" i="1"/>
  <c r="AD551" i="1" l="1"/>
  <c r="AA551" i="1"/>
  <c r="AL550" i="1"/>
  <c r="AS550" i="1" s="1"/>
  <c r="AT550" i="1" s="1"/>
  <c r="Y551" i="1"/>
  <c r="AC551" i="1"/>
  <c r="AK550" i="1"/>
  <c r="AQ550" i="1" s="1"/>
  <c r="AR550" i="1" s="1"/>
  <c r="AF551" i="1"/>
  <c r="W551" i="1" s="1"/>
  <c r="AH552" i="1" l="1"/>
  <c r="AC552" i="1" s="1"/>
  <c r="Z551" i="1"/>
  <c r="Y552" i="1"/>
  <c r="AE552" i="1"/>
  <c r="AM551" i="1"/>
  <c r="AU551" i="1" s="1"/>
  <c r="AV551" i="1" s="1"/>
  <c r="X551" i="1"/>
  <c r="AD552" i="1" l="1"/>
  <c r="AM552" i="1" s="1"/>
  <c r="AU552" i="1" s="1"/>
  <c r="AV552" i="1" s="1"/>
  <c r="Z552" i="1"/>
  <c r="AL551" i="1"/>
  <c r="AS551" i="1" s="1"/>
  <c r="AT551" i="1" s="1"/>
  <c r="AB552" i="1"/>
  <c r="AA552" i="1"/>
  <c r="AE553" i="1"/>
  <c r="AK551" i="1"/>
  <c r="AQ551" i="1" s="1"/>
  <c r="AR551" i="1" s="1"/>
  <c r="AF552" i="1"/>
  <c r="AH553" i="1" l="1"/>
  <c r="AB553" i="1"/>
  <c r="AL552" i="1"/>
  <c r="AS552" i="1" s="1"/>
  <c r="AT552" i="1" s="1"/>
  <c r="X552" i="1"/>
  <c r="W552" i="1"/>
  <c r="AD553" i="1" l="1"/>
  <c r="AA553" i="1"/>
  <c r="Y553" i="1"/>
  <c r="AC553" i="1"/>
  <c r="AF553" i="1"/>
  <c r="X553" i="1" s="1"/>
  <c r="Z553" i="1"/>
  <c r="AB554" i="1" s="1"/>
  <c r="AK552" i="1"/>
  <c r="AQ552" i="1" s="1"/>
  <c r="AR552" i="1" s="1"/>
  <c r="AL553" i="1" l="1"/>
  <c r="AS553" i="1" s="1"/>
  <c r="AT553" i="1" s="1"/>
  <c r="AE554" i="1"/>
  <c r="AM553" i="1"/>
  <c r="AU553" i="1" s="1"/>
  <c r="AV553" i="1" s="1"/>
  <c r="AH554" i="1"/>
  <c r="AD554" i="1" s="1"/>
  <c r="AA554" i="1"/>
  <c r="W553" i="1"/>
  <c r="Z554" i="1" l="1"/>
  <c r="Y554" i="1"/>
  <c r="AK553" i="1"/>
  <c r="AQ553" i="1" s="1"/>
  <c r="AR553" i="1" s="1"/>
  <c r="AF554" i="1"/>
  <c r="AC554" i="1"/>
  <c r="AL554" i="1" l="1"/>
  <c r="AS554" i="1" s="1"/>
  <c r="AT554" i="1" s="1"/>
  <c r="AB555" i="1"/>
  <c r="AE555" i="1"/>
  <c r="AH555" i="1"/>
  <c r="AM554" i="1"/>
  <c r="AU554" i="1" s="1"/>
  <c r="AV554" i="1" s="1"/>
  <c r="W554" i="1"/>
  <c r="X554" i="1"/>
  <c r="AF555" i="1" l="1"/>
  <c r="W555" i="1" s="1"/>
  <c r="AA555" i="1"/>
  <c r="AD555" i="1"/>
  <c r="Y555" i="1"/>
  <c r="AK554" i="1"/>
  <c r="AQ554" i="1" s="1"/>
  <c r="AR554" i="1" s="1"/>
  <c r="Z555" i="1"/>
  <c r="AC555" i="1"/>
  <c r="AM555" i="1" l="1"/>
  <c r="AU555" i="1" s="1"/>
  <c r="AV555" i="1" s="1"/>
  <c r="X555" i="1"/>
  <c r="AK555" i="1" s="1"/>
  <c r="AQ555" i="1" s="1"/>
  <c r="AR555" i="1" s="1"/>
  <c r="AE556" i="1"/>
  <c r="AH556" i="1"/>
  <c r="AC556" i="1" s="1"/>
  <c r="AB556" i="1"/>
  <c r="AL555" i="1"/>
  <c r="AS555" i="1" s="1"/>
  <c r="AT555" i="1" s="1"/>
  <c r="Y556" i="1"/>
  <c r="AF556" i="1" l="1"/>
  <c r="W556" i="1" s="1"/>
  <c r="Y557" i="1" s="1"/>
  <c r="AE557" i="1"/>
  <c r="AD556" i="1"/>
  <c r="AH557" i="1" s="1"/>
  <c r="Z556" i="1"/>
  <c r="AA556" i="1"/>
  <c r="AC557" i="1" l="1"/>
  <c r="AE558" i="1" s="1"/>
  <c r="X556" i="1"/>
  <c r="AF557" i="1" s="1"/>
  <c r="AM556" i="1"/>
  <c r="AU556" i="1" s="1"/>
  <c r="AV556" i="1" s="1"/>
  <c r="Z557" i="1"/>
  <c r="AL556" i="1"/>
  <c r="AS556" i="1" s="1"/>
  <c r="AT556" i="1" s="1"/>
  <c r="AB557" i="1"/>
  <c r="AK556" i="1" l="1"/>
  <c r="AQ556" i="1" s="1"/>
  <c r="AR556" i="1" s="1"/>
  <c r="AD557" i="1"/>
  <c r="AH558" i="1" s="1"/>
  <c r="AB558" i="1"/>
  <c r="AA557" i="1"/>
  <c r="AL557" i="1" s="1"/>
  <c r="AS557" i="1" s="1"/>
  <c r="AT557" i="1" s="1"/>
  <c r="W557" i="1"/>
  <c r="X557" i="1"/>
  <c r="AD558" i="1" l="1"/>
  <c r="AM557" i="1"/>
  <c r="AU557" i="1" s="1"/>
  <c r="AV557" i="1" s="1"/>
  <c r="Z558" i="1"/>
  <c r="Y558" i="1"/>
  <c r="AF558" i="1"/>
  <c r="W558" i="1" s="1"/>
  <c r="AK557" i="1"/>
  <c r="AQ557" i="1" s="1"/>
  <c r="AR557" i="1" s="1"/>
  <c r="AC558" i="1"/>
  <c r="AA558" i="1" l="1"/>
  <c r="AL558" i="1" s="1"/>
  <c r="AS558" i="1" s="1"/>
  <c r="AT558" i="1" s="1"/>
  <c r="X558" i="1"/>
  <c r="AK558" i="1" s="1"/>
  <c r="AQ558" i="1" s="1"/>
  <c r="AR558" i="1" s="1"/>
  <c r="Y559" i="1"/>
  <c r="AB559" i="1"/>
  <c r="AE559" i="1"/>
  <c r="AH559" i="1"/>
  <c r="AM558" i="1"/>
  <c r="AU558" i="1" s="1"/>
  <c r="AV558" i="1" s="1"/>
  <c r="Z559" i="1" l="1"/>
  <c r="AB560" i="1" s="1"/>
  <c r="AD559" i="1"/>
  <c r="AF559" i="1"/>
  <c r="W559" i="1" s="1"/>
  <c r="Y560" i="1" s="1"/>
  <c r="AC559" i="1"/>
  <c r="AE560" i="1" s="1"/>
  <c r="AA559" i="1" l="1"/>
  <c r="AL559" i="1" s="1"/>
  <c r="AS559" i="1" s="1"/>
  <c r="AT559" i="1" s="1"/>
  <c r="X559" i="1"/>
  <c r="AK559" i="1" s="1"/>
  <c r="AQ559" i="1" s="1"/>
  <c r="AR559" i="1" s="1"/>
  <c r="AH560" i="1"/>
  <c r="AC560" i="1" s="1"/>
  <c r="AE561" i="1" s="1"/>
  <c r="AM559" i="1"/>
  <c r="AU559" i="1" s="1"/>
  <c r="AV559" i="1" s="1"/>
  <c r="Z560" i="1" l="1"/>
  <c r="AB561" i="1" s="1"/>
  <c r="AF560" i="1"/>
  <c r="X560" i="1" s="1"/>
  <c r="AD560" i="1"/>
  <c r="W560" i="1" l="1"/>
  <c r="AF561" i="1" s="1"/>
  <c r="AA560" i="1"/>
  <c r="AM560" i="1"/>
  <c r="AU560" i="1" s="1"/>
  <c r="AV560" i="1" s="1"/>
  <c r="AH561" i="1"/>
  <c r="AD561" i="1" s="1"/>
  <c r="Z561" i="1" l="1"/>
  <c r="AB562" i="1" s="1"/>
  <c r="W561" i="1"/>
  <c r="AK560" i="1"/>
  <c r="AQ560" i="1" s="1"/>
  <c r="AR560" i="1" s="1"/>
  <c r="Y561" i="1"/>
  <c r="AL560" i="1"/>
  <c r="AS560" i="1" s="1"/>
  <c r="AT560" i="1" s="1"/>
  <c r="X561" i="1"/>
  <c r="AA561" i="1"/>
  <c r="AC561" i="1"/>
  <c r="AK561" i="1" l="1"/>
  <c r="AQ561" i="1" s="1"/>
  <c r="AR561" i="1" s="1"/>
  <c r="AA562" i="1"/>
  <c r="Y562" i="1"/>
  <c r="AL561" i="1"/>
  <c r="AS561" i="1" s="1"/>
  <c r="AT561" i="1" s="1"/>
  <c r="AF562" i="1"/>
  <c r="X562" i="1" s="1"/>
  <c r="AE562" i="1"/>
  <c r="AM561" i="1"/>
  <c r="AU561" i="1" s="1"/>
  <c r="AV561" i="1" s="1"/>
  <c r="AH562" i="1"/>
  <c r="AD562" i="1" s="1"/>
  <c r="W562" i="1" l="1"/>
  <c r="AF563" i="1" s="1"/>
  <c r="Z562" i="1"/>
  <c r="AB563" i="1" s="1"/>
  <c r="AC562" i="1"/>
  <c r="Y563" i="1" l="1"/>
  <c r="AK562" i="1"/>
  <c r="AQ562" i="1" s="1"/>
  <c r="AR562" i="1" s="1"/>
  <c r="AL562" i="1"/>
  <c r="AS562" i="1" s="1"/>
  <c r="AT562" i="1" s="1"/>
  <c r="AA563" i="1"/>
  <c r="W563" i="1"/>
  <c r="X563" i="1"/>
  <c r="AE563" i="1"/>
  <c r="AM562" i="1"/>
  <c r="AU562" i="1" s="1"/>
  <c r="AV562" i="1" s="1"/>
  <c r="AH563" i="1"/>
  <c r="AD563" i="1" s="1"/>
  <c r="Y564" i="1" l="1"/>
  <c r="Z563" i="1"/>
  <c r="AC563" i="1"/>
  <c r="AH564" i="1" s="1"/>
  <c r="AC564" i="1" s="1"/>
  <c r="AF564" i="1"/>
  <c r="X564" i="1" s="1"/>
  <c r="AK563" i="1"/>
  <c r="AQ563" i="1" s="1"/>
  <c r="AR563" i="1" s="1"/>
  <c r="AA564" i="1" l="1"/>
  <c r="Z564" i="1"/>
  <c r="AL563" i="1"/>
  <c r="AS563" i="1" s="1"/>
  <c r="AT563" i="1" s="1"/>
  <c r="AB564" i="1"/>
  <c r="AD564" i="1"/>
  <c r="AM564" i="1" s="1"/>
  <c r="AU564" i="1" s="1"/>
  <c r="AV564" i="1" s="1"/>
  <c r="AE564" i="1"/>
  <c r="AE565" i="1" s="1"/>
  <c r="AM563" i="1"/>
  <c r="AU563" i="1" s="1"/>
  <c r="AV563" i="1" s="1"/>
  <c r="W564" i="1"/>
  <c r="AL564" i="1" l="1"/>
  <c r="AS564" i="1" s="1"/>
  <c r="AT564" i="1" s="1"/>
  <c r="AA565" i="1"/>
  <c r="AB565" i="1"/>
  <c r="AH565" i="1"/>
  <c r="AD565" i="1" s="1"/>
  <c r="Y565" i="1"/>
  <c r="AF565" i="1"/>
  <c r="W565" i="1" s="1"/>
  <c r="AK564" i="1"/>
  <c r="AQ564" i="1" s="1"/>
  <c r="AR564" i="1" s="1"/>
  <c r="Z565" i="1" l="1"/>
  <c r="AL565" i="1" s="1"/>
  <c r="AS565" i="1" s="1"/>
  <c r="AT565" i="1" s="1"/>
  <c r="AC565" i="1"/>
  <c r="AE566" i="1" s="1"/>
  <c r="Y566" i="1"/>
  <c r="X565" i="1"/>
  <c r="AK565" i="1" s="1"/>
  <c r="AQ565" i="1" s="1"/>
  <c r="AR565" i="1" s="1"/>
  <c r="AB566" i="1" l="1"/>
  <c r="Z566" i="1"/>
  <c r="AH566" i="1"/>
  <c r="AC566" i="1" s="1"/>
  <c r="AE567" i="1" s="1"/>
  <c r="AM565" i="1"/>
  <c r="AU565" i="1" s="1"/>
  <c r="AV565" i="1" s="1"/>
  <c r="AF566" i="1"/>
  <c r="X566" i="1" s="1"/>
  <c r="AA566" i="1" l="1"/>
  <c r="AL566" i="1" s="1"/>
  <c r="AS566" i="1" s="1"/>
  <c r="AT566" i="1" s="1"/>
  <c r="AB567" i="1"/>
  <c r="AD566" i="1"/>
  <c r="AM566" i="1" s="1"/>
  <c r="AU566" i="1" s="1"/>
  <c r="AV566" i="1" s="1"/>
  <c r="W566" i="1"/>
  <c r="AA567" i="1" l="1"/>
  <c r="AH567" i="1"/>
  <c r="AC567" i="1" s="1"/>
  <c r="AE568" i="1" s="1"/>
  <c r="AF567" i="1"/>
  <c r="X567" i="1" s="1"/>
  <c r="Y567" i="1"/>
  <c r="AK566" i="1"/>
  <c r="AQ566" i="1" s="1"/>
  <c r="AR566" i="1" s="1"/>
  <c r="Z567" i="1" l="1"/>
  <c r="AB568" i="1" s="1"/>
  <c r="AD567" i="1"/>
  <c r="AH568" i="1" s="1"/>
  <c r="AD568" i="1" s="1"/>
  <c r="W567" i="1"/>
  <c r="Y568" i="1" s="1"/>
  <c r="AA568" i="1" l="1"/>
  <c r="AL567" i="1"/>
  <c r="AS567" i="1" s="1"/>
  <c r="AT567" i="1" s="1"/>
  <c r="AM567" i="1"/>
  <c r="AU567" i="1" s="1"/>
  <c r="AV567" i="1" s="1"/>
  <c r="AC568" i="1"/>
  <c r="AE569" i="1" s="1"/>
  <c r="AF568" i="1"/>
  <c r="AK567" i="1"/>
  <c r="AQ567" i="1" s="1"/>
  <c r="AR567" i="1" s="1"/>
  <c r="Z568" i="1" l="1"/>
  <c r="AB569" i="1" s="1"/>
  <c r="AM568" i="1"/>
  <c r="AU568" i="1" s="1"/>
  <c r="AV568" i="1" s="1"/>
  <c r="AH569" i="1"/>
  <c r="W568" i="1"/>
  <c r="X568" i="1"/>
  <c r="AA569" i="1" l="1"/>
  <c r="AL568" i="1"/>
  <c r="AS568" i="1" s="1"/>
  <c r="AT568" i="1" s="1"/>
  <c r="AD569" i="1"/>
  <c r="AF569" i="1"/>
  <c r="X569" i="1" s="1"/>
  <c r="Y569" i="1"/>
  <c r="AK568" i="1"/>
  <c r="AQ568" i="1" s="1"/>
  <c r="AR568" i="1" s="1"/>
  <c r="AC569" i="1"/>
  <c r="AE570" i="1" s="1"/>
  <c r="Z569" i="1" l="1"/>
  <c r="AB570" i="1" s="1"/>
  <c r="AH570" i="1"/>
  <c r="AD570" i="1" s="1"/>
  <c r="W569" i="1"/>
  <c r="Y570" i="1" s="1"/>
  <c r="AM569" i="1"/>
  <c r="AU569" i="1" s="1"/>
  <c r="AV569" i="1" s="1"/>
  <c r="AL569" i="1" l="1"/>
  <c r="AS569" i="1" s="1"/>
  <c r="AT569" i="1" s="1"/>
  <c r="AA570" i="1"/>
  <c r="AF570" i="1"/>
  <c r="X570" i="1" s="1"/>
  <c r="AC570" i="1"/>
  <c r="AM570" i="1" s="1"/>
  <c r="AU570" i="1" s="1"/>
  <c r="AV570" i="1" s="1"/>
  <c r="AK569" i="1"/>
  <c r="AQ569" i="1" s="1"/>
  <c r="AR569" i="1" s="1"/>
  <c r="Z570" i="1" l="1"/>
  <c r="AA571" i="1" s="1"/>
  <c r="W570" i="1"/>
  <c r="Y571" i="1" s="1"/>
  <c r="AE571" i="1"/>
  <c r="AH571" i="1"/>
  <c r="AD571" i="1" s="1"/>
  <c r="AL570" i="1" l="1"/>
  <c r="AS570" i="1" s="1"/>
  <c r="AT570" i="1" s="1"/>
  <c r="AB571" i="1"/>
  <c r="AF571" i="1"/>
  <c r="X571" i="1" s="1"/>
  <c r="AK570" i="1"/>
  <c r="AQ570" i="1" s="1"/>
  <c r="AR570" i="1" s="1"/>
  <c r="AC571" i="1"/>
  <c r="AH572" i="1" s="1"/>
  <c r="Z571" i="1"/>
  <c r="AB572" i="1" l="1"/>
  <c r="AD572" i="1"/>
  <c r="W571" i="1"/>
  <c r="Y572" i="1" s="1"/>
  <c r="AE572" i="1"/>
  <c r="AM571" i="1"/>
  <c r="AU571" i="1" s="1"/>
  <c r="AV571" i="1" s="1"/>
  <c r="AL571" i="1"/>
  <c r="AS571" i="1" s="1"/>
  <c r="AT571" i="1" s="1"/>
  <c r="AF572" i="1" l="1"/>
  <c r="X572" i="1" s="1"/>
  <c r="AC572" i="1"/>
  <c r="AE573" i="1" s="1"/>
  <c r="AK571" i="1"/>
  <c r="AQ571" i="1" s="1"/>
  <c r="AR571" i="1" s="1"/>
  <c r="AA572" i="1"/>
  <c r="Z572" i="1"/>
  <c r="AM572" i="1" l="1"/>
  <c r="AU572" i="1" s="1"/>
  <c r="AV572" i="1" s="1"/>
  <c r="AH573" i="1"/>
  <c r="AD573" i="1" s="1"/>
  <c r="W572" i="1"/>
  <c r="AK572" i="1" s="1"/>
  <c r="AQ572" i="1" s="1"/>
  <c r="AR572" i="1" s="1"/>
  <c r="AA573" i="1"/>
  <c r="AB573" i="1"/>
  <c r="AL572" i="1"/>
  <c r="AS572" i="1" s="1"/>
  <c r="AT572" i="1" s="1"/>
  <c r="Z573" i="1" l="1"/>
  <c r="AB574" i="1" s="1"/>
  <c r="AC573" i="1"/>
  <c r="AE574" i="1" s="1"/>
  <c r="Y573" i="1"/>
  <c r="AF573" i="1"/>
  <c r="X573" i="1" s="1"/>
  <c r="AL573" i="1" l="1"/>
  <c r="AS573" i="1" s="1"/>
  <c r="AT573" i="1" s="1"/>
  <c r="AH574" i="1"/>
  <c r="AD574" i="1" s="1"/>
  <c r="AA574" i="1"/>
  <c r="AM573" i="1"/>
  <c r="AU573" i="1" s="1"/>
  <c r="AV573" i="1" s="1"/>
  <c r="W573" i="1"/>
  <c r="AC574" i="1" l="1"/>
  <c r="AH575" i="1" s="1"/>
  <c r="Z574" i="1"/>
  <c r="AB575" i="1" s="1"/>
  <c r="Y574" i="1"/>
  <c r="AK573" i="1"/>
  <c r="AQ573" i="1" s="1"/>
  <c r="AR573" i="1" s="1"/>
  <c r="AF574" i="1"/>
  <c r="AE575" i="1" l="1"/>
  <c r="AL574" i="1"/>
  <c r="AS574" i="1" s="1"/>
  <c r="AT574" i="1" s="1"/>
  <c r="AM574" i="1"/>
  <c r="AU574" i="1" s="1"/>
  <c r="AV574" i="1" s="1"/>
  <c r="W574" i="1"/>
  <c r="Y575" i="1" s="1"/>
  <c r="X574" i="1"/>
  <c r="AA575" i="1" l="1"/>
  <c r="AK574" i="1"/>
  <c r="AQ574" i="1" s="1"/>
  <c r="AR574" i="1" s="1"/>
  <c r="AD575" i="1"/>
  <c r="AC575" i="1"/>
  <c r="AF575" i="1"/>
  <c r="X575" i="1" s="1"/>
  <c r="Z575" i="1"/>
  <c r="AB576" i="1" s="1"/>
  <c r="AA576" i="1" l="1"/>
  <c r="AE576" i="1"/>
  <c r="AM575" i="1"/>
  <c r="AU575" i="1" s="1"/>
  <c r="AV575" i="1" s="1"/>
  <c r="AH576" i="1"/>
  <c r="AD576" i="1" s="1"/>
  <c r="AL575" i="1"/>
  <c r="AS575" i="1" s="1"/>
  <c r="AT575" i="1" s="1"/>
  <c r="W575" i="1"/>
  <c r="AC576" i="1" l="1"/>
  <c r="AM576" i="1" s="1"/>
  <c r="AU576" i="1" s="1"/>
  <c r="AV576" i="1" s="1"/>
  <c r="Y576" i="1"/>
  <c r="AK575" i="1"/>
  <c r="AQ575" i="1" s="1"/>
  <c r="AR575" i="1" s="1"/>
  <c r="AF576" i="1"/>
  <c r="W576" i="1" s="1"/>
  <c r="Z576" i="1"/>
  <c r="AB577" i="1" s="1"/>
  <c r="X576" i="1" l="1"/>
  <c r="AK576" i="1" s="1"/>
  <c r="AQ576" i="1" s="1"/>
  <c r="AR576" i="1" s="1"/>
  <c r="AH577" i="1"/>
  <c r="AC577" i="1" s="1"/>
  <c r="AE577" i="1"/>
  <c r="Y577" i="1"/>
  <c r="Z577" i="1"/>
  <c r="AB578" i="1" s="1"/>
  <c r="AL576" i="1"/>
  <c r="AS576" i="1" s="1"/>
  <c r="AT576" i="1" s="1"/>
  <c r="AF577" i="1" l="1"/>
  <c r="W577" i="1" s="1"/>
  <c r="Y578" i="1" s="1"/>
  <c r="AE578" i="1"/>
  <c r="AD577" i="1"/>
  <c r="AM577" i="1" s="1"/>
  <c r="AU577" i="1" s="1"/>
  <c r="AV577" i="1" s="1"/>
  <c r="AA577" i="1"/>
  <c r="AL577" i="1" s="1"/>
  <c r="AS577" i="1" s="1"/>
  <c r="AT577" i="1" s="1"/>
  <c r="X577" i="1" l="1"/>
  <c r="AF578" i="1" s="1"/>
  <c r="W578" i="1" s="1"/>
  <c r="Y579" i="1" s="1"/>
  <c r="AH578" i="1"/>
  <c r="Z578" i="1"/>
  <c r="AB579" i="1" s="1"/>
  <c r="X578" i="1" l="1"/>
  <c r="AK578" i="1" s="1"/>
  <c r="AQ578" i="1" s="1"/>
  <c r="AR578" i="1" s="1"/>
  <c r="AK577" i="1"/>
  <c r="AQ577" i="1" s="1"/>
  <c r="AR577" i="1" s="1"/>
  <c r="AC578" i="1"/>
  <c r="AD578" i="1"/>
  <c r="AA578" i="1"/>
  <c r="Z579" i="1" s="1"/>
  <c r="AF579" i="1" l="1"/>
  <c r="W579" i="1" s="1"/>
  <c r="Y580" i="1" s="1"/>
  <c r="AE579" i="1"/>
  <c r="AM578" i="1"/>
  <c r="AU578" i="1" s="1"/>
  <c r="AV578" i="1" s="1"/>
  <c r="AH579" i="1"/>
  <c r="AC579" i="1" s="1"/>
  <c r="AL578" i="1"/>
  <c r="AS578" i="1" s="1"/>
  <c r="AT578" i="1" s="1"/>
  <c r="AA579" i="1"/>
  <c r="AB580" i="1"/>
  <c r="X579" i="1" l="1"/>
  <c r="AF580" i="1" s="1"/>
  <c r="W580" i="1" s="1"/>
  <c r="Y581" i="1" s="1"/>
  <c r="AL579" i="1"/>
  <c r="AS579" i="1" s="1"/>
  <c r="AT579" i="1" s="1"/>
  <c r="Z580" i="1"/>
  <c r="AB581" i="1" s="1"/>
  <c r="AE580" i="1"/>
  <c r="AD579" i="1"/>
  <c r="AA580" i="1" l="1"/>
  <c r="AL580" i="1" s="1"/>
  <c r="AS580" i="1" s="1"/>
  <c r="AT580" i="1" s="1"/>
  <c r="AK579" i="1"/>
  <c r="AQ579" i="1" s="1"/>
  <c r="AR579" i="1" s="1"/>
  <c r="X580" i="1"/>
  <c r="AF581" i="1" s="1"/>
  <c r="AH580" i="1"/>
  <c r="AC580" i="1" s="1"/>
  <c r="AE581" i="1" s="1"/>
  <c r="AM579" i="1"/>
  <c r="AU579" i="1" s="1"/>
  <c r="AV579" i="1" s="1"/>
  <c r="Z581" i="1" l="1"/>
  <c r="AB582" i="1" s="1"/>
  <c r="AK580" i="1"/>
  <c r="AQ580" i="1" s="1"/>
  <c r="AR580" i="1" s="1"/>
  <c r="AD580" i="1"/>
  <c r="AM580" i="1" s="1"/>
  <c r="AU580" i="1" s="1"/>
  <c r="AV580" i="1" s="1"/>
  <c r="W581" i="1"/>
  <c r="Y582" i="1" s="1"/>
  <c r="AA581" i="1" l="1"/>
  <c r="Z582" i="1" s="1"/>
  <c r="AB583" i="1" s="1"/>
  <c r="AH581" i="1"/>
  <c r="AC581" i="1" s="1"/>
  <c r="AE582" i="1" s="1"/>
  <c r="X581" i="1"/>
  <c r="AK581" i="1" s="1"/>
  <c r="AQ581" i="1" s="1"/>
  <c r="AR581" i="1" s="1"/>
  <c r="AL581" i="1" l="1"/>
  <c r="AS581" i="1" s="1"/>
  <c r="AT581" i="1" s="1"/>
  <c r="AD581" i="1"/>
  <c r="AH582" i="1" s="1"/>
  <c r="AC582" i="1" s="1"/>
  <c r="AE583" i="1" s="1"/>
  <c r="AF582" i="1"/>
  <c r="AA582" i="1"/>
  <c r="AM581" i="1" l="1"/>
  <c r="AU581" i="1" s="1"/>
  <c r="AV581" i="1" s="1"/>
  <c r="AD582" i="1"/>
  <c r="AH583" i="1" s="1"/>
  <c r="AL582" i="1"/>
  <c r="AS582" i="1" s="1"/>
  <c r="AT582" i="1" s="1"/>
  <c r="X582" i="1"/>
  <c r="W582" i="1"/>
  <c r="Z583" i="1" s="1"/>
  <c r="AB584" i="1" s="1"/>
  <c r="AM582" i="1" l="1"/>
  <c r="AU582" i="1" s="1"/>
  <c r="AV582" i="1" s="1"/>
  <c r="Y583" i="1"/>
  <c r="AK582" i="1"/>
  <c r="AQ582" i="1" s="1"/>
  <c r="AR582" i="1" s="1"/>
  <c r="AC583" i="1"/>
  <c r="AF583" i="1"/>
  <c r="W583" i="1" s="1"/>
  <c r="AD583" i="1"/>
  <c r="AA583" i="1"/>
  <c r="AL583" i="1" s="1"/>
  <c r="AS583" i="1" s="1"/>
  <c r="AT583" i="1" s="1"/>
  <c r="X583" i="1" l="1"/>
  <c r="AE584" i="1"/>
  <c r="AM583" i="1"/>
  <c r="AU583" i="1" s="1"/>
  <c r="AV583" i="1" s="1"/>
  <c r="Y584" i="1"/>
  <c r="Z584" i="1"/>
  <c r="AH584" i="1"/>
  <c r="AC584" i="1" s="1"/>
  <c r="AE585" i="1" l="1"/>
  <c r="AA584" i="1"/>
  <c r="AL584" i="1" s="1"/>
  <c r="AS584" i="1" s="1"/>
  <c r="AT584" i="1" s="1"/>
  <c r="AD584" i="1"/>
  <c r="AH585" i="1" s="1"/>
  <c r="AK583" i="1"/>
  <c r="AQ583" i="1" s="1"/>
  <c r="AR583" i="1" s="1"/>
  <c r="AB585" i="1"/>
  <c r="AF584" i="1"/>
  <c r="W584" i="1" s="1"/>
  <c r="Z585" i="1" l="1"/>
  <c r="AB586" i="1" s="1"/>
  <c r="X584" i="1"/>
  <c r="AD585" i="1" s="1"/>
  <c r="AM584" i="1"/>
  <c r="AU584" i="1" s="1"/>
  <c r="AV584" i="1" s="1"/>
  <c r="AC585" i="1"/>
  <c r="Y585" i="1"/>
  <c r="AA585" i="1" l="1"/>
  <c r="AL585" i="1" s="1"/>
  <c r="AS585" i="1" s="1"/>
  <c r="AT585" i="1" s="1"/>
  <c r="AF585" i="1"/>
  <c r="W585" i="1" s="1"/>
  <c r="AK584" i="1"/>
  <c r="AQ584" i="1" s="1"/>
  <c r="AR584" i="1" s="1"/>
  <c r="AE586" i="1"/>
  <c r="AM585" i="1"/>
  <c r="AU585" i="1" s="1"/>
  <c r="AV585" i="1" s="1"/>
  <c r="AH586" i="1"/>
  <c r="AC586" i="1" l="1"/>
  <c r="AE587" i="1" s="1"/>
  <c r="Z586" i="1"/>
  <c r="AB587" i="1" s="1"/>
  <c r="Y586" i="1"/>
  <c r="X585" i="1"/>
  <c r="AK585" i="1" s="1"/>
  <c r="AQ585" i="1" s="1"/>
  <c r="AR585" i="1" s="1"/>
  <c r="AD586" i="1" l="1"/>
  <c r="AM586" i="1" s="1"/>
  <c r="AU586" i="1" s="1"/>
  <c r="AV586" i="1" s="1"/>
  <c r="AF586" i="1"/>
  <c r="W586" i="1" s="1"/>
  <c r="AA586" i="1"/>
  <c r="AL586" i="1" s="1"/>
  <c r="AS586" i="1" s="1"/>
  <c r="AT586" i="1" s="1"/>
  <c r="X586" i="1" l="1"/>
  <c r="AF587" i="1" s="1"/>
  <c r="W587" i="1" s="1"/>
  <c r="Z587" i="1"/>
  <c r="AB588" i="1" s="1"/>
  <c r="AH587" i="1"/>
  <c r="AC587" i="1" s="1"/>
  <c r="AE588" i="1" s="1"/>
  <c r="Y587" i="1"/>
  <c r="AK586" i="1" l="1"/>
  <c r="AQ586" i="1" s="1"/>
  <c r="AR586" i="1" s="1"/>
  <c r="AA587" i="1"/>
  <c r="AL587" i="1" s="1"/>
  <c r="AS587" i="1" s="1"/>
  <c r="AT587" i="1" s="1"/>
  <c r="X587" i="1"/>
  <c r="AF588" i="1" s="1"/>
  <c r="W588" i="1" s="1"/>
  <c r="Y588" i="1"/>
  <c r="AD587" i="1"/>
  <c r="AK587" i="1" l="1"/>
  <c r="AQ587" i="1" s="1"/>
  <c r="AR587" i="1" s="1"/>
  <c r="X588" i="1"/>
  <c r="AF589" i="1" s="1"/>
  <c r="Z588" i="1"/>
  <c r="AB589" i="1" s="1"/>
  <c r="AH588" i="1"/>
  <c r="AM587" i="1"/>
  <c r="AU587" i="1" s="1"/>
  <c r="AV587" i="1" s="1"/>
  <c r="Y589" i="1"/>
  <c r="AK588" i="1" l="1"/>
  <c r="AQ588" i="1" s="1"/>
  <c r="AR588" i="1" s="1"/>
  <c r="AA588" i="1"/>
  <c r="AL588" i="1" s="1"/>
  <c r="AS588" i="1" s="1"/>
  <c r="AT588" i="1" s="1"/>
  <c r="AD588" i="1"/>
  <c r="AC588" i="1"/>
  <c r="Z589" i="1" l="1"/>
  <c r="X589" i="1"/>
  <c r="W589" i="1"/>
  <c r="AE589" i="1"/>
  <c r="AH589" i="1"/>
  <c r="AC589" i="1" s="1"/>
  <c r="AM588" i="1"/>
  <c r="AU588" i="1" s="1"/>
  <c r="AV588" i="1" s="1"/>
  <c r="AK589" i="1" l="1"/>
  <c r="AQ589" i="1" s="1"/>
  <c r="AR589" i="1" s="1"/>
  <c r="AB590" i="1"/>
  <c r="AA589" i="1"/>
  <c r="AL589" i="1" s="1"/>
  <c r="AS589" i="1" s="1"/>
  <c r="AT589" i="1" s="1"/>
  <c r="AE590" i="1"/>
  <c r="AF590" i="1"/>
  <c r="W590" i="1" s="1"/>
  <c r="Y590" i="1"/>
  <c r="AD589" i="1"/>
  <c r="AH590" i="1" s="1"/>
  <c r="AC590" i="1" s="1"/>
  <c r="X590" i="1" l="1"/>
  <c r="AF591" i="1" s="1"/>
  <c r="Y591" i="1"/>
  <c r="AD590" i="1"/>
  <c r="AM589" i="1"/>
  <c r="AU589" i="1" s="1"/>
  <c r="AV589" i="1" s="1"/>
  <c r="AE591" i="1"/>
  <c r="Z590" i="1" l="1"/>
  <c r="W591" i="1" s="1"/>
  <c r="AA590" i="1"/>
  <c r="X591" i="1" s="1"/>
  <c r="AK590" i="1"/>
  <c r="AQ590" i="1" s="1"/>
  <c r="AR590" i="1" s="1"/>
  <c r="AM590" i="1"/>
  <c r="AU590" i="1" s="1"/>
  <c r="AV590" i="1" s="1"/>
  <c r="AH591" i="1"/>
  <c r="AC591" i="1" s="1"/>
  <c r="AL590" i="1" l="1"/>
  <c r="AS590" i="1" s="1"/>
  <c r="AT590" i="1" s="1"/>
  <c r="AB591" i="1"/>
  <c r="AD591" i="1"/>
  <c r="AH592" i="1" s="1"/>
  <c r="AC592" i="1" s="1"/>
  <c r="AE592" i="1"/>
  <c r="Y592" i="1"/>
  <c r="AF592" i="1"/>
  <c r="AK591" i="1"/>
  <c r="AQ591" i="1" s="1"/>
  <c r="AR591" i="1" s="1"/>
  <c r="Z591" i="1" l="1"/>
  <c r="AA591" i="1"/>
  <c r="X592" i="1" s="1"/>
  <c r="AE593" i="1"/>
  <c r="AM591" i="1"/>
  <c r="AU591" i="1" s="1"/>
  <c r="AV591" i="1" s="1"/>
  <c r="AD592" i="1"/>
  <c r="AM592" i="1" s="1"/>
  <c r="AU592" i="1" s="1"/>
  <c r="AV592" i="1" s="1"/>
  <c r="Z592" i="1" l="1"/>
  <c r="W592" i="1"/>
  <c r="Y593" i="1" s="1"/>
  <c r="AL591" i="1"/>
  <c r="AS591" i="1" s="1"/>
  <c r="AT591" i="1" s="1"/>
  <c r="AB592" i="1"/>
  <c r="AH593" i="1"/>
  <c r="AA592" i="1" l="1"/>
  <c r="Z593" i="1" s="1"/>
  <c r="AB593" i="1"/>
  <c r="AF593" i="1"/>
  <c r="W593" i="1" s="1"/>
  <c r="Y594" i="1" s="1"/>
  <c r="AK592" i="1"/>
  <c r="AQ592" i="1" s="1"/>
  <c r="AR592" i="1" s="1"/>
  <c r="AC593" i="1"/>
  <c r="AE594" i="1" s="1"/>
  <c r="AD593" i="1"/>
  <c r="AA593" i="1" l="1"/>
  <c r="Z594" i="1" s="1"/>
  <c r="AH594" i="1"/>
  <c r="AC594" i="1" s="1"/>
  <c r="AE595" i="1" s="1"/>
  <c r="AL592" i="1"/>
  <c r="AS592" i="1" s="1"/>
  <c r="AT592" i="1" s="1"/>
  <c r="AB594" i="1"/>
  <c r="X593" i="1"/>
  <c r="AF594" i="1" s="1"/>
  <c r="W594" i="1" s="1"/>
  <c r="AM593" i="1"/>
  <c r="AU593" i="1" s="1"/>
  <c r="AV593" i="1" s="1"/>
  <c r="AL593" i="1" l="1"/>
  <c r="AS593" i="1" s="1"/>
  <c r="AT593" i="1" s="1"/>
  <c r="AB595" i="1"/>
  <c r="AK593" i="1"/>
  <c r="AQ593" i="1" s="1"/>
  <c r="AR593" i="1" s="1"/>
  <c r="AA594" i="1"/>
  <c r="AL594" i="1" s="1"/>
  <c r="AS594" i="1" s="1"/>
  <c r="AT594" i="1" s="1"/>
  <c r="X594" i="1"/>
  <c r="AF595" i="1" s="1"/>
  <c r="W595" i="1" s="1"/>
  <c r="AD594" i="1"/>
  <c r="AH595" i="1" s="1"/>
  <c r="AC595" i="1" s="1"/>
  <c r="AE596" i="1" s="1"/>
  <c r="Y595" i="1"/>
  <c r="AM594" i="1" l="1"/>
  <c r="AU594" i="1" s="1"/>
  <c r="AV594" i="1" s="1"/>
  <c r="Z595" i="1"/>
  <c r="AB596" i="1" s="1"/>
  <c r="AD595" i="1"/>
  <c r="AH596" i="1" s="1"/>
  <c r="AC596" i="1" s="1"/>
  <c r="AE597" i="1" s="1"/>
  <c r="X595" i="1"/>
  <c r="AF596" i="1" s="1"/>
  <c r="Y596" i="1"/>
  <c r="AK594" i="1"/>
  <c r="AQ594" i="1" s="1"/>
  <c r="AR594" i="1" s="1"/>
  <c r="AA595" i="1" l="1"/>
  <c r="AL595" i="1" s="1"/>
  <c r="AS595" i="1" s="1"/>
  <c r="AT595" i="1" s="1"/>
  <c r="W596" i="1"/>
  <c r="Y597" i="1" s="1"/>
  <c r="AD596" i="1"/>
  <c r="AH597" i="1" s="1"/>
  <c r="AM595" i="1"/>
  <c r="AU595" i="1" s="1"/>
  <c r="AV595" i="1" s="1"/>
  <c r="X596" i="1" l="1"/>
  <c r="AF597" i="1" s="1"/>
  <c r="Z596" i="1"/>
  <c r="AB597" i="1" s="1"/>
  <c r="AC597" i="1"/>
  <c r="AE598" i="1" s="1"/>
  <c r="AK595" i="1"/>
  <c r="AQ595" i="1" s="1"/>
  <c r="AR595" i="1" s="1"/>
  <c r="AD597" i="1" l="1"/>
  <c r="AH598" i="1" s="1"/>
  <c r="W597" i="1"/>
  <c r="Y598" i="1" s="1"/>
  <c r="AA596" i="1"/>
  <c r="X597" i="1" s="1"/>
  <c r="AM596" i="1"/>
  <c r="AU596" i="1" s="1"/>
  <c r="AV596" i="1" s="1"/>
  <c r="AK596" i="1"/>
  <c r="AQ596" i="1" s="1"/>
  <c r="AR596" i="1" s="1"/>
  <c r="AL596" i="1" l="1"/>
  <c r="AS596" i="1" s="1"/>
  <c r="AT596" i="1" s="1"/>
  <c r="AA597" i="1"/>
  <c r="AF598" i="1"/>
  <c r="AC598" i="1"/>
  <c r="AE599" i="1" s="1"/>
  <c r="AD598" i="1"/>
  <c r="AM597" i="1"/>
  <c r="AU597" i="1" s="1"/>
  <c r="AV597" i="1" s="1"/>
  <c r="X598" i="1" l="1"/>
  <c r="Z597" i="1"/>
  <c r="Z598" i="1" s="1"/>
  <c r="AH599" i="1"/>
  <c r="AK597" i="1"/>
  <c r="AQ597" i="1" s="1"/>
  <c r="AR597" i="1" s="1"/>
  <c r="AD599" i="1" l="1"/>
  <c r="AB598" i="1"/>
  <c r="AB599" i="1" s="1"/>
  <c r="AL597" i="1"/>
  <c r="AS597" i="1" s="1"/>
  <c r="AT597" i="1" s="1"/>
  <c r="W598" i="1"/>
  <c r="AF599" i="1" s="1"/>
  <c r="W599" i="1" s="1"/>
  <c r="AA598" i="1"/>
  <c r="X599" i="1" l="1"/>
  <c r="AF600" i="1" s="1"/>
  <c r="AC599" i="1"/>
  <c r="AE600" i="1" s="1"/>
  <c r="Z599" i="1"/>
  <c r="AB600" i="1" s="1"/>
  <c r="AL598" i="1"/>
  <c r="AS598" i="1" s="1"/>
  <c r="AT598" i="1" s="1"/>
  <c r="AA599" i="1"/>
  <c r="Y599" i="1"/>
  <c r="Y600" i="1" s="1"/>
  <c r="AM598" i="1"/>
  <c r="AU598" i="1" s="1"/>
  <c r="AV598" i="1" s="1"/>
  <c r="AK598" i="1"/>
  <c r="AQ598" i="1" s="1"/>
  <c r="AR598" i="1" s="1"/>
  <c r="Z600" i="1" l="1"/>
  <c r="AB601" i="1" s="1"/>
  <c r="X600" i="1"/>
  <c r="AH600" i="1"/>
  <c r="AD600" i="1" s="1"/>
  <c r="W600" i="1"/>
  <c r="Y601" i="1" s="1"/>
  <c r="AL599" i="1"/>
  <c r="AS599" i="1" s="1"/>
  <c r="AT599" i="1" s="1"/>
  <c r="AM599" i="1"/>
  <c r="AU599" i="1" s="1"/>
  <c r="AV599" i="1" s="1"/>
  <c r="AA600" i="1" l="1"/>
  <c r="Z601" i="1" s="1"/>
  <c r="AB602" i="1" s="1"/>
  <c r="AC600" i="1"/>
  <c r="AH601" i="1" s="1"/>
  <c r="AC601" i="1" s="1"/>
  <c r="AF601" i="1"/>
  <c r="AK599" i="1"/>
  <c r="AQ599" i="1" s="1"/>
  <c r="AR599" i="1" s="1"/>
  <c r="AA601" i="1" l="1"/>
  <c r="AD601" i="1"/>
  <c r="AH602" i="1" s="1"/>
  <c r="AE601" i="1"/>
  <c r="AE602" i="1" s="1"/>
  <c r="W601" i="1"/>
  <c r="Y602" i="1" s="1"/>
  <c r="X601" i="1"/>
  <c r="AL600" i="1"/>
  <c r="AS600" i="1" s="1"/>
  <c r="AT600" i="1" s="1"/>
  <c r="AM600" i="1"/>
  <c r="AU600" i="1" s="1"/>
  <c r="AV600" i="1" s="1"/>
  <c r="AF602" i="1" l="1"/>
  <c r="W602" i="1" s="1"/>
  <c r="Y603" i="1" s="1"/>
  <c r="AD602" i="1"/>
  <c r="AC602" i="1"/>
  <c r="AE603" i="1" s="1"/>
  <c r="Z602" i="1"/>
  <c r="AB603" i="1" s="1"/>
  <c r="AA602" i="1"/>
  <c r="AK600" i="1"/>
  <c r="AQ600" i="1" s="1"/>
  <c r="AR600" i="1" s="1"/>
  <c r="X602" i="1" l="1"/>
  <c r="AF603" i="1" s="1"/>
  <c r="W603" i="1" s="1"/>
  <c r="Z603" i="1"/>
  <c r="AB604" i="1" s="1"/>
  <c r="AH603" i="1"/>
  <c r="AC603" i="1" s="1"/>
  <c r="AE604" i="1" s="1"/>
  <c r="AL601" i="1"/>
  <c r="AS601" i="1" s="1"/>
  <c r="AT601" i="1" s="1"/>
  <c r="AM601" i="1"/>
  <c r="AU601" i="1" s="1"/>
  <c r="AV601" i="1" s="1"/>
  <c r="AA603" i="1" l="1"/>
  <c r="Z604" i="1" s="1"/>
  <c r="AB605" i="1" s="1"/>
  <c r="AD603" i="1"/>
  <c r="AH604" i="1" s="1"/>
  <c r="AC604" i="1" s="1"/>
  <c r="X603" i="1"/>
  <c r="Y604" i="1"/>
  <c r="AK601" i="1"/>
  <c r="AQ601" i="1" s="1"/>
  <c r="AR601" i="1" s="1"/>
  <c r="AA604" i="1" l="1"/>
  <c r="AD604" i="1"/>
  <c r="AH605" i="1" s="1"/>
  <c r="AE605" i="1"/>
  <c r="AF604" i="1"/>
  <c r="W604" i="1" s="1"/>
  <c r="AL602" i="1"/>
  <c r="AS602" i="1" s="1"/>
  <c r="AT602" i="1" s="1"/>
  <c r="AM602" i="1"/>
  <c r="AU602" i="1" s="1"/>
  <c r="AV602" i="1" s="1"/>
  <c r="AC605" i="1" l="1"/>
  <c r="AE606" i="1" s="1"/>
  <c r="X604" i="1"/>
  <c r="AF605" i="1" s="1"/>
  <c r="W605" i="1" s="1"/>
  <c r="Y605" i="1"/>
  <c r="Z605" i="1"/>
  <c r="AK602" i="1"/>
  <c r="AQ602" i="1" s="1"/>
  <c r="AR602" i="1" s="1"/>
  <c r="Y606" i="1" l="1"/>
  <c r="AB606" i="1"/>
  <c r="X605" i="1"/>
  <c r="AD605" i="1"/>
  <c r="AA605" i="1"/>
  <c r="AL603" i="1"/>
  <c r="AS603" i="1" s="1"/>
  <c r="AT603" i="1" s="1"/>
  <c r="AM603" i="1"/>
  <c r="AU603" i="1" s="1"/>
  <c r="AV603" i="1" s="1"/>
  <c r="AK603" i="1"/>
  <c r="AQ603" i="1" s="1"/>
  <c r="AR603" i="1" s="1"/>
  <c r="Z606" i="1" l="1"/>
  <c r="AB607" i="1" s="1"/>
  <c r="AF606" i="1"/>
  <c r="W606" i="1" s="1"/>
  <c r="AH606" i="1"/>
  <c r="AC606" i="1" s="1"/>
  <c r="AL604" i="1"/>
  <c r="AS604" i="1" s="1"/>
  <c r="AT604" i="1" s="1"/>
  <c r="AD606" i="1" l="1"/>
  <c r="AH607" i="1" s="1"/>
  <c r="X606" i="1"/>
  <c r="AF607" i="1" s="1"/>
  <c r="W607" i="1" s="1"/>
  <c r="Y607" i="1"/>
  <c r="AE607" i="1"/>
  <c r="AA606" i="1"/>
  <c r="AM604" i="1"/>
  <c r="AU604" i="1" s="1"/>
  <c r="AV604" i="1" s="1"/>
  <c r="AK604" i="1"/>
  <c r="AQ604" i="1" s="1"/>
  <c r="AR604" i="1" s="1"/>
  <c r="AD607" i="1" l="1"/>
  <c r="X607" i="1"/>
  <c r="AF608" i="1" s="1"/>
  <c r="Z607" i="1"/>
  <c r="Y608" i="1"/>
  <c r="AC607" i="1"/>
  <c r="AL605" i="1"/>
  <c r="AS605" i="1" s="1"/>
  <c r="AT605" i="1" s="1"/>
  <c r="AB608" i="1" l="1"/>
  <c r="W608" i="1"/>
  <c r="AE608" i="1"/>
  <c r="AH608" i="1"/>
  <c r="AC608" i="1" s="1"/>
  <c r="AA607" i="1"/>
  <c r="AM605" i="1"/>
  <c r="AU605" i="1" s="1"/>
  <c r="AV605" i="1" s="1"/>
  <c r="AL606" i="1"/>
  <c r="AS606" i="1" s="1"/>
  <c r="AT606" i="1" s="1"/>
  <c r="AK605" i="1"/>
  <c r="AQ605" i="1" s="1"/>
  <c r="AR605" i="1" s="1"/>
  <c r="Y609" i="1" l="1"/>
  <c r="Z608" i="1"/>
  <c r="X608" i="1"/>
  <c r="AE609" i="1"/>
  <c r="AD608" i="1"/>
  <c r="AH609" i="1" s="1"/>
  <c r="AC609" i="1" s="1"/>
  <c r="AM606" i="1"/>
  <c r="AU606" i="1" s="1"/>
  <c r="AV606" i="1" s="1"/>
  <c r="AD609" i="1" l="1"/>
  <c r="AH610" i="1" s="1"/>
  <c r="AA608" i="1"/>
  <c r="AF609" i="1"/>
  <c r="AE610" i="1"/>
  <c r="AB609" i="1"/>
  <c r="AK606" i="1"/>
  <c r="AQ606" i="1" s="1"/>
  <c r="AR606" i="1" s="1"/>
  <c r="AL607" i="1"/>
  <c r="AS607" i="1" s="1"/>
  <c r="AT607" i="1" s="1"/>
  <c r="Z609" i="1" l="1"/>
  <c r="AB610" i="1" s="1"/>
  <c r="X609" i="1"/>
  <c r="AD610" i="1" s="1"/>
  <c r="W609" i="1"/>
  <c r="Y610" i="1" s="1"/>
  <c r="AM607" i="1"/>
  <c r="AU607" i="1" s="1"/>
  <c r="AV607" i="1" s="1"/>
  <c r="AA609" i="1" l="1"/>
  <c r="Z610" i="1" s="1"/>
  <c r="AB611" i="1" s="1"/>
  <c r="AF610" i="1"/>
  <c r="W610" i="1" s="1"/>
  <c r="Y611" i="1" s="1"/>
  <c r="AC610" i="1"/>
  <c r="AE611" i="1" s="1"/>
  <c r="AK607" i="1"/>
  <c r="AQ607" i="1" s="1"/>
  <c r="AR607" i="1" s="1"/>
  <c r="AA610" i="1" l="1"/>
  <c r="Z611" i="1" s="1"/>
  <c r="AB612" i="1" s="1"/>
  <c r="X610" i="1"/>
  <c r="AF611" i="1" s="1"/>
  <c r="W611" i="1" s="1"/>
  <c r="AH611" i="1"/>
  <c r="AC611" i="1" s="1"/>
  <c r="AE612" i="1" s="1"/>
  <c r="AL608" i="1"/>
  <c r="AS608" i="1" s="1"/>
  <c r="AT608" i="1" s="1"/>
  <c r="AM608" i="1"/>
  <c r="AU608" i="1" s="1"/>
  <c r="AV608" i="1" s="1"/>
  <c r="AD611" i="1" l="1"/>
  <c r="AH612" i="1" s="1"/>
  <c r="AC612" i="1" s="1"/>
  <c r="AE613" i="1" s="1"/>
  <c r="AA611" i="1"/>
  <c r="Z612" i="1" s="1"/>
  <c r="Y612" i="1"/>
  <c r="X611" i="1"/>
  <c r="AF612" i="1" s="1"/>
  <c r="W612" i="1" s="1"/>
  <c r="AK608" i="1"/>
  <c r="AQ608" i="1" s="1"/>
  <c r="AR608" i="1" s="1"/>
  <c r="AB613" i="1" l="1"/>
  <c r="AD612" i="1"/>
  <c r="X612" i="1"/>
  <c r="Y613" i="1"/>
  <c r="AA612" i="1"/>
  <c r="AL609" i="1"/>
  <c r="AS609" i="1" s="1"/>
  <c r="AT609" i="1" s="1"/>
  <c r="AM609" i="1"/>
  <c r="AU609" i="1" s="1"/>
  <c r="AV609" i="1" s="1"/>
  <c r="AH613" i="1" l="1"/>
  <c r="AC613" i="1" s="1"/>
  <c r="Z613" i="1"/>
  <c r="AF613" i="1"/>
  <c r="W613" i="1" s="1"/>
  <c r="AK609" i="1"/>
  <c r="AQ609" i="1" s="1"/>
  <c r="AR609" i="1" s="1"/>
  <c r="AL610" i="1"/>
  <c r="AS610" i="1" s="1"/>
  <c r="AT610" i="1" s="1"/>
  <c r="AA613" i="1" l="1"/>
  <c r="Z614" i="1" s="1"/>
  <c r="AD613" i="1"/>
  <c r="AH614" i="1" s="1"/>
  <c r="AC614" i="1" s="1"/>
  <c r="X613" i="1"/>
  <c r="AB614" i="1"/>
  <c r="Y614" i="1"/>
  <c r="AE614" i="1"/>
  <c r="AM610" i="1"/>
  <c r="AU610" i="1" s="1"/>
  <c r="AV610" i="1" s="1"/>
  <c r="AA614" i="1" l="1"/>
  <c r="AE615" i="1"/>
  <c r="AB615" i="1"/>
  <c r="AF614" i="1"/>
  <c r="W614" i="1" s="1"/>
  <c r="AD614" i="1"/>
  <c r="AH615" i="1" s="1"/>
  <c r="AK610" i="1"/>
  <c r="AQ610" i="1" s="1"/>
  <c r="AR610" i="1" s="1"/>
  <c r="Y615" i="1" l="1"/>
  <c r="AC615" i="1"/>
  <c r="X614" i="1"/>
  <c r="AD615" i="1" s="1"/>
  <c r="Z615" i="1"/>
  <c r="AB616" i="1" s="1"/>
  <c r="AL611" i="1"/>
  <c r="AS611" i="1" s="1"/>
  <c r="AT611" i="1" s="1"/>
  <c r="AK611" i="1"/>
  <c r="AQ611" i="1" s="1"/>
  <c r="AR611" i="1" s="1"/>
  <c r="AM611" i="1"/>
  <c r="AU611" i="1" s="1"/>
  <c r="AV611" i="1" s="1"/>
  <c r="AH616" i="1" l="1"/>
  <c r="AF615" i="1"/>
  <c r="AA615" i="1"/>
  <c r="AE616" i="1"/>
  <c r="AL612" i="1"/>
  <c r="AS612" i="1" s="1"/>
  <c r="AT612" i="1" s="1"/>
  <c r="X615" i="1" l="1"/>
  <c r="W615" i="1"/>
  <c r="AK612" i="1"/>
  <c r="AQ612" i="1" s="1"/>
  <c r="AR612" i="1" s="1"/>
  <c r="AM612" i="1"/>
  <c r="AU612" i="1" s="1"/>
  <c r="AV612" i="1" s="1"/>
  <c r="AD616" i="1" l="1"/>
  <c r="AA616" i="1"/>
  <c r="AF616" i="1"/>
  <c r="W616" i="1" s="1"/>
  <c r="Y616" i="1"/>
  <c r="AC616" i="1"/>
  <c r="Z616" i="1"/>
  <c r="AM613" i="1"/>
  <c r="AU613" i="1" s="1"/>
  <c r="AV613" i="1" s="1"/>
  <c r="AL613" i="1"/>
  <c r="AS613" i="1" s="1"/>
  <c r="AT613" i="1" s="1"/>
  <c r="Y617" i="1" l="1"/>
  <c r="X616" i="1"/>
  <c r="AH617" i="1"/>
  <c r="AC617" i="1" s="1"/>
  <c r="AE617" i="1"/>
  <c r="Z617" i="1"/>
  <c r="AB617" i="1"/>
  <c r="AK613" i="1"/>
  <c r="AQ613" i="1" s="1"/>
  <c r="AR613" i="1" s="1"/>
  <c r="AD617" i="1" l="1"/>
  <c r="AH618" i="1" s="1"/>
  <c r="AF617" i="1"/>
  <c r="W617" i="1" s="1"/>
  <c r="Y618" i="1" s="1"/>
  <c r="AB618" i="1"/>
  <c r="AA617" i="1"/>
  <c r="AE618" i="1"/>
  <c r="AL614" i="1"/>
  <c r="AS614" i="1" s="1"/>
  <c r="AT614" i="1" s="1"/>
  <c r="AM614" i="1"/>
  <c r="AU614" i="1" s="1"/>
  <c r="AV614" i="1" s="1"/>
  <c r="AC618" i="1" l="1"/>
  <c r="AE619" i="1" s="1"/>
  <c r="X617" i="1"/>
  <c r="AD618" i="1" s="1"/>
  <c r="Z618" i="1"/>
  <c r="AL615" i="1"/>
  <c r="AS615" i="1" s="1"/>
  <c r="AT615" i="1" s="1"/>
  <c r="AK614" i="1"/>
  <c r="AQ614" i="1" s="1"/>
  <c r="AR614" i="1" s="1"/>
  <c r="AH619" i="1" l="1"/>
  <c r="AF618" i="1"/>
  <c r="W618" i="1" s="1"/>
  <c r="AA618" i="1"/>
  <c r="AB619" i="1"/>
  <c r="AL616" i="1"/>
  <c r="AS616" i="1" s="1"/>
  <c r="AT616" i="1" s="1"/>
  <c r="AM615" i="1"/>
  <c r="AU615" i="1" s="1"/>
  <c r="AV615" i="1" s="1"/>
  <c r="Z619" i="1" l="1"/>
  <c r="AB620" i="1" s="1"/>
  <c r="X618" i="1"/>
  <c r="AD619" i="1" s="1"/>
  <c r="Y619" i="1"/>
  <c r="AC619" i="1"/>
  <c r="AE620" i="1" s="1"/>
  <c r="AK615" i="1"/>
  <c r="AQ615" i="1" s="1"/>
  <c r="AR615" i="1" s="1"/>
  <c r="AH620" i="1" l="1"/>
  <c r="AF619" i="1"/>
  <c r="W619" i="1" s="1"/>
  <c r="AA619" i="1"/>
  <c r="AM616" i="1"/>
  <c r="AU616" i="1" s="1"/>
  <c r="AV616" i="1" s="1"/>
  <c r="AC620" i="1" l="1"/>
  <c r="AE621" i="1" s="1"/>
  <c r="Y620" i="1"/>
  <c r="X619" i="1"/>
  <c r="AF620" i="1" s="1"/>
  <c r="W620" i="1" s="1"/>
  <c r="Z620" i="1"/>
  <c r="AB621" i="1" s="1"/>
  <c r="AK616" i="1"/>
  <c r="AQ616" i="1" s="1"/>
  <c r="AR616" i="1" s="1"/>
  <c r="AL617" i="1"/>
  <c r="AS617" i="1" s="1"/>
  <c r="AT617" i="1" s="1"/>
  <c r="AA620" i="1" l="1"/>
  <c r="Z621" i="1" s="1"/>
  <c r="AB622" i="1" s="1"/>
  <c r="X620" i="1"/>
  <c r="AF621" i="1" s="1"/>
  <c r="W621" i="1" s="1"/>
  <c r="Y621" i="1"/>
  <c r="AD620" i="1"/>
  <c r="AH621" i="1" s="1"/>
  <c r="AC621" i="1" s="1"/>
  <c r="AE622" i="1" s="1"/>
  <c r="AM617" i="1"/>
  <c r="AU617" i="1" s="1"/>
  <c r="AV617" i="1" s="1"/>
  <c r="AK617" i="1"/>
  <c r="AQ617" i="1" s="1"/>
  <c r="AR617" i="1" s="1"/>
  <c r="Y622" i="1" l="1"/>
  <c r="AD621" i="1"/>
  <c r="AH622" i="1" s="1"/>
  <c r="AC622" i="1" s="1"/>
  <c r="AE623" i="1" s="1"/>
  <c r="AA621" i="1"/>
  <c r="Z622" i="1" s="1"/>
  <c r="X621" i="1"/>
  <c r="AF622" i="1" s="1"/>
  <c r="W622" i="1" s="1"/>
  <c r="AL618" i="1"/>
  <c r="AS618" i="1" s="1"/>
  <c r="AT618" i="1" s="1"/>
  <c r="Y623" i="1" l="1"/>
  <c r="X622" i="1"/>
  <c r="AF623" i="1" s="1"/>
  <c r="AD622" i="1"/>
  <c r="AH623" i="1" s="1"/>
  <c r="AC623" i="1" s="1"/>
  <c r="AE624" i="1" s="1"/>
  <c r="AA622" i="1"/>
  <c r="Z623" i="1" s="1"/>
  <c r="AB623" i="1"/>
  <c r="AK618" i="1"/>
  <c r="AQ618" i="1" s="1"/>
  <c r="AR618" i="1" s="1"/>
  <c r="AM618" i="1"/>
  <c r="AU618" i="1" s="1"/>
  <c r="AV618" i="1" s="1"/>
  <c r="AD623" i="1" l="1"/>
  <c r="AH624" i="1" s="1"/>
  <c r="AA623" i="1"/>
  <c r="X623" i="1"/>
  <c r="W623" i="1"/>
  <c r="AB624" i="1"/>
  <c r="AL619" i="1"/>
  <c r="AS619" i="1" s="1"/>
  <c r="AT619" i="1" s="1"/>
  <c r="AM619" i="1"/>
  <c r="AU619" i="1" s="1"/>
  <c r="AV619" i="1" s="1"/>
  <c r="AD624" i="1" l="1"/>
  <c r="Z624" i="1"/>
  <c r="AB625" i="1" s="1"/>
  <c r="Y624" i="1"/>
  <c r="AF624" i="1"/>
  <c r="W624" i="1" s="1"/>
  <c r="AC624" i="1"/>
  <c r="AA624" i="1"/>
  <c r="AK619" i="1"/>
  <c r="AQ619" i="1" s="1"/>
  <c r="AR619" i="1" s="1"/>
  <c r="AL620" i="1"/>
  <c r="AS620" i="1" s="1"/>
  <c r="AT620" i="1" s="1"/>
  <c r="X624" i="1" l="1"/>
  <c r="AF625" i="1" s="1"/>
  <c r="W625" i="1" s="1"/>
  <c r="AE625" i="1"/>
  <c r="AH625" i="1"/>
  <c r="AC625" i="1" s="1"/>
  <c r="Y625" i="1"/>
  <c r="Z625" i="1"/>
  <c r="AM620" i="1"/>
  <c r="AU620" i="1" s="1"/>
  <c r="AV620" i="1" s="1"/>
  <c r="AK620" i="1"/>
  <c r="AQ620" i="1" s="1"/>
  <c r="AR620" i="1" s="1"/>
  <c r="AD625" i="1" l="1"/>
  <c r="Y626" i="1"/>
  <c r="AB626" i="1"/>
  <c r="AA625" i="1"/>
  <c r="AE626" i="1"/>
  <c r="X625" i="1"/>
  <c r="AF626" i="1" s="1"/>
  <c r="W626" i="1" s="1"/>
  <c r="AK621" i="1"/>
  <c r="AQ621" i="1" s="1"/>
  <c r="AR621" i="1" s="1"/>
  <c r="AL621" i="1"/>
  <c r="AS621" i="1" s="1"/>
  <c r="AT621" i="1" s="1"/>
  <c r="AM621" i="1"/>
  <c r="AU621" i="1" s="1"/>
  <c r="AV621" i="1" s="1"/>
  <c r="AH626" i="1" l="1"/>
  <c r="AC626" i="1" s="1"/>
  <c r="AE627" i="1" s="1"/>
  <c r="Y627" i="1"/>
  <c r="Z626" i="1"/>
  <c r="AB627" i="1" s="1"/>
  <c r="X626" i="1"/>
  <c r="AL622" i="1"/>
  <c r="AS622" i="1" s="1"/>
  <c r="AT622" i="1" s="1"/>
  <c r="AA626" i="1" l="1"/>
  <c r="Z627" i="1" s="1"/>
  <c r="AD626" i="1"/>
  <c r="AH627" i="1" s="1"/>
  <c r="AC627" i="1" s="1"/>
  <c r="AE628" i="1" s="1"/>
  <c r="AF627" i="1"/>
  <c r="W627" i="1" s="1"/>
  <c r="Y628" i="1" s="1"/>
  <c r="AM622" i="1"/>
  <c r="AU622" i="1" s="1"/>
  <c r="AV622" i="1" s="1"/>
  <c r="AD627" i="1" l="1"/>
  <c r="AH628" i="1" s="1"/>
  <c r="AA627" i="1"/>
  <c r="Z628" i="1" s="1"/>
  <c r="X627" i="1"/>
  <c r="AF628" i="1" s="1"/>
  <c r="AB628" i="1"/>
  <c r="AK622" i="1"/>
  <c r="AQ622" i="1" s="1"/>
  <c r="AR622" i="1" s="1"/>
  <c r="AL623" i="1"/>
  <c r="AS623" i="1" s="1"/>
  <c r="AT623" i="1" s="1"/>
  <c r="AD628" i="1" l="1"/>
  <c r="X628" i="1"/>
  <c r="AA628" i="1"/>
  <c r="AC628" i="1"/>
  <c r="AE629" i="1" s="1"/>
  <c r="AB629" i="1"/>
  <c r="W628" i="1"/>
  <c r="AK623" i="1"/>
  <c r="AQ623" i="1" s="1"/>
  <c r="AR623" i="1" s="1"/>
  <c r="AM623" i="1"/>
  <c r="AU623" i="1" s="1"/>
  <c r="AV623" i="1" s="1"/>
  <c r="AA629" i="1" l="1"/>
  <c r="AH629" i="1"/>
  <c r="AD629" i="1" s="1"/>
  <c r="Z629" i="1"/>
  <c r="AF629" i="1"/>
  <c r="Y629" i="1"/>
  <c r="AL624" i="1"/>
  <c r="AS624" i="1" s="1"/>
  <c r="AT624" i="1" s="1"/>
  <c r="AC629" i="1" l="1"/>
  <c r="AE630" i="1" s="1"/>
  <c r="W629" i="1"/>
  <c r="Y630" i="1" s="1"/>
  <c r="X629" i="1"/>
  <c r="AB630" i="1"/>
  <c r="AM624" i="1"/>
  <c r="AU624" i="1" s="1"/>
  <c r="AV624" i="1" s="1"/>
  <c r="AK624" i="1"/>
  <c r="AQ624" i="1" s="1"/>
  <c r="AR624" i="1" s="1"/>
  <c r="AH630" i="1" l="1"/>
  <c r="AC630" i="1" s="1"/>
  <c r="AE631" i="1" s="1"/>
  <c r="Z630" i="1"/>
  <c r="AB631" i="1" s="1"/>
  <c r="AF630" i="1"/>
  <c r="W630" i="1" s="1"/>
  <c r="Y631" i="1" s="1"/>
  <c r="AA630" i="1"/>
  <c r="AL625" i="1"/>
  <c r="AS625" i="1" s="1"/>
  <c r="AT625" i="1" s="1"/>
  <c r="AD630" i="1" l="1"/>
  <c r="AH631" i="1" s="1"/>
  <c r="AC631" i="1" s="1"/>
  <c r="Z631" i="1"/>
  <c r="AB632" i="1" s="1"/>
  <c r="X630" i="1"/>
  <c r="AF631" i="1" s="1"/>
  <c r="W631" i="1" s="1"/>
  <c r="AM625" i="1"/>
  <c r="AU625" i="1" s="1"/>
  <c r="AV625" i="1" s="1"/>
  <c r="AK625" i="1"/>
  <c r="AQ625" i="1" s="1"/>
  <c r="AR625" i="1" s="1"/>
  <c r="AD631" i="1" l="1"/>
  <c r="AH632" i="1" s="1"/>
  <c r="AC632" i="1" s="1"/>
  <c r="Y632" i="1"/>
  <c r="AE632" i="1"/>
  <c r="X631" i="1"/>
  <c r="AF632" i="1" s="1"/>
  <c r="W632" i="1" s="1"/>
  <c r="AA631" i="1"/>
  <c r="AL626" i="1"/>
  <c r="AS626" i="1" s="1"/>
  <c r="AT626" i="1" s="1"/>
  <c r="AM626" i="1"/>
  <c r="AU626" i="1" s="1"/>
  <c r="AV626" i="1" s="1"/>
  <c r="AE633" i="1" l="1"/>
  <c r="X632" i="1"/>
  <c r="AF633" i="1" s="1"/>
  <c r="Y633" i="1"/>
  <c r="AD632" i="1"/>
  <c r="AH633" i="1" s="1"/>
  <c r="AC633" i="1" s="1"/>
  <c r="Z632" i="1"/>
  <c r="AK626" i="1"/>
  <c r="AQ626" i="1" s="1"/>
  <c r="AR626" i="1" s="1"/>
  <c r="AE634" i="1" l="1"/>
  <c r="W633" i="1"/>
  <c r="AD633" i="1"/>
  <c r="AH634" i="1" s="1"/>
  <c r="AA632" i="1"/>
  <c r="Z633" i="1" s="1"/>
  <c r="AB633" i="1"/>
  <c r="AL627" i="1"/>
  <c r="AS627" i="1" s="1"/>
  <c r="AT627" i="1" s="1"/>
  <c r="AM627" i="1"/>
  <c r="AU627" i="1" s="1"/>
  <c r="AV627" i="1" s="1"/>
  <c r="AC634" i="1" l="1"/>
  <c r="AE635" i="1" s="1"/>
  <c r="Y634" i="1"/>
  <c r="X633" i="1"/>
  <c r="AF634" i="1" s="1"/>
  <c r="W634" i="1" s="1"/>
  <c r="AB634" i="1"/>
  <c r="AA633" i="1"/>
  <c r="Z634" i="1" s="1"/>
  <c r="AL628" i="1"/>
  <c r="AS628" i="1" s="1"/>
  <c r="AT628" i="1" s="1"/>
  <c r="AK627" i="1"/>
  <c r="AQ627" i="1" s="1"/>
  <c r="AR627" i="1" s="1"/>
  <c r="AB635" i="1" l="1"/>
  <c r="Y635" i="1"/>
  <c r="AA634" i="1"/>
  <c r="Z635" i="1" s="1"/>
  <c r="X634" i="1"/>
  <c r="AF635" i="1" s="1"/>
  <c r="W635" i="1" s="1"/>
  <c r="AD634" i="1"/>
  <c r="AH635" i="1" s="1"/>
  <c r="AC635" i="1" s="1"/>
  <c r="AM628" i="1"/>
  <c r="AU628" i="1" s="1"/>
  <c r="AV628" i="1" s="1"/>
  <c r="AB636" i="1" l="1"/>
  <c r="AA635" i="1"/>
  <c r="AD635" i="1"/>
  <c r="AE636" i="1"/>
  <c r="Y636" i="1"/>
  <c r="X635" i="1"/>
  <c r="AK628" i="1"/>
  <c r="AQ628" i="1" s="1"/>
  <c r="AR628" i="1" s="1"/>
  <c r="Z636" i="1" l="1"/>
  <c r="AB637" i="1" s="1"/>
  <c r="AF636" i="1"/>
  <c r="W636" i="1" s="1"/>
  <c r="AH636" i="1"/>
  <c r="AC636" i="1" s="1"/>
  <c r="AK629" i="1"/>
  <c r="AQ629" i="1" s="1"/>
  <c r="AR629" i="1" s="1"/>
  <c r="AL629" i="1"/>
  <c r="AS629" i="1" s="1"/>
  <c r="AT629" i="1" s="1"/>
  <c r="AM629" i="1"/>
  <c r="AU629" i="1" s="1"/>
  <c r="AV629" i="1" s="1"/>
  <c r="AA636" i="1" l="1"/>
  <c r="Z637" i="1" s="1"/>
  <c r="AD636" i="1"/>
  <c r="AE637" i="1"/>
  <c r="Y637" i="1"/>
  <c r="X636" i="1"/>
  <c r="AL630" i="1"/>
  <c r="AS630" i="1" s="1"/>
  <c r="AT630" i="1" s="1"/>
  <c r="AB638" i="1" l="1"/>
  <c r="AA637" i="1"/>
  <c r="AF637" i="1"/>
  <c r="W637" i="1" s="1"/>
  <c r="Y638" i="1" s="1"/>
  <c r="AH637" i="1"/>
  <c r="AC637" i="1" s="1"/>
  <c r="AM630" i="1"/>
  <c r="AU630" i="1" s="1"/>
  <c r="AV630" i="1" s="1"/>
  <c r="AD637" i="1" l="1"/>
  <c r="AH638" i="1" s="1"/>
  <c r="AC638" i="1" s="1"/>
  <c r="X637" i="1"/>
  <c r="AF638" i="1" s="1"/>
  <c r="W638" i="1" s="1"/>
  <c r="Y639" i="1" s="1"/>
  <c r="Z638" i="1"/>
  <c r="AE638" i="1"/>
  <c r="AK630" i="1"/>
  <c r="AQ630" i="1" s="1"/>
  <c r="AR630" i="1" s="1"/>
  <c r="AL631" i="1"/>
  <c r="AS631" i="1" s="1"/>
  <c r="AT631" i="1" s="1"/>
  <c r="AE639" i="1" l="1"/>
  <c r="AB639" i="1"/>
  <c r="X638" i="1"/>
  <c r="AF639" i="1" s="1"/>
  <c r="AD638" i="1"/>
  <c r="AA638" i="1"/>
  <c r="AM631" i="1"/>
  <c r="AU631" i="1" s="1"/>
  <c r="AV631" i="1" s="1"/>
  <c r="AK631" i="1"/>
  <c r="AQ631" i="1" s="1"/>
  <c r="AR631" i="1" s="1"/>
  <c r="Z639" i="1" l="1"/>
  <c r="AH639" i="1"/>
  <c r="AC639" i="1" s="1"/>
  <c r="AE640" i="1" s="1"/>
  <c r="X639" i="1"/>
  <c r="W639" i="1"/>
  <c r="AL632" i="1"/>
  <c r="AS632" i="1" s="1"/>
  <c r="AT632" i="1" s="1"/>
  <c r="AB640" i="1" l="1"/>
  <c r="AA639" i="1"/>
  <c r="AD639" i="1"/>
  <c r="AH640" i="1" s="1"/>
  <c r="AC640" i="1" s="1"/>
  <c r="AF640" i="1"/>
  <c r="Y640" i="1"/>
  <c r="AM632" i="1"/>
  <c r="AU632" i="1" s="1"/>
  <c r="AV632" i="1" s="1"/>
  <c r="AK632" i="1"/>
  <c r="AQ632" i="1" s="1"/>
  <c r="AR632" i="1" s="1"/>
  <c r="Z640" i="1" l="1"/>
  <c r="AA640" i="1"/>
  <c r="AD640" i="1"/>
  <c r="AH641" i="1" s="1"/>
  <c r="X640" i="1"/>
  <c r="W640" i="1"/>
  <c r="AE641" i="1"/>
  <c r="AL633" i="1"/>
  <c r="AS633" i="1" s="1"/>
  <c r="AT633" i="1" s="1"/>
  <c r="AB641" i="1" l="1"/>
  <c r="AA641" i="1"/>
  <c r="AD641" i="1"/>
  <c r="AF641" i="1"/>
  <c r="X641" i="1" s="1"/>
  <c r="Y641" i="1"/>
  <c r="AC641" i="1"/>
  <c r="AM633" i="1"/>
  <c r="AU633" i="1" s="1"/>
  <c r="AV633" i="1" s="1"/>
  <c r="AK633" i="1"/>
  <c r="AQ633" i="1" s="1"/>
  <c r="AR633" i="1" s="1"/>
  <c r="Z641" i="1" l="1"/>
  <c r="W641" i="1"/>
  <c r="AF642" i="1" s="1"/>
  <c r="X642" i="1" s="1"/>
  <c r="AE642" i="1"/>
  <c r="AH642" i="1"/>
  <c r="AL634" i="1"/>
  <c r="AS634" i="1" s="1"/>
  <c r="AT634" i="1" s="1"/>
  <c r="AM634" i="1"/>
  <c r="AU634" i="1" s="1"/>
  <c r="AV634" i="1" s="1"/>
  <c r="AA642" i="1" l="1"/>
  <c r="AB642" i="1"/>
  <c r="W642" i="1"/>
  <c r="AF643" i="1" s="1"/>
  <c r="Y642" i="1"/>
  <c r="Z642" i="1"/>
  <c r="AD642" i="1"/>
  <c r="AC642" i="1"/>
  <c r="AK634" i="1"/>
  <c r="AQ634" i="1" s="1"/>
  <c r="AR634" i="1" s="1"/>
  <c r="Z643" i="1" l="1"/>
  <c r="AB643" i="1"/>
  <c r="Y643" i="1"/>
  <c r="W643" i="1"/>
  <c r="X643" i="1"/>
  <c r="AH643" i="1"/>
  <c r="AE643" i="1"/>
  <c r="AM635" i="1"/>
  <c r="AU635" i="1" s="1"/>
  <c r="AV635" i="1" s="1"/>
  <c r="AL635" i="1"/>
  <c r="AS635" i="1" s="1"/>
  <c r="AT635" i="1" s="1"/>
  <c r="AB644" i="1" l="1"/>
  <c r="AA643" i="1"/>
  <c r="Y644" i="1"/>
  <c r="AF644" i="1"/>
  <c r="AD643" i="1"/>
  <c r="AC643" i="1"/>
  <c r="AK635" i="1"/>
  <c r="AQ635" i="1" s="1"/>
  <c r="AR635" i="1" s="1"/>
  <c r="Z644" i="1" l="1"/>
  <c r="X644" i="1"/>
  <c r="AH644" i="1"/>
  <c r="AC644" i="1" s="1"/>
  <c r="W644" i="1"/>
  <c r="AE644" i="1"/>
  <c r="AL636" i="1"/>
  <c r="AS636" i="1" s="1"/>
  <c r="AT636" i="1" s="1"/>
  <c r="AM636" i="1"/>
  <c r="AU636" i="1" s="1"/>
  <c r="AV636" i="1" s="1"/>
  <c r="AB645" i="1" l="1"/>
  <c r="AA644" i="1"/>
  <c r="Z645" i="1" s="1"/>
  <c r="AE645" i="1"/>
  <c r="AD644" i="1"/>
  <c r="AH645" i="1" s="1"/>
  <c r="AC645" i="1" s="1"/>
  <c r="AF645" i="1"/>
  <c r="W645" i="1" s="1"/>
  <c r="Y645" i="1"/>
  <c r="AK636" i="1"/>
  <c r="AQ636" i="1" s="1"/>
  <c r="AR636" i="1" s="1"/>
  <c r="AA645" i="1" l="1"/>
  <c r="Z646" i="1" s="1"/>
  <c r="AB646" i="1"/>
  <c r="AE646" i="1"/>
  <c r="AD645" i="1"/>
  <c r="AH646" i="1" s="1"/>
  <c r="AC646" i="1" s="1"/>
  <c r="Y646" i="1"/>
  <c r="X645" i="1"/>
  <c r="AL637" i="1"/>
  <c r="AS637" i="1" s="1"/>
  <c r="AT637" i="1" s="1"/>
  <c r="AM637" i="1"/>
  <c r="AU637" i="1" s="1"/>
  <c r="AV637" i="1" s="1"/>
  <c r="AA646" i="1" l="1"/>
  <c r="AB647" i="1"/>
  <c r="AE647" i="1"/>
  <c r="AD646" i="1"/>
  <c r="AH647" i="1" s="1"/>
  <c r="AF646" i="1"/>
  <c r="X646" i="1" s="1"/>
  <c r="AK637" i="1"/>
  <c r="AQ637" i="1" s="1"/>
  <c r="AR637" i="1" s="1"/>
  <c r="AA647" i="1" l="1"/>
  <c r="W646" i="1"/>
  <c r="Y647" i="1" s="1"/>
  <c r="AD647" i="1"/>
  <c r="AL638" i="1"/>
  <c r="AS638" i="1" s="1"/>
  <c r="AT638" i="1" s="1"/>
  <c r="AM638" i="1"/>
  <c r="AU638" i="1" s="1"/>
  <c r="AV638" i="1" s="1"/>
  <c r="AC647" i="1" l="1"/>
  <c r="AE648" i="1" s="1"/>
  <c r="AF647" i="1"/>
  <c r="X647" i="1" s="1"/>
  <c r="Z647" i="1"/>
  <c r="AK638" i="1"/>
  <c r="AQ638" i="1" s="1"/>
  <c r="AR638" i="1" s="1"/>
  <c r="AB648" i="1" l="1"/>
  <c r="AA648" i="1"/>
  <c r="AH648" i="1"/>
  <c r="AD648" i="1" s="1"/>
  <c r="W647" i="1"/>
  <c r="Z648" i="1" s="1"/>
  <c r="AM639" i="1"/>
  <c r="AU639" i="1" s="1"/>
  <c r="AV639" i="1" s="1"/>
  <c r="AL639" i="1"/>
  <c r="AS639" i="1" s="1"/>
  <c r="AT639" i="1" s="1"/>
  <c r="AB649" i="1" l="1"/>
  <c r="AC648" i="1"/>
  <c r="AE649" i="1" s="1"/>
  <c r="Y648" i="1"/>
  <c r="AF648" i="1"/>
  <c r="W648" i="1" s="1"/>
  <c r="AK639" i="1"/>
  <c r="AQ639" i="1" s="1"/>
  <c r="AR639" i="1" s="1"/>
  <c r="Z649" i="1" l="1"/>
  <c r="AH649" i="1"/>
  <c r="AC649" i="1" s="1"/>
  <c r="AE650" i="1" s="1"/>
  <c r="X648" i="1"/>
  <c r="AA649" i="1" s="1"/>
  <c r="Y649" i="1"/>
  <c r="AM640" i="1"/>
  <c r="AU640" i="1" s="1"/>
  <c r="AV640" i="1" s="1"/>
  <c r="AL640" i="1"/>
  <c r="AS640" i="1" s="1"/>
  <c r="AT640" i="1" s="1"/>
  <c r="AB650" i="1" l="1"/>
  <c r="AF649" i="1"/>
  <c r="W649" i="1" s="1"/>
  <c r="AD649" i="1"/>
  <c r="AH650" i="1" s="1"/>
  <c r="AK640" i="1"/>
  <c r="AQ640" i="1" s="1"/>
  <c r="AR640" i="1" s="1"/>
  <c r="Z650" i="1" l="1"/>
  <c r="X649" i="1"/>
  <c r="AA650" i="1" s="1"/>
  <c r="Y650" i="1"/>
  <c r="AC650" i="1"/>
  <c r="AE651" i="1" s="1"/>
  <c r="AM641" i="1"/>
  <c r="AU641" i="1" s="1"/>
  <c r="AV641" i="1" s="1"/>
  <c r="AL641" i="1"/>
  <c r="AS641" i="1" s="1"/>
  <c r="AT641" i="1" s="1"/>
  <c r="AB651" i="1" l="1"/>
  <c r="AF650" i="1"/>
  <c r="W650" i="1" s="1"/>
  <c r="Y651" i="1" s="1"/>
  <c r="AD650" i="1"/>
  <c r="AH651" i="1" s="1"/>
  <c r="AK641" i="1"/>
  <c r="AQ641" i="1" s="1"/>
  <c r="AR641" i="1" s="1"/>
  <c r="Z651" i="1" l="1"/>
  <c r="AC651" i="1"/>
  <c r="AE652" i="1" s="1"/>
  <c r="X650" i="1"/>
  <c r="AF651" i="1" s="1"/>
  <c r="W651" i="1" s="1"/>
  <c r="Y652" i="1" s="1"/>
  <c r="AL642" i="1"/>
  <c r="AS642" i="1" s="1"/>
  <c r="AT642" i="1" s="1"/>
  <c r="AM642" i="1"/>
  <c r="AU642" i="1" s="1"/>
  <c r="AV642" i="1" s="1"/>
  <c r="AB652" i="1" l="1"/>
  <c r="X651" i="1"/>
  <c r="AF652" i="1" s="1"/>
  <c r="W652" i="1" s="1"/>
  <c r="Y653" i="1" s="1"/>
  <c r="AD651" i="1"/>
  <c r="AH652" i="1" s="1"/>
  <c r="AC652" i="1" s="1"/>
  <c r="AE653" i="1" s="1"/>
  <c r="AA651" i="1"/>
  <c r="AK642" i="1"/>
  <c r="AQ642" i="1" s="1"/>
  <c r="AR642" i="1" s="1"/>
  <c r="Z652" i="1" l="1"/>
  <c r="AD652" i="1"/>
  <c r="AH653" i="1" s="1"/>
  <c r="AC653" i="1" s="1"/>
  <c r="AE654" i="1" s="1"/>
  <c r="X652" i="1"/>
  <c r="AF653" i="1" s="1"/>
  <c r="AL643" i="1"/>
  <c r="AS643" i="1" s="1"/>
  <c r="AT643" i="1" s="1"/>
  <c r="AM643" i="1"/>
  <c r="AU643" i="1" s="1"/>
  <c r="AV643" i="1" s="1"/>
  <c r="AB653" i="1" l="1"/>
  <c r="AA652" i="1"/>
  <c r="X653" i="1" s="1"/>
  <c r="W653" i="1"/>
  <c r="Y654" i="1" s="1"/>
  <c r="AD653" i="1"/>
  <c r="AH654" i="1" s="1"/>
  <c r="AK643" i="1"/>
  <c r="AQ643" i="1" s="1"/>
  <c r="AR643" i="1" s="1"/>
  <c r="AL644" i="1"/>
  <c r="AS644" i="1" s="1"/>
  <c r="AT644" i="1" s="1"/>
  <c r="AA653" i="1" l="1"/>
  <c r="AC654" i="1"/>
  <c r="AE655" i="1" s="1"/>
  <c r="AF654" i="1"/>
  <c r="AD654" i="1"/>
  <c r="AM644" i="1"/>
  <c r="AU644" i="1" s="1"/>
  <c r="AV644" i="1" s="1"/>
  <c r="AH655" i="1" l="1"/>
  <c r="Z653" i="1"/>
  <c r="X654" i="1"/>
  <c r="AK644" i="1"/>
  <c r="AQ644" i="1" s="1"/>
  <c r="AR644" i="1" s="1"/>
  <c r="AB654" i="1" l="1"/>
  <c r="W654" i="1"/>
  <c r="Y655" i="1" s="1"/>
  <c r="AA654" i="1"/>
  <c r="Z654" i="1"/>
  <c r="AD655" i="1"/>
  <c r="AL645" i="1"/>
  <c r="AS645" i="1" s="1"/>
  <c r="AT645" i="1" s="1"/>
  <c r="AM645" i="1"/>
  <c r="AU645" i="1" s="1"/>
  <c r="AV645" i="1" s="1"/>
  <c r="Z655" i="1" l="1"/>
  <c r="AB655" i="1"/>
  <c r="AC655" i="1"/>
  <c r="AE656" i="1" s="1"/>
  <c r="AF655" i="1"/>
  <c r="W655" i="1" s="1"/>
  <c r="Y656" i="1" s="1"/>
  <c r="AL646" i="1"/>
  <c r="AS646" i="1" s="1"/>
  <c r="AT646" i="1" s="1"/>
  <c r="AK645" i="1"/>
  <c r="AQ645" i="1" s="1"/>
  <c r="AR645" i="1" s="1"/>
  <c r="AB656" i="1" l="1"/>
  <c r="AH656" i="1"/>
  <c r="AC656" i="1" s="1"/>
  <c r="AE657" i="1" s="1"/>
  <c r="AA655" i="1"/>
  <c r="X655" i="1"/>
  <c r="AF656" i="1" s="1"/>
  <c r="W656" i="1" s="1"/>
  <c r="AM646" i="1"/>
  <c r="AU646" i="1" s="1"/>
  <c r="AV646" i="1" s="1"/>
  <c r="Z656" i="1" l="1"/>
  <c r="AB657" i="1" s="1"/>
  <c r="Y657" i="1"/>
  <c r="X656" i="1"/>
  <c r="AF657" i="1" s="1"/>
  <c r="AD656" i="1"/>
  <c r="AH657" i="1" s="1"/>
  <c r="AC657" i="1" s="1"/>
  <c r="AE658" i="1" s="1"/>
  <c r="AA656" i="1"/>
  <c r="AK646" i="1"/>
  <c r="AQ646" i="1" s="1"/>
  <c r="AR646" i="1" s="1"/>
  <c r="W657" i="1" l="1"/>
  <c r="Y658" i="1" s="1"/>
  <c r="Z657" i="1"/>
  <c r="AD657" i="1"/>
  <c r="AH658" i="1" s="1"/>
  <c r="X657" i="1"/>
  <c r="AL647" i="1"/>
  <c r="AS647" i="1" s="1"/>
  <c r="AT647" i="1" s="1"/>
  <c r="AM647" i="1"/>
  <c r="AU647" i="1" s="1"/>
  <c r="AV647" i="1" s="1"/>
  <c r="AC658" i="1" l="1"/>
  <c r="AE659" i="1" s="1"/>
  <c r="AB658" i="1"/>
  <c r="AA657" i="1"/>
  <c r="AF658" i="1"/>
  <c r="W658" i="1" s="1"/>
  <c r="AD658" i="1"/>
  <c r="AL648" i="1"/>
  <c r="AS648" i="1" s="1"/>
  <c r="AT648" i="1" s="1"/>
  <c r="AK647" i="1"/>
  <c r="AQ647" i="1" s="1"/>
  <c r="AR647" i="1" s="1"/>
  <c r="AH659" i="1" l="1"/>
  <c r="AC659" i="1" s="1"/>
  <c r="AE660" i="1" s="1"/>
  <c r="AA658" i="1"/>
  <c r="Y659" i="1"/>
  <c r="X658" i="1"/>
  <c r="AM648" i="1"/>
  <c r="AU648" i="1" s="1"/>
  <c r="AV648" i="1" s="1"/>
  <c r="Z658" i="1" l="1"/>
  <c r="Z659" i="1" s="1"/>
  <c r="AD659" i="1"/>
  <c r="AH660" i="1" s="1"/>
  <c r="AF659" i="1"/>
  <c r="AM649" i="1"/>
  <c r="AU649" i="1" s="1"/>
  <c r="AV649" i="1" s="1"/>
  <c r="AK648" i="1"/>
  <c r="AQ648" i="1" s="1"/>
  <c r="AR648" i="1" s="1"/>
  <c r="AL649" i="1"/>
  <c r="AS649" i="1" s="1"/>
  <c r="AT649" i="1" s="1"/>
  <c r="W659" i="1" l="1"/>
  <c r="AC660" i="1" s="1"/>
  <c r="AE661" i="1" s="1"/>
  <c r="AB659" i="1"/>
  <c r="AB660" i="1" s="1"/>
  <c r="AA659" i="1"/>
  <c r="X659" i="1"/>
  <c r="AK649" i="1"/>
  <c r="AQ649" i="1" s="1"/>
  <c r="AR649" i="1" s="1"/>
  <c r="AL650" i="1"/>
  <c r="AS650" i="1" s="1"/>
  <c r="AT650" i="1" s="1"/>
  <c r="Y660" i="1" l="1"/>
  <c r="Z660" i="1"/>
  <c r="AB661" i="1" s="1"/>
  <c r="AA660" i="1"/>
  <c r="AF660" i="1"/>
  <c r="W660" i="1" s="1"/>
  <c r="AD660" i="1"/>
  <c r="AH661" i="1" s="1"/>
  <c r="AK650" i="1"/>
  <c r="AQ650" i="1" s="1"/>
  <c r="AR650" i="1" s="1"/>
  <c r="AM650" i="1"/>
  <c r="AU650" i="1" s="1"/>
  <c r="AV650" i="1" s="1"/>
  <c r="AM651" i="1"/>
  <c r="AU651" i="1" s="1"/>
  <c r="AV651" i="1" s="1"/>
  <c r="Z661" i="1" l="1"/>
  <c r="X660" i="1"/>
  <c r="AC661" i="1"/>
  <c r="AE662" i="1" s="1"/>
  <c r="Y661" i="1"/>
  <c r="AL651" i="1"/>
  <c r="AS651" i="1" s="1"/>
  <c r="AT651" i="1" s="1"/>
  <c r="AK651" i="1"/>
  <c r="AQ651" i="1" s="1"/>
  <c r="AR651" i="1" s="1"/>
  <c r="AA661" i="1" l="1"/>
  <c r="AB662" i="1"/>
  <c r="AF661" i="1"/>
  <c r="W661" i="1" s="1"/>
  <c r="Y662" i="1" s="1"/>
  <c r="AD661" i="1"/>
  <c r="AH662" i="1" s="1"/>
  <c r="AL652" i="1"/>
  <c r="AS652" i="1" s="1"/>
  <c r="AT652" i="1" s="1"/>
  <c r="AK652" i="1"/>
  <c r="AQ652" i="1" s="1"/>
  <c r="AR652" i="1" s="1"/>
  <c r="AM652" i="1"/>
  <c r="AU652" i="1" s="1"/>
  <c r="AV652" i="1" s="1"/>
  <c r="X661" i="1" l="1"/>
  <c r="AA662" i="1" s="1"/>
  <c r="Z662" i="1"/>
  <c r="AC662" i="1"/>
  <c r="AE663" i="1" s="1"/>
  <c r="AL653" i="1"/>
  <c r="AS653" i="1" s="1"/>
  <c r="AT653" i="1" s="1"/>
  <c r="AB663" i="1" l="1"/>
  <c r="AF662" i="1"/>
  <c r="W662" i="1" s="1"/>
  <c r="Y663" i="1" s="1"/>
  <c r="AD662" i="1"/>
  <c r="AH663" i="1" s="1"/>
  <c r="AK653" i="1"/>
  <c r="AQ653" i="1" s="1"/>
  <c r="AR653" i="1" s="1"/>
  <c r="AM653" i="1"/>
  <c r="AU653" i="1" s="1"/>
  <c r="AV653" i="1" s="1"/>
  <c r="AL654" i="1"/>
  <c r="AS654" i="1" s="1"/>
  <c r="AT654" i="1" s="1"/>
  <c r="X662" i="1" l="1"/>
  <c r="AF663" i="1" s="1"/>
  <c r="W663" i="1" s="1"/>
  <c r="Y664" i="1" s="1"/>
  <c r="Z663" i="1"/>
  <c r="AC663" i="1"/>
  <c r="AE664" i="1" s="1"/>
  <c r="AM654" i="1"/>
  <c r="AU654" i="1" s="1"/>
  <c r="AV654" i="1" s="1"/>
  <c r="AB664" i="1" l="1"/>
  <c r="AD663" i="1"/>
  <c r="AH664" i="1" s="1"/>
  <c r="AC664" i="1" s="1"/>
  <c r="AE665" i="1" s="1"/>
  <c r="AA663" i="1"/>
  <c r="X663" i="1"/>
  <c r="AF664" i="1" s="1"/>
  <c r="W664" i="1" s="1"/>
  <c r="Y665" i="1" s="1"/>
  <c r="AK654" i="1"/>
  <c r="AQ654" i="1" s="1"/>
  <c r="AR654" i="1" s="1"/>
  <c r="Z664" i="1" l="1"/>
  <c r="X664" i="1"/>
  <c r="AD664" i="1"/>
  <c r="AH665" i="1" s="1"/>
  <c r="AC665" i="1" s="1"/>
  <c r="AE666" i="1" s="1"/>
  <c r="AL655" i="1"/>
  <c r="AS655" i="1" s="1"/>
  <c r="AT655" i="1" s="1"/>
  <c r="AB665" i="1" l="1"/>
  <c r="AA664" i="1"/>
  <c r="AF665" i="1"/>
  <c r="W665" i="1" s="1"/>
  <c r="Y666" i="1" s="1"/>
  <c r="AD665" i="1"/>
  <c r="AH666" i="1" s="1"/>
  <c r="AM655" i="1"/>
  <c r="AU655" i="1" s="1"/>
  <c r="AV655" i="1" s="1"/>
  <c r="AK655" i="1"/>
  <c r="AQ655" i="1" s="1"/>
  <c r="AR655" i="1" s="1"/>
  <c r="AA665" i="1" l="1"/>
  <c r="Z665" i="1"/>
  <c r="X665" i="1"/>
  <c r="AF666" i="1" s="1"/>
  <c r="AC666" i="1"/>
  <c r="AE667" i="1" s="1"/>
  <c r="AK656" i="1"/>
  <c r="AQ656" i="1" s="1"/>
  <c r="AR656" i="1" s="1"/>
  <c r="AL656" i="1"/>
  <c r="AS656" i="1" s="1"/>
  <c r="AT656" i="1" s="1"/>
  <c r="AM656" i="1"/>
  <c r="AU656" i="1" s="1"/>
  <c r="AV656" i="1" s="1"/>
  <c r="AB666" i="1" l="1"/>
  <c r="Z666" i="1"/>
  <c r="W666" i="1"/>
  <c r="Y667" i="1" s="1"/>
  <c r="AD666" i="1"/>
  <c r="AH667" i="1" s="1"/>
  <c r="X666" i="1"/>
  <c r="AL657" i="1"/>
  <c r="AS657" i="1" s="1"/>
  <c r="AT657" i="1" s="1"/>
  <c r="AB667" i="1" l="1"/>
  <c r="AA666" i="1"/>
  <c r="AF667" i="1"/>
  <c r="W667" i="1" s="1"/>
  <c r="Y668" i="1" s="1"/>
  <c r="AC667" i="1"/>
  <c r="AE668" i="1" s="1"/>
  <c r="AD667" i="1"/>
  <c r="AM657" i="1"/>
  <c r="AU657" i="1" s="1"/>
  <c r="AV657" i="1" s="1"/>
  <c r="AL658" i="1"/>
  <c r="AS658" i="1" s="1"/>
  <c r="AT658" i="1" s="1"/>
  <c r="AK657" i="1"/>
  <c r="AQ657" i="1" s="1"/>
  <c r="AR657" i="1" s="1"/>
  <c r="X667" i="1" l="1"/>
  <c r="AF668" i="1" s="1"/>
  <c r="AH668" i="1"/>
  <c r="AC668" i="1" s="1"/>
  <c r="AE669" i="1" s="1"/>
  <c r="AA667" i="1"/>
  <c r="AM658" i="1"/>
  <c r="AU658" i="1" s="1"/>
  <c r="AV658" i="1" s="1"/>
  <c r="Z667" i="1" l="1"/>
  <c r="X668" i="1"/>
  <c r="AD668" i="1"/>
  <c r="AH669" i="1" s="1"/>
  <c r="AK658" i="1"/>
  <c r="AQ658" i="1" s="1"/>
  <c r="AR658" i="1" s="1"/>
  <c r="AB668" i="1" l="1"/>
  <c r="AA668" i="1"/>
  <c r="W668" i="1"/>
  <c r="Y669" i="1" s="1"/>
  <c r="AD669" i="1"/>
  <c r="AL659" i="1"/>
  <c r="AS659" i="1" s="1"/>
  <c r="AT659" i="1" s="1"/>
  <c r="AM659" i="1"/>
  <c r="AU659" i="1" s="1"/>
  <c r="AV659" i="1" s="1"/>
  <c r="Z668" i="1" l="1"/>
  <c r="AC669" i="1"/>
  <c r="AE670" i="1" s="1"/>
  <c r="AF669" i="1"/>
  <c r="X669" i="1" s="1"/>
  <c r="AK659" i="1"/>
  <c r="AQ659" i="1" s="1"/>
  <c r="AR659" i="1" s="1"/>
  <c r="AB669" i="1" l="1"/>
  <c r="AA669" i="1"/>
  <c r="W669" i="1"/>
  <c r="Y670" i="1" s="1"/>
  <c r="AH670" i="1"/>
  <c r="AD670" i="1" s="1"/>
  <c r="AM660" i="1"/>
  <c r="AU660" i="1" s="1"/>
  <c r="AV660" i="1" s="1"/>
  <c r="AL660" i="1"/>
  <c r="AS660" i="1" s="1"/>
  <c r="AT660" i="1" s="1"/>
  <c r="Z669" i="1" l="1"/>
  <c r="AF670" i="1"/>
  <c r="X670" i="1" s="1"/>
  <c r="AC670" i="1"/>
  <c r="AE671" i="1" s="1"/>
  <c r="AL661" i="1"/>
  <c r="AS661" i="1" s="1"/>
  <c r="AT661" i="1" s="1"/>
  <c r="AM661" i="1"/>
  <c r="AU661" i="1" s="1"/>
  <c r="AV661" i="1" s="1"/>
  <c r="AK660" i="1"/>
  <c r="AQ660" i="1" s="1"/>
  <c r="AR660" i="1" s="1"/>
  <c r="AA670" i="1" l="1"/>
  <c r="AB670" i="1"/>
  <c r="W670" i="1"/>
  <c r="Y671" i="1" s="1"/>
  <c r="AH671" i="1"/>
  <c r="AD671" i="1" s="1"/>
  <c r="AK661" i="1"/>
  <c r="AQ661" i="1" s="1"/>
  <c r="AR661" i="1" s="1"/>
  <c r="Z670" i="1" l="1"/>
  <c r="Z671" i="1" s="1"/>
  <c r="AF671" i="1"/>
  <c r="X671" i="1" s="1"/>
  <c r="AC671" i="1"/>
  <c r="AE672" i="1" s="1"/>
  <c r="AL662" i="1"/>
  <c r="AS662" i="1" s="1"/>
  <c r="AT662" i="1" s="1"/>
  <c r="AM662" i="1"/>
  <c r="AU662" i="1" s="1"/>
  <c r="AV662" i="1" s="1"/>
  <c r="AK662" i="1"/>
  <c r="AQ662" i="1" s="1"/>
  <c r="AR662" i="1" s="1"/>
  <c r="AA671" i="1" l="1"/>
  <c r="AB671" i="1"/>
  <c r="AB672" i="1" s="1"/>
  <c r="AH672" i="1"/>
  <c r="AD672" i="1" s="1"/>
  <c r="W671" i="1"/>
  <c r="Y672" i="1" s="1"/>
  <c r="AL663" i="1"/>
  <c r="AS663" i="1" s="1"/>
  <c r="AT663" i="1" s="1"/>
  <c r="AA672" i="1" l="1"/>
  <c r="AC672" i="1"/>
  <c r="AE673" i="1" s="1"/>
  <c r="Z672" i="1"/>
  <c r="AF672" i="1"/>
  <c r="W672" i="1" s="1"/>
  <c r="Y673" i="1" s="1"/>
  <c r="AM663" i="1"/>
  <c r="AU663" i="1" s="1"/>
  <c r="AV663" i="1" s="1"/>
  <c r="AK663" i="1"/>
  <c r="AQ663" i="1" s="1"/>
  <c r="AR663" i="1" s="1"/>
  <c r="AB673" i="1" l="1"/>
  <c r="Z673" i="1"/>
  <c r="X672" i="1"/>
  <c r="AF673" i="1" s="1"/>
  <c r="W673" i="1" s="1"/>
  <c r="Y674" i="1" s="1"/>
  <c r="AH673" i="1"/>
  <c r="AC673" i="1" s="1"/>
  <c r="AE674" i="1" s="1"/>
  <c r="AM664" i="1"/>
  <c r="AU664" i="1" s="1"/>
  <c r="AV664" i="1" s="1"/>
  <c r="AL664" i="1"/>
  <c r="AS664" i="1" s="1"/>
  <c r="AT664" i="1" s="1"/>
  <c r="AB674" i="1" l="1"/>
  <c r="AA673" i="1"/>
  <c r="X673" i="1"/>
  <c r="AF674" i="1" s="1"/>
  <c r="W674" i="1" s="1"/>
  <c r="Y675" i="1" s="1"/>
  <c r="AD673" i="1"/>
  <c r="AH674" i="1" s="1"/>
  <c r="AC674" i="1" s="1"/>
  <c r="AE675" i="1" s="1"/>
  <c r="AK664" i="1"/>
  <c r="AQ664" i="1" s="1"/>
  <c r="AR664" i="1" s="1"/>
  <c r="Z674" i="1" l="1"/>
  <c r="AD674" i="1"/>
  <c r="AH675" i="1" s="1"/>
  <c r="AC675" i="1" s="1"/>
  <c r="AE676" i="1" s="1"/>
  <c r="X674" i="1"/>
  <c r="AF675" i="1" s="1"/>
  <c r="AL665" i="1"/>
  <c r="AS665" i="1" s="1"/>
  <c r="AT665" i="1" s="1"/>
  <c r="AB675" i="1" l="1"/>
  <c r="AA674" i="1"/>
  <c r="W675" i="1"/>
  <c r="Y676" i="1" s="1"/>
  <c r="AD675" i="1"/>
  <c r="AH676" i="1" s="1"/>
  <c r="AM665" i="1"/>
  <c r="AU665" i="1" s="1"/>
  <c r="AV665" i="1" s="1"/>
  <c r="AL666" i="1"/>
  <c r="AS666" i="1" s="1"/>
  <c r="AT666" i="1" s="1"/>
  <c r="AK665" i="1"/>
  <c r="AQ665" i="1" s="1"/>
  <c r="AR665" i="1" s="1"/>
  <c r="AC676" i="1" l="1"/>
  <c r="AE677" i="1" s="1"/>
  <c r="X675" i="1"/>
  <c r="AF676" i="1" s="1"/>
  <c r="AA675" i="1"/>
  <c r="AM666" i="1"/>
  <c r="AU666" i="1" s="1"/>
  <c r="AV666" i="1" s="1"/>
  <c r="AL667" i="1"/>
  <c r="AS667" i="1" s="1"/>
  <c r="AT667" i="1" s="1"/>
  <c r="AK666" i="1"/>
  <c r="AQ666" i="1" s="1"/>
  <c r="AR666" i="1" s="1"/>
  <c r="AD676" i="1" l="1"/>
  <c r="AH677" i="1" s="1"/>
  <c r="X676" i="1"/>
  <c r="Z675" i="1"/>
  <c r="AM667" i="1"/>
  <c r="AU667" i="1" s="1"/>
  <c r="AV667" i="1" s="1"/>
  <c r="AD677" i="1" l="1"/>
  <c r="AB676" i="1"/>
  <c r="Z676" i="1"/>
  <c r="W676" i="1"/>
  <c r="AK667" i="1"/>
  <c r="AQ667" i="1" s="1"/>
  <c r="AR667" i="1" s="1"/>
  <c r="AA676" i="1" l="1"/>
  <c r="Z677" i="1" s="1"/>
  <c r="AB677" i="1"/>
  <c r="Y677" i="1"/>
  <c r="AC677" i="1"/>
  <c r="AF677" i="1"/>
  <c r="W677" i="1" s="1"/>
  <c r="AL668" i="1"/>
  <c r="AS668" i="1" s="1"/>
  <c r="AT668" i="1" s="1"/>
  <c r="AM668" i="1"/>
  <c r="AU668" i="1" s="1"/>
  <c r="AV668" i="1" s="1"/>
  <c r="AA677" i="1" l="1"/>
  <c r="Z678" i="1" s="1"/>
  <c r="AE678" i="1"/>
  <c r="AH678" i="1"/>
  <c r="AC678" i="1" s="1"/>
  <c r="Y678" i="1"/>
  <c r="X677" i="1"/>
  <c r="AB678" i="1"/>
  <c r="AK668" i="1"/>
  <c r="AQ668" i="1" s="1"/>
  <c r="AR668" i="1" s="1"/>
  <c r="AF678" i="1" l="1"/>
  <c r="W678" i="1" s="1"/>
  <c r="AD678" i="1"/>
  <c r="AA678" i="1"/>
  <c r="AB679" i="1"/>
  <c r="AE679" i="1"/>
  <c r="AK669" i="1"/>
  <c r="AQ669" i="1" s="1"/>
  <c r="AR669" i="1" s="1"/>
  <c r="AM669" i="1"/>
  <c r="AU669" i="1" s="1"/>
  <c r="AV669" i="1" s="1"/>
  <c r="AL669" i="1"/>
  <c r="AS669" i="1" s="1"/>
  <c r="AT669" i="1" s="1"/>
  <c r="X678" i="1" l="1"/>
  <c r="AF679" i="1" s="1"/>
  <c r="X679" i="1" s="1"/>
  <c r="AH679" i="1"/>
  <c r="AC679" i="1" s="1"/>
  <c r="Y679" i="1"/>
  <c r="Z679" i="1"/>
  <c r="AL670" i="1"/>
  <c r="AS670" i="1" s="1"/>
  <c r="AT670" i="1" s="1"/>
  <c r="AM670" i="1"/>
  <c r="AU670" i="1" s="1"/>
  <c r="AV670" i="1" s="1"/>
  <c r="AA679" i="1" l="1"/>
  <c r="AD679" i="1"/>
  <c r="AD680" i="1" s="1"/>
  <c r="AE680" i="1"/>
  <c r="W679" i="1"/>
  <c r="AC680" i="1" s="1"/>
  <c r="AB680" i="1"/>
  <c r="AK670" i="1"/>
  <c r="AQ670" i="1" s="1"/>
  <c r="AR670" i="1" s="1"/>
  <c r="X680" i="1" l="1"/>
  <c r="AD681" i="1" s="1"/>
  <c r="AA680" i="1"/>
  <c r="AE681" i="1"/>
  <c r="Z680" i="1"/>
  <c r="Y680" i="1"/>
  <c r="W680" i="1"/>
  <c r="AL671" i="1"/>
  <c r="AS671" i="1" s="1"/>
  <c r="AT671" i="1" s="1"/>
  <c r="AM671" i="1"/>
  <c r="AU671" i="1" s="1"/>
  <c r="AV671" i="1" s="1"/>
  <c r="AK671" i="1"/>
  <c r="AQ671" i="1" s="1"/>
  <c r="AR671" i="1" s="1"/>
  <c r="W681" i="1" l="1"/>
  <c r="Z681" i="1"/>
  <c r="Y681" i="1"/>
  <c r="AA681" i="1"/>
  <c r="AB681" i="1"/>
  <c r="AC681" i="1"/>
  <c r="X681" i="1"/>
  <c r="AL672" i="1"/>
  <c r="AS672" i="1" s="1"/>
  <c r="AT672" i="1" s="1"/>
  <c r="Y682" i="1" l="1"/>
  <c r="Z682" i="1"/>
  <c r="X682" i="1"/>
  <c r="AB682" i="1"/>
  <c r="AD682" i="1"/>
  <c r="AA682" i="1"/>
  <c r="AE682" i="1"/>
  <c r="AC682" i="1"/>
  <c r="W682" i="1"/>
  <c r="AM672" i="1"/>
  <c r="AU672" i="1" s="1"/>
  <c r="AV672" i="1" s="1"/>
  <c r="AK672" i="1"/>
  <c r="AQ672" i="1" s="1"/>
  <c r="AR672" i="1" s="1"/>
  <c r="AB683" i="1" l="1"/>
  <c r="W683" i="1"/>
  <c r="AA683" i="1"/>
  <c r="AE683" i="1"/>
  <c r="AC683" i="1"/>
  <c r="AD683" i="1"/>
  <c r="X683" i="1"/>
  <c r="Z683" i="1"/>
  <c r="Y683" i="1"/>
  <c r="AL673" i="1"/>
  <c r="AS673" i="1" s="1"/>
  <c r="AT673" i="1" s="1"/>
  <c r="Y684" i="1" l="1"/>
  <c r="AA684" i="1"/>
  <c r="W684" i="1"/>
  <c r="AD684" i="1"/>
  <c r="Z684" i="1"/>
  <c r="AB684" i="1"/>
  <c r="AE684" i="1"/>
  <c r="AC684" i="1"/>
  <c r="X684" i="1"/>
  <c r="AM673" i="1"/>
  <c r="AU673" i="1" s="1"/>
  <c r="AV673" i="1" s="1"/>
  <c r="AK673" i="1"/>
  <c r="AQ673" i="1" s="1"/>
  <c r="AR673" i="1" s="1"/>
  <c r="Y685" i="1" l="1"/>
  <c r="X685" i="1"/>
  <c r="Z685" i="1"/>
  <c r="AB685" i="1"/>
  <c r="AA685" i="1"/>
  <c r="AE685" i="1"/>
  <c r="AC685" i="1"/>
  <c r="W685" i="1"/>
  <c r="AD685" i="1"/>
  <c r="AM674" i="1"/>
  <c r="AU674" i="1" s="1"/>
  <c r="AV674" i="1" s="1"/>
  <c r="AL674" i="1"/>
  <c r="AS674" i="1" s="1"/>
  <c r="AT674" i="1" s="1"/>
  <c r="AB686" i="1" l="1"/>
  <c r="AA686" i="1"/>
  <c r="W686" i="1"/>
  <c r="X686" i="1"/>
  <c r="Y686" i="1"/>
  <c r="AE686" i="1"/>
  <c r="AC686" i="1"/>
  <c r="AD686" i="1"/>
  <c r="Z686" i="1"/>
  <c r="AK674" i="1"/>
  <c r="AQ674" i="1" s="1"/>
  <c r="AR674" i="1" s="1"/>
  <c r="Z687" i="1" l="1"/>
  <c r="Y687" i="1"/>
  <c r="AA687" i="1"/>
  <c r="AE687" i="1"/>
  <c r="AC687" i="1"/>
  <c r="AD687" i="1"/>
  <c r="W687" i="1"/>
  <c r="AB687" i="1"/>
  <c r="X687" i="1"/>
  <c r="AM675" i="1"/>
  <c r="AU675" i="1" s="1"/>
  <c r="AV675" i="1" s="1"/>
  <c r="AL675" i="1"/>
  <c r="AS675" i="1" s="1"/>
  <c r="AT675" i="1" s="1"/>
  <c r="AB688" i="1" l="1"/>
  <c r="X688" i="1"/>
  <c r="AE688" i="1"/>
  <c r="AC688" i="1"/>
  <c r="W688" i="1"/>
  <c r="Y688" i="1"/>
  <c r="AA688" i="1"/>
  <c r="AD688" i="1"/>
  <c r="Z688" i="1"/>
  <c r="AK675" i="1"/>
  <c r="AQ675" i="1" s="1"/>
  <c r="AR675" i="1" s="1"/>
  <c r="Z689" i="1" l="1"/>
  <c r="X689" i="1"/>
  <c r="W689" i="1"/>
  <c r="AD689" i="1"/>
  <c r="AE689" i="1"/>
  <c r="AC689" i="1"/>
  <c r="AA689" i="1"/>
  <c r="Y689" i="1"/>
  <c r="AB689" i="1"/>
  <c r="AL676" i="1"/>
  <c r="AS676" i="1" s="1"/>
  <c r="AT676" i="1" s="1"/>
  <c r="AM676" i="1"/>
  <c r="AU676" i="1" s="1"/>
  <c r="AV676" i="1" s="1"/>
  <c r="AB690" i="1" l="1"/>
  <c r="Z690" i="1"/>
  <c r="Y690" i="1"/>
  <c r="AC690" i="1"/>
  <c r="AA690" i="1"/>
  <c r="AD690" i="1"/>
  <c r="W690" i="1"/>
  <c r="AE690" i="1"/>
  <c r="X690" i="1"/>
  <c r="AL677" i="1"/>
  <c r="AS677" i="1" s="1"/>
  <c r="AT677" i="1" s="1"/>
  <c r="AK676" i="1"/>
  <c r="AQ676" i="1" s="1"/>
  <c r="AR676" i="1" s="1"/>
  <c r="AB691" i="1" l="1"/>
  <c r="AE691" i="1"/>
  <c r="W691" i="1"/>
  <c r="X691" i="1"/>
  <c r="AC691" i="1"/>
  <c r="AA691" i="1"/>
  <c r="AD691" i="1"/>
  <c r="Z691" i="1"/>
  <c r="Y691" i="1"/>
  <c r="AM677" i="1"/>
  <c r="AU677" i="1" s="1"/>
  <c r="AV677" i="1" s="1"/>
  <c r="AC692" i="1" l="1"/>
  <c r="Y692" i="1"/>
  <c r="Z692" i="1"/>
  <c r="W692" i="1"/>
  <c r="AE692" i="1"/>
  <c r="AD692" i="1"/>
  <c r="AA692" i="1"/>
  <c r="X692" i="1"/>
  <c r="AB692" i="1"/>
  <c r="AK677" i="1"/>
  <c r="AQ677" i="1" s="1"/>
  <c r="AR677" i="1" s="1"/>
  <c r="AE693" i="1" l="1"/>
  <c r="AB693" i="1"/>
  <c r="W693" i="1"/>
  <c r="AC693" i="1"/>
  <c r="Z693" i="1"/>
  <c r="Y693" i="1"/>
  <c r="X693" i="1"/>
  <c r="AD693" i="1"/>
  <c r="AA693" i="1"/>
  <c r="AM678" i="1"/>
  <c r="AU678" i="1" s="1"/>
  <c r="AV678" i="1" s="1"/>
  <c r="AL678" i="1"/>
  <c r="AS678" i="1" s="1"/>
  <c r="AT678" i="1" s="1"/>
  <c r="AC694" i="1" l="1"/>
  <c r="Y694" i="1"/>
  <c r="Z694" i="1"/>
  <c r="AD694" i="1"/>
  <c r="AE694" i="1"/>
  <c r="AA694" i="1"/>
  <c r="W694" i="1"/>
  <c r="AB694" i="1"/>
  <c r="X694" i="1"/>
  <c r="AK678" i="1"/>
  <c r="AQ678" i="1" s="1"/>
  <c r="AR678" i="1" s="1"/>
  <c r="AL679" i="1"/>
  <c r="AS679" i="1" s="1"/>
  <c r="AT679" i="1" s="1"/>
  <c r="AE695" i="1" l="1"/>
  <c r="AB695" i="1"/>
  <c r="Y695" i="1"/>
  <c r="AC695" i="1"/>
  <c r="W695" i="1"/>
  <c r="Z695" i="1"/>
  <c r="X695" i="1"/>
  <c r="AD695" i="1"/>
  <c r="AA695" i="1"/>
  <c r="AM679" i="1"/>
  <c r="AU679" i="1" s="1"/>
  <c r="AV679" i="1" s="1"/>
  <c r="AK679" i="1"/>
  <c r="AQ679" i="1" s="1"/>
  <c r="AR679" i="1" s="1"/>
  <c r="AB696" i="1" l="1"/>
  <c r="AE696" i="1"/>
  <c r="Y696" i="1"/>
  <c r="Z696" i="1"/>
  <c r="AC696" i="1"/>
  <c r="W696" i="1"/>
  <c r="AA696" i="1"/>
  <c r="AD696" i="1"/>
  <c r="X696" i="1"/>
  <c r="AL681" i="1"/>
  <c r="AS681" i="1" s="1"/>
  <c r="AT681" i="1" s="1"/>
  <c r="AL680" i="1"/>
  <c r="AS680" i="1" s="1"/>
  <c r="AT680" i="1" s="1"/>
  <c r="AM680" i="1"/>
  <c r="AU680" i="1" s="1"/>
  <c r="AV680" i="1" s="1"/>
  <c r="AK680" i="1"/>
  <c r="AQ680" i="1" s="1"/>
  <c r="AR680" i="1" s="1"/>
  <c r="AB697" i="1" l="1"/>
  <c r="AE697" i="1"/>
  <c r="Y697" i="1"/>
  <c r="Z697" i="1"/>
  <c r="AC697" i="1"/>
  <c r="X697" i="1"/>
  <c r="W697" i="1"/>
  <c r="AA697" i="1"/>
  <c r="AD697" i="1"/>
  <c r="AM681" i="1"/>
  <c r="AU681" i="1" s="1"/>
  <c r="AV681" i="1" s="1"/>
  <c r="AK681" i="1"/>
  <c r="AQ681" i="1" s="1"/>
  <c r="AR681" i="1" s="1"/>
  <c r="AB698" i="1" l="1"/>
  <c r="AE698" i="1"/>
  <c r="Y698" i="1"/>
  <c r="AD698" i="1"/>
  <c r="AC698" i="1"/>
  <c r="AA698" i="1"/>
  <c r="Z698" i="1"/>
  <c r="W698" i="1"/>
  <c r="X698" i="1"/>
  <c r="AL682" i="1"/>
  <c r="AS682" i="1" s="1"/>
  <c r="AT682" i="1" s="1"/>
  <c r="AM682" i="1"/>
  <c r="AU682" i="1" s="1"/>
  <c r="AV682" i="1" s="1"/>
  <c r="AK682" i="1"/>
  <c r="AQ682" i="1" s="1"/>
  <c r="AR682" i="1" s="1"/>
  <c r="AB699" i="1" l="1"/>
  <c r="AE699" i="1"/>
  <c r="Y699" i="1"/>
  <c r="W699" i="1"/>
  <c r="X699" i="1"/>
  <c r="Z699" i="1"/>
  <c r="AC699" i="1"/>
  <c r="AA699" i="1"/>
  <c r="AD699" i="1"/>
  <c r="AL683" i="1"/>
  <c r="AS683" i="1" s="1"/>
  <c r="AT683" i="1" s="1"/>
  <c r="AM683" i="1"/>
  <c r="AU683" i="1" s="1"/>
  <c r="AV683" i="1" s="1"/>
  <c r="AK683" i="1"/>
  <c r="AQ683" i="1" s="1"/>
  <c r="AR683" i="1" s="1"/>
  <c r="AE700" i="1" l="1"/>
  <c r="Y700" i="1"/>
  <c r="AC700" i="1"/>
  <c r="Z700" i="1"/>
  <c r="AD700" i="1"/>
  <c r="W700" i="1"/>
  <c r="AB700" i="1"/>
  <c r="AA700" i="1"/>
  <c r="X700" i="1"/>
  <c r="AL684" i="1"/>
  <c r="AS684" i="1" s="1"/>
  <c r="AT684" i="1" s="1"/>
  <c r="AK684" i="1"/>
  <c r="AQ684" i="1" s="1"/>
  <c r="AR684" i="1" s="1"/>
  <c r="AM684" i="1"/>
  <c r="AU684" i="1" s="1"/>
  <c r="AV684" i="1" s="1"/>
  <c r="Y701" i="1" l="1"/>
  <c r="Z701" i="1"/>
  <c r="AC701" i="1"/>
  <c r="AE701" i="1"/>
  <c r="W701" i="1"/>
  <c r="AD701" i="1"/>
  <c r="AB701" i="1"/>
  <c r="X701" i="1"/>
  <c r="AA701" i="1"/>
  <c r="AM685" i="1"/>
  <c r="AU685" i="1" s="1"/>
  <c r="AV685" i="1" s="1"/>
  <c r="AK685" i="1"/>
  <c r="AQ685" i="1" s="1"/>
  <c r="AR685" i="1" s="1"/>
  <c r="AL686" i="1"/>
  <c r="AS686" i="1" s="1"/>
  <c r="AT686" i="1" s="1"/>
  <c r="AL685" i="1"/>
  <c r="AS685" i="1" s="1"/>
  <c r="AT685" i="1" s="1"/>
  <c r="AB702" i="1" l="1"/>
  <c r="AD702" i="1"/>
  <c r="AE702" i="1"/>
  <c r="AA702" i="1"/>
  <c r="AC702" i="1"/>
  <c r="Z702" i="1"/>
  <c r="W702" i="1"/>
  <c r="Y702" i="1"/>
  <c r="X702" i="1"/>
  <c r="AM687" i="1"/>
  <c r="AU687" i="1" s="1"/>
  <c r="AV687" i="1" s="1"/>
  <c r="AM686" i="1"/>
  <c r="AU686" i="1" s="1"/>
  <c r="AV686" i="1" s="1"/>
  <c r="AK686" i="1"/>
  <c r="AQ686" i="1" s="1"/>
  <c r="AR686" i="1" s="1"/>
  <c r="AE703" i="1" l="1"/>
  <c r="AB703" i="1"/>
  <c r="Y703" i="1"/>
  <c r="AC703" i="1"/>
  <c r="X703" i="1"/>
  <c r="AA703" i="1"/>
  <c r="AD703" i="1"/>
  <c r="W703" i="1"/>
  <c r="Z703" i="1"/>
  <c r="AL687" i="1"/>
  <c r="AS687" i="1" s="1"/>
  <c r="AT687" i="1" s="1"/>
  <c r="AK687" i="1"/>
  <c r="AQ687" i="1" s="1"/>
  <c r="AR687" i="1" s="1"/>
  <c r="Y704" i="1" l="1"/>
  <c r="AE704" i="1"/>
  <c r="AC704" i="1"/>
  <c r="Z704" i="1"/>
  <c r="AB704" i="1"/>
  <c r="X704" i="1"/>
  <c r="W704" i="1"/>
  <c r="AA704" i="1"/>
  <c r="AD704" i="1"/>
  <c r="AL688" i="1"/>
  <c r="AS688" i="1" s="1"/>
  <c r="AT688" i="1" s="1"/>
  <c r="AK688" i="1"/>
  <c r="AQ688" i="1" s="1"/>
  <c r="AR688" i="1" s="1"/>
  <c r="AM688" i="1"/>
  <c r="AU688" i="1" s="1"/>
  <c r="AV688" i="1" s="1"/>
  <c r="Y705" i="1" l="1"/>
  <c r="AE705" i="1"/>
  <c r="Z705" i="1"/>
  <c r="AC705" i="1"/>
  <c r="AB705" i="1"/>
  <c r="W705" i="1"/>
  <c r="X705" i="1"/>
  <c r="AA705" i="1"/>
  <c r="AD705" i="1"/>
  <c r="AM689" i="1"/>
  <c r="AU689" i="1" s="1"/>
  <c r="AV689" i="1" s="1"/>
  <c r="AL689" i="1"/>
  <c r="AS689" i="1" s="1"/>
  <c r="AT689" i="1" s="1"/>
  <c r="AK689" i="1"/>
  <c r="AQ689" i="1" s="1"/>
  <c r="AR689" i="1" s="1"/>
  <c r="Y706" i="1" l="1"/>
  <c r="AC706" i="1"/>
  <c r="AE706" i="1"/>
  <c r="W706" i="1"/>
  <c r="AB706" i="1"/>
  <c r="Z706" i="1"/>
  <c r="AA706" i="1"/>
  <c r="AD706" i="1"/>
  <c r="X706" i="1"/>
  <c r="AL690" i="1"/>
  <c r="AS690" i="1" s="1"/>
  <c r="AT690" i="1" s="1"/>
  <c r="AM690" i="1"/>
  <c r="AU690" i="1" s="1"/>
  <c r="AV690" i="1" s="1"/>
  <c r="AK690" i="1"/>
  <c r="AQ690" i="1" s="1"/>
  <c r="AR690" i="1" s="1"/>
  <c r="AL691" i="1"/>
  <c r="AS691" i="1" s="1"/>
  <c r="AT691" i="1" s="1"/>
  <c r="AM691" i="1"/>
  <c r="AU691" i="1" s="1"/>
  <c r="AV691" i="1" s="1"/>
  <c r="Y707" i="1" l="1"/>
  <c r="AB707" i="1"/>
  <c r="W707" i="1"/>
  <c r="AC707" i="1"/>
  <c r="Z707" i="1"/>
  <c r="AE707" i="1"/>
  <c r="AA707" i="1"/>
  <c r="AD707" i="1"/>
  <c r="X707" i="1"/>
  <c r="AK691" i="1"/>
  <c r="AQ691" i="1" s="1"/>
  <c r="AR691" i="1" s="1"/>
  <c r="Y708" i="1" l="1"/>
  <c r="AE708" i="1"/>
  <c r="Z708" i="1"/>
  <c r="AC708" i="1"/>
  <c r="W708" i="1"/>
  <c r="AB708" i="1"/>
  <c r="AD708" i="1"/>
  <c r="X708" i="1"/>
  <c r="AA708" i="1"/>
  <c r="AL692" i="1"/>
  <c r="AS692" i="1" s="1"/>
  <c r="AT692" i="1" s="1"/>
  <c r="AK692" i="1"/>
  <c r="AQ692" i="1" s="1"/>
  <c r="AR692" i="1" s="1"/>
  <c r="AM692" i="1"/>
  <c r="AU692" i="1" s="1"/>
  <c r="AV692" i="1" s="1"/>
  <c r="AM693" i="1"/>
  <c r="AU693" i="1" s="1"/>
  <c r="AV693" i="1" s="1"/>
  <c r="AL693" i="1"/>
  <c r="AS693" i="1" s="1"/>
  <c r="AT693" i="1" s="1"/>
  <c r="Y709" i="1" l="1"/>
  <c r="AB709" i="1"/>
  <c r="AE709" i="1"/>
  <c r="AC709" i="1"/>
  <c r="Z709" i="1"/>
  <c r="W709" i="1"/>
  <c r="AA709" i="1"/>
  <c r="AD709" i="1"/>
  <c r="X709" i="1"/>
  <c r="AK693" i="1"/>
  <c r="AQ693" i="1" s="1"/>
  <c r="AR693" i="1" s="1"/>
  <c r="AL694" i="1"/>
  <c r="AS694" i="1" s="1"/>
  <c r="AT694" i="1" s="1"/>
  <c r="AM694" i="1"/>
  <c r="AU694" i="1" s="1"/>
  <c r="AV694" i="1" s="1"/>
  <c r="Y710" i="1" l="1"/>
  <c r="AE710" i="1"/>
  <c r="AC710" i="1"/>
  <c r="X710" i="1"/>
  <c r="Z710" i="1"/>
  <c r="W710" i="1"/>
  <c r="AB710" i="1"/>
  <c r="AD710" i="1"/>
  <c r="AA710" i="1"/>
  <c r="AK694" i="1"/>
  <c r="AQ694" i="1" s="1"/>
  <c r="AR694" i="1" s="1"/>
  <c r="AK695" i="1"/>
  <c r="AQ695" i="1" s="1"/>
  <c r="AR695" i="1" s="1"/>
  <c r="AL695" i="1"/>
  <c r="AS695" i="1" s="1"/>
  <c r="AT695" i="1" s="1"/>
  <c r="Y711" i="1" l="1"/>
  <c r="AE711" i="1"/>
  <c r="AB711" i="1"/>
  <c r="AD711" i="1"/>
  <c r="Z711" i="1"/>
  <c r="W711" i="1"/>
  <c r="AC711" i="1"/>
  <c r="AA711" i="1"/>
  <c r="X711" i="1"/>
  <c r="AM695" i="1"/>
  <c r="AU695" i="1" s="1"/>
  <c r="AV695" i="1" s="1"/>
  <c r="AM696" i="1"/>
  <c r="AU696" i="1" s="1"/>
  <c r="AV696" i="1" s="1"/>
  <c r="AL696" i="1"/>
  <c r="AS696" i="1" s="1"/>
  <c r="AT696" i="1" s="1"/>
  <c r="AK696" i="1"/>
  <c r="AQ696" i="1" s="1"/>
  <c r="AR696" i="1" s="1"/>
  <c r="AE712" i="1" l="1"/>
  <c r="AD712" i="1"/>
  <c r="AB712" i="1"/>
  <c r="Z712" i="1"/>
  <c r="Y712" i="1"/>
  <c r="AC712" i="1"/>
  <c r="W712" i="1"/>
  <c r="X712" i="1"/>
  <c r="AA712" i="1"/>
  <c r="AM697" i="1"/>
  <c r="AU697" i="1" s="1"/>
  <c r="AV697" i="1" s="1"/>
  <c r="AL697" i="1"/>
  <c r="AS697" i="1" s="1"/>
  <c r="AT697" i="1" s="1"/>
  <c r="AE713" i="1" l="1"/>
  <c r="AB713" i="1"/>
  <c r="Z713" i="1"/>
  <c r="AD713" i="1"/>
  <c r="Y713" i="1"/>
  <c r="AC713" i="1"/>
  <c r="W713" i="1"/>
  <c r="X713" i="1"/>
  <c r="AA713" i="1"/>
  <c r="AK697" i="1"/>
  <c r="AQ697" i="1" s="1"/>
  <c r="AR697" i="1" s="1"/>
  <c r="AK698" i="1"/>
  <c r="AQ698" i="1" s="1"/>
  <c r="AR698" i="1" s="1"/>
  <c r="AL698" i="1"/>
  <c r="AS698" i="1" s="1"/>
  <c r="AT698" i="1" s="1"/>
  <c r="AE714" i="1" l="1"/>
  <c r="AC714" i="1"/>
  <c r="AB714" i="1"/>
  <c r="W714" i="1"/>
  <c r="Z714" i="1"/>
  <c r="Y714" i="1"/>
  <c r="AD714" i="1"/>
  <c r="X714" i="1"/>
  <c r="AA714" i="1"/>
  <c r="AM698" i="1"/>
  <c r="AU698" i="1" s="1"/>
  <c r="AV698" i="1" s="1"/>
  <c r="AL699" i="1"/>
  <c r="AS699" i="1" s="1"/>
  <c r="AT699" i="1" s="1"/>
  <c r="AM699" i="1"/>
  <c r="AU699" i="1" s="1"/>
  <c r="AV699" i="1" s="1"/>
  <c r="AK699" i="1"/>
  <c r="AQ699" i="1" s="1"/>
  <c r="AR699" i="1" s="1"/>
  <c r="AE715" i="1" l="1"/>
  <c r="AB715" i="1"/>
  <c r="AC715" i="1"/>
  <c r="Y715" i="1"/>
  <c r="W715" i="1"/>
  <c r="Z715" i="1"/>
  <c r="AA715" i="1"/>
  <c r="X715" i="1"/>
  <c r="AD715" i="1"/>
  <c r="AK700" i="1"/>
  <c r="AQ700" i="1" s="1"/>
  <c r="AR700" i="1" s="1"/>
  <c r="AM700" i="1"/>
  <c r="AU700" i="1" s="1"/>
  <c r="AV700" i="1" s="1"/>
  <c r="AL700" i="1"/>
  <c r="AS700" i="1" s="1"/>
  <c r="AT700" i="1" s="1"/>
  <c r="AE716" i="1" l="1"/>
  <c r="AB716" i="1"/>
  <c r="AC716" i="1"/>
  <c r="Y716" i="1"/>
  <c r="W716" i="1"/>
  <c r="Z716" i="1"/>
  <c r="AA716" i="1"/>
  <c r="AD716" i="1"/>
  <c r="X716" i="1"/>
  <c r="AM701" i="1"/>
  <c r="AU701" i="1" s="1"/>
  <c r="AV701" i="1" s="1"/>
  <c r="AK701" i="1"/>
  <c r="AQ701" i="1" s="1"/>
  <c r="AR701" i="1" s="1"/>
  <c r="AL701" i="1"/>
  <c r="AS701" i="1" s="1"/>
  <c r="AT701" i="1" s="1"/>
  <c r="AE717" i="1" l="1"/>
  <c r="AB717" i="1"/>
  <c r="AC717" i="1"/>
  <c r="AD717" i="1"/>
  <c r="Z717" i="1"/>
  <c r="Y717" i="1"/>
  <c r="W717" i="1"/>
  <c r="AA717" i="1"/>
  <c r="X717" i="1"/>
  <c r="AL702" i="1"/>
  <c r="AS702" i="1" s="1"/>
  <c r="AT702" i="1" s="1"/>
  <c r="AK702" i="1"/>
  <c r="AQ702" i="1" s="1"/>
  <c r="AR702" i="1" s="1"/>
  <c r="AM702" i="1"/>
  <c r="AU702" i="1" s="1"/>
  <c r="AV702" i="1" s="1"/>
  <c r="AB718" i="1" l="1"/>
  <c r="Y718" i="1"/>
  <c r="AC718" i="1"/>
  <c r="AE718" i="1"/>
  <c r="W718" i="1"/>
  <c r="Z718" i="1"/>
  <c r="X718" i="1"/>
  <c r="AD718" i="1"/>
  <c r="AA718" i="1"/>
  <c r="AM703" i="1"/>
  <c r="AU703" i="1" s="1"/>
  <c r="AV703" i="1" s="1"/>
  <c r="AK703" i="1"/>
  <c r="AQ703" i="1" s="1"/>
  <c r="AR703" i="1" s="1"/>
  <c r="AL703" i="1"/>
  <c r="AS703" i="1" s="1"/>
  <c r="AT703" i="1" s="1"/>
  <c r="AB719" i="1" l="1"/>
  <c r="AE719" i="1"/>
  <c r="Z719" i="1"/>
  <c r="AC719" i="1"/>
  <c r="Y719" i="1"/>
  <c r="W719" i="1"/>
  <c r="AD719" i="1"/>
  <c r="AA719" i="1"/>
  <c r="X719" i="1"/>
  <c r="AL704" i="1"/>
  <c r="AS704" i="1" s="1"/>
  <c r="AT704" i="1" s="1"/>
  <c r="AM704" i="1"/>
  <c r="AU704" i="1" s="1"/>
  <c r="AV704" i="1" s="1"/>
  <c r="AK704" i="1"/>
  <c r="AQ704" i="1" s="1"/>
  <c r="AR704" i="1" s="1"/>
  <c r="AB720" i="1" l="1"/>
  <c r="AE720" i="1"/>
  <c r="AC720" i="1"/>
  <c r="Y720" i="1"/>
  <c r="Z720" i="1"/>
  <c r="W720" i="1"/>
  <c r="AA720" i="1"/>
  <c r="AD720" i="1"/>
  <c r="X720" i="1"/>
  <c r="AL705" i="1"/>
  <c r="AS705" i="1" s="1"/>
  <c r="AT705" i="1" s="1"/>
  <c r="AK705" i="1"/>
  <c r="AQ705" i="1" s="1"/>
  <c r="AR705" i="1" s="1"/>
  <c r="AM705" i="1"/>
  <c r="AU705" i="1" s="1"/>
  <c r="AV705" i="1" s="1"/>
  <c r="AB721" i="1" l="1"/>
  <c r="AE721" i="1"/>
  <c r="Y721" i="1"/>
  <c r="AC721" i="1"/>
  <c r="W721" i="1"/>
  <c r="Z721" i="1"/>
  <c r="AA721" i="1"/>
  <c r="AD721" i="1"/>
  <c r="X721" i="1"/>
  <c r="AL706" i="1"/>
  <c r="AS706" i="1" s="1"/>
  <c r="AT706" i="1" s="1"/>
  <c r="AK706" i="1"/>
  <c r="AQ706" i="1" s="1"/>
  <c r="AR706" i="1" s="1"/>
  <c r="AM706" i="1"/>
  <c r="AU706" i="1" s="1"/>
  <c r="AV706" i="1" s="1"/>
  <c r="AB722" i="1" l="1"/>
  <c r="AE722" i="1"/>
  <c r="Y722" i="1"/>
  <c r="AC722" i="1"/>
  <c r="Z722" i="1"/>
  <c r="W722" i="1"/>
  <c r="AA722" i="1"/>
  <c r="X722" i="1"/>
  <c r="AD722" i="1"/>
  <c r="AL707" i="1"/>
  <c r="AS707" i="1" s="1"/>
  <c r="AT707" i="1" s="1"/>
  <c r="AK707" i="1"/>
  <c r="AQ707" i="1" s="1"/>
  <c r="AR707" i="1" s="1"/>
  <c r="AM707" i="1"/>
  <c r="AU707" i="1" s="1"/>
  <c r="AV707" i="1" s="1"/>
  <c r="AB723" i="1" l="1"/>
  <c r="Y723" i="1"/>
  <c r="AC723" i="1"/>
  <c r="AE723" i="1"/>
  <c r="W723" i="1"/>
  <c r="Z723" i="1"/>
  <c r="X723" i="1"/>
  <c r="AD723" i="1"/>
  <c r="AA723" i="1"/>
  <c r="AM708" i="1"/>
  <c r="AU708" i="1" s="1"/>
  <c r="AV708" i="1" s="1"/>
  <c r="AK708" i="1"/>
  <c r="AQ708" i="1" s="1"/>
  <c r="AR708" i="1" s="1"/>
  <c r="AL708" i="1"/>
  <c r="AS708" i="1" s="1"/>
  <c r="AT708" i="1" s="1"/>
  <c r="AB724" i="1" l="1"/>
  <c r="AE724" i="1"/>
  <c r="Y724" i="1"/>
  <c r="AA724" i="1"/>
  <c r="AC724" i="1"/>
  <c r="AD724" i="1"/>
  <c r="W724" i="1"/>
  <c r="Z724" i="1"/>
  <c r="X724" i="1"/>
  <c r="AM709" i="1"/>
  <c r="AU709" i="1" s="1"/>
  <c r="AV709" i="1" s="1"/>
  <c r="AL709" i="1"/>
  <c r="AS709" i="1" s="1"/>
  <c r="AT709" i="1" s="1"/>
  <c r="AK709" i="1"/>
  <c r="AQ709" i="1" s="1"/>
  <c r="AR709" i="1" s="1"/>
  <c r="AB725" i="1" l="1"/>
  <c r="AE725" i="1"/>
  <c r="W725" i="1"/>
  <c r="Y725" i="1"/>
  <c r="AC725" i="1"/>
  <c r="AD725" i="1"/>
  <c r="Z725" i="1"/>
  <c r="X725" i="1"/>
  <c r="AA725" i="1"/>
  <c r="AL710" i="1"/>
  <c r="AS710" i="1" s="1"/>
  <c r="AT710" i="1" s="1"/>
  <c r="AK710" i="1"/>
  <c r="AQ710" i="1" s="1"/>
  <c r="AR710" i="1" s="1"/>
  <c r="AM710" i="1"/>
  <c r="AU710" i="1" s="1"/>
  <c r="AV710" i="1" s="1"/>
  <c r="Z726" i="1" l="1"/>
  <c r="AE726" i="1"/>
  <c r="AC726" i="1"/>
  <c r="Y726" i="1"/>
  <c r="AD726" i="1"/>
  <c r="AB726" i="1"/>
  <c r="W726" i="1"/>
  <c r="AA726" i="1"/>
  <c r="X726" i="1"/>
  <c r="AL711" i="1"/>
  <c r="AS711" i="1" s="1"/>
  <c r="AT711" i="1" s="1"/>
  <c r="AM711" i="1"/>
  <c r="AU711" i="1" s="1"/>
  <c r="AV711" i="1" s="1"/>
  <c r="AK711" i="1"/>
  <c r="AQ711" i="1" s="1"/>
  <c r="AR711" i="1" s="1"/>
  <c r="AC727" i="1" l="1"/>
  <c r="AB727" i="1"/>
  <c r="AD727" i="1"/>
  <c r="AE727" i="1"/>
  <c r="Y727" i="1"/>
  <c r="Z727" i="1"/>
  <c r="W727" i="1"/>
  <c r="AA727" i="1"/>
  <c r="X727" i="1"/>
  <c r="AM712" i="1"/>
  <c r="AU712" i="1" s="1"/>
  <c r="AV712" i="1" s="1"/>
  <c r="AL712" i="1"/>
  <c r="AS712" i="1" s="1"/>
  <c r="AT712" i="1" s="1"/>
  <c r="AK712" i="1"/>
  <c r="AQ712" i="1" s="1"/>
  <c r="AR712" i="1" s="1"/>
  <c r="AE728" i="1" l="1"/>
  <c r="AC728" i="1"/>
  <c r="Z728" i="1"/>
  <c r="Y728" i="1"/>
  <c r="AB728" i="1"/>
  <c r="W728" i="1"/>
  <c r="X728" i="1"/>
  <c r="AD728" i="1"/>
  <c r="AA728" i="1"/>
  <c r="AL713" i="1"/>
  <c r="AS713" i="1" s="1"/>
  <c r="AT713" i="1" s="1"/>
  <c r="AK713" i="1"/>
  <c r="AQ713" i="1" s="1"/>
  <c r="AR713" i="1" s="1"/>
  <c r="AM713" i="1"/>
  <c r="AU713" i="1" s="1"/>
  <c r="AV713" i="1" s="1"/>
  <c r="AE729" i="1" l="1"/>
  <c r="W729" i="1"/>
  <c r="AB729" i="1"/>
  <c r="AC729" i="1"/>
  <c r="Y729" i="1"/>
  <c r="Z729" i="1"/>
  <c r="AA729" i="1"/>
  <c r="AD729" i="1"/>
  <c r="X729" i="1"/>
  <c r="AM714" i="1"/>
  <c r="AU714" i="1" s="1"/>
  <c r="AV714" i="1" s="1"/>
  <c r="AK714" i="1"/>
  <c r="AQ714" i="1" s="1"/>
  <c r="AR714" i="1" s="1"/>
  <c r="AL714" i="1"/>
  <c r="AS714" i="1" s="1"/>
  <c r="AT714" i="1" s="1"/>
  <c r="Z730" i="1" l="1"/>
  <c r="Y730" i="1"/>
  <c r="AB730" i="1"/>
  <c r="AC730" i="1"/>
  <c r="AE730" i="1"/>
  <c r="W730" i="1"/>
  <c r="AA730" i="1"/>
  <c r="X730" i="1"/>
  <c r="AD730" i="1"/>
  <c r="AK715" i="1"/>
  <c r="AQ715" i="1" s="1"/>
  <c r="AR715" i="1" s="1"/>
  <c r="AM715" i="1"/>
  <c r="AU715" i="1" s="1"/>
  <c r="AV715" i="1" s="1"/>
  <c r="AL715" i="1"/>
  <c r="AS715" i="1" s="1"/>
  <c r="AT715" i="1" s="1"/>
  <c r="AB731" i="1" l="1"/>
  <c r="Z731" i="1"/>
  <c r="AE731" i="1"/>
  <c r="AA731" i="1"/>
  <c r="Y731" i="1"/>
  <c r="AC731" i="1"/>
  <c r="W731" i="1"/>
  <c r="AD731" i="1"/>
  <c r="X731" i="1"/>
  <c r="AL716" i="1"/>
  <c r="AS716" i="1" s="1"/>
  <c r="AT716" i="1" s="1"/>
  <c r="AM716" i="1"/>
  <c r="AU716" i="1" s="1"/>
  <c r="AV716" i="1" s="1"/>
  <c r="AK716" i="1"/>
  <c r="AQ716" i="1" s="1"/>
  <c r="AR716" i="1" s="1"/>
  <c r="AB732" i="1" l="1"/>
  <c r="Z732" i="1"/>
  <c r="AA732" i="1"/>
  <c r="AC732" i="1"/>
  <c r="Y732" i="1"/>
  <c r="W732" i="1"/>
  <c r="AE732" i="1"/>
  <c r="AD732" i="1"/>
  <c r="X732" i="1"/>
  <c r="AL717" i="1"/>
  <c r="AS717" i="1" s="1"/>
  <c r="AT717" i="1" s="1"/>
  <c r="AK717" i="1"/>
  <c r="AQ717" i="1" s="1"/>
  <c r="AR717" i="1" s="1"/>
  <c r="AM717" i="1"/>
  <c r="AU717" i="1" s="1"/>
  <c r="AV717" i="1" s="1"/>
  <c r="AB733" i="1" l="1"/>
  <c r="Y733" i="1"/>
  <c r="W733" i="1"/>
  <c r="AC733" i="1"/>
  <c r="Z733" i="1"/>
  <c r="AE733" i="1"/>
  <c r="X733" i="1"/>
  <c r="AD733" i="1"/>
  <c r="AA733" i="1"/>
  <c r="AL718" i="1"/>
  <c r="AS718" i="1" s="1"/>
  <c r="AT718" i="1" s="1"/>
  <c r="AK718" i="1"/>
  <c r="AQ718" i="1" s="1"/>
  <c r="AR718" i="1" s="1"/>
  <c r="AM718" i="1"/>
  <c r="AU718" i="1" s="1"/>
  <c r="AV718" i="1" s="1"/>
  <c r="AB734" i="1" l="1"/>
  <c r="Y734" i="1"/>
  <c r="AC734" i="1"/>
  <c r="AE734" i="1"/>
  <c r="Z734" i="1"/>
  <c r="AA734" i="1"/>
  <c r="W734" i="1"/>
  <c r="AD734" i="1"/>
  <c r="X734" i="1"/>
  <c r="AK719" i="1"/>
  <c r="AQ719" i="1" s="1"/>
  <c r="AR719" i="1" s="1"/>
  <c r="AM719" i="1"/>
  <c r="AU719" i="1" s="1"/>
  <c r="AV719" i="1" s="1"/>
  <c r="AL719" i="1"/>
  <c r="AS719" i="1" s="1"/>
  <c r="AT719" i="1" s="1"/>
  <c r="AB735" i="1" l="1"/>
  <c r="AE735" i="1"/>
  <c r="AC735" i="1"/>
  <c r="Y735" i="1"/>
  <c r="W735" i="1"/>
  <c r="Z735" i="1"/>
  <c r="X735" i="1"/>
  <c r="AA735" i="1"/>
  <c r="AD735" i="1"/>
  <c r="AL720" i="1"/>
  <c r="AS720" i="1" s="1"/>
  <c r="AT720" i="1" s="1"/>
  <c r="AK720" i="1"/>
  <c r="AQ720" i="1" s="1"/>
  <c r="AR720" i="1" s="1"/>
  <c r="AM720" i="1"/>
  <c r="AU720" i="1" s="1"/>
  <c r="AV720" i="1" s="1"/>
  <c r="AB736" i="1" l="1"/>
  <c r="AE736" i="1"/>
  <c r="AD736" i="1"/>
  <c r="Z736" i="1"/>
  <c r="Y736" i="1"/>
  <c r="AA736" i="1"/>
  <c r="AC736" i="1"/>
  <c r="W736" i="1"/>
  <c r="X736" i="1"/>
  <c r="AL721" i="1"/>
  <c r="AS721" i="1" s="1"/>
  <c r="AT721" i="1" s="1"/>
  <c r="AM721" i="1"/>
  <c r="AU721" i="1" s="1"/>
  <c r="AV721" i="1" s="1"/>
  <c r="AK721" i="1"/>
  <c r="AQ721" i="1" s="1"/>
  <c r="AR721" i="1" s="1"/>
  <c r="AB737" i="1" l="1"/>
  <c r="W737" i="1"/>
  <c r="Z737" i="1"/>
  <c r="AC737" i="1"/>
  <c r="AE737" i="1"/>
  <c r="X737" i="1"/>
  <c r="Y737" i="1"/>
  <c r="AA737" i="1"/>
  <c r="AD737" i="1"/>
  <c r="AK722" i="1"/>
  <c r="AQ722" i="1" s="1"/>
  <c r="AR722" i="1" s="1"/>
  <c r="AL722" i="1"/>
  <c r="AS722" i="1" s="1"/>
  <c r="AT722" i="1" s="1"/>
  <c r="AM722" i="1"/>
  <c r="AU722" i="1" s="1"/>
  <c r="AV722" i="1" s="1"/>
  <c r="AB738" i="1" l="1"/>
  <c r="Y738" i="1"/>
  <c r="Z738" i="1"/>
  <c r="AA738" i="1"/>
  <c r="W738" i="1"/>
  <c r="AE738" i="1"/>
  <c r="AD738" i="1"/>
  <c r="AC738" i="1"/>
  <c r="X738" i="1"/>
  <c r="AK723" i="1"/>
  <c r="AQ723" i="1" s="1"/>
  <c r="AR723" i="1" s="1"/>
  <c r="AL723" i="1"/>
  <c r="AS723" i="1" s="1"/>
  <c r="AT723" i="1" s="1"/>
  <c r="AM723" i="1"/>
  <c r="AU723" i="1" s="1"/>
  <c r="AV723" i="1" s="1"/>
  <c r="AB739" i="1" l="1"/>
  <c r="Y739" i="1"/>
  <c r="X739" i="1"/>
  <c r="Z739" i="1"/>
  <c r="AE739" i="1"/>
  <c r="AC739" i="1"/>
  <c r="W739" i="1"/>
  <c r="AD739" i="1"/>
  <c r="AA739" i="1"/>
  <c r="AM724" i="1"/>
  <c r="AU724" i="1" s="1"/>
  <c r="AV724" i="1" s="1"/>
  <c r="AL724" i="1"/>
  <c r="AS724" i="1" s="1"/>
  <c r="AT724" i="1" s="1"/>
  <c r="AK724" i="1"/>
  <c r="AQ724" i="1" s="1"/>
  <c r="AR724" i="1" s="1"/>
  <c r="AB740" i="1" l="1"/>
  <c r="AE740" i="1"/>
  <c r="Y740" i="1"/>
  <c r="AD740" i="1"/>
  <c r="W740" i="1"/>
  <c r="Z740" i="1"/>
  <c r="AC740" i="1"/>
  <c r="X740" i="1"/>
  <c r="AA740" i="1"/>
  <c r="AK725" i="1"/>
  <c r="AQ725" i="1" s="1"/>
  <c r="AR725" i="1" s="1"/>
  <c r="AL725" i="1"/>
  <c r="AS725" i="1" s="1"/>
  <c r="AT725" i="1" s="1"/>
  <c r="AM725" i="1"/>
  <c r="AU725" i="1" s="1"/>
  <c r="AV725" i="1" s="1"/>
  <c r="AB741" i="1" l="1"/>
  <c r="AE741" i="1"/>
  <c r="Y741" i="1"/>
  <c r="AD741" i="1"/>
  <c r="AA741" i="1"/>
  <c r="Z741" i="1"/>
  <c r="AC741" i="1"/>
  <c r="W741" i="1"/>
  <c r="X741" i="1"/>
  <c r="AM726" i="1"/>
  <c r="AU726" i="1" s="1"/>
  <c r="AV726" i="1" s="1"/>
  <c r="AL726" i="1"/>
  <c r="AS726" i="1" s="1"/>
  <c r="AT726" i="1" s="1"/>
  <c r="AK726" i="1"/>
  <c r="AQ726" i="1" s="1"/>
  <c r="AR726" i="1" s="1"/>
  <c r="Y742" i="1" l="1"/>
  <c r="AK741" i="1"/>
  <c r="AM741" i="1"/>
  <c r="AE742" i="1"/>
  <c r="AL741" i="1"/>
  <c r="AB742" i="1"/>
  <c r="AC742" i="1"/>
  <c r="W742" i="1"/>
  <c r="X742" i="1"/>
  <c r="AA742" i="1"/>
  <c r="AD742" i="1"/>
  <c r="Z742" i="1"/>
  <c r="AM727" i="1"/>
  <c r="AU727" i="1" s="1"/>
  <c r="AV727" i="1" s="1"/>
  <c r="AL727" i="1"/>
  <c r="AS727" i="1" s="1"/>
  <c r="AT727" i="1" s="1"/>
  <c r="AK727" i="1"/>
  <c r="AQ727" i="1" s="1"/>
  <c r="AR727" i="1" s="1"/>
  <c r="AS741" i="1" l="1"/>
  <c r="AT741" i="1" s="1"/>
  <c r="AU741" i="1"/>
  <c r="AV741" i="1" s="1"/>
  <c r="AQ741" i="1"/>
  <c r="AR741" i="1" s="1"/>
  <c r="Y743" i="1"/>
  <c r="AK742" i="1"/>
  <c r="AQ742" i="1" s="1"/>
  <c r="AR742" i="1" s="1"/>
  <c r="X743" i="1"/>
  <c r="W743" i="1"/>
  <c r="AB743" i="1"/>
  <c r="AE743" i="1"/>
  <c r="AC743" i="1"/>
  <c r="AM742" i="1"/>
  <c r="AU742" i="1" s="1"/>
  <c r="AV742" i="1" s="1"/>
  <c r="AD743" i="1"/>
  <c r="AA743" i="1"/>
  <c r="AL742" i="1"/>
  <c r="AS742" i="1" s="1"/>
  <c r="AT742" i="1" s="1"/>
  <c r="Z743" i="1"/>
  <c r="AM728" i="1"/>
  <c r="AU728" i="1" s="1"/>
  <c r="AV728" i="1" s="1"/>
  <c r="AL728" i="1"/>
  <c r="AS728" i="1" s="1"/>
  <c r="AT728" i="1" s="1"/>
  <c r="AK728" i="1"/>
  <c r="AQ728" i="1" s="1"/>
  <c r="AR728" i="1" s="1"/>
  <c r="AB744" i="1" l="1"/>
  <c r="AK743" i="1"/>
  <c r="AQ743" i="1" s="1"/>
  <c r="AR743" i="1" s="1"/>
  <c r="AL743" i="1"/>
  <c r="Y744" i="1"/>
  <c r="AA744" i="1"/>
  <c r="AC744" i="1"/>
  <c r="AE744" i="1"/>
  <c r="AM743" i="1"/>
  <c r="AU743" i="1" s="1"/>
  <c r="AV743" i="1" s="1"/>
  <c r="Z744" i="1"/>
  <c r="X744" i="1"/>
  <c r="AD744" i="1"/>
  <c r="W744" i="1"/>
  <c r="AL729" i="1"/>
  <c r="AS729" i="1" s="1"/>
  <c r="AT729" i="1" s="1"/>
  <c r="AM729" i="1"/>
  <c r="AU729" i="1" s="1"/>
  <c r="AV729" i="1" s="1"/>
  <c r="AK729" i="1"/>
  <c r="AQ729" i="1" s="1"/>
  <c r="AR729" i="1" s="1"/>
  <c r="AS743" i="1" l="1"/>
  <c r="AT743" i="1" s="1"/>
  <c r="Y745" i="1"/>
  <c r="AL744" i="1"/>
  <c r="AS744" i="1" s="1"/>
  <c r="AT744" i="1" s="1"/>
  <c r="AB745" i="1"/>
  <c r="AA745" i="1"/>
  <c r="AE745" i="1"/>
  <c r="Z745" i="1"/>
  <c r="AK744" i="1"/>
  <c r="AQ744" i="1" s="1"/>
  <c r="AR744" i="1" s="1"/>
  <c r="AD745" i="1"/>
  <c r="AM744" i="1"/>
  <c r="AU744" i="1" s="1"/>
  <c r="AV744" i="1" s="1"/>
  <c r="X745" i="1"/>
  <c r="AC745" i="1"/>
  <c r="W745" i="1"/>
  <c r="AK730" i="1"/>
  <c r="AQ730" i="1" s="1"/>
  <c r="AR730" i="1" s="1"/>
  <c r="AM730" i="1"/>
  <c r="AU730" i="1" s="1"/>
  <c r="AV730" i="1" s="1"/>
  <c r="AL730" i="1"/>
  <c r="AS730" i="1" s="1"/>
  <c r="AT730" i="1" s="1"/>
  <c r="AB746" i="1" l="1"/>
  <c r="AA746" i="1"/>
  <c r="AE746" i="1"/>
  <c r="AL745" i="1"/>
  <c r="AS745" i="1" s="1"/>
  <c r="AT745" i="1" s="1"/>
  <c r="AM745" i="1"/>
  <c r="AU745" i="1" s="1"/>
  <c r="AV745" i="1" s="1"/>
  <c r="Z746" i="1"/>
  <c r="X746" i="1"/>
  <c r="W746" i="1"/>
  <c r="AC746" i="1"/>
  <c r="AD746" i="1"/>
  <c r="Y746" i="1"/>
  <c r="AK745" i="1"/>
  <c r="AQ745" i="1" s="1"/>
  <c r="AR745" i="1" s="1"/>
  <c r="AL731" i="1"/>
  <c r="AS731" i="1" s="1"/>
  <c r="AT731" i="1" s="1"/>
  <c r="AK731" i="1"/>
  <c r="AQ731" i="1" s="1"/>
  <c r="AR731" i="1" s="1"/>
  <c r="AM731" i="1"/>
  <c r="AU731" i="1" s="1"/>
  <c r="AV731" i="1" s="1"/>
  <c r="AK746" i="1" l="1"/>
  <c r="AQ746" i="1" s="1"/>
  <c r="AR746" i="1" s="1"/>
  <c r="AM746" i="1"/>
  <c r="AU746" i="1" s="1"/>
  <c r="AV746" i="1" s="1"/>
  <c r="AE747" i="1"/>
  <c r="W747" i="1"/>
  <c r="X747" i="1"/>
  <c r="AC747" i="1"/>
  <c r="Z747" i="1"/>
  <c r="AL746" i="1"/>
  <c r="AS746" i="1" s="1"/>
  <c r="AT746" i="1" s="1"/>
  <c r="AB747" i="1"/>
  <c r="AA747" i="1"/>
  <c r="Y747" i="1"/>
  <c r="AD747" i="1"/>
  <c r="AM732" i="1"/>
  <c r="AU732" i="1" s="1"/>
  <c r="AV732" i="1" s="1"/>
  <c r="AK732" i="1"/>
  <c r="AQ732" i="1" s="1"/>
  <c r="AR732" i="1" s="1"/>
  <c r="AL732" i="1"/>
  <c r="AS732" i="1" s="1"/>
  <c r="AT732" i="1" s="1"/>
  <c r="AK747" i="1" l="1"/>
  <c r="AQ747" i="1" s="1"/>
  <c r="AR747" i="1" s="1"/>
  <c r="Y748" i="1"/>
  <c r="AE748" i="1"/>
  <c r="AC748" i="1"/>
  <c r="AD748" i="1"/>
  <c r="AM747" i="1"/>
  <c r="AU747" i="1" s="1"/>
  <c r="AV747" i="1" s="1"/>
  <c r="W748" i="1"/>
  <c r="X748" i="1"/>
  <c r="Z748" i="1"/>
  <c r="AB748" i="1"/>
  <c r="AL747" i="1"/>
  <c r="AS747" i="1" s="1"/>
  <c r="AT747" i="1" s="1"/>
  <c r="AA748" i="1"/>
  <c r="AL733" i="1"/>
  <c r="AS733" i="1" s="1"/>
  <c r="AT733" i="1" s="1"/>
  <c r="AM733" i="1"/>
  <c r="AU733" i="1" s="1"/>
  <c r="AV733" i="1" s="1"/>
  <c r="AK733" i="1"/>
  <c r="AQ733" i="1" s="1"/>
  <c r="AR733" i="1" s="1"/>
  <c r="Y749" i="1" l="1"/>
  <c r="AM748" i="1"/>
  <c r="AU748" i="1" s="1"/>
  <c r="AV748" i="1" s="1"/>
  <c r="AE749" i="1"/>
  <c r="AB749" i="1"/>
  <c r="AL748" i="1"/>
  <c r="AS748" i="1" s="1"/>
  <c r="AT748" i="1" s="1"/>
  <c r="AD749" i="1"/>
  <c r="AK748" i="1"/>
  <c r="AQ748" i="1" s="1"/>
  <c r="AR748" i="1" s="1"/>
  <c r="AC749" i="1"/>
  <c r="Z749" i="1"/>
  <c r="AA749" i="1"/>
  <c r="W749" i="1"/>
  <c r="X749" i="1"/>
  <c r="AK734" i="1"/>
  <c r="AQ734" i="1" s="1"/>
  <c r="AR734" i="1" s="1"/>
  <c r="AM735" i="1"/>
  <c r="AU735" i="1" s="1"/>
  <c r="AV735" i="1" s="1"/>
  <c r="AM734" i="1"/>
  <c r="AU734" i="1" s="1"/>
  <c r="AV734" i="1" s="1"/>
  <c r="AL734" i="1"/>
  <c r="AS734" i="1" s="1"/>
  <c r="AT734" i="1" s="1"/>
  <c r="Y750" i="1" l="1"/>
  <c r="AK749" i="1"/>
  <c r="AQ749" i="1" s="1"/>
  <c r="AR749" i="1" s="1"/>
  <c r="AE750" i="1"/>
  <c r="AB750" i="1"/>
  <c r="AL749" i="1"/>
  <c r="AS749" i="1" s="1"/>
  <c r="AT749" i="1" s="1"/>
  <c r="AC750" i="1"/>
  <c r="AM749" i="1"/>
  <c r="AU749" i="1" s="1"/>
  <c r="AV749" i="1" s="1"/>
  <c r="X750" i="1"/>
  <c r="Z750" i="1"/>
  <c r="AA750" i="1"/>
  <c r="AD750" i="1"/>
  <c r="W750" i="1"/>
  <c r="AL735" i="1"/>
  <c r="AS735" i="1" s="1"/>
  <c r="AT735" i="1" s="1"/>
  <c r="AK735" i="1"/>
  <c r="AQ735" i="1" s="1"/>
  <c r="AR735" i="1" s="1"/>
  <c r="AB751" i="1" l="1"/>
  <c r="AL750" i="1"/>
  <c r="AS750" i="1" s="1"/>
  <c r="AT750" i="1" s="1"/>
  <c r="AD751" i="1"/>
  <c r="AM750" i="1"/>
  <c r="AU750" i="1" s="1"/>
  <c r="AV750" i="1" s="1"/>
  <c r="AC751" i="1"/>
  <c r="AE751" i="1"/>
  <c r="AK750" i="1"/>
  <c r="AQ750" i="1" s="1"/>
  <c r="AR750" i="1" s="1"/>
  <c r="Z751" i="1"/>
  <c r="Y751" i="1"/>
  <c r="X751" i="1"/>
  <c r="AA751" i="1"/>
  <c r="W751" i="1"/>
  <c r="AL736" i="1"/>
  <c r="AS736" i="1" s="1"/>
  <c r="AT736" i="1" s="1"/>
  <c r="AM736" i="1"/>
  <c r="AU736" i="1" s="1"/>
  <c r="AV736" i="1" s="1"/>
  <c r="AK736" i="1"/>
  <c r="AQ736" i="1" s="1"/>
  <c r="AR736" i="1" s="1"/>
  <c r="AB752" i="1" l="1"/>
  <c r="W752" i="1"/>
  <c r="AL751" i="1"/>
  <c r="AS751" i="1" s="1"/>
  <c r="AT751" i="1" s="1"/>
  <c r="AE752" i="1"/>
  <c r="AM751" i="1"/>
  <c r="AU751" i="1" s="1"/>
  <c r="AV751" i="1" s="1"/>
  <c r="AA752" i="1"/>
  <c r="Y752" i="1"/>
  <c r="AC752" i="1"/>
  <c r="Z752" i="1"/>
  <c r="X752" i="1"/>
  <c r="AK751" i="1"/>
  <c r="AQ751" i="1" s="1"/>
  <c r="AR751" i="1" s="1"/>
  <c r="AD752" i="1"/>
  <c r="AK737" i="1"/>
  <c r="AQ737" i="1" s="1"/>
  <c r="AR737" i="1" s="1"/>
  <c r="AM737" i="1"/>
  <c r="AU737" i="1" s="1"/>
  <c r="AV737" i="1" s="1"/>
  <c r="AL737" i="1"/>
  <c r="AS737" i="1" s="1"/>
  <c r="AT737" i="1" s="1"/>
  <c r="AK752" i="1" l="1"/>
  <c r="AQ752" i="1" s="1"/>
  <c r="AR752" i="1" s="1"/>
  <c r="AE753" i="1"/>
  <c r="Z753" i="1"/>
  <c r="AC753" i="1"/>
  <c r="Y753" i="1"/>
  <c r="X753" i="1"/>
  <c r="AD753" i="1"/>
  <c r="AB753" i="1"/>
  <c r="AM752" i="1"/>
  <c r="AU752" i="1" s="1"/>
  <c r="AV752" i="1" s="1"/>
  <c r="AA753" i="1"/>
  <c r="W753" i="1"/>
  <c r="AL752" i="1"/>
  <c r="AS752" i="1" s="1"/>
  <c r="AT752" i="1" s="1"/>
  <c r="AL738" i="1"/>
  <c r="AS738" i="1" s="1"/>
  <c r="AT738" i="1" s="1"/>
  <c r="AM738" i="1"/>
  <c r="AU738" i="1" s="1"/>
  <c r="AV738" i="1" s="1"/>
  <c r="AK738" i="1"/>
  <c r="AQ738" i="1" s="1"/>
  <c r="AR738" i="1" s="1"/>
  <c r="AE754" i="1" l="1"/>
  <c r="AM753" i="1"/>
  <c r="AU753" i="1" s="1"/>
  <c r="AV753" i="1" s="1"/>
  <c r="AL753" i="1"/>
  <c r="AS753" i="1" s="1"/>
  <c r="AT753" i="1" s="1"/>
  <c r="Z754" i="1"/>
  <c r="AB754" i="1"/>
  <c r="AC754" i="1"/>
  <c r="AD754" i="1"/>
  <c r="AA754" i="1"/>
  <c r="X754" i="1"/>
  <c r="Y754" i="1"/>
  <c r="AK753" i="1"/>
  <c r="AQ753" i="1" s="1"/>
  <c r="AR753" i="1" s="1"/>
  <c r="W754" i="1"/>
  <c r="AM740" i="1"/>
  <c r="D5" i="7" s="1"/>
  <c r="G5" i="7" s="1"/>
  <c r="AK739" i="1"/>
  <c r="AQ739" i="1" s="1"/>
  <c r="AR739" i="1" s="1"/>
  <c r="AM739" i="1"/>
  <c r="AU739" i="1" s="1"/>
  <c r="AV739" i="1" s="1"/>
  <c r="AL739" i="1"/>
  <c r="AS739" i="1" s="1"/>
  <c r="AT739" i="1" s="1"/>
  <c r="Z755" i="1" l="1"/>
  <c r="AE755" i="1"/>
  <c r="AB755" i="1"/>
  <c r="AM754" i="1"/>
  <c r="AU754" i="1" s="1"/>
  <c r="AV754" i="1" s="1"/>
  <c r="AA755" i="1"/>
  <c r="AD755" i="1"/>
  <c r="AL754" i="1"/>
  <c r="AS754" i="1" s="1"/>
  <c r="AT754" i="1" s="1"/>
  <c r="Y755" i="1"/>
  <c r="AK754" i="1"/>
  <c r="AQ754" i="1" s="1"/>
  <c r="AR754" i="1" s="1"/>
  <c r="AC755" i="1"/>
  <c r="W755" i="1"/>
  <c r="X755" i="1"/>
  <c r="AT3" i="1"/>
  <c r="AR3" i="1" s="1"/>
  <c r="AU740" i="1"/>
  <c r="AV740" i="1" s="1"/>
  <c r="D12" i="5" s="1"/>
  <c r="D4" i="5" s="1"/>
  <c r="AL740" i="1"/>
  <c r="C5" i="7" s="1"/>
  <c r="AK740" i="1"/>
  <c r="AU3" i="1" l="1"/>
  <c r="AS3" i="1" s="1"/>
  <c r="B5" i="7"/>
  <c r="E5" i="7" s="1"/>
  <c r="AL755" i="1"/>
  <c r="AS755" i="1" s="1"/>
  <c r="AT755" i="1" s="1"/>
  <c r="Z756" i="1"/>
  <c r="AB756" i="1"/>
  <c r="AA756" i="1"/>
  <c r="Y756" i="1"/>
  <c r="AD756" i="1"/>
  <c r="AE756" i="1"/>
  <c r="AM755" i="1"/>
  <c r="AU755" i="1" s="1"/>
  <c r="AV755" i="1" s="1"/>
  <c r="AK755" i="1"/>
  <c r="AQ755" i="1" s="1"/>
  <c r="AR755" i="1" s="1"/>
  <c r="AC756" i="1"/>
  <c r="W756" i="1"/>
  <c r="X756" i="1"/>
  <c r="BE3" i="1"/>
  <c r="AS740" i="1"/>
  <c r="AT740" i="1" s="1"/>
  <c r="C12" i="5" s="1"/>
  <c r="AV3" i="1"/>
  <c r="AQ3" i="1" s="1"/>
  <c r="AQ740" i="1"/>
  <c r="AR740" i="1" s="1"/>
  <c r="B12" i="5" s="1"/>
  <c r="D9" i="6"/>
  <c r="BC3" i="1"/>
  <c r="AM756" i="1" l="1"/>
  <c r="AU756" i="1" s="1"/>
  <c r="AV756" i="1" s="1"/>
  <c r="AL756" i="1"/>
  <c r="AS756" i="1" s="1"/>
  <c r="AT756" i="1" s="1"/>
  <c r="AB757" i="1"/>
  <c r="AA757" i="1"/>
  <c r="AE757" i="1"/>
  <c r="X757" i="1"/>
  <c r="AD757" i="1"/>
  <c r="AC757" i="1"/>
  <c r="Y757" i="1"/>
  <c r="Z757" i="1"/>
  <c r="W757" i="1"/>
  <c r="AK756" i="1"/>
  <c r="AQ756" i="1" s="1"/>
  <c r="AR756" i="1" s="1"/>
  <c r="BA3" i="1"/>
  <c r="E12" i="5"/>
  <c r="B4" i="5"/>
  <c r="F4" i="5" s="1"/>
  <c r="B9" i="6"/>
  <c r="C9" i="6"/>
  <c r="C4" i="5"/>
  <c r="X758" i="1" l="1"/>
  <c r="AM757" i="1"/>
  <c r="AU757" i="1" s="1"/>
  <c r="AV757" i="1" s="1"/>
  <c r="AC758" i="1"/>
  <c r="AE758" i="1"/>
  <c r="AD758" i="1"/>
  <c r="Z758" i="1"/>
  <c r="AK757" i="1"/>
  <c r="AQ757" i="1" s="1"/>
  <c r="AR757" i="1" s="1"/>
  <c r="Y758" i="1"/>
  <c r="W758" i="1"/>
  <c r="AA758" i="1"/>
  <c r="AB758" i="1"/>
  <c r="AL757" i="1"/>
  <c r="AS757" i="1" s="1"/>
  <c r="AT757" i="1" s="1"/>
  <c r="E4" i="5"/>
  <c r="E9" i="6"/>
  <c r="AL758" i="1" l="1"/>
  <c r="AS758" i="1" s="1"/>
  <c r="AT758" i="1" s="1"/>
  <c r="AE759" i="1"/>
  <c r="Z759" i="1"/>
  <c r="AD759" i="1"/>
  <c r="AM758" i="1"/>
  <c r="AU758" i="1" s="1"/>
  <c r="AV758" i="1" s="1"/>
  <c r="W759" i="1"/>
  <c r="AB759" i="1"/>
  <c r="AA759" i="1"/>
  <c r="X759" i="1"/>
  <c r="Y759" i="1"/>
  <c r="AK758" i="1"/>
  <c r="AQ758" i="1" s="1"/>
  <c r="AR758" i="1" s="1"/>
  <c r="AC759" i="1"/>
  <c r="AL759" i="1" l="1"/>
  <c r="AS759" i="1" s="1"/>
  <c r="AT759" i="1" s="1"/>
  <c r="AE760" i="1"/>
  <c r="AB760" i="1"/>
  <c r="Z760" i="1"/>
  <c r="AK759" i="1"/>
  <c r="AQ759" i="1" s="1"/>
  <c r="AR759" i="1" s="1"/>
  <c r="AM759" i="1"/>
  <c r="AU759" i="1" s="1"/>
  <c r="AV759" i="1" s="1"/>
  <c r="W760" i="1"/>
  <c r="AD760" i="1"/>
  <c r="AC760" i="1"/>
  <c r="AA760" i="1"/>
  <c r="X760" i="1"/>
  <c r="Y760" i="1"/>
  <c r="AE761" i="1" l="1"/>
  <c r="AB761" i="1"/>
  <c r="Z761" i="1"/>
  <c r="AL760" i="1"/>
  <c r="AS760" i="1" s="1"/>
  <c r="AT760" i="1" s="1"/>
  <c r="AC761" i="1"/>
  <c r="AM760" i="1"/>
  <c r="AU760" i="1" s="1"/>
  <c r="AV760" i="1" s="1"/>
  <c r="AK760" i="1"/>
  <c r="AQ760" i="1" s="1"/>
  <c r="AR760" i="1" s="1"/>
  <c r="W761" i="1"/>
  <c r="AD761" i="1"/>
  <c r="AA761" i="1"/>
  <c r="Y761" i="1"/>
  <c r="X761" i="1"/>
  <c r="AE762" i="1" l="1"/>
  <c r="AB762" i="1"/>
  <c r="AL761" i="1"/>
  <c r="AS761" i="1" s="1"/>
  <c r="AT761" i="1" s="1"/>
  <c r="Z762" i="1"/>
  <c r="AK761" i="1"/>
  <c r="AQ761" i="1" s="1"/>
  <c r="AR761" i="1" s="1"/>
  <c r="AD762" i="1"/>
  <c r="Y762" i="1"/>
  <c r="AC762" i="1"/>
  <c r="W762" i="1"/>
  <c r="AM761" i="1"/>
  <c r="AU761" i="1" s="1"/>
  <c r="AV761" i="1" s="1"/>
  <c r="X762" i="1"/>
  <c r="AA762" i="1"/>
  <c r="AB763" i="1" l="1"/>
  <c r="AL762" i="1"/>
  <c r="AS762" i="1" s="1"/>
  <c r="AT762" i="1" s="1"/>
  <c r="Z763" i="1"/>
  <c r="AM762" i="1"/>
  <c r="AU762" i="1" s="1"/>
  <c r="AV762" i="1" s="1"/>
  <c r="Y763" i="1"/>
  <c r="AD763" i="1"/>
  <c r="W763" i="1"/>
  <c r="AE763" i="1"/>
  <c r="AC763" i="1"/>
  <c r="AK762" i="1"/>
  <c r="AQ762" i="1" s="1"/>
  <c r="AR762" i="1" s="1"/>
  <c r="AA763" i="1"/>
  <c r="X763" i="1"/>
  <c r="AL763" i="1" l="1"/>
  <c r="AS763" i="1" s="1"/>
  <c r="AT763" i="1" s="1"/>
  <c r="AB764" i="1"/>
  <c r="Y764" i="1"/>
  <c r="Z764" i="1"/>
  <c r="AE764" i="1"/>
  <c r="W764" i="1"/>
  <c r="AC764" i="1"/>
  <c r="AK763" i="1"/>
  <c r="AQ763" i="1" s="1"/>
  <c r="AR763" i="1" s="1"/>
  <c r="AM763" i="1"/>
  <c r="AU763" i="1" s="1"/>
  <c r="AV763" i="1" s="1"/>
  <c r="X764" i="1"/>
  <c r="AD764" i="1"/>
  <c r="AA764" i="1"/>
  <c r="AM764" i="1" l="1"/>
  <c r="AU764" i="1" s="1"/>
  <c r="AV764" i="1" s="1"/>
  <c r="AK764" i="1"/>
  <c r="AQ764" i="1" s="1"/>
  <c r="AR764" i="1" s="1"/>
  <c r="AC765" i="1"/>
  <c r="Y765" i="1"/>
  <c r="Z765" i="1"/>
  <c r="AB765" i="1"/>
  <c r="AL764" i="1"/>
  <c r="AS764" i="1" s="1"/>
  <c r="AT764" i="1" s="1"/>
  <c r="W765" i="1"/>
  <c r="AE765" i="1"/>
  <c r="AD765" i="1"/>
  <c r="X765" i="1"/>
  <c r="AA765" i="1"/>
  <c r="AK765" i="1" l="1"/>
  <c r="AQ765" i="1" s="1"/>
  <c r="AR765" i="1" s="1"/>
  <c r="AB766" i="1"/>
  <c r="Z766" i="1"/>
  <c r="Y766" i="1"/>
  <c r="AC766" i="1"/>
  <c r="AM765" i="1"/>
  <c r="AU765" i="1" s="1"/>
  <c r="AV765" i="1" s="1"/>
  <c r="W766" i="1"/>
  <c r="AE766" i="1"/>
  <c r="AL765" i="1"/>
  <c r="AS765" i="1" s="1"/>
  <c r="AT765" i="1" s="1"/>
  <c r="AD766" i="1"/>
  <c r="X766" i="1"/>
  <c r="AA766" i="1"/>
  <c r="AL766" i="1" l="1"/>
  <c r="AS766" i="1" s="1"/>
  <c r="AT766" i="1" s="1"/>
  <c r="Z767" i="1"/>
  <c r="AB767" i="1"/>
  <c r="AE767" i="1"/>
  <c r="AC767" i="1"/>
  <c r="AM766" i="1"/>
  <c r="AU766" i="1" s="1"/>
  <c r="AV766" i="1" s="1"/>
  <c r="Y767" i="1"/>
  <c r="W767" i="1"/>
  <c r="AA767" i="1"/>
  <c r="AD767" i="1"/>
  <c r="AK766" i="1"/>
  <c r="AQ766" i="1" s="1"/>
  <c r="AR766" i="1" s="1"/>
  <c r="X767" i="1"/>
  <c r="AL767" i="1" l="1"/>
  <c r="AS767" i="1" s="1"/>
  <c r="AT767" i="1" s="1"/>
  <c r="AB768" i="1"/>
  <c r="AE768" i="1"/>
  <c r="W768" i="1"/>
  <c r="AM767" i="1"/>
  <c r="AU767" i="1" s="1"/>
  <c r="AV767" i="1" s="1"/>
  <c r="AC768" i="1"/>
  <c r="Z768" i="1"/>
  <c r="Y768" i="1"/>
  <c r="AD768" i="1"/>
  <c r="X768" i="1"/>
  <c r="AK767" i="1"/>
  <c r="AQ767" i="1" s="1"/>
  <c r="AR767" i="1" s="1"/>
  <c r="AA768" i="1"/>
  <c r="AE769" i="1" l="1"/>
  <c r="Y769" i="1"/>
  <c r="Z769" i="1"/>
  <c r="AK768" i="1"/>
  <c r="AQ768" i="1" s="1"/>
  <c r="AR768" i="1" s="1"/>
  <c r="AC769" i="1"/>
  <c r="AB769" i="1"/>
  <c r="AL768" i="1"/>
  <c r="AS768" i="1" s="1"/>
  <c r="AT768" i="1" s="1"/>
  <c r="AM768" i="1"/>
  <c r="AU768" i="1" s="1"/>
  <c r="AV768" i="1" s="1"/>
  <c r="W769" i="1"/>
  <c r="X769" i="1"/>
  <c r="AD769" i="1"/>
  <c r="AA769" i="1"/>
  <c r="AC770" i="1" l="1"/>
  <c r="AE770" i="1"/>
  <c r="AB770" i="1"/>
  <c r="AL769" i="1"/>
  <c r="AS769" i="1" s="1"/>
  <c r="AT769" i="1" s="1"/>
  <c r="W770" i="1"/>
  <c r="Z770" i="1"/>
  <c r="Y770" i="1"/>
  <c r="AK769" i="1"/>
  <c r="AQ769" i="1" s="1"/>
  <c r="AR769" i="1" s="1"/>
  <c r="X770" i="1"/>
  <c r="AA770" i="1"/>
  <c r="AD770" i="1"/>
  <c r="AM769" i="1"/>
  <c r="AU769" i="1" s="1"/>
  <c r="AV769" i="1" s="1"/>
  <c r="AC771" i="1" l="1"/>
  <c r="AE771" i="1"/>
  <c r="AK770" i="1"/>
  <c r="AQ770" i="1" s="1"/>
  <c r="AR770" i="1" s="1"/>
  <c r="Y771" i="1"/>
  <c r="Z771" i="1"/>
  <c r="AB771" i="1"/>
  <c r="AL770" i="1"/>
  <c r="AS770" i="1" s="1"/>
  <c r="AT770" i="1" s="1"/>
  <c r="W771" i="1"/>
  <c r="AA771" i="1"/>
  <c r="X771" i="1"/>
  <c r="AD771" i="1"/>
  <c r="AM770" i="1"/>
  <c r="AU770" i="1" s="1"/>
  <c r="AV770" i="1" s="1"/>
  <c r="AL771" i="1" l="1"/>
  <c r="AS771" i="1" s="1"/>
  <c r="AT771" i="1" s="1"/>
  <c r="AC772" i="1"/>
  <c r="AM771" i="1"/>
  <c r="AU771" i="1" s="1"/>
  <c r="AV771" i="1" s="1"/>
  <c r="AE772" i="1"/>
  <c r="AB772" i="1"/>
  <c r="Z772" i="1"/>
  <c r="Y772" i="1"/>
  <c r="W772" i="1"/>
  <c r="AK771" i="1"/>
  <c r="AQ771" i="1" s="1"/>
  <c r="AR771" i="1" s="1"/>
  <c r="AA772" i="1"/>
  <c r="X772" i="1"/>
  <c r="AD772" i="1"/>
  <c r="AM772" i="1" l="1"/>
  <c r="AU772" i="1" s="1"/>
  <c r="AV772" i="1" s="1"/>
  <c r="AE773" i="1"/>
  <c r="AC773" i="1"/>
  <c r="W773" i="1"/>
  <c r="Y773" i="1"/>
  <c r="AL772" i="1"/>
  <c r="AS772" i="1" s="1"/>
  <c r="AT772" i="1" s="1"/>
  <c r="AB773" i="1"/>
  <c r="Z773" i="1"/>
  <c r="AD773" i="1"/>
  <c r="X773" i="1"/>
  <c r="AK772" i="1"/>
  <c r="AQ772" i="1" s="1"/>
  <c r="AR772" i="1" s="1"/>
  <c r="AA773" i="1"/>
  <c r="AL773" i="1" l="1"/>
  <c r="AS773" i="1" s="1"/>
  <c r="AT773" i="1" s="1"/>
  <c r="AE774" i="1"/>
  <c r="AM773" i="1"/>
  <c r="AU773" i="1" s="1"/>
  <c r="AV773" i="1" s="1"/>
  <c r="AC774" i="1"/>
  <c r="Y774" i="1"/>
  <c r="W774" i="1"/>
  <c r="AB774" i="1"/>
  <c r="Z774" i="1"/>
  <c r="X774" i="1"/>
  <c r="AK773" i="1"/>
  <c r="AQ773" i="1" s="1"/>
  <c r="AR773" i="1" s="1"/>
  <c r="AD774" i="1"/>
  <c r="AA774" i="1"/>
  <c r="AE775" i="1" l="1"/>
  <c r="AC775" i="1"/>
  <c r="AM774" i="1"/>
  <c r="AU774" i="1" s="1"/>
  <c r="AV774" i="1" s="1"/>
  <c r="AL774" i="1"/>
  <c r="AS774" i="1" s="1"/>
  <c r="AT774" i="1" s="1"/>
  <c r="Y775" i="1"/>
  <c r="Z775" i="1"/>
  <c r="W775" i="1"/>
  <c r="AB775" i="1"/>
  <c r="AD775" i="1"/>
  <c r="AK774" i="1"/>
  <c r="AQ774" i="1" s="1"/>
  <c r="AR774" i="1" s="1"/>
  <c r="AA775" i="1"/>
  <c r="X775" i="1"/>
  <c r="AE776" i="1" l="1"/>
  <c r="AM775" i="1"/>
  <c r="AU775" i="1" s="1"/>
  <c r="AV775" i="1" s="1"/>
  <c r="Y776" i="1"/>
  <c r="AB776" i="1"/>
  <c r="W776" i="1"/>
  <c r="Z776" i="1"/>
  <c r="AC776" i="1"/>
  <c r="AD776" i="1"/>
  <c r="AA776" i="1"/>
  <c r="AL775" i="1"/>
  <c r="AS775" i="1" s="1"/>
  <c r="AT775" i="1" s="1"/>
  <c r="X776" i="1"/>
  <c r="AK775" i="1"/>
  <c r="AQ775" i="1" s="1"/>
  <c r="AR775" i="1" s="1"/>
  <c r="Y777" i="1" l="1"/>
  <c r="Z777" i="1"/>
  <c r="AB777" i="1"/>
  <c r="AC777" i="1"/>
  <c r="AE777" i="1"/>
  <c r="W777" i="1"/>
  <c r="AM776" i="1"/>
  <c r="AU776" i="1" s="1"/>
  <c r="AV776" i="1" s="1"/>
  <c r="X777" i="1"/>
  <c r="AA777" i="1"/>
  <c r="AD777" i="1"/>
  <c r="AL776" i="1"/>
  <c r="AS776" i="1" s="1"/>
  <c r="AT776" i="1" s="1"/>
  <c r="AK776" i="1"/>
  <c r="AQ776" i="1" s="1"/>
  <c r="AR776" i="1" s="1"/>
  <c r="W778" i="1" l="1"/>
  <c r="AB778" i="1"/>
  <c r="AL777" i="1"/>
  <c r="AS777" i="1" s="1"/>
  <c r="AT777" i="1" s="1"/>
  <c r="Y778" i="1"/>
  <c r="AK777" i="1"/>
  <c r="AQ777" i="1" s="1"/>
  <c r="AR777" i="1" s="1"/>
  <c r="AE778" i="1"/>
  <c r="Z778" i="1"/>
  <c r="AC778" i="1"/>
  <c r="AM777" i="1"/>
  <c r="AU777" i="1" s="1"/>
  <c r="AV777" i="1" s="1"/>
  <c r="AA778" i="1"/>
  <c r="AD778" i="1"/>
  <c r="X778" i="1"/>
  <c r="Z779" i="1" l="1"/>
  <c r="Y779" i="1"/>
  <c r="AK778" i="1"/>
  <c r="AQ778" i="1" s="1"/>
  <c r="AR778" i="1" s="1"/>
  <c r="AC779" i="1"/>
  <c r="AM778" i="1"/>
  <c r="AU778" i="1" s="1"/>
  <c r="AV778" i="1" s="1"/>
  <c r="AB779" i="1"/>
  <c r="W779" i="1"/>
  <c r="AE779" i="1"/>
  <c r="AD779" i="1"/>
  <c r="X779" i="1"/>
  <c r="AL778" i="1"/>
  <c r="AS778" i="1" s="1"/>
  <c r="AT778" i="1" s="1"/>
  <c r="AA779" i="1"/>
  <c r="Z780" i="1" l="1"/>
  <c r="AB780" i="1"/>
  <c r="AE780" i="1"/>
  <c r="AM779" i="1"/>
  <c r="AU779" i="1" s="1"/>
  <c r="AV779" i="1" s="1"/>
  <c r="AK779" i="1"/>
  <c r="AQ779" i="1" s="1"/>
  <c r="AR779" i="1" s="1"/>
  <c r="AC780" i="1"/>
  <c r="W780" i="1"/>
  <c r="Y780" i="1"/>
  <c r="AD780" i="1"/>
  <c r="X780" i="1"/>
  <c r="AL779" i="1"/>
  <c r="AS779" i="1" s="1"/>
  <c r="AT779" i="1" s="1"/>
  <c r="AA780" i="1"/>
  <c r="AB781" i="1" l="1"/>
  <c r="Z781" i="1"/>
  <c r="AL780" i="1"/>
  <c r="AS780" i="1" s="1"/>
  <c r="AT780" i="1" s="1"/>
  <c r="Y781" i="1"/>
  <c r="W781" i="1"/>
  <c r="AC781" i="1"/>
  <c r="AE781" i="1"/>
  <c r="AM780" i="1"/>
  <c r="AU780" i="1" s="1"/>
  <c r="AV780" i="1" s="1"/>
  <c r="AD781" i="1"/>
  <c r="AK780" i="1"/>
  <c r="AQ780" i="1" s="1"/>
  <c r="AR780" i="1" s="1"/>
  <c r="AA781" i="1"/>
  <c r="X781" i="1"/>
  <c r="AB782" i="1" l="1"/>
  <c r="Y782" i="1"/>
  <c r="W782" i="1"/>
  <c r="Z782" i="1"/>
  <c r="AK781" i="1"/>
  <c r="AQ781" i="1" s="1"/>
  <c r="AR781" i="1" s="1"/>
  <c r="AE782" i="1"/>
  <c r="AC782" i="1"/>
  <c r="AM781" i="1"/>
  <c r="AU781" i="1" s="1"/>
  <c r="AV781" i="1" s="1"/>
  <c r="AD782" i="1"/>
  <c r="X782" i="1"/>
  <c r="AL781" i="1"/>
  <c r="AS781" i="1" s="1"/>
  <c r="AT781" i="1" s="1"/>
  <c r="AA782" i="1"/>
  <c r="AB783" i="1" l="1"/>
  <c r="AC783" i="1"/>
  <c r="W783" i="1"/>
  <c r="Y783" i="1"/>
  <c r="Z783" i="1"/>
  <c r="AK782" i="1"/>
  <c r="AQ782" i="1" s="1"/>
  <c r="AR782" i="1" s="1"/>
  <c r="AE783" i="1"/>
  <c r="AM782" i="1"/>
  <c r="AU782" i="1" s="1"/>
  <c r="AV782" i="1" s="1"/>
  <c r="AA783" i="1"/>
  <c r="AD783" i="1"/>
  <c r="AL782" i="1"/>
  <c r="AS782" i="1" s="1"/>
  <c r="AT782" i="1" s="1"/>
  <c r="X783" i="1"/>
  <c r="AL783" i="1" l="1"/>
  <c r="AS783" i="1" s="1"/>
  <c r="AT783" i="1" s="1"/>
  <c r="Z784" i="1"/>
  <c r="AC784" i="1"/>
  <c r="AM783" i="1"/>
  <c r="AU783" i="1" s="1"/>
  <c r="AV783" i="1" s="1"/>
  <c r="AE784" i="1"/>
  <c r="Y784" i="1"/>
  <c r="W784" i="1"/>
  <c r="AB784" i="1"/>
  <c r="AA784" i="1"/>
  <c r="AD784" i="1"/>
  <c r="X784" i="1"/>
  <c r="AK783" i="1"/>
  <c r="AQ783" i="1" s="1"/>
  <c r="AR783" i="1" s="1"/>
  <c r="AL784" i="1" l="1"/>
  <c r="AS784" i="1" s="1"/>
  <c r="AT784" i="1" s="1"/>
  <c r="AC785" i="1"/>
  <c r="AB785" i="1"/>
  <c r="AE785" i="1"/>
  <c r="Y785" i="1"/>
  <c r="Z785" i="1"/>
  <c r="AM784" i="1"/>
  <c r="AU784" i="1" s="1"/>
  <c r="AV784" i="1" s="1"/>
  <c r="W785" i="1"/>
  <c r="AA785" i="1"/>
  <c r="X785" i="1"/>
  <c r="AD785" i="1"/>
  <c r="AK784" i="1"/>
  <c r="AQ784" i="1" s="1"/>
  <c r="AR784" i="1" s="1"/>
  <c r="AM785" i="1" l="1"/>
  <c r="AU785" i="1" s="1"/>
  <c r="AV785" i="1" s="1"/>
  <c r="AE786" i="1"/>
  <c r="Y786" i="1"/>
  <c r="W786" i="1"/>
  <c r="Z786" i="1"/>
  <c r="AB786" i="1"/>
  <c r="AL785" i="1"/>
  <c r="AS785" i="1" s="1"/>
  <c r="AT785" i="1" s="1"/>
  <c r="AC786" i="1"/>
  <c r="AD786" i="1"/>
  <c r="AK785" i="1"/>
  <c r="AQ785" i="1" s="1"/>
  <c r="AR785" i="1" s="1"/>
  <c r="AA786" i="1"/>
  <c r="X786" i="1"/>
  <c r="Y787" i="1" l="1"/>
  <c r="AK786" i="1"/>
  <c r="AQ786" i="1" s="1"/>
  <c r="AR786" i="1" s="1"/>
  <c r="W787" i="1"/>
  <c r="AC787" i="1"/>
  <c r="AE787" i="1"/>
  <c r="Z787" i="1"/>
  <c r="AL786" i="1"/>
  <c r="AS786" i="1" s="1"/>
  <c r="AT786" i="1" s="1"/>
  <c r="AB787" i="1"/>
  <c r="AD787" i="1"/>
  <c r="AM786" i="1"/>
  <c r="AU786" i="1" s="1"/>
  <c r="AV786" i="1" s="1"/>
  <c r="AA787" i="1"/>
  <c r="X787" i="1"/>
  <c r="AC788" i="1" l="1"/>
  <c r="Z788" i="1"/>
  <c r="Y788" i="1"/>
  <c r="AB788" i="1"/>
  <c r="W788" i="1"/>
  <c r="AM787" i="1"/>
  <c r="AU787" i="1" s="1"/>
  <c r="AV787" i="1" s="1"/>
  <c r="AE788" i="1"/>
  <c r="AD788" i="1"/>
  <c r="AA788" i="1"/>
  <c r="AL787" i="1"/>
  <c r="AS787" i="1" s="1"/>
  <c r="AT787" i="1" s="1"/>
  <c r="AK787" i="1"/>
  <c r="AQ787" i="1" s="1"/>
  <c r="AR787" i="1" s="1"/>
  <c r="X788" i="1"/>
  <c r="AC789" i="1" l="1"/>
  <c r="AM788" i="1"/>
  <c r="AU788" i="1" s="1"/>
  <c r="AV788" i="1" s="1"/>
  <c r="AE789" i="1"/>
  <c r="Y789" i="1"/>
  <c r="AB789" i="1"/>
  <c r="Z789" i="1"/>
  <c r="W789" i="1"/>
  <c r="AK788" i="1"/>
  <c r="AQ788" i="1" s="1"/>
  <c r="AR788" i="1" s="1"/>
  <c r="AA789" i="1"/>
  <c r="X789" i="1"/>
  <c r="AL788" i="1"/>
  <c r="AS788" i="1" s="1"/>
  <c r="AT788" i="1" s="1"/>
  <c r="AD789" i="1"/>
  <c r="AM789" i="1" l="1"/>
  <c r="AU789" i="1" s="1"/>
  <c r="AV789" i="1" s="1"/>
  <c r="AE790" i="1"/>
  <c r="Y790" i="1"/>
  <c r="W790" i="1"/>
  <c r="AC790" i="1"/>
  <c r="Z790" i="1"/>
  <c r="AB790" i="1"/>
  <c r="AL789" i="1"/>
  <c r="AS789" i="1" s="1"/>
  <c r="AT789" i="1" s="1"/>
  <c r="AD790" i="1"/>
  <c r="X790" i="1"/>
  <c r="AA790" i="1"/>
  <c r="AK789" i="1"/>
  <c r="AQ789" i="1" s="1"/>
  <c r="AR789" i="1" s="1"/>
  <c r="AK790" i="1" l="1"/>
  <c r="AQ790" i="1" s="1"/>
  <c r="AR790" i="1" s="1"/>
  <c r="Y791" i="1"/>
  <c r="AC791" i="1"/>
  <c r="AM790" i="1"/>
  <c r="AU790" i="1" s="1"/>
  <c r="AV790" i="1" s="1"/>
  <c r="AE791" i="1"/>
  <c r="Z791" i="1"/>
  <c r="W791" i="1"/>
  <c r="AL790" i="1"/>
  <c r="AS790" i="1" s="1"/>
  <c r="AT790" i="1" s="1"/>
  <c r="AB791" i="1"/>
  <c r="AD791" i="1"/>
  <c r="AA791" i="1"/>
  <c r="X791" i="1"/>
  <c r="AL791" i="1" l="1"/>
  <c r="AS791" i="1" s="1"/>
  <c r="AT791" i="1" s="1"/>
  <c r="W792" i="1"/>
  <c r="AM791" i="1"/>
  <c r="AU791" i="1" s="1"/>
  <c r="AV791" i="1" s="1"/>
  <c r="AE792" i="1"/>
  <c r="AB792" i="1"/>
  <c r="Y792" i="1"/>
  <c r="Z792" i="1"/>
  <c r="AC792" i="1"/>
  <c r="AK791" i="1"/>
  <c r="AQ791" i="1" s="1"/>
  <c r="AR791" i="1" s="1"/>
  <c r="X792" i="1"/>
  <c r="AA792" i="1"/>
  <c r="AD792" i="1"/>
  <c r="AE793" i="1" l="1"/>
  <c r="AK792" i="1"/>
  <c r="AQ792" i="1" s="1"/>
  <c r="AR792" i="1" s="1"/>
  <c r="Y793" i="1"/>
  <c r="AB793" i="1"/>
  <c r="Z793" i="1"/>
  <c r="W793" i="1"/>
  <c r="AC793" i="1"/>
  <c r="AA793" i="1"/>
  <c r="AL792" i="1"/>
  <c r="AS792" i="1" s="1"/>
  <c r="AT792" i="1" s="1"/>
  <c r="X793" i="1"/>
  <c r="AM792" i="1"/>
  <c r="AU792" i="1" s="1"/>
  <c r="AV792" i="1" s="1"/>
  <c r="AD793" i="1"/>
  <c r="AE794" i="1" l="1"/>
  <c r="Y794" i="1"/>
  <c r="AL793" i="1"/>
  <c r="AS793" i="1" s="1"/>
  <c r="AT793" i="1" s="1"/>
  <c r="AB794" i="1"/>
  <c r="Z794" i="1"/>
  <c r="W794" i="1"/>
  <c r="AM793" i="1"/>
  <c r="AU793" i="1" s="1"/>
  <c r="AV793" i="1" s="1"/>
  <c r="AC794" i="1"/>
  <c r="AA794" i="1"/>
  <c r="AD794" i="1"/>
  <c r="X794" i="1"/>
  <c r="AK793" i="1"/>
  <c r="AQ793" i="1" s="1"/>
  <c r="AR793" i="1" s="1"/>
  <c r="AE795" i="1" l="1"/>
  <c r="Y795" i="1"/>
  <c r="AL794" i="1"/>
  <c r="AS794" i="1" s="1"/>
  <c r="AT794" i="1" s="1"/>
  <c r="Z795" i="1"/>
  <c r="AB795" i="1"/>
  <c r="AK794" i="1"/>
  <c r="AQ794" i="1" s="1"/>
  <c r="AR794" i="1" s="1"/>
  <c r="AC795" i="1"/>
  <c r="W795" i="1"/>
  <c r="AD795" i="1"/>
  <c r="AM794" i="1"/>
  <c r="AU794" i="1" s="1"/>
  <c r="AV794" i="1" s="1"/>
  <c r="AA795" i="1"/>
  <c r="X795" i="1"/>
  <c r="AK795" i="1" l="1"/>
  <c r="AQ795" i="1" s="1"/>
  <c r="AR795" i="1" s="1"/>
  <c r="AB796" i="1"/>
  <c r="Z796" i="1"/>
  <c r="AL795" i="1"/>
  <c r="AS795" i="1" s="1"/>
  <c r="AT795" i="1" s="1"/>
  <c r="Y796" i="1"/>
  <c r="AC796" i="1"/>
  <c r="AM795" i="1"/>
  <c r="AU795" i="1" s="1"/>
  <c r="AV795" i="1" s="1"/>
  <c r="W796" i="1"/>
  <c r="AE796" i="1"/>
  <c r="AA796" i="1"/>
  <c r="AD796" i="1"/>
  <c r="X796" i="1"/>
  <c r="AB797" i="1" l="1"/>
  <c r="AL796" i="1"/>
  <c r="AS796" i="1" s="1"/>
  <c r="AT796" i="1" s="1"/>
  <c r="W797" i="1"/>
  <c r="AE797" i="1"/>
  <c r="AM796" i="1"/>
  <c r="AU796" i="1" s="1"/>
  <c r="AV796" i="1" s="1"/>
  <c r="Z797" i="1"/>
  <c r="AC797" i="1"/>
  <c r="Y797" i="1"/>
  <c r="AD797" i="1"/>
  <c r="AA797" i="1"/>
  <c r="X797" i="1"/>
  <c r="AK796" i="1"/>
  <c r="AQ796" i="1" s="1"/>
  <c r="AR796" i="1" s="1"/>
  <c r="AB798" i="1" l="1"/>
  <c r="Y798" i="1"/>
  <c r="AL797" i="1"/>
  <c r="AS797" i="1" s="1"/>
  <c r="AT797" i="1" s="1"/>
  <c r="Z798" i="1"/>
  <c r="W798" i="1"/>
  <c r="AE798" i="1"/>
  <c r="AC798" i="1"/>
  <c r="AM797" i="1"/>
  <c r="AU797" i="1" s="1"/>
  <c r="AV797" i="1" s="1"/>
  <c r="AD798" i="1"/>
  <c r="AK797" i="1"/>
  <c r="AQ797" i="1" s="1"/>
  <c r="AR797" i="1" s="1"/>
  <c r="X798" i="1"/>
  <c r="AA798" i="1"/>
  <c r="Y799" i="1" l="1"/>
  <c r="AB799" i="1"/>
  <c r="AE799" i="1"/>
  <c r="AM798" i="1"/>
  <c r="AU798" i="1" s="1"/>
  <c r="AV798" i="1" s="1"/>
  <c r="AC799" i="1"/>
  <c r="W799" i="1"/>
  <c r="AL798" i="1"/>
  <c r="AS798" i="1" s="1"/>
  <c r="AT798" i="1" s="1"/>
  <c r="Z799" i="1"/>
  <c r="AD799" i="1"/>
  <c r="X799" i="1"/>
  <c r="AA799" i="1"/>
  <c r="AK798" i="1"/>
  <c r="AQ798" i="1" s="1"/>
  <c r="AR798" i="1" s="1"/>
  <c r="AM799" i="1" l="1"/>
  <c r="AU799" i="1" s="1"/>
  <c r="AV799" i="1" s="1"/>
  <c r="AK799" i="1"/>
  <c r="AQ799" i="1" s="1"/>
  <c r="AR799" i="1" s="1"/>
  <c r="AE800" i="1"/>
  <c r="Y800" i="1"/>
  <c r="AB800" i="1"/>
  <c r="Z800" i="1"/>
  <c r="AL799" i="1"/>
  <c r="AS799" i="1" s="1"/>
  <c r="AT799" i="1" s="1"/>
  <c r="AC800" i="1"/>
  <c r="W800" i="1"/>
  <c r="AA800" i="1"/>
  <c r="AD800" i="1"/>
  <c r="X800" i="1"/>
  <c r="AE801" i="1" l="1"/>
  <c r="AB801" i="1"/>
  <c r="W801" i="1"/>
  <c r="AC801" i="1"/>
  <c r="AK800" i="1"/>
  <c r="AQ800" i="1" s="1"/>
  <c r="AR800" i="1" s="1"/>
  <c r="Y801" i="1"/>
  <c r="Z801" i="1"/>
  <c r="AD801" i="1"/>
  <c r="AA801" i="1"/>
  <c r="AL800" i="1"/>
  <c r="AS800" i="1" s="1"/>
  <c r="AT800" i="1" s="1"/>
  <c r="X801" i="1"/>
  <c r="AM800" i="1"/>
  <c r="AU800" i="1" s="1"/>
  <c r="AV800" i="1" s="1"/>
  <c r="AE802" i="1" l="1"/>
  <c r="AB802" i="1"/>
  <c r="AM801" i="1"/>
  <c r="AU801" i="1" s="1"/>
  <c r="AV801" i="1" s="1"/>
  <c r="Y802" i="1"/>
  <c r="Z802" i="1"/>
  <c r="AL801" i="1"/>
  <c r="AS801" i="1" s="1"/>
  <c r="AT801" i="1" s="1"/>
  <c r="AC802" i="1"/>
  <c r="W802" i="1"/>
  <c r="AA802" i="1"/>
  <c r="AK801" i="1"/>
  <c r="AQ801" i="1" s="1"/>
  <c r="AR801" i="1" s="1"/>
  <c r="X802" i="1"/>
  <c r="AD802" i="1"/>
  <c r="AL802" i="1" l="1"/>
  <c r="AS802" i="1" s="1"/>
  <c r="AT802" i="1" s="1"/>
  <c r="AE803" i="1"/>
  <c r="AB803" i="1"/>
  <c r="W803" i="1"/>
  <c r="AC803" i="1"/>
  <c r="Y803" i="1"/>
  <c r="Z803" i="1"/>
  <c r="X803" i="1"/>
  <c r="AA803" i="1"/>
  <c r="AK802" i="1"/>
  <c r="AQ802" i="1" s="1"/>
  <c r="AR802" i="1" s="1"/>
  <c r="AM802" i="1"/>
  <c r="AU802" i="1" s="1"/>
  <c r="AV802" i="1" s="1"/>
  <c r="AD803" i="1"/>
  <c r="AK803" i="1" l="1"/>
  <c r="AQ803" i="1" s="1"/>
  <c r="AR803" i="1" s="1"/>
  <c r="AB804" i="1"/>
  <c r="AC804" i="1"/>
  <c r="AE804" i="1"/>
  <c r="Y804" i="1"/>
  <c r="Z804" i="1"/>
  <c r="W804" i="1"/>
  <c r="AL803" i="1"/>
  <c r="AS803" i="1" s="1"/>
  <c r="AT803" i="1" s="1"/>
  <c r="AD804" i="1"/>
  <c r="AA804" i="1"/>
  <c r="AM803" i="1"/>
  <c r="AU803" i="1" s="1"/>
  <c r="AV803" i="1" s="1"/>
  <c r="X804" i="1"/>
  <c r="AL804" i="1" l="1"/>
  <c r="AS804" i="1" s="1"/>
  <c r="AT804" i="1" s="1"/>
  <c r="AE805" i="1"/>
  <c r="AC805" i="1"/>
  <c r="AM804" i="1"/>
  <c r="AU804" i="1" s="1"/>
  <c r="AV804" i="1" s="1"/>
  <c r="Y805" i="1"/>
  <c r="W805" i="1"/>
  <c r="Z805" i="1"/>
  <c r="AB805" i="1"/>
  <c r="AD805" i="1"/>
  <c r="AA805" i="1"/>
  <c r="X805" i="1"/>
  <c r="AK804" i="1"/>
  <c r="AQ804" i="1" s="1"/>
  <c r="AR804" i="1" s="1"/>
  <c r="AE806" i="1" l="1"/>
  <c r="AM805" i="1"/>
  <c r="AU805" i="1" s="1"/>
  <c r="AV805" i="1" s="1"/>
  <c r="AL805" i="1"/>
  <c r="AS805" i="1" s="1"/>
  <c r="AT805" i="1" s="1"/>
  <c r="AB806" i="1"/>
  <c r="Z806" i="1"/>
  <c r="Y806" i="1"/>
  <c r="W806" i="1"/>
  <c r="AC806" i="1"/>
  <c r="AK805" i="1"/>
  <c r="AQ805" i="1" s="1"/>
  <c r="AR805" i="1" s="1"/>
  <c r="X806" i="1"/>
  <c r="AD806" i="1"/>
  <c r="AA806" i="1"/>
  <c r="AB807" i="1" l="1"/>
  <c r="AE807" i="1"/>
  <c r="AC807" i="1"/>
  <c r="AM806" i="1"/>
  <c r="AU806" i="1" s="1"/>
  <c r="AV806" i="1" s="1"/>
  <c r="AL806" i="1"/>
  <c r="AS806" i="1" s="1"/>
  <c r="AT806" i="1" s="1"/>
  <c r="Z807" i="1"/>
  <c r="AK806" i="1"/>
  <c r="AQ806" i="1" s="1"/>
  <c r="AR806" i="1" s="1"/>
  <c r="Y807" i="1"/>
  <c r="W807" i="1"/>
  <c r="AA807" i="1"/>
  <c r="X807" i="1"/>
  <c r="AD807" i="1"/>
  <c r="AL807" i="1" l="1"/>
  <c r="AS807" i="1" s="1"/>
  <c r="AT807" i="1" s="1"/>
  <c r="AB808" i="1"/>
  <c r="AE808" i="1"/>
  <c r="AM807" i="1"/>
  <c r="AU807" i="1" s="1"/>
  <c r="AV807" i="1" s="1"/>
  <c r="AC808" i="1"/>
  <c r="Z808" i="1"/>
  <c r="Y808" i="1"/>
  <c r="W808" i="1"/>
  <c r="AK807" i="1"/>
  <c r="AQ807" i="1" s="1"/>
  <c r="AR807" i="1" s="1"/>
  <c r="AA808" i="1"/>
  <c r="AD808" i="1"/>
  <c r="X808" i="1"/>
  <c r="AL808" i="1" l="1"/>
  <c r="AS808" i="1" s="1"/>
  <c r="AT808" i="1" s="1"/>
  <c r="AB809" i="1"/>
  <c r="Z809" i="1"/>
  <c r="AE809" i="1"/>
  <c r="AC809" i="1"/>
  <c r="AM808" i="1"/>
  <c r="AU808" i="1" s="1"/>
  <c r="AV808" i="1" s="1"/>
  <c r="W809" i="1"/>
  <c r="Y809" i="1"/>
  <c r="X809" i="1"/>
  <c r="AD809" i="1"/>
  <c r="AA809" i="1"/>
  <c r="AK808" i="1"/>
  <c r="AQ808" i="1" s="1"/>
  <c r="AR808" i="1" s="1"/>
  <c r="AB810" i="1" l="1"/>
  <c r="Z810" i="1"/>
  <c r="AL809" i="1"/>
  <c r="AS809" i="1" s="1"/>
  <c r="AT809" i="1" s="1"/>
  <c r="AE810" i="1"/>
  <c r="AC810" i="1"/>
  <c r="Y810" i="1"/>
  <c r="W810" i="1"/>
  <c r="AK809" i="1"/>
  <c r="AQ809" i="1" s="1"/>
  <c r="AR809" i="1" s="1"/>
  <c r="AD810" i="1"/>
  <c r="X810" i="1"/>
  <c r="AM809" i="1"/>
  <c r="AU809" i="1" s="1"/>
  <c r="AV809" i="1" s="1"/>
  <c r="AA810" i="1"/>
  <c r="AM810" i="1" l="1"/>
  <c r="AU810" i="1" s="1"/>
  <c r="AV810" i="1" s="1"/>
  <c r="AB811" i="1"/>
  <c r="AL810" i="1"/>
  <c r="AS810" i="1" s="1"/>
  <c r="AT810" i="1" s="1"/>
  <c r="AE811" i="1"/>
  <c r="AC811" i="1"/>
  <c r="Z811" i="1"/>
  <c r="W811" i="1"/>
  <c r="AK810" i="1"/>
  <c r="AQ810" i="1" s="1"/>
  <c r="AR810" i="1" s="1"/>
  <c r="Y811" i="1"/>
  <c r="AD811" i="1"/>
  <c r="X811" i="1"/>
  <c r="AA811" i="1"/>
  <c r="AB812" i="1" l="1"/>
  <c r="AE812" i="1"/>
  <c r="Z812" i="1"/>
  <c r="AM811" i="1"/>
  <c r="AU811" i="1" s="1"/>
  <c r="AV811" i="1" s="1"/>
  <c r="Y812" i="1"/>
  <c r="W812" i="1"/>
  <c r="AC812" i="1"/>
  <c r="AD812" i="1"/>
  <c r="AK811" i="1"/>
  <c r="AQ811" i="1" s="1"/>
  <c r="AR811" i="1" s="1"/>
  <c r="X812" i="1"/>
  <c r="AA812" i="1"/>
  <c r="AL811" i="1"/>
  <c r="AS811" i="1" s="1"/>
  <c r="AT811" i="1" s="1"/>
  <c r="AB813" i="1" l="1"/>
  <c r="AE813" i="1"/>
  <c r="AM812" i="1"/>
  <c r="AU812" i="1" s="1"/>
  <c r="AV812" i="1" s="1"/>
  <c r="W813" i="1"/>
  <c r="Y813" i="1"/>
  <c r="AC813" i="1"/>
  <c r="Z813" i="1"/>
  <c r="AD813" i="1"/>
  <c r="AK812" i="1"/>
  <c r="AQ812" i="1" s="1"/>
  <c r="AR812" i="1" s="1"/>
  <c r="X813" i="1"/>
  <c r="AA813" i="1"/>
  <c r="AL812" i="1"/>
  <c r="AS812" i="1" s="1"/>
  <c r="AT812" i="1" s="1"/>
  <c r="AL813" i="1" l="1"/>
  <c r="AS813" i="1" s="1"/>
  <c r="AT813" i="1" s="1"/>
  <c r="AB814" i="1"/>
  <c r="AE814" i="1"/>
  <c r="AC814" i="1"/>
  <c r="W814" i="1"/>
  <c r="Z814" i="1"/>
  <c r="AK813" i="1"/>
  <c r="AQ813" i="1" s="1"/>
  <c r="AR813" i="1" s="1"/>
  <c r="Y814" i="1"/>
  <c r="AM813" i="1"/>
  <c r="AU813" i="1" s="1"/>
  <c r="AV813" i="1" s="1"/>
  <c r="AD814" i="1"/>
  <c r="AA814" i="1"/>
  <c r="X814" i="1"/>
  <c r="AB815" i="1" l="1"/>
  <c r="AE815" i="1"/>
  <c r="Y815" i="1"/>
  <c r="AM814" i="1"/>
  <c r="AU814" i="1" s="1"/>
  <c r="AV814" i="1" s="1"/>
  <c r="AL814" i="1"/>
  <c r="AS814" i="1" s="1"/>
  <c r="AT814" i="1" s="1"/>
  <c r="Z815" i="1"/>
  <c r="W815" i="1"/>
  <c r="AK814" i="1"/>
  <c r="AQ814" i="1" s="1"/>
  <c r="AR814" i="1" s="1"/>
  <c r="AC815" i="1"/>
  <c r="AA815" i="1"/>
  <c r="X815" i="1"/>
  <c r="AD815" i="1"/>
  <c r="AB816" i="1" l="1"/>
  <c r="AE816" i="1"/>
  <c r="Y816" i="1"/>
  <c r="Z816" i="1"/>
  <c r="W816" i="1"/>
  <c r="AC816" i="1"/>
  <c r="AM815" i="1"/>
  <c r="AU815" i="1" s="1"/>
  <c r="AV815" i="1" s="1"/>
  <c r="AD816" i="1"/>
  <c r="AA816" i="1"/>
  <c r="AL815" i="1"/>
  <c r="AS815" i="1" s="1"/>
  <c r="AT815" i="1" s="1"/>
  <c r="X816" i="1"/>
  <c r="AK815" i="1"/>
  <c r="AQ815" i="1" s="1"/>
  <c r="AR815" i="1" s="1"/>
  <c r="AB817" i="1" l="1"/>
  <c r="AE817" i="1"/>
  <c r="AM816" i="1"/>
  <c r="AU816" i="1" s="1"/>
  <c r="AV816" i="1" s="1"/>
  <c r="AC817" i="1"/>
  <c r="Y817" i="1"/>
  <c r="W817" i="1"/>
  <c r="Z817" i="1"/>
  <c r="AD817" i="1"/>
  <c r="AK816" i="1"/>
  <c r="AQ816" i="1" s="1"/>
  <c r="AR816" i="1" s="1"/>
  <c r="AA817" i="1"/>
  <c r="X817" i="1"/>
  <c r="AL816" i="1"/>
  <c r="AS816" i="1" s="1"/>
  <c r="AT816" i="1" s="1"/>
  <c r="AB818" i="1" l="1"/>
  <c r="AE818" i="1"/>
  <c r="Y818" i="1"/>
  <c r="AM817" i="1"/>
  <c r="AU817" i="1" s="1"/>
  <c r="AV817" i="1" s="1"/>
  <c r="W818" i="1"/>
  <c r="AC818" i="1"/>
  <c r="Z818" i="1"/>
  <c r="AL817" i="1"/>
  <c r="AS817" i="1" s="1"/>
  <c r="AT817" i="1" s="1"/>
  <c r="AD818" i="1"/>
  <c r="AA818" i="1"/>
  <c r="X818" i="1"/>
  <c r="AK817" i="1"/>
  <c r="AQ817" i="1" s="1"/>
  <c r="AR817" i="1" s="1"/>
  <c r="AB819" i="1" l="1"/>
  <c r="AE819" i="1"/>
  <c r="AK818" i="1"/>
  <c r="AQ818" i="1" s="1"/>
  <c r="AR818" i="1" s="1"/>
  <c r="AM818" i="1"/>
  <c r="AU818" i="1" s="1"/>
  <c r="AV818" i="1" s="1"/>
  <c r="AC819" i="1"/>
  <c r="Y819" i="1"/>
  <c r="W819" i="1"/>
  <c r="Z819" i="1"/>
  <c r="AL818" i="1"/>
  <c r="AS818" i="1" s="1"/>
  <c r="AT818" i="1" s="1"/>
  <c r="AA819" i="1"/>
  <c r="AD819" i="1"/>
  <c r="X819" i="1"/>
  <c r="AB820" i="1" l="1"/>
  <c r="AE820" i="1"/>
  <c r="AM819" i="1"/>
  <c r="AU819" i="1" s="1"/>
  <c r="AV819" i="1" s="1"/>
  <c r="W820" i="1"/>
  <c r="AL819" i="1"/>
  <c r="AS819" i="1" s="1"/>
  <c r="AT819" i="1" s="1"/>
  <c r="Y820" i="1"/>
  <c r="AC820" i="1"/>
  <c r="Z820" i="1"/>
  <c r="AA820" i="1"/>
  <c r="AD820" i="1"/>
  <c r="AK819" i="1"/>
  <c r="AQ819" i="1" s="1"/>
  <c r="AR819" i="1" s="1"/>
  <c r="X820" i="1"/>
  <c r="Y821" i="1" l="1"/>
  <c r="AK820" i="1"/>
  <c r="AQ820" i="1" s="1"/>
  <c r="AR820" i="1" s="1"/>
  <c r="Z821" i="1"/>
  <c r="W821" i="1"/>
  <c r="AB821" i="1"/>
  <c r="AC821" i="1"/>
  <c r="AM820" i="1"/>
  <c r="AU820" i="1" s="1"/>
  <c r="AV820" i="1" s="1"/>
  <c r="AE821" i="1"/>
  <c r="AL820" i="1"/>
  <c r="AS820" i="1" s="1"/>
  <c r="AT820" i="1" s="1"/>
  <c r="AD821" i="1"/>
  <c r="X821" i="1"/>
  <c r="AA821" i="1"/>
  <c r="AM821" i="1" l="1"/>
  <c r="AU821" i="1" s="1"/>
  <c r="AV821" i="1" s="1"/>
  <c r="AB822" i="1"/>
  <c r="Y822" i="1"/>
  <c r="AL821" i="1"/>
  <c r="AS821" i="1" s="1"/>
  <c r="AT821" i="1" s="1"/>
  <c r="AE822" i="1"/>
  <c r="AC822" i="1"/>
  <c r="W822" i="1"/>
  <c r="AK821" i="1"/>
  <c r="AQ821" i="1" s="1"/>
  <c r="AR821" i="1" s="1"/>
  <c r="Z822" i="1"/>
  <c r="AD822" i="1"/>
  <c r="AA822" i="1"/>
  <c r="X822" i="1"/>
  <c r="AB823" i="1" l="1"/>
  <c r="Y823" i="1"/>
  <c r="AC823" i="1"/>
  <c r="AE823" i="1"/>
  <c r="Z823" i="1"/>
  <c r="W823" i="1"/>
  <c r="AL822" i="1"/>
  <c r="AS822" i="1" s="1"/>
  <c r="AT822" i="1" s="1"/>
  <c r="AD823" i="1"/>
  <c r="AM822" i="1"/>
  <c r="AU822" i="1" s="1"/>
  <c r="AV822" i="1" s="1"/>
  <c r="X823" i="1"/>
  <c r="AK822" i="1"/>
  <c r="AQ822" i="1" s="1"/>
  <c r="AR822" i="1" s="1"/>
  <c r="AA823" i="1"/>
  <c r="AK823" i="1" l="1"/>
  <c r="AQ823" i="1" s="1"/>
  <c r="AR823" i="1" s="1"/>
  <c r="AB824" i="1"/>
  <c r="W824" i="1"/>
  <c r="AM823" i="1"/>
  <c r="AU823" i="1" s="1"/>
  <c r="AV823" i="1" s="1"/>
  <c r="AE824" i="1"/>
  <c r="Z824" i="1"/>
  <c r="Y824" i="1"/>
  <c r="AC824" i="1"/>
  <c r="AD824" i="1"/>
  <c r="X824" i="1"/>
  <c r="AA824" i="1"/>
  <c r="AL823" i="1"/>
  <c r="AS823" i="1" s="1"/>
  <c r="AT823" i="1" s="1"/>
  <c r="AB825" i="1" l="1"/>
  <c r="AE825" i="1"/>
  <c r="Y825" i="1"/>
  <c r="AK824" i="1"/>
  <c r="AQ824" i="1" s="1"/>
  <c r="AR824" i="1" s="1"/>
  <c r="AC825" i="1"/>
  <c r="AM824" i="1"/>
  <c r="AU824" i="1" s="1"/>
  <c r="AV824" i="1" s="1"/>
  <c r="W825" i="1"/>
  <c r="Z825" i="1"/>
  <c r="AD825" i="1"/>
  <c r="X825" i="1"/>
  <c r="AA825" i="1"/>
  <c r="AL824" i="1"/>
  <c r="AS824" i="1" s="1"/>
  <c r="AT824" i="1" s="1"/>
  <c r="AB826" i="1" l="1"/>
  <c r="AE826" i="1"/>
  <c r="Z826" i="1"/>
  <c r="AC826" i="1"/>
  <c r="Y826" i="1"/>
  <c r="AK825" i="1"/>
  <c r="AQ825" i="1" s="1"/>
  <c r="AR825" i="1" s="1"/>
  <c r="W826" i="1"/>
  <c r="AD826" i="1"/>
  <c r="AM825" i="1"/>
  <c r="AU825" i="1" s="1"/>
  <c r="AV825" i="1" s="1"/>
  <c r="X826" i="1"/>
  <c r="AL825" i="1"/>
  <c r="AS825" i="1" s="1"/>
  <c r="AT825" i="1" s="1"/>
  <c r="AA826" i="1"/>
  <c r="AB827" i="1" l="1"/>
  <c r="AE827" i="1"/>
  <c r="Z827" i="1"/>
  <c r="AC827" i="1"/>
  <c r="AM826" i="1"/>
  <c r="AU826" i="1" s="1"/>
  <c r="AV826" i="1" s="1"/>
  <c r="W827" i="1"/>
  <c r="Y827" i="1"/>
  <c r="AA827" i="1"/>
  <c r="AL826" i="1"/>
  <c r="AS826" i="1" s="1"/>
  <c r="AT826" i="1" s="1"/>
  <c r="AD827" i="1"/>
  <c r="X827" i="1"/>
  <c r="AK826" i="1"/>
  <c r="AQ826" i="1" s="1"/>
  <c r="AR826" i="1" s="1"/>
  <c r="AB828" i="1" l="1"/>
  <c r="AC828" i="1"/>
  <c r="AK827" i="1"/>
  <c r="AQ827" i="1" s="1"/>
  <c r="AR827" i="1" s="1"/>
  <c r="AL827" i="1"/>
  <c r="AS827" i="1" s="1"/>
  <c r="AT827" i="1" s="1"/>
  <c r="Z828" i="1"/>
  <c r="AE828" i="1"/>
  <c r="Y828" i="1"/>
  <c r="W828" i="1"/>
  <c r="AA828" i="1"/>
  <c r="AD828" i="1"/>
  <c r="AM827" i="1"/>
  <c r="AU827" i="1" s="1"/>
  <c r="AV827" i="1" s="1"/>
  <c r="X828" i="1"/>
  <c r="AL828" i="1" l="1"/>
  <c r="AS828" i="1" s="1"/>
  <c r="AT828" i="1" s="1"/>
  <c r="AB829" i="1"/>
  <c r="AM828" i="1"/>
  <c r="AU828" i="1" s="1"/>
  <c r="AV828" i="1" s="1"/>
  <c r="AE829" i="1"/>
  <c r="Z829" i="1"/>
  <c r="W829" i="1"/>
  <c r="AC829" i="1"/>
  <c r="Y829" i="1"/>
  <c r="AD829" i="1"/>
  <c r="X829" i="1"/>
  <c r="AA829" i="1"/>
  <c r="AK828" i="1"/>
  <c r="AQ828" i="1" s="1"/>
  <c r="AR828" i="1" s="1"/>
  <c r="AB830" i="1" l="1"/>
  <c r="AK829" i="1"/>
  <c r="AQ829" i="1" s="1"/>
  <c r="AR829" i="1" s="1"/>
  <c r="Z830" i="1"/>
  <c r="AL829" i="1"/>
  <c r="AS829" i="1" s="1"/>
  <c r="AT829" i="1" s="1"/>
  <c r="W830" i="1"/>
  <c r="Y830" i="1"/>
  <c r="AE830" i="1"/>
  <c r="AM829" i="1"/>
  <c r="AU829" i="1" s="1"/>
  <c r="AV829" i="1" s="1"/>
  <c r="AC830" i="1"/>
  <c r="AA830" i="1"/>
  <c r="X830" i="1"/>
  <c r="AD830" i="1"/>
  <c r="AB831" i="1" l="1"/>
  <c r="Z831" i="1"/>
  <c r="Y831" i="1"/>
  <c r="AM830" i="1"/>
  <c r="AU830" i="1" s="1"/>
  <c r="AV830" i="1" s="1"/>
  <c r="AF831" i="1"/>
  <c r="X831" i="1" s="1"/>
  <c r="AE831" i="1"/>
  <c r="AH831" i="1"/>
  <c r="AD831" i="1" s="1"/>
  <c r="AL830" i="1"/>
  <c r="AS830" i="1" s="1"/>
  <c r="AT830" i="1" s="1"/>
  <c r="AK830" i="1"/>
  <c r="AQ830" i="1" s="1"/>
  <c r="AR830" i="1" s="1"/>
  <c r="AB832" i="1" l="1"/>
  <c r="AA831" i="1"/>
  <c r="W831" i="1"/>
  <c r="AF832" i="1" s="1"/>
  <c r="AC831" i="1"/>
  <c r="AM831" i="1" s="1"/>
  <c r="AU831" i="1" s="1"/>
  <c r="AV831" i="1" s="1"/>
  <c r="AL831" i="1" l="1"/>
  <c r="AS831" i="1" s="1"/>
  <c r="AT831" i="1" s="1"/>
  <c r="AK831" i="1"/>
  <c r="AQ831" i="1" s="1"/>
  <c r="AR831" i="1" s="1"/>
  <c r="Y832" i="1"/>
  <c r="AE832" i="1"/>
  <c r="AH832" i="1"/>
  <c r="AD832" i="1" s="1"/>
  <c r="X832" i="1"/>
  <c r="W832" i="1"/>
  <c r="AA832" i="1"/>
  <c r="Z832" i="1"/>
  <c r="AC832" i="1" l="1"/>
  <c r="AH833" i="1" s="1"/>
  <c r="AC833" i="1" s="1"/>
  <c r="AA833" i="1"/>
  <c r="Y833" i="1"/>
  <c r="AF833" i="1"/>
  <c r="X833" i="1" s="1"/>
  <c r="AK832" i="1"/>
  <c r="AQ832" i="1" s="1"/>
  <c r="AR832" i="1" s="1"/>
  <c r="AB833" i="1"/>
  <c r="AL832" i="1"/>
  <c r="AS832" i="1" s="1"/>
  <c r="AT832" i="1" s="1"/>
  <c r="AE833" i="1" l="1"/>
  <c r="AE834" i="1" s="1"/>
  <c r="AM832" i="1"/>
  <c r="AU832" i="1" s="1"/>
  <c r="AV832" i="1" s="1"/>
  <c r="Z833" i="1"/>
  <c r="AL833" i="1" s="1"/>
  <c r="AS833" i="1" s="1"/>
  <c r="AT833" i="1" s="1"/>
  <c r="AD833" i="1"/>
  <c r="AM833" i="1" s="1"/>
  <c r="AU833" i="1" s="1"/>
  <c r="AV833" i="1" s="1"/>
  <c r="W833" i="1"/>
  <c r="AK833" i="1" s="1"/>
  <c r="AQ833" i="1" s="1"/>
  <c r="AR833" i="1" s="1"/>
  <c r="AA834" i="1" l="1"/>
  <c r="AB834" i="1"/>
  <c r="AH834" i="1"/>
  <c r="AD834" i="1" s="1"/>
  <c r="Y834" i="1"/>
  <c r="AF834" i="1"/>
  <c r="X834" i="1" s="1"/>
  <c r="AC834" i="1" l="1"/>
  <c r="AM834" i="1" s="1"/>
  <c r="AU834" i="1" s="1"/>
  <c r="AV834" i="1" s="1"/>
  <c r="Z834" i="1"/>
  <c r="W834" i="1"/>
  <c r="Y835" i="1" s="1"/>
  <c r="AH835" i="1" l="1"/>
  <c r="AC835" i="1" s="1"/>
  <c r="AB835" i="1"/>
  <c r="AE835" i="1"/>
  <c r="AL834" i="1"/>
  <c r="AS834" i="1" s="1"/>
  <c r="AT834" i="1" s="1"/>
  <c r="AA835" i="1"/>
  <c r="AK834" i="1"/>
  <c r="AQ834" i="1" s="1"/>
  <c r="AR834" i="1" s="1"/>
  <c r="Z835" i="1"/>
  <c r="AF835" i="1"/>
  <c r="AD835" i="1" l="1"/>
  <c r="AH836" i="1" s="1"/>
  <c r="X835" i="1"/>
  <c r="W835" i="1"/>
  <c r="AL835" i="1"/>
  <c r="AS835" i="1" s="1"/>
  <c r="AT835" i="1" s="1"/>
  <c r="AB836" i="1"/>
  <c r="AE836" i="1"/>
  <c r="AM835" i="1" l="1"/>
  <c r="AU835" i="1" s="1"/>
  <c r="AV835" i="1" s="1"/>
  <c r="AA836" i="1"/>
  <c r="Z836" i="1"/>
  <c r="AF836" i="1"/>
  <c r="W836" i="1" s="1"/>
  <c r="Y836" i="1"/>
  <c r="AK835" i="1"/>
  <c r="AQ835" i="1" s="1"/>
  <c r="AR835" i="1" s="1"/>
  <c r="AD836" i="1"/>
  <c r="AC836" i="1"/>
  <c r="X836" i="1" l="1"/>
  <c r="AF837" i="1" s="1"/>
  <c r="W837" i="1" s="1"/>
  <c r="Y837" i="1"/>
  <c r="AL836" i="1"/>
  <c r="AS836" i="1" s="1"/>
  <c r="AT836" i="1" s="1"/>
  <c r="AB837" i="1"/>
  <c r="AE837" i="1"/>
  <c r="AH837" i="1"/>
  <c r="AM836" i="1"/>
  <c r="AU836" i="1" s="1"/>
  <c r="AV836" i="1" s="1"/>
  <c r="AA837" i="1" l="1"/>
  <c r="AK836" i="1"/>
  <c r="AQ836" i="1" s="1"/>
  <c r="AR836" i="1" s="1"/>
  <c r="Y838" i="1"/>
  <c r="Z837" i="1"/>
  <c r="AB838" i="1" s="1"/>
  <c r="X837" i="1"/>
  <c r="AF838" i="1" s="1"/>
  <c r="AD837" i="1"/>
  <c r="AC837" i="1"/>
  <c r="AK837" i="1" l="1"/>
  <c r="AQ837" i="1" s="1"/>
  <c r="AR837" i="1" s="1"/>
  <c r="Z838" i="1"/>
  <c r="AL837" i="1"/>
  <c r="AS837" i="1" s="1"/>
  <c r="AT837" i="1" s="1"/>
  <c r="X838" i="1"/>
  <c r="AE838" i="1"/>
  <c r="AH838" i="1"/>
  <c r="AC838" i="1" s="1"/>
  <c r="AM837" i="1"/>
  <c r="AU837" i="1" s="1"/>
  <c r="AV837" i="1" s="1"/>
  <c r="W838" i="1"/>
  <c r="AA838" i="1" l="1"/>
  <c r="AL838" i="1" s="1"/>
  <c r="AS838" i="1" s="1"/>
  <c r="AT838" i="1" s="1"/>
  <c r="AE839" i="1"/>
  <c r="AK838" i="1"/>
  <c r="AQ838" i="1" s="1"/>
  <c r="AR838" i="1" s="1"/>
  <c r="AB839" i="1"/>
  <c r="AD838" i="1"/>
  <c r="AF839" i="1"/>
  <c r="W839" i="1" s="1"/>
  <c r="Y839" i="1"/>
  <c r="AA839" i="1" l="1"/>
  <c r="X839" i="1"/>
  <c r="AK839" i="1" s="1"/>
  <c r="AQ839" i="1" s="1"/>
  <c r="AR839" i="1" s="1"/>
  <c r="Y840" i="1"/>
  <c r="AH839" i="1"/>
  <c r="AD839" i="1" s="1"/>
  <c r="AM838" i="1"/>
  <c r="AU838" i="1" s="1"/>
  <c r="AV838" i="1" s="1"/>
  <c r="AF840" i="1" l="1"/>
  <c r="X840" i="1" s="1"/>
  <c r="Z839" i="1"/>
  <c r="AB840" i="1" s="1"/>
  <c r="AC839" i="1"/>
  <c r="AH840" i="1" s="1"/>
  <c r="AD840" i="1" s="1"/>
  <c r="AL839" i="1" l="1"/>
  <c r="AS839" i="1" s="1"/>
  <c r="AT839" i="1" s="1"/>
  <c r="AA840" i="1"/>
  <c r="W840" i="1"/>
  <c r="Y841" i="1" s="1"/>
  <c r="AE840" i="1"/>
  <c r="AM839" i="1"/>
  <c r="AU839" i="1" s="1"/>
  <c r="AV839" i="1" s="1"/>
  <c r="AC840" i="1"/>
  <c r="Z840" i="1" l="1"/>
  <c r="AB841" i="1" s="1"/>
  <c r="AK840" i="1"/>
  <c r="AQ840" i="1" s="1"/>
  <c r="AR840" i="1" s="1"/>
  <c r="AF841" i="1"/>
  <c r="X841" i="1" s="1"/>
  <c r="AE841" i="1"/>
  <c r="AH841" i="1"/>
  <c r="AD841" i="1" s="1"/>
  <c r="AM840" i="1"/>
  <c r="AU840" i="1" s="1"/>
  <c r="AV840" i="1" s="1"/>
  <c r="AL840" i="1" l="1"/>
  <c r="AS840" i="1" s="1"/>
  <c r="AT840" i="1" s="1"/>
  <c r="AA841" i="1"/>
  <c r="W841" i="1"/>
  <c r="AK841" i="1" s="1"/>
  <c r="AQ841" i="1" s="1"/>
  <c r="AR841" i="1" s="1"/>
  <c r="AC841" i="1"/>
  <c r="Z841" i="1" l="1"/>
  <c r="AL841" i="1" s="1"/>
  <c r="AS841" i="1" s="1"/>
  <c r="AT841" i="1" s="1"/>
  <c r="AF842" i="1"/>
  <c r="Y842" i="1"/>
  <c r="AE842" i="1"/>
  <c r="AH842" i="1"/>
  <c r="AD842" i="1" s="1"/>
  <c r="AM841" i="1"/>
  <c r="AU841" i="1" s="1"/>
  <c r="AV841" i="1" s="1"/>
  <c r="AA842" i="1" l="1"/>
  <c r="AB842" i="1"/>
  <c r="W842" i="1"/>
  <c r="Y843" i="1" s="1"/>
  <c r="X842" i="1"/>
  <c r="AC842" i="1"/>
  <c r="AE843" i="1" s="1"/>
  <c r="AF843" i="1" l="1"/>
  <c r="X843" i="1" s="1"/>
  <c r="Z842" i="1"/>
  <c r="AK842" i="1"/>
  <c r="AQ842" i="1" s="1"/>
  <c r="AR842" i="1" s="1"/>
  <c r="AH843" i="1"/>
  <c r="AM842" i="1"/>
  <c r="AU842" i="1" s="1"/>
  <c r="AV842" i="1" s="1"/>
  <c r="AB843" i="1" l="1"/>
  <c r="W843" i="1"/>
  <c r="Y844" i="1" s="1"/>
  <c r="AL842" i="1"/>
  <c r="AS842" i="1" s="1"/>
  <c r="AT842" i="1" s="1"/>
  <c r="Z843" i="1"/>
  <c r="AA843" i="1"/>
  <c r="AD843" i="1"/>
  <c r="AC843" i="1"/>
  <c r="AA844" i="1" l="1"/>
  <c r="AK843" i="1"/>
  <c r="AQ843" i="1" s="1"/>
  <c r="AR843" i="1" s="1"/>
  <c r="AL843" i="1"/>
  <c r="AS843" i="1" s="1"/>
  <c r="AT843" i="1" s="1"/>
  <c r="AF844" i="1"/>
  <c r="X844" i="1" s="1"/>
  <c r="AB844" i="1"/>
  <c r="AM843" i="1"/>
  <c r="AU843" i="1" s="1"/>
  <c r="AV843" i="1" s="1"/>
  <c r="AH844" i="1"/>
  <c r="AD844" i="1" s="1"/>
  <c r="AE844" i="1"/>
  <c r="Z844" i="1" l="1"/>
  <c r="W844" i="1"/>
  <c r="Y845" i="1" s="1"/>
  <c r="AC844" i="1"/>
  <c r="AK844" i="1" l="1"/>
  <c r="AQ844" i="1" s="1"/>
  <c r="AR844" i="1" s="1"/>
  <c r="AF845" i="1"/>
  <c r="X845" i="1" s="1"/>
  <c r="AB845" i="1"/>
  <c r="AL844" i="1"/>
  <c r="AS844" i="1" s="1"/>
  <c r="AT844" i="1" s="1"/>
  <c r="Z845" i="1"/>
  <c r="AA845" i="1"/>
  <c r="AE845" i="1"/>
  <c r="AH845" i="1"/>
  <c r="AM844" i="1"/>
  <c r="AU844" i="1" s="1"/>
  <c r="AV844" i="1" s="1"/>
  <c r="W845" i="1" l="1"/>
  <c r="AK845" i="1" s="1"/>
  <c r="AQ845" i="1" s="1"/>
  <c r="AR845" i="1" s="1"/>
  <c r="AL845" i="1"/>
  <c r="AS845" i="1" s="1"/>
  <c r="AT845" i="1" s="1"/>
  <c r="AB846" i="1"/>
  <c r="AA846" i="1"/>
  <c r="AD845" i="1"/>
  <c r="AC845" i="1"/>
  <c r="AF846" i="1" l="1"/>
  <c r="W846" i="1" s="1"/>
  <c r="Y846" i="1"/>
  <c r="Z846" i="1"/>
  <c r="AH846" i="1"/>
  <c r="AC846" i="1" s="1"/>
  <c r="AE846" i="1"/>
  <c r="AM845" i="1"/>
  <c r="AU845" i="1" s="1"/>
  <c r="AV845" i="1" s="1"/>
  <c r="X846" i="1" l="1"/>
  <c r="AA847" i="1" s="1"/>
  <c r="AB847" i="1"/>
  <c r="Z847" i="1"/>
  <c r="AL846" i="1"/>
  <c r="AS846" i="1" s="1"/>
  <c r="AT846" i="1" s="1"/>
  <c r="Y847" i="1"/>
  <c r="AD846" i="1"/>
  <c r="AH847" i="1" s="1"/>
  <c r="AC847" i="1" s="1"/>
  <c r="AE847" i="1"/>
  <c r="AF847" i="1" l="1"/>
  <c r="W847" i="1" s="1"/>
  <c r="Y848" i="1" s="1"/>
  <c r="AK846" i="1"/>
  <c r="AQ846" i="1" s="1"/>
  <c r="AR846" i="1" s="1"/>
  <c r="AB848" i="1"/>
  <c r="AL847" i="1"/>
  <c r="AS847" i="1" s="1"/>
  <c r="AT847" i="1" s="1"/>
  <c r="AM846" i="1"/>
  <c r="AU846" i="1" s="1"/>
  <c r="AV846" i="1" s="1"/>
  <c r="AD847" i="1"/>
  <c r="AM847" i="1" s="1"/>
  <c r="AU847" i="1" s="1"/>
  <c r="AV847" i="1" s="1"/>
  <c r="AE848" i="1"/>
  <c r="Z848" i="1" l="1"/>
  <c r="AB849" i="1" s="1"/>
  <c r="X847" i="1"/>
  <c r="AA848" i="1" s="1"/>
  <c r="AH848" i="1"/>
  <c r="AC848" i="1" s="1"/>
  <c r="AE849" i="1" s="1"/>
  <c r="AL848" i="1" l="1"/>
  <c r="AS848" i="1" s="1"/>
  <c r="AT848" i="1" s="1"/>
  <c r="AF848" i="1"/>
  <c r="X848" i="1" s="1"/>
  <c r="AK847" i="1"/>
  <c r="AQ847" i="1" s="1"/>
  <c r="AR847" i="1" s="1"/>
  <c r="AD848" i="1"/>
  <c r="AM848" i="1" s="1"/>
  <c r="AU848" i="1" s="1"/>
  <c r="AV848" i="1" s="1"/>
  <c r="W848" i="1" l="1"/>
  <c r="AK848" i="1" s="1"/>
  <c r="AQ848" i="1" s="1"/>
  <c r="AR848" i="1" s="1"/>
  <c r="AA849" i="1"/>
  <c r="AH849" i="1"/>
  <c r="AD849" i="1" s="1"/>
  <c r="Z849" i="1" l="1"/>
  <c r="Y849" i="1"/>
  <c r="AF849" i="1"/>
  <c r="X849" i="1" s="1"/>
  <c r="AC849" i="1"/>
  <c r="AE850" i="1" s="1"/>
  <c r="W849" i="1" l="1"/>
  <c r="Z850" i="1" s="1"/>
  <c r="AL849" i="1"/>
  <c r="AS849" i="1" s="1"/>
  <c r="AT849" i="1" s="1"/>
  <c r="AB850" i="1"/>
  <c r="AA850" i="1"/>
  <c r="AH850" i="1"/>
  <c r="AD850" i="1" s="1"/>
  <c r="AM849" i="1"/>
  <c r="AU849" i="1" s="1"/>
  <c r="AV849" i="1" s="1"/>
  <c r="AK849" i="1" l="1"/>
  <c r="AQ849" i="1" s="1"/>
  <c r="AR849" i="1" s="1"/>
  <c r="AF850" i="1"/>
  <c r="X850" i="1" s="1"/>
  <c r="Y850" i="1"/>
  <c r="AC850" i="1"/>
  <c r="AH851" i="1" s="1"/>
  <c r="AL850" i="1"/>
  <c r="AS850" i="1" s="1"/>
  <c r="AT850" i="1" s="1"/>
  <c r="AB851" i="1"/>
  <c r="AA851" i="1" l="1"/>
  <c r="W850" i="1"/>
  <c r="Y851" i="1" s="1"/>
  <c r="AD851" i="1"/>
  <c r="AM850" i="1"/>
  <c r="AU850" i="1" s="1"/>
  <c r="AV850" i="1" s="1"/>
  <c r="AE851" i="1"/>
  <c r="Z851" i="1" l="1"/>
  <c r="AF851" i="1"/>
  <c r="X851" i="1" s="1"/>
  <c r="AK850" i="1"/>
  <c r="AQ850" i="1" s="1"/>
  <c r="AR850" i="1" s="1"/>
  <c r="AC851" i="1"/>
  <c r="AH852" i="1" s="1"/>
  <c r="AD852" i="1" l="1"/>
  <c r="AE852" i="1"/>
  <c r="AM851" i="1"/>
  <c r="AU851" i="1" s="1"/>
  <c r="AV851" i="1" s="1"/>
  <c r="AB852" i="1"/>
  <c r="AL851" i="1"/>
  <c r="AS851" i="1" s="1"/>
  <c r="AT851" i="1" s="1"/>
  <c r="AA852" i="1"/>
  <c r="W851" i="1"/>
  <c r="Y852" i="1" s="1"/>
  <c r="AC852" i="1" l="1"/>
  <c r="AE853" i="1" s="1"/>
  <c r="AF852" i="1"/>
  <c r="W852" i="1" s="1"/>
  <c r="Y853" i="1" s="1"/>
  <c r="AK851" i="1"/>
  <c r="AQ851" i="1" s="1"/>
  <c r="AR851" i="1" s="1"/>
  <c r="Z852" i="1"/>
  <c r="AH853" i="1" l="1"/>
  <c r="AC853" i="1" s="1"/>
  <c r="AE854" i="1" s="1"/>
  <c r="AM852" i="1"/>
  <c r="AU852" i="1" s="1"/>
  <c r="AV852" i="1" s="1"/>
  <c r="AL852" i="1"/>
  <c r="AS852" i="1" s="1"/>
  <c r="AT852" i="1" s="1"/>
  <c r="AB853" i="1"/>
  <c r="X852" i="1"/>
  <c r="AK852" i="1" s="1"/>
  <c r="AQ852" i="1" s="1"/>
  <c r="AR852" i="1" s="1"/>
  <c r="Z853" i="1"/>
  <c r="AD853" i="1" l="1"/>
  <c r="AM853" i="1" s="1"/>
  <c r="AU853" i="1" s="1"/>
  <c r="AV853" i="1" s="1"/>
  <c r="AF853" i="1"/>
  <c r="W853" i="1" s="1"/>
  <c r="Y854" i="1" s="1"/>
  <c r="AA853" i="1"/>
  <c r="AL853" i="1" s="1"/>
  <c r="AS853" i="1" s="1"/>
  <c r="AT853" i="1" s="1"/>
  <c r="AB854" i="1"/>
  <c r="AH854" i="1" l="1"/>
  <c r="AC854" i="1" s="1"/>
  <c r="AE855" i="1" s="1"/>
  <c r="X853" i="1"/>
  <c r="AK853" i="1" s="1"/>
  <c r="AQ853" i="1" s="1"/>
  <c r="AR853" i="1" s="1"/>
  <c r="Z854" i="1"/>
  <c r="AB855" i="1" s="1"/>
  <c r="AD854" i="1" l="1"/>
  <c r="AM854" i="1" s="1"/>
  <c r="AU854" i="1" s="1"/>
  <c r="AV854" i="1" s="1"/>
  <c r="AF854" i="1"/>
  <c r="X854" i="1" s="1"/>
  <c r="AA854" i="1"/>
  <c r="AH855" i="1" l="1"/>
  <c r="AD855" i="1" s="1"/>
  <c r="W854" i="1"/>
  <c r="Y855" i="1" s="1"/>
  <c r="AL854" i="1"/>
  <c r="AS854" i="1" s="1"/>
  <c r="AT854" i="1" s="1"/>
  <c r="AA855" i="1"/>
  <c r="Z855" i="1" l="1"/>
  <c r="AF855" i="1"/>
  <c r="X855" i="1" s="1"/>
  <c r="AK854" i="1"/>
  <c r="AQ854" i="1" s="1"/>
  <c r="AR854" i="1" s="1"/>
  <c r="AC855" i="1"/>
  <c r="AE856" i="1" s="1"/>
  <c r="AA856" i="1" l="1"/>
  <c r="AL855" i="1"/>
  <c r="AS855" i="1" s="1"/>
  <c r="AT855" i="1" s="1"/>
  <c r="AB856" i="1"/>
  <c r="AH856" i="1"/>
  <c r="AD856" i="1" s="1"/>
  <c r="W855" i="1"/>
  <c r="AF856" i="1" s="1"/>
  <c r="X856" i="1" s="1"/>
  <c r="AM855" i="1"/>
  <c r="AU855" i="1" s="1"/>
  <c r="AV855" i="1" s="1"/>
  <c r="Z856" i="1" l="1"/>
  <c r="AL856" i="1" s="1"/>
  <c r="AS856" i="1" s="1"/>
  <c r="AT856" i="1" s="1"/>
  <c r="AK855" i="1"/>
  <c r="AQ855" i="1" s="1"/>
  <c r="AR855" i="1" s="1"/>
  <c r="AC856" i="1"/>
  <c r="AM856" i="1" s="1"/>
  <c r="AU856" i="1" s="1"/>
  <c r="AV856" i="1" s="1"/>
  <c r="Y856" i="1"/>
  <c r="W856" i="1"/>
  <c r="AK856" i="1" s="1"/>
  <c r="AQ856" i="1" s="1"/>
  <c r="AR856" i="1" s="1"/>
  <c r="Z857" i="1" l="1"/>
  <c r="AB857" i="1"/>
  <c r="AH857" i="1"/>
  <c r="AD857" i="1" s="1"/>
  <c r="AE857" i="1"/>
  <c r="AF857" i="1"/>
  <c r="X857" i="1" s="1"/>
  <c r="Y857" i="1"/>
  <c r="AB858" i="1" l="1"/>
  <c r="W857" i="1"/>
  <c r="AK857" i="1" s="1"/>
  <c r="AQ857" i="1" s="1"/>
  <c r="AR857" i="1" s="1"/>
  <c r="AA857" i="1"/>
  <c r="AL857" i="1" s="1"/>
  <c r="AS857" i="1" s="1"/>
  <c r="AT857" i="1" s="1"/>
  <c r="AC857" i="1"/>
  <c r="AH858" i="1" s="1"/>
  <c r="AA858" i="1" l="1"/>
  <c r="Y858" i="1"/>
  <c r="AF858" i="1"/>
  <c r="X858" i="1" s="1"/>
  <c r="AC858" i="1"/>
  <c r="AE858" i="1"/>
  <c r="AM857" i="1"/>
  <c r="AU857" i="1" s="1"/>
  <c r="AV857" i="1" s="1"/>
  <c r="AD858" i="1"/>
  <c r="Z858" i="1" l="1"/>
  <c r="AL858" i="1" s="1"/>
  <c r="AS858" i="1" s="1"/>
  <c r="AT858" i="1" s="1"/>
  <c r="AH859" i="1"/>
  <c r="AD859" i="1" s="1"/>
  <c r="W858" i="1"/>
  <c r="Y859" i="1" s="1"/>
  <c r="AE859" i="1"/>
  <c r="AM858" i="1"/>
  <c r="AU858" i="1" s="1"/>
  <c r="AV858" i="1" s="1"/>
  <c r="AA859" i="1" l="1"/>
  <c r="AB859" i="1"/>
  <c r="AF859" i="1"/>
  <c r="W859" i="1" s="1"/>
  <c r="Y860" i="1" s="1"/>
  <c r="AC859" i="1"/>
  <c r="AE860" i="1" s="1"/>
  <c r="AK858" i="1"/>
  <c r="AQ858" i="1" s="1"/>
  <c r="AR858" i="1" s="1"/>
  <c r="Z859" i="1" l="1"/>
  <c r="AB860" i="1" s="1"/>
  <c r="AM859" i="1"/>
  <c r="AU859" i="1" s="1"/>
  <c r="AV859" i="1" s="1"/>
  <c r="AH860" i="1"/>
  <c r="AC860" i="1" s="1"/>
  <c r="X859" i="1"/>
  <c r="AF860" i="1" s="1"/>
  <c r="W860" i="1" l="1"/>
  <c r="Y861" i="1" s="1"/>
  <c r="Z860" i="1"/>
  <c r="AB861" i="1" s="1"/>
  <c r="AK859" i="1"/>
  <c r="AQ859" i="1" s="1"/>
  <c r="AR859" i="1" s="1"/>
  <c r="AL859" i="1"/>
  <c r="AS859" i="1" s="1"/>
  <c r="AT859" i="1" s="1"/>
  <c r="AD860" i="1"/>
  <c r="AH861" i="1" s="1"/>
  <c r="X860" i="1"/>
  <c r="AE861" i="1"/>
  <c r="AA860" i="1" l="1"/>
  <c r="AL860" i="1" s="1"/>
  <c r="AS860" i="1" s="1"/>
  <c r="AT860" i="1" s="1"/>
  <c r="AC861" i="1"/>
  <c r="AE862" i="1" s="1"/>
  <c r="AF861" i="1"/>
  <c r="W861" i="1" s="1"/>
  <c r="AM860" i="1"/>
  <c r="AU860" i="1" s="1"/>
  <c r="AV860" i="1" s="1"/>
  <c r="AK860" i="1"/>
  <c r="AQ860" i="1" s="1"/>
  <c r="AR860" i="1" s="1"/>
  <c r="AD861" i="1"/>
  <c r="X861" i="1" l="1"/>
  <c r="AF862" i="1" s="1"/>
  <c r="Z861" i="1"/>
  <c r="AB862" i="1" s="1"/>
  <c r="AM861" i="1"/>
  <c r="AU861" i="1" s="1"/>
  <c r="AV861" i="1" s="1"/>
  <c r="Y862" i="1"/>
  <c r="AH862" i="1"/>
  <c r="AC862" i="1" s="1"/>
  <c r="AE863" i="1" s="1"/>
  <c r="AK861" i="1" l="1"/>
  <c r="AQ861" i="1" s="1"/>
  <c r="AR861" i="1" s="1"/>
  <c r="W862" i="1"/>
  <c r="Y863" i="1" s="1"/>
  <c r="AA861" i="1"/>
  <c r="AL861" i="1" s="1"/>
  <c r="AS861" i="1" s="1"/>
  <c r="AT861" i="1" s="1"/>
  <c r="AD862" i="1"/>
  <c r="AM862" i="1" s="1"/>
  <c r="AU862" i="1" s="1"/>
  <c r="AV862" i="1" s="1"/>
  <c r="X862" i="1" l="1"/>
  <c r="AK862" i="1" s="1"/>
  <c r="AQ862" i="1" s="1"/>
  <c r="AR862" i="1" s="1"/>
  <c r="Z862" i="1"/>
  <c r="AB863" i="1" s="1"/>
  <c r="AH863" i="1"/>
  <c r="AC863" i="1" s="1"/>
  <c r="AE864" i="1" s="1"/>
  <c r="AA862" i="1" l="1"/>
  <c r="Z863" i="1" s="1"/>
  <c r="AF863" i="1"/>
  <c r="W863" i="1" s="1"/>
  <c r="Y864" i="1" s="1"/>
  <c r="AD863" i="1"/>
  <c r="AL862" i="1" l="1"/>
  <c r="AS862" i="1" s="1"/>
  <c r="AT862" i="1" s="1"/>
  <c r="AA863" i="1"/>
  <c r="AL863" i="1" s="1"/>
  <c r="AS863" i="1" s="1"/>
  <c r="AT863" i="1" s="1"/>
  <c r="X863" i="1"/>
  <c r="AK863" i="1" s="1"/>
  <c r="AQ863" i="1" s="1"/>
  <c r="AR863" i="1" s="1"/>
  <c r="AB864" i="1"/>
  <c r="AM863" i="1"/>
  <c r="AU863" i="1" s="1"/>
  <c r="AV863" i="1" s="1"/>
  <c r="AH864" i="1"/>
  <c r="Z864" i="1" l="1"/>
  <c r="AB865" i="1" s="1"/>
  <c r="AF864" i="1"/>
  <c r="AD864" i="1"/>
  <c r="AC864" i="1"/>
  <c r="AA864" i="1" l="1"/>
  <c r="X864" i="1"/>
  <c r="W864" i="1"/>
  <c r="AE865" i="1"/>
  <c r="AH865" i="1"/>
  <c r="AM864" i="1"/>
  <c r="AU864" i="1" s="1"/>
  <c r="AV864" i="1" s="1"/>
  <c r="AL864" i="1" l="1"/>
  <c r="AS864" i="1" s="1"/>
  <c r="AT864" i="1" s="1"/>
  <c r="AA865" i="1"/>
  <c r="Z865" i="1"/>
  <c r="AB866" i="1" s="1"/>
  <c r="Y865" i="1"/>
  <c r="AK864" i="1"/>
  <c r="AQ864" i="1" s="1"/>
  <c r="AR864" i="1" s="1"/>
  <c r="AF865" i="1"/>
  <c r="W865" i="1" s="1"/>
  <c r="AD865" i="1"/>
  <c r="AC865" i="1"/>
  <c r="AL865" i="1" l="1"/>
  <c r="AS865" i="1" s="1"/>
  <c r="AT865" i="1" s="1"/>
  <c r="Z866" i="1"/>
  <c r="AB867" i="1" s="1"/>
  <c r="Y866" i="1"/>
  <c r="X865" i="1"/>
  <c r="AE866" i="1"/>
  <c r="AM865" i="1"/>
  <c r="AU865" i="1" s="1"/>
  <c r="AV865" i="1" s="1"/>
  <c r="AH866" i="1"/>
  <c r="AA866" i="1" l="1"/>
  <c r="AK865" i="1"/>
  <c r="AQ865" i="1" s="1"/>
  <c r="AR865" i="1" s="1"/>
  <c r="AF866" i="1"/>
  <c r="W866" i="1" s="1"/>
  <c r="Y867" i="1" s="1"/>
  <c r="AD866" i="1"/>
  <c r="AC866" i="1"/>
  <c r="AL866" i="1" l="1"/>
  <c r="AS866" i="1" s="1"/>
  <c r="AT866" i="1" s="1"/>
  <c r="X866" i="1"/>
  <c r="AA867" i="1" s="1"/>
  <c r="Z867" i="1"/>
  <c r="AE867" i="1"/>
  <c r="AH867" i="1"/>
  <c r="AM866" i="1"/>
  <c r="AU866" i="1" s="1"/>
  <c r="AV866" i="1" s="1"/>
  <c r="AD867" i="1" l="1"/>
  <c r="AK866" i="1"/>
  <c r="AQ866" i="1" s="1"/>
  <c r="AR866" i="1" s="1"/>
  <c r="AF867" i="1"/>
  <c r="W867" i="1" s="1"/>
  <c r="Y868" i="1" s="1"/>
  <c r="AB868" i="1"/>
  <c r="AL867" i="1"/>
  <c r="AS867" i="1" s="1"/>
  <c r="AT867" i="1" s="1"/>
  <c r="AC867" i="1"/>
  <c r="AE868" i="1" s="1"/>
  <c r="X867" i="1" l="1"/>
  <c r="AK867" i="1" s="1"/>
  <c r="AQ867" i="1" s="1"/>
  <c r="AR867" i="1" s="1"/>
  <c r="Z868" i="1"/>
  <c r="AB869" i="1" s="1"/>
  <c r="AH868" i="1"/>
  <c r="AM867" i="1"/>
  <c r="AU867" i="1" s="1"/>
  <c r="AV867" i="1" s="1"/>
  <c r="AD868" i="1" l="1"/>
  <c r="AA868" i="1"/>
  <c r="AF868" i="1"/>
  <c r="X868" i="1" s="1"/>
  <c r="AC868" i="1"/>
  <c r="W868" i="1" l="1"/>
  <c r="AK868" i="1" s="1"/>
  <c r="AQ868" i="1" s="1"/>
  <c r="AR868" i="1" s="1"/>
  <c r="AL868" i="1"/>
  <c r="AS868" i="1" s="1"/>
  <c r="AT868" i="1" s="1"/>
  <c r="AA869" i="1"/>
  <c r="AE869" i="1"/>
  <c r="AH869" i="1"/>
  <c r="AM868" i="1"/>
  <c r="AU868" i="1" s="1"/>
  <c r="AV868" i="1" s="1"/>
  <c r="AC869" i="1" l="1"/>
  <c r="AE870" i="1" s="1"/>
  <c r="Z869" i="1"/>
  <c r="AB870" i="1" s="1"/>
  <c r="AF869" i="1"/>
  <c r="X869" i="1" s="1"/>
  <c r="Y869" i="1"/>
  <c r="AD869" i="1"/>
  <c r="AH870" i="1" l="1"/>
  <c r="AD870" i="1" s="1"/>
  <c r="W869" i="1"/>
  <c r="AF870" i="1" s="1"/>
  <c r="X870" i="1" s="1"/>
  <c r="AA870" i="1"/>
  <c r="AL869" i="1"/>
  <c r="AS869" i="1" s="1"/>
  <c r="AT869" i="1" s="1"/>
  <c r="AM869" i="1"/>
  <c r="AU869" i="1" s="1"/>
  <c r="AV869" i="1" s="1"/>
  <c r="AK869" i="1" l="1"/>
  <c r="AQ869" i="1" s="1"/>
  <c r="AR869" i="1" s="1"/>
  <c r="AC870" i="1"/>
  <c r="AE871" i="1" s="1"/>
  <c r="Y870" i="1"/>
  <c r="Z870" i="1"/>
  <c r="AB871" i="1" s="1"/>
  <c r="W870" i="1"/>
  <c r="AH871" i="1" l="1"/>
  <c r="AC871" i="1" s="1"/>
  <c r="AE872" i="1" s="1"/>
  <c r="AM870" i="1"/>
  <c r="AU870" i="1" s="1"/>
  <c r="AV870" i="1" s="1"/>
  <c r="AL870" i="1"/>
  <c r="AS870" i="1" s="1"/>
  <c r="AT870" i="1" s="1"/>
  <c r="AA871" i="1"/>
  <c r="AK870" i="1"/>
  <c r="AQ870" i="1" s="1"/>
  <c r="AR870" i="1" s="1"/>
  <c r="AF871" i="1"/>
  <c r="X871" i="1" s="1"/>
  <c r="Y871" i="1"/>
  <c r="AD871" i="1" l="1"/>
  <c r="AM871" i="1" s="1"/>
  <c r="AU871" i="1" s="1"/>
  <c r="AV871" i="1" s="1"/>
  <c r="Z871" i="1"/>
  <c r="AB872" i="1" s="1"/>
  <c r="W871" i="1"/>
  <c r="AH872" i="1" l="1"/>
  <c r="AC872" i="1" s="1"/>
  <c r="AE873" i="1" s="1"/>
  <c r="AL871" i="1"/>
  <c r="AS871" i="1" s="1"/>
  <c r="AT871" i="1" s="1"/>
  <c r="AA872" i="1"/>
  <c r="AF872" i="1"/>
  <c r="X872" i="1" s="1"/>
  <c r="AK871" i="1"/>
  <c r="AQ871" i="1" s="1"/>
  <c r="AR871" i="1" s="1"/>
  <c r="Y872" i="1"/>
  <c r="AD872" i="1" l="1"/>
  <c r="AH873" i="1" s="1"/>
  <c r="Z872" i="1"/>
  <c r="AL872" i="1" s="1"/>
  <c r="AS872" i="1" s="1"/>
  <c r="AT872" i="1" s="1"/>
  <c r="W872" i="1"/>
  <c r="AM872" i="1" l="1"/>
  <c r="AU872" i="1" s="1"/>
  <c r="AV872" i="1" s="1"/>
  <c r="AA873" i="1"/>
  <c r="AB873" i="1"/>
  <c r="AK872" i="1"/>
  <c r="AQ872" i="1" s="1"/>
  <c r="AR872" i="1" s="1"/>
  <c r="AF873" i="1"/>
  <c r="W873" i="1" s="1"/>
  <c r="Y873" i="1"/>
  <c r="AD873" i="1"/>
  <c r="AC873" i="1"/>
  <c r="Z873" i="1" l="1"/>
  <c r="AL873" i="1" s="1"/>
  <c r="AS873" i="1" s="1"/>
  <c r="AT873" i="1" s="1"/>
  <c r="X873" i="1"/>
  <c r="AF874" i="1" s="1"/>
  <c r="Y874" i="1"/>
  <c r="AE874" i="1"/>
  <c r="AH874" i="1"/>
  <c r="AC874" i="1" s="1"/>
  <c r="AM873" i="1"/>
  <c r="AU873" i="1" s="1"/>
  <c r="AV873" i="1" s="1"/>
  <c r="AB874" i="1" l="1"/>
  <c r="Z874" i="1"/>
  <c r="X874" i="1"/>
  <c r="W874" i="1"/>
  <c r="Y875" i="1" s="1"/>
  <c r="AK873" i="1"/>
  <c r="AQ873" i="1" s="1"/>
  <c r="AR873" i="1" s="1"/>
  <c r="AE875" i="1"/>
  <c r="AD874" i="1"/>
  <c r="AM874" i="1" s="1"/>
  <c r="AU874" i="1" s="1"/>
  <c r="AV874" i="1" s="1"/>
  <c r="AB875" i="1" l="1"/>
  <c r="AA874" i="1"/>
  <c r="AL874" i="1" s="1"/>
  <c r="AS874" i="1" s="1"/>
  <c r="AT874" i="1" s="1"/>
  <c r="AF875" i="1"/>
  <c r="W875" i="1" s="1"/>
  <c r="Y876" i="1" s="1"/>
  <c r="AK874" i="1"/>
  <c r="AQ874" i="1" s="1"/>
  <c r="AR874" i="1" s="1"/>
  <c r="AH875" i="1"/>
  <c r="AC875" i="1" s="1"/>
  <c r="AA875" i="1" l="1"/>
  <c r="X875" i="1"/>
  <c r="AF876" i="1" s="1"/>
  <c r="AD875" i="1"/>
  <c r="AM875" i="1" s="1"/>
  <c r="AU875" i="1" s="1"/>
  <c r="AV875" i="1" s="1"/>
  <c r="AE876" i="1"/>
  <c r="Z875" i="1" l="1"/>
  <c r="AB876" i="1" s="1"/>
  <c r="AK875" i="1"/>
  <c r="AQ875" i="1" s="1"/>
  <c r="AR875" i="1" s="1"/>
  <c r="X876" i="1"/>
  <c r="AH876" i="1"/>
  <c r="AD876" i="1" s="1"/>
  <c r="AL875" i="1" l="1"/>
  <c r="AS875" i="1" s="1"/>
  <c r="AT875" i="1" s="1"/>
  <c r="Z876" i="1"/>
  <c r="AB877" i="1" s="1"/>
  <c r="W876" i="1"/>
  <c r="Y877" i="1" s="1"/>
  <c r="AC876" i="1"/>
  <c r="AE877" i="1" s="1"/>
  <c r="AK876" i="1" l="1"/>
  <c r="AQ876" i="1" s="1"/>
  <c r="AR876" i="1" s="1"/>
  <c r="AF877" i="1"/>
  <c r="W877" i="1" s="1"/>
  <c r="AA876" i="1"/>
  <c r="Z877" i="1" s="1"/>
  <c r="AB878" i="1" s="1"/>
  <c r="AH877" i="1"/>
  <c r="AC877" i="1" s="1"/>
  <c r="AE878" i="1" s="1"/>
  <c r="AM876" i="1"/>
  <c r="AU876" i="1" s="1"/>
  <c r="AV876" i="1" s="1"/>
  <c r="AL876" i="1" l="1"/>
  <c r="AS876" i="1" s="1"/>
  <c r="AT876" i="1" s="1"/>
  <c r="AA877" i="1"/>
  <c r="Z878" i="1" s="1"/>
  <c r="X877" i="1"/>
  <c r="AK877" i="1" s="1"/>
  <c r="AQ877" i="1" s="1"/>
  <c r="AR877" i="1" s="1"/>
  <c r="AD877" i="1"/>
  <c r="AH878" i="1" s="1"/>
  <c r="AC878" i="1" s="1"/>
  <c r="AE879" i="1" s="1"/>
  <c r="Y878" i="1"/>
  <c r="AF878" i="1" l="1"/>
  <c r="W878" i="1" s="1"/>
  <c r="Y879" i="1" s="1"/>
  <c r="AA878" i="1"/>
  <c r="AL877" i="1"/>
  <c r="AS877" i="1" s="1"/>
  <c r="AT877" i="1" s="1"/>
  <c r="AB879" i="1"/>
  <c r="AM877" i="1"/>
  <c r="AU877" i="1" s="1"/>
  <c r="AV877" i="1" s="1"/>
  <c r="AD878" i="1"/>
  <c r="AM878" i="1" s="1"/>
  <c r="AU878" i="1" s="1"/>
  <c r="AV878" i="1" s="1"/>
  <c r="X878" i="1" l="1"/>
  <c r="AK878" i="1" s="1"/>
  <c r="AQ878" i="1" s="1"/>
  <c r="AR878" i="1" s="1"/>
  <c r="Z879" i="1"/>
  <c r="AB880" i="1" s="1"/>
  <c r="AL878" i="1"/>
  <c r="AS878" i="1" s="1"/>
  <c r="AT878" i="1" s="1"/>
  <c r="AH879" i="1"/>
  <c r="AC879" i="1" s="1"/>
  <c r="AE880" i="1" s="1"/>
  <c r="AF879" i="1" l="1"/>
  <c r="W879" i="1" s="1"/>
  <c r="Y880" i="1" s="1"/>
  <c r="AA879" i="1"/>
  <c r="AD879" i="1"/>
  <c r="AM879" i="1" s="1"/>
  <c r="AU879" i="1" s="1"/>
  <c r="AV879" i="1" s="1"/>
  <c r="X879" i="1" l="1"/>
  <c r="AK879" i="1" s="1"/>
  <c r="AQ879" i="1" s="1"/>
  <c r="AR879" i="1" s="1"/>
  <c r="Z880" i="1"/>
  <c r="AB881" i="1" s="1"/>
  <c r="AL879" i="1"/>
  <c r="AS879" i="1" s="1"/>
  <c r="AT879" i="1" s="1"/>
  <c r="AH880" i="1"/>
  <c r="AC880" i="1" s="1"/>
  <c r="AE881" i="1" s="1"/>
  <c r="AA880" i="1" l="1"/>
  <c r="AF880" i="1"/>
  <c r="W880" i="1" s="1"/>
  <c r="Y881" i="1" s="1"/>
  <c r="AD880" i="1"/>
  <c r="AH881" i="1" s="1"/>
  <c r="AL880" i="1" l="1"/>
  <c r="AS880" i="1" s="1"/>
  <c r="AT880" i="1" s="1"/>
  <c r="Z881" i="1"/>
  <c r="AB882" i="1" s="1"/>
  <c r="AC881" i="1"/>
  <c r="AE882" i="1" s="1"/>
  <c r="X880" i="1"/>
  <c r="AF881" i="1" s="1"/>
  <c r="W881" i="1" s="1"/>
  <c r="Y882" i="1" s="1"/>
  <c r="AM880" i="1"/>
  <c r="AU880" i="1" s="1"/>
  <c r="AV880" i="1" s="1"/>
  <c r="X881" i="1" l="1"/>
  <c r="AF882" i="1" s="1"/>
  <c r="W882" i="1" s="1"/>
  <c r="Y883" i="1" s="1"/>
  <c r="AA881" i="1"/>
  <c r="Z882" i="1" s="1"/>
  <c r="AD881" i="1"/>
  <c r="AM881" i="1" s="1"/>
  <c r="AU881" i="1" s="1"/>
  <c r="AV881" i="1" s="1"/>
  <c r="AK880" i="1"/>
  <c r="AQ880" i="1" s="1"/>
  <c r="AR880" i="1" s="1"/>
  <c r="AH882" i="1" l="1"/>
  <c r="AC882" i="1" s="1"/>
  <c r="AE883" i="1" s="1"/>
  <c r="AK881" i="1"/>
  <c r="AQ881" i="1" s="1"/>
  <c r="AR881" i="1" s="1"/>
  <c r="AL881" i="1"/>
  <c r="AS881" i="1" s="1"/>
  <c r="AT881" i="1" s="1"/>
  <c r="AB883" i="1"/>
  <c r="AA882" i="1"/>
  <c r="AL882" i="1" s="1"/>
  <c r="AS882" i="1" s="1"/>
  <c r="AT882" i="1" s="1"/>
  <c r="X882" i="1"/>
  <c r="AD882" i="1" l="1"/>
  <c r="AM882" i="1" s="1"/>
  <c r="AU882" i="1" s="1"/>
  <c r="AV882" i="1" s="1"/>
  <c r="AA883" i="1"/>
  <c r="AF883" i="1"/>
  <c r="W883" i="1" s="1"/>
  <c r="Y884" i="1" s="1"/>
  <c r="AK882" i="1"/>
  <c r="AQ882" i="1" s="1"/>
  <c r="AR882" i="1" s="1"/>
  <c r="AH883" i="1" l="1"/>
  <c r="AC883" i="1" s="1"/>
  <c r="AE884" i="1" s="1"/>
  <c r="Z883" i="1"/>
  <c r="X883" i="1"/>
  <c r="AD883" i="1" l="1"/>
  <c r="AM883" i="1" s="1"/>
  <c r="AU883" i="1" s="1"/>
  <c r="AV883" i="1" s="1"/>
  <c r="Z884" i="1"/>
  <c r="AB884" i="1"/>
  <c r="AL883" i="1"/>
  <c r="AS883" i="1" s="1"/>
  <c r="AT883" i="1" s="1"/>
  <c r="AA884" i="1"/>
  <c r="AF884" i="1"/>
  <c r="W884" i="1" s="1"/>
  <c r="Y885" i="1" s="1"/>
  <c r="AK883" i="1"/>
  <c r="AQ883" i="1" s="1"/>
  <c r="AR883" i="1" s="1"/>
  <c r="AH884" i="1" l="1"/>
  <c r="AC884" i="1" s="1"/>
  <c r="AE885" i="1" s="1"/>
  <c r="Z885" i="1"/>
  <c r="AL884" i="1"/>
  <c r="AS884" i="1" s="1"/>
  <c r="AT884" i="1" s="1"/>
  <c r="AB885" i="1"/>
  <c r="X884" i="1"/>
  <c r="AF885" i="1" s="1"/>
  <c r="W885" i="1" l="1"/>
  <c r="Y886" i="1" s="1"/>
  <c r="AD884" i="1"/>
  <c r="AM884" i="1" s="1"/>
  <c r="AU884" i="1" s="1"/>
  <c r="AV884" i="1" s="1"/>
  <c r="AB886" i="1"/>
  <c r="AA885" i="1"/>
  <c r="AL885" i="1" s="1"/>
  <c r="AS885" i="1" s="1"/>
  <c r="AT885" i="1" s="1"/>
  <c r="AK884" i="1"/>
  <c r="AQ884" i="1" s="1"/>
  <c r="AR884" i="1" s="1"/>
  <c r="X885" i="1" l="1"/>
  <c r="AF886" i="1" s="1"/>
  <c r="AH885" i="1"/>
  <c r="AC885" i="1" s="1"/>
  <c r="AE886" i="1" s="1"/>
  <c r="Z886" i="1"/>
  <c r="AK885" i="1" l="1"/>
  <c r="AQ885" i="1" s="1"/>
  <c r="AR885" i="1" s="1"/>
  <c r="W886" i="1"/>
  <c r="Y887" i="1" s="1"/>
  <c r="AD885" i="1"/>
  <c r="AM885" i="1" s="1"/>
  <c r="AU885" i="1" s="1"/>
  <c r="AV885" i="1" s="1"/>
  <c r="AA886" i="1"/>
  <c r="AL886" i="1" s="1"/>
  <c r="AS886" i="1" s="1"/>
  <c r="AT886" i="1" s="1"/>
  <c r="AB887" i="1"/>
  <c r="X886" i="1" l="1"/>
  <c r="AK886" i="1" s="1"/>
  <c r="AQ886" i="1" s="1"/>
  <c r="AR886" i="1" s="1"/>
  <c r="AH886" i="1"/>
  <c r="AC886" i="1" s="1"/>
  <c r="AE887" i="1" s="1"/>
  <c r="Z887" i="1"/>
  <c r="AF887" i="1" l="1"/>
  <c r="W887" i="1" s="1"/>
  <c r="Y888" i="1" s="1"/>
  <c r="AD886" i="1"/>
  <c r="AH887" i="1" s="1"/>
  <c r="AC887" i="1" s="1"/>
  <c r="AE888" i="1" s="1"/>
  <c r="AA887" i="1"/>
  <c r="AB888" i="1"/>
  <c r="AD887" i="1" l="1"/>
  <c r="AM887" i="1" s="1"/>
  <c r="AU887" i="1" s="1"/>
  <c r="AV887" i="1" s="1"/>
  <c r="X887" i="1"/>
  <c r="AK887" i="1" s="1"/>
  <c r="AQ887" i="1" s="1"/>
  <c r="AR887" i="1" s="1"/>
  <c r="AM886" i="1"/>
  <c r="AU886" i="1" s="1"/>
  <c r="AV886" i="1" s="1"/>
  <c r="AL887" i="1"/>
  <c r="AS887" i="1" s="1"/>
  <c r="AT887" i="1" s="1"/>
  <c r="AA888" i="1" l="1"/>
  <c r="AH888" i="1"/>
  <c r="AC888" i="1" s="1"/>
  <c r="AE889" i="1" s="1"/>
  <c r="AF888" i="1"/>
  <c r="W888" i="1" s="1"/>
  <c r="Y889" i="1" s="1"/>
  <c r="Z888" i="1"/>
  <c r="AD888" i="1" l="1"/>
  <c r="AH889" i="1" s="1"/>
  <c r="AC889" i="1" s="1"/>
  <c r="AE890" i="1" s="1"/>
  <c r="X888" i="1"/>
  <c r="AF889" i="1" s="1"/>
  <c r="W889" i="1" s="1"/>
  <c r="AB889" i="1"/>
  <c r="AL888" i="1"/>
  <c r="AS888" i="1" s="1"/>
  <c r="AT888" i="1" s="1"/>
  <c r="AA889" i="1" l="1"/>
  <c r="X889" i="1"/>
  <c r="AK889" i="1" s="1"/>
  <c r="AQ889" i="1" s="1"/>
  <c r="AR889" i="1" s="1"/>
  <c r="AD889" i="1"/>
  <c r="AM889" i="1" s="1"/>
  <c r="AU889" i="1" s="1"/>
  <c r="AV889" i="1" s="1"/>
  <c r="AK888" i="1"/>
  <c r="AQ888" i="1" s="1"/>
  <c r="AR888" i="1" s="1"/>
  <c r="AM888" i="1"/>
  <c r="AU888" i="1" s="1"/>
  <c r="AV888" i="1" s="1"/>
  <c r="Z889" i="1"/>
  <c r="Y890" i="1"/>
  <c r="Z890" i="1" l="1"/>
  <c r="AF890" i="1"/>
  <c r="X890" i="1" s="1"/>
  <c r="AH890" i="1"/>
  <c r="AC890" i="1" s="1"/>
  <c r="AE891" i="1" s="1"/>
  <c r="AL889" i="1"/>
  <c r="AS889" i="1" s="1"/>
  <c r="AT889" i="1" s="1"/>
  <c r="AB890" i="1"/>
  <c r="W890" i="1" l="1"/>
  <c r="Y891" i="1" s="1"/>
  <c r="AA890" i="1"/>
  <c r="AL890" i="1" s="1"/>
  <c r="AS890" i="1" s="1"/>
  <c r="AT890" i="1" s="1"/>
  <c r="AD890" i="1"/>
  <c r="AH891" i="1" s="1"/>
  <c r="AB891" i="1"/>
  <c r="AF891" i="1" l="1"/>
  <c r="W891" i="1" s="1"/>
  <c r="Y892" i="1" s="1"/>
  <c r="AK890" i="1"/>
  <c r="AQ890" i="1" s="1"/>
  <c r="AR890" i="1" s="1"/>
  <c r="AC891" i="1"/>
  <c r="AE892" i="1" s="1"/>
  <c r="AA891" i="1"/>
  <c r="AD891" i="1"/>
  <c r="AM890" i="1"/>
  <c r="AU890" i="1" s="1"/>
  <c r="AV890" i="1" s="1"/>
  <c r="X891" i="1" l="1"/>
  <c r="AK891" i="1" s="1"/>
  <c r="AQ891" i="1" s="1"/>
  <c r="AR891" i="1" s="1"/>
  <c r="AM891" i="1"/>
  <c r="AU891" i="1" s="1"/>
  <c r="AV891" i="1" s="1"/>
  <c r="Z891" i="1"/>
  <c r="Z892" i="1" s="1"/>
  <c r="AH892" i="1"/>
  <c r="AC892" i="1" s="1"/>
  <c r="AE893" i="1" s="1"/>
  <c r="AF892" i="1" l="1"/>
  <c r="X892" i="1" s="1"/>
  <c r="AA892" i="1"/>
  <c r="AL892" i="1" s="1"/>
  <c r="AS892" i="1" s="1"/>
  <c r="AT892" i="1" s="1"/>
  <c r="AB892" i="1"/>
  <c r="AB893" i="1" s="1"/>
  <c r="AL891" i="1"/>
  <c r="AS891" i="1" s="1"/>
  <c r="AT891" i="1" s="1"/>
  <c r="AD892" i="1"/>
  <c r="AH893" i="1" s="1"/>
  <c r="W892" i="1" l="1"/>
  <c r="Y893" i="1" s="1"/>
  <c r="AM892" i="1"/>
  <c r="AU892" i="1" s="1"/>
  <c r="AV892" i="1" s="1"/>
  <c r="AD893" i="1"/>
  <c r="AF893" i="1" l="1"/>
  <c r="W893" i="1" s="1"/>
  <c r="Y894" i="1" s="1"/>
  <c r="AK892" i="1"/>
  <c r="AQ892" i="1" s="1"/>
  <c r="AR892" i="1" s="1"/>
  <c r="Z893" i="1"/>
  <c r="AB894" i="1" s="1"/>
  <c r="AC893" i="1"/>
  <c r="AE894" i="1" s="1"/>
  <c r="AA893" i="1"/>
  <c r="AL893" i="1" l="1"/>
  <c r="AS893" i="1" s="1"/>
  <c r="AT893" i="1" s="1"/>
  <c r="X893" i="1"/>
  <c r="AK893" i="1" s="1"/>
  <c r="AQ893" i="1" s="1"/>
  <c r="AR893" i="1" s="1"/>
  <c r="AM893" i="1"/>
  <c r="AU893" i="1" s="1"/>
  <c r="AV893" i="1" s="1"/>
  <c r="AH894" i="1"/>
  <c r="AC894" i="1" s="1"/>
  <c r="AE895" i="1" s="1"/>
  <c r="Z894" i="1"/>
  <c r="AB895" i="1" s="1"/>
  <c r="AF894" i="1" l="1"/>
  <c r="W894" i="1" s="1"/>
  <c r="Y895" i="1" s="1"/>
  <c r="AD894" i="1"/>
  <c r="AM894" i="1" s="1"/>
  <c r="AU894" i="1" s="1"/>
  <c r="AV894" i="1" s="1"/>
  <c r="AA894" i="1"/>
  <c r="X894" i="1" l="1"/>
  <c r="AK894" i="1" s="1"/>
  <c r="AQ894" i="1" s="1"/>
  <c r="AR894" i="1" s="1"/>
  <c r="Z895" i="1"/>
  <c r="AB896" i="1" s="1"/>
  <c r="AH895" i="1"/>
  <c r="AC895" i="1" s="1"/>
  <c r="AE896" i="1" s="1"/>
  <c r="AL894" i="1"/>
  <c r="AS894" i="1" s="1"/>
  <c r="AT894" i="1" s="1"/>
  <c r="AF895" i="1" l="1"/>
  <c r="W895" i="1" s="1"/>
  <c r="Y896" i="1" s="1"/>
  <c r="AA895" i="1"/>
  <c r="AL895" i="1" s="1"/>
  <c r="AS895" i="1" s="1"/>
  <c r="AT895" i="1" s="1"/>
  <c r="AD895" i="1"/>
  <c r="AM895" i="1" s="1"/>
  <c r="AU895" i="1" s="1"/>
  <c r="AV895" i="1" s="1"/>
  <c r="X895" i="1" l="1"/>
  <c r="AF896" i="1" s="1"/>
  <c r="W896" i="1" s="1"/>
  <c r="Y897" i="1" s="1"/>
  <c r="AH896" i="1"/>
  <c r="AC896" i="1" s="1"/>
  <c r="AE897" i="1" s="1"/>
  <c r="Z896" i="1"/>
  <c r="AB897" i="1" s="1"/>
  <c r="AD896" i="1" l="1"/>
  <c r="AH897" i="1" s="1"/>
  <c r="AC897" i="1" s="1"/>
  <c r="AE898" i="1" s="1"/>
  <c r="AK895" i="1"/>
  <c r="AQ895" i="1" s="1"/>
  <c r="AR895" i="1" s="1"/>
  <c r="X896" i="1"/>
  <c r="AF897" i="1" s="1"/>
  <c r="W897" i="1" s="1"/>
  <c r="Y898" i="1" s="1"/>
  <c r="AA896" i="1"/>
  <c r="Z897" i="1" s="1"/>
  <c r="AB898" i="1" s="1"/>
  <c r="AD897" i="1" l="1"/>
  <c r="AM897" i="1" s="1"/>
  <c r="AU897" i="1" s="1"/>
  <c r="AV897" i="1" s="1"/>
  <c r="AM896" i="1"/>
  <c r="AU896" i="1" s="1"/>
  <c r="AV896" i="1" s="1"/>
  <c r="AK896" i="1"/>
  <c r="AQ896" i="1" s="1"/>
  <c r="AR896" i="1" s="1"/>
  <c r="AA897" i="1"/>
  <c r="AL897" i="1" s="1"/>
  <c r="AS897" i="1" s="1"/>
  <c r="AT897" i="1" s="1"/>
  <c r="AL896" i="1"/>
  <c r="AS896" i="1" s="1"/>
  <c r="AT896" i="1" s="1"/>
  <c r="X897" i="1"/>
  <c r="AF898" i="1" s="1"/>
  <c r="W898" i="1" s="1"/>
  <c r="Y899" i="1" s="1"/>
  <c r="AH898" i="1" l="1"/>
  <c r="AC898" i="1" s="1"/>
  <c r="AE899" i="1" s="1"/>
  <c r="AK897" i="1"/>
  <c r="AQ897" i="1" s="1"/>
  <c r="AR897" i="1" s="1"/>
  <c r="X898" i="1"/>
  <c r="AF899" i="1" s="1"/>
  <c r="Z898" i="1"/>
  <c r="AB899" i="1" s="1"/>
  <c r="AA898" i="1" l="1"/>
  <c r="AL898" i="1" s="1"/>
  <c r="AS898" i="1" s="1"/>
  <c r="AT898" i="1" s="1"/>
  <c r="AD898" i="1"/>
  <c r="AM898" i="1" s="1"/>
  <c r="AU898" i="1" s="1"/>
  <c r="AV898" i="1" s="1"/>
  <c r="AK898" i="1"/>
  <c r="AQ898" i="1" s="1"/>
  <c r="AR898" i="1" s="1"/>
  <c r="W899" i="1"/>
  <c r="Y900" i="1" s="1"/>
  <c r="AH899" i="1" l="1"/>
  <c r="AD899" i="1" s="1"/>
  <c r="AA899" i="1"/>
  <c r="X899" i="1"/>
  <c r="AF900" i="1" s="1"/>
  <c r="AC899" i="1" l="1"/>
  <c r="AM899" i="1" s="1"/>
  <c r="AU899" i="1" s="1"/>
  <c r="AV899" i="1" s="1"/>
  <c r="Z899" i="1"/>
  <c r="Z900" i="1" s="1"/>
  <c r="AK899" i="1"/>
  <c r="AQ899" i="1" s="1"/>
  <c r="AR899" i="1" s="1"/>
  <c r="X900" i="1"/>
  <c r="AH900" i="1" l="1"/>
  <c r="AC900" i="1" s="1"/>
  <c r="AE900" i="1"/>
  <c r="AA900" i="1"/>
  <c r="AL900" i="1" s="1"/>
  <c r="AS900" i="1" s="1"/>
  <c r="AT900" i="1" s="1"/>
  <c r="AL899" i="1"/>
  <c r="AS899" i="1" s="1"/>
  <c r="AT899" i="1" s="1"/>
  <c r="W900" i="1"/>
  <c r="AF901" i="1" s="1"/>
  <c r="AB900" i="1"/>
  <c r="AB901" i="1" s="1"/>
  <c r="AD900" i="1" l="1"/>
  <c r="AH901" i="1" s="1"/>
  <c r="AC901" i="1" s="1"/>
  <c r="AE901" i="1"/>
  <c r="W901" i="1"/>
  <c r="AK900" i="1"/>
  <c r="AQ900" i="1" s="1"/>
  <c r="AR900" i="1" s="1"/>
  <c r="AA901" i="1"/>
  <c r="Y901" i="1"/>
  <c r="AM900" i="1" l="1"/>
  <c r="AU900" i="1" s="1"/>
  <c r="AV900" i="1" s="1"/>
  <c r="AD901" i="1"/>
  <c r="AM901" i="1" s="1"/>
  <c r="AU901" i="1" s="1"/>
  <c r="AV901" i="1" s="1"/>
  <c r="X901" i="1"/>
  <c r="AK901" i="1" s="1"/>
  <c r="AQ901" i="1" s="1"/>
  <c r="AR901" i="1" s="1"/>
  <c r="AE902" i="1"/>
  <c r="Y902" i="1"/>
  <c r="Z901" i="1"/>
  <c r="AF902" i="1" l="1"/>
  <c r="X902" i="1" s="1"/>
  <c r="AH902" i="1"/>
  <c r="AD902" i="1" s="1"/>
  <c r="Z902" i="1"/>
  <c r="AA902" i="1"/>
  <c r="AB902" i="1"/>
  <c r="AL901" i="1"/>
  <c r="AS901" i="1" s="1"/>
  <c r="AT901" i="1" s="1"/>
  <c r="W902" i="1" l="1"/>
  <c r="AK902" i="1" s="1"/>
  <c r="AQ902" i="1" s="1"/>
  <c r="AR902" i="1" s="1"/>
  <c r="AL902" i="1"/>
  <c r="AS902" i="1" s="1"/>
  <c r="AT902" i="1" s="1"/>
  <c r="AC902" i="1"/>
  <c r="AE903" i="1" s="1"/>
  <c r="AA903" i="1"/>
  <c r="AB903" i="1"/>
  <c r="Y903" i="1" l="1"/>
  <c r="AF903" i="1"/>
  <c r="X903" i="1" s="1"/>
  <c r="AM902" i="1"/>
  <c r="AU902" i="1" s="1"/>
  <c r="AV902" i="1" s="1"/>
  <c r="AH903" i="1"/>
  <c r="AC903" i="1" s="1"/>
  <c r="AE904" i="1" s="1"/>
  <c r="Z903" i="1"/>
  <c r="AB904" i="1" s="1"/>
  <c r="AD903" i="1" l="1"/>
  <c r="AM903" i="1" s="1"/>
  <c r="AU903" i="1" s="1"/>
  <c r="AV903" i="1" s="1"/>
  <c r="W903" i="1"/>
  <c r="AF904" i="1" s="1"/>
  <c r="AL903" i="1"/>
  <c r="AS903" i="1" s="1"/>
  <c r="AT903" i="1" s="1"/>
  <c r="AA904" i="1"/>
  <c r="AH904" i="1" l="1"/>
  <c r="AC904" i="1" s="1"/>
  <c r="AE905" i="1" s="1"/>
  <c r="Y904" i="1"/>
  <c r="Z904" i="1"/>
  <c r="AK903" i="1"/>
  <c r="AQ903" i="1" s="1"/>
  <c r="AR903" i="1" s="1"/>
  <c r="X904" i="1"/>
  <c r="W904" i="1"/>
  <c r="AD904" i="1" l="1"/>
  <c r="AM904" i="1" s="1"/>
  <c r="AU904" i="1" s="1"/>
  <c r="AV904" i="1" s="1"/>
  <c r="AB905" i="1"/>
  <c r="AL904" i="1"/>
  <c r="AS904" i="1" s="1"/>
  <c r="AT904" i="1" s="1"/>
  <c r="AK904" i="1"/>
  <c r="AQ904" i="1" s="1"/>
  <c r="AR904" i="1" s="1"/>
  <c r="Z905" i="1"/>
  <c r="AA905" i="1"/>
  <c r="AF905" i="1"/>
  <c r="W905" i="1" s="1"/>
  <c r="Y905" i="1"/>
  <c r="AH905" i="1" l="1"/>
  <c r="AC905" i="1" s="1"/>
  <c r="AE906" i="1" s="1"/>
  <c r="X905" i="1"/>
  <c r="AK905" i="1" s="1"/>
  <c r="AQ905" i="1" s="1"/>
  <c r="AR905" i="1" s="1"/>
  <c r="AB906" i="1"/>
  <c r="AL905" i="1"/>
  <c r="AS905" i="1" s="1"/>
  <c r="AT905" i="1" s="1"/>
  <c r="Z906" i="1"/>
  <c r="Y906" i="1"/>
  <c r="AF906" i="1" l="1"/>
  <c r="W906" i="1" s="1"/>
  <c r="Y907" i="1" s="1"/>
  <c r="AD905" i="1"/>
  <c r="AH906" i="1" s="1"/>
  <c r="AB907" i="1"/>
  <c r="AA906" i="1"/>
  <c r="AL906" i="1" s="1"/>
  <c r="AS906" i="1" s="1"/>
  <c r="AT906" i="1" s="1"/>
  <c r="X906" i="1" l="1"/>
  <c r="AK906" i="1" s="1"/>
  <c r="AQ906" i="1" s="1"/>
  <c r="AR906" i="1" s="1"/>
  <c r="AC906" i="1"/>
  <c r="AE907" i="1" s="1"/>
  <c r="AD906" i="1"/>
  <c r="AM905" i="1"/>
  <c r="AU905" i="1" s="1"/>
  <c r="AV905" i="1" s="1"/>
  <c r="Z907" i="1"/>
  <c r="AB908" i="1" s="1"/>
  <c r="AM906" i="1" l="1"/>
  <c r="AU906" i="1" s="1"/>
  <c r="AV906" i="1" s="1"/>
  <c r="AF907" i="1"/>
  <c r="W907" i="1" s="1"/>
  <c r="Y908" i="1" s="1"/>
  <c r="AH907" i="1"/>
  <c r="AD907" i="1" s="1"/>
  <c r="AA907" i="1"/>
  <c r="X907" i="1" l="1"/>
  <c r="AF908" i="1" s="1"/>
  <c r="AC907" i="1"/>
  <c r="AH908" i="1" s="1"/>
  <c r="Z908" i="1"/>
  <c r="AB909" i="1" s="1"/>
  <c r="AL907" i="1"/>
  <c r="AS907" i="1" s="1"/>
  <c r="AT907" i="1" s="1"/>
  <c r="AE908" i="1" l="1"/>
  <c r="AM907" i="1"/>
  <c r="AU907" i="1" s="1"/>
  <c r="AV907" i="1" s="1"/>
  <c r="AA908" i="1"/>
  <c r="W908" i="1"/>
  <c r="Y909" i="1" s="1"/>
  <c r="AK907" i="1"/>
  <c r="AQ907" i="1" s="1"/>
  <c r="AR907" i="1" s="1"/>
  <c r="AD908" i="1"/>
  <c r="X908" i="1"/>
  <c r="AC908" i="1"/>
  <c r="AK908" i="1" l="1"/>
  <c r="AQ908" i="1" s="1"/>
  <c r="AR908" i="1" s="1"/>
  <c r="AF909" i="1"/>
  <c r="W909" i="1" s="1"/>
  <c r="Y910" i="1" s="1"/>
  <c r="AH909" i="1"/>
  <c r="AC909" i="1" s="1"/>
  <c r="AL908" i="1"/>
  <c r="AS908" i="1" s="1"/>
  <c r="AT908" i="1" s="1"/>
  <c r="AA909" i="1"/>
  <c r="Z909" i="1"/>
  <c r="AE909" i="1"/>
  <c r="AM908" i="1"/>
  <c r="AU908" i="1" s="1"/>
  <c r="AV908" i="1" s="1"/>
  <c r="AD909" i="1" l="1"/>
  <c r="AH910" i="1" s="1"/>
  <c r="X909" i="1"/>
  <c r="AF910" i="1" s="1"/>
  <c r="W910" i="1" s="1"/>
  <c r="Y911" i="1" s="1"/>
  <c r="Z910" i="1"/>
  <c r="AL909" i="1"/>
  <c r="AS909" i="1" s="1"/>
  <c r="AT909" i="1" s="1"/>
  <c r="AB910" i="1"/>
  <c r="AE910" i="1"/>
  <c r="AM909" i="1" l="1"/>
  <c r="AU909" i="1" s="1"/>
  <c r="AV909" i="1" s="1"/>
  <c r="AK909" i="1"/>
  <c r="AQ909" i="1" s="1"/>
  <c r="AR909" i="1" s="1"/>
  <c r="AA910" i="1"/>
  <c r="Z911" i="1" s="1"/>
  <c r="AD910" i="1"/>
  <c r="AC910" i="1"/>
  <c r="AE911" i="1" s="1"/>
  <c r="AB911" i="1"/>
  <c r="X910" i="1"/>
  <c r="AK910" i="1" s="1"/>
  <c r="AQ910" i="1" s="1"/>
  <c r="AR910" i="1" s="1"/>
  <c r="AL910" i="1" l="1"/>
  <c r="AS910" i="1" s="1"/>
  <c r="AT910" i="1" s="1"/>
  <c r="AM910" i="1"/>
  <c r="AU910" i="1" s="1"/>
  <c r="AV910" i="1" s="1"/>
  <c r="AH911" i="1"/>
  <c r="AC911" i="1" s="1"/>
  <c r="AE912" i="1" s="1"/>
  <c r="AB912" i="1"/>
  <c r="AF911" i="1"/>
  <c r="W911" i="1" s="1"/>
  <c r="Y912" i="1" s="1"/>
  <c r="AA911" i="1"/>
  <c r="AL911" i="1" s="1"/>
  <c r="AS911" i="1" s="1"/>
  <c r="AT911" i="1" s="1"/>
  <c r="AD911" i="1" l="1"/>
  <c r="AM911" i="1" s="1"/>
  <c r="AU911" i="1" s="1"/>
  <c r="AV911" i="1" s="1"/>
  <c r="Z912" i="1"/>
  <c r="X911" i="1"/>
  <c r="AH912" i="1" l="1"/>
  <c r="AC912" i="1" s="1"/>
  <c r="AE913" i="1" s="1"/>
  <c r="AA912" i="1"/>
  <c r="AL912" i="1" s="1"/>
  <c r="AS912" i="1" s="1"/>
  <c r="AT912" i="1" s="1"/>
  <c r="AB913" i="1"/>
  <c r="AF912" i="1"/>
  <c r="W912" i="1" s="1"/>
  <c r="AK911" i="1"/>
  <c r="AQ911" i="1" s="1"/>
  <c r="AR911" i="1" s="1"/>
  <c r="AD912" i="1" l="1"/>
  <c r="AH913" i="1" s="1"/>
  <c r="AC913" i="1" s="1"/>
  <c r="AE914" i="1" s="1"/>
  <c r="Z913" i="1"/>
  <c r="X912" i="1"/>
  <c r="Y913" i="1"/>
  <c r="AM912" i="1" l="1"/>
  <c r="AU912" i="1" s="1"/>
  <c r="AV912" i="1" s="1"/>
  <c r="AB914" i="1"/>
  <c r="AA913" i="1"/>
  <c r="AD913" i="1"/>
  <c r="AK912" i="1"/>
  <c r="AQ912" i="1" s="1"/>
  <c r="AR912" i="1" s="1"/>
  <c r="AF913" i="1"/>
  <c r="W913" i="1" s="1"/>
  <c r="AL913" i="1" l="1"/>
  <c r="AS913" i="1" s="1"/>
  <c r="AT913" i="1" s="1"/>
  <c r="Z914" i="1"/>
  <c r="X913" i="1"/>
  <c r="AM913" i="1"/>
  <c r="AU913" i="1" s="1"/>
  <c r="AV913" i="1" s="1"/>
  <c r="AH914" i="1"/>
  <c r="AC914" i="1" s="1"/>
  <c r="AE915" i="1" s="1"/>
  <c r="Y914" i="1"/>
  <c r="AB915" i="1" l="1"/>
  <c r="AA914" i="1"/>
  <c r="AL914" i="1" s="1"/>
  <c r="AS914" i="1" s="1"/>
  <c r="AT914" i="1" s="1"/>
  <c r="AD914" i="1"/>
  <c r="AM914" i="1" s="1"/>
  <c r="AU914" i="1" s="1"/>
  <c r="AV914" i="1" s="1"/>
  <c r="AK913" i="1"/>
  <c r="AQ913" i="1" s="1"/>
  <c r="AR913" i="1" s="1"/>
  <c r="AF914" i="1"/>
  <c r="AH915" i="1" l="1"/>
  <c r="W914" i="1"/>
  <c r="X914" i="1"/>
  <c r="AA915" i="1" l="1"/>
  <c r="AC915" i="1"/>
  <c r="Z915" i="1"/>
  <c r="Y915" i="1"/>
  <c r="AK914" i="1"/>
  <c r="AQ914" i="1" s="1"/>
  <c r="AR914" i="1" s="1"/>
  <c r="AF915" i="1"/>
  <c r="W915" i="1" s="1"/>
  <c r="AD915" i="1"/>
  <c r="Z916" i="1" l="1"/>
  <c r="X915" i="1"/>
  <c r="Y916" i="1"/>
  <c r="AB916" i="1"/>
  <c r="AL915" i="1"/>
  <c r="AS915" i="1" s="1"/>
  <c r="AT915" i="1" s="1"/>
  <c r="AE916" i="1"/>
  <c r="AH916" i="1"/>
  <c r="AM915" i="1"/>
  <c r="AU915" i="1" s="1"/>
  <c r="AV915" i="1" s="1"/>
  <c r="AA916" i="1" l="1"/>
  <c r="AK915" i="1"/>
  <c r="AQ915" i="1" s="1"/>
  <c r="AR915" i="1" s="1"/>
  <c r="AF916" i="1"/>
  <c r="AB917" i="1"/>
  <c r="AD916" i="1"/>
  <c r="AC916" i="1"/>
  <c r="AL916" i="1" l="1"/>
  <c r="AS916" i="1" s="1"/>
  <c r="AT916" i="1" s="1"/>
  <c r="X916" i="1"/>
  <c r="AA917" i="1" s="1"/>
  <c r="W916" i="1"/>
  <c r="AE917" i="1"/>
  <c r="AM916" i="1"/>
  <c r="AU916" i="1" s="1"/>
  <c r="AV916" i="1" s="1"/>
  <c r="AH917" i="1"/>
  <c r="AC917" i="1" l="1"/>
  <c r="AE918" i="1" s="1"/>
  <c r="AK916" i="1"/>
  <c r="AQ916" i="1" s="1"/>
  <c r="AR916" i="1" s="1"/>
  <c r="Z917" i="1"/>
  <c r="Y917" i="1"/>
  <c r="AF917" i="1"/>
  <c r="W917" i="1" s="1"/>
  <c r="AD917" i="1"/>
  <c r="Z918" i="1" l="1"/>
  <c r="AM917" i="1"/>
  <c r="AU917" i="1" s="1"/>
  <c r="AV917" i="1" s="1"/>
  <c r="Y918" i="1"/>
  <c r="X917" i="1"/>
  <c r="AA918" i="1" s="1"/>
  <c r="AL917" i="1"/>
  <c r="AS917" i="1" s="1"/>
  <c r="AT917" i="1" s="1"/>
  <c r="AB918" i="1"/>
  <c r="AH918" i="1"/>
  <c r="AC918" i="1" s="1"/>
  <c r="AE919" i="1" s="1"/>
  <c r="AL918" i="1" l="1"/>
  <c r="AS918" i="1" s="1"/>
  <c r="AT918" i="1" s="1"/>
  <c r="AB919" i="1"/>
  <c r="AF918" i="1"/>
  <c r="W918" i="1" s="1"/>
  <c r="AK917" i="1"/>
  <c r="AQ917" i="1" s="1"/>
  <c r="AR917" i="1" s="1"/>
  <c r="AD918" i="1"/>
  <c r="AH919" i="1" s="1"/>
  <c r="X918" i="1" l="1"/>
  <c r="AA919" i="1" s="1"/>
  <c r="AC919" i="1"/>
  <c r="AE920" i="1" s="1"/>
  <c r="Y919" i="1"/>
  <c r="Z919" i="1"/>
  <c r="AM918" i="1"/>
  <c r="AU918" i="1" s="1"/>
  <c r="AV918" i="1" s="1"/>
  <c r="AD919" i="1" l="1"/>
  <c r="AM919" i="1" s="1"/>
  <c r="AU919" i="1" s="1"/>
  <c r="AV919" i="1" s="1"/>
  <c r="AK918" i="1"/>
  <c r="AQ918" i="1" s="1"/>
  <c r="AR918" i="1" s="1"/>
  <c r="AF919" i="1"/>
  <c r="W919" i="1" s="1"/>
  <c r="AB920" i="1"/>
  <c r="AL919" i="1"/>
  <c r="AS919" i="1" s="1"/>
  <c r="AT919" i="1" s="1"/>
  <c r="Z920" i="1" l="1"/>
  <c r="X919" i="1"/>
  <c r="AA920" i="1" s="1"/>
  <c r="AH920" i="1"/>
  <c r="AC920" i="1" s="1"/>
  <c r="AE921" i="1" s="1"/>
  <c r="Y920" i="1"/>
  <c r="AL920" i="1" l="1"/>
  <c r="AS920" i="1" s="1"/>
  <c r="AT920" i="1" s="1"/>
  <c r="AB921" i="1"/>
  <c r="AF920" i="1"/>
  <c r="W920" i="1" s="1"/>
  <c r="AK919" i="1"/>
  <c r="AQ919" i="1" s="1"/>
  <c r="AR919" i="1" s="1"/>
  <c r="AD920" i="1"/>
  <c r="AH921" i="1" s="1"/>
  <c r="Z921" i="1" l="1"/>
  <c r="X920" i="1"/>
  <c r="AK920" i="1" s="1"/>
  <c r="AQ920" i="1" s="1"/>
  <c r="AR920" i="1" s="1"/>
  <c r="AM920" i="1"/>
  <c r="AU920" i="1" s="1"/>
  <c r="AV920" i="1" s="1"/>
  <c r="AC921" i="1"/>
  <c r="AE922" i="1" s="1"/>
  <c r="Y921" i="1"/>
  <c r="AB922" i="1" l="1"/>
  <c r="AD921" i="1"/>
  <c r="AM921" i="1" s="1"/>
  <c r="AU921" i="1" s="1"/>
  <c r="AV921" i="1" s="1"/>
  <c r="AF921" i="1"/>
  <c r="W921" i="1" s="1"/>
  <c r="Y922" i="1" s="1"/>
  <c r="AA921" i="1"/>
  <c r="AL921" i="1" l="1"/>
  <c r="AS921" i="1" s="1"/>
  <c r="AT921" i="1" s="1"/>
  <c r="Z922" i="1"/>
  <c r="AH922" i="1"/>
  <c r="AC922" i="1" s="1"/>
  <c r="AE923" i="1" s="1"/>
  <c r="X921" i="1"/>
  <c r="AF922" i="1" s="1"/>
  <c r="W922" i="1" s="1"/>
  <c r="AB923" i="1" l="1"/>
  <c r="Y923" i="1"/>
  <c r="AA922" i="1"/>
  <c r="AL922" i="1" s="1"/>
  <c r="AS922" i="1" s="1"/>
  <c r="AT922" i="1" s="1"/>
  <c r="X922" i="1"/>
  <c r="AK922" i="1" s="1"/>
  <c r="AQ922" i="1" s="1"/>
  <c r="AR922" i="1" s="1"/>
  <c r="AK921" i="1"/>
  <c r="AQ921" i="1" s="1"/>
  <c r="AR921" i="1" s="1"/>
  <c r="AD922" i="1"/>
  <c r="AM922" i="1" s="1"/>
  <c r="AU922" i="1" s="1"/>
  <c r="AV922" i="1" s="1"/>
  <c r="Z923" i="1" l="1"/>
  <c r="AH923" i="1"/>
  <c r="AC923" i="1" s="1"/>
  <c r="AE924" i="1" s="1"/>
  <c r="AF923" i="1"/>
  <c r="W923" i="1" s="1"/>
  <c r="Y924" i="1" s="1"/>
  <c r="AA923" i="1" l="1"/>
  <c r="AB924" i="1"/>
  <c r="X923" i="1"/>
  <c r="AD923" i="1"/>
  <c r="AH924" i="1" s="1"/>
  <c r="AC924" i="1" s="1"/>
  <c r="AE925" i="1" s="1"/>
  <c r="Z924" i="1" l="1"/>
  <c r="AL923" i="1"/>
  <c r="AS923" i="1" s="1"/>
  <c r="AT923" i="1" s="1"/>
  <c r="AF924" i="1"/>
  <c r="X924" i="1" s="1"/>
  <c r="AK923" i="1"/>
  <c r="AQ923" i="1" s="1"/>
  <c r="AR923" i="1" s="1"/>
  <c r="AM923" i="1"/>
  <c r="AU923" i="1" s="1"/>
  <c r="AV923" i="1" s="1"/>
  <c r="AD924" i="1"/>
  <c r="AM924" i="1" s="1"/>
  <c r="AU924" i="1" s="1"/>
  <c r="AV924" i="1" s="1"/>
  <c r="AB925" i="1" l="1"/>
  <c r="AA924" i="1"/>
  <c r="AL924" i="1" s="1"/>
  <c r="AS924" i="1" s="1"/>
  <c r="AT924" i="1" s="1"/>
  <c r="W924" i="1"/>
  <c r="Y925" i="1" s="1"/>
  <c r="AH925" i="1"/>
  <c r="AA925" i="1" l="1"/>
  <c r="AK924" i="1"/>
  <c r="AQ924" i="1" s="1"/>
  <c r="AR924" i="1" s="1"/>
  <c r="AF925" i="1"/>
  <c r="X925" i="1" s="1"/>
  <c r="AC925" i="1"/>
  <c r="AE926" i="1" s="1"/>
  <c r="AD925" i="1"/>
  <c r="Z925" i="1" l="1"/>
  <c r="W925" i="1"/>
  <c r="Y926" i="1" s="1"/>
  <c r="AM925" i="1"/>
  <c r="AU925" i="1" s="1"/>
  <c r="AV925" i="1" s="1"/>
  <c r="AH926" i="1"/>
  <c r="AD926" i="1" s="1"/>
  <c r="AA926" i="1" l="1"/>
  <c r="AL925" i="1"/>
  <c r="AS925" i="1" s="1"/>
  <c r="AT925" i="1" s="1"/>
  <c r="AB926" i="1"/>
  <c r="AC926" i="1"/>
  <c r="AE927" i="1" s="1"/>
  <c r="AK925" i="1"/>
  <c r="AQ925" i="1" s="1"/>
  <c r="AR925" i="1" s="1"/>
  <c r="AF926" i="1"/>
  <c r="W926" i="1" s="1"/>
  <c r="Y927" i="1" s="1"/>
  <c r="Z926" i="1" l="1"/>
  <c r="AM926" i="1"/>
  <c r="AU926" i="1" s="1"/>
  <c r="AV926" i="1" s="1"/>
  <c r="AH927" i="1"/>
  <c r="AC927" i="1" s="1"/>
  <c r="AE928" i="1" s="1"/>
  <c r="X926" i="1"/>
  <c r="AL926" i="1" l="1"/>
  <c r="AS926" i="1" s="1"/>
  <c r="AT926" i="1" s="1"/>
  <c r="Z927" i="1"/>
  <c r="AB927" i="1"/>
  <c r="AA927" i="1"/>
  <c r="AF927" i="1"/>
  <c r="W927" i="1" s="1"/>
  <c r="Y928" i="1" s="1"/>
  <c r="AK926" i="1"/>
  <c r="AQ926" i="1" s="1"/>
  <c r="AR926" i="1" s="1"/>
  <c r="AD927" i="1"/>
  <c r="AM927" i="1" s="1"/>
  <c r="AU927" i="1" s="1"/>
  <c r="AV927" i="1" s="1"/>
  <c r="AB928" i="1" l="1"/>
  <c r="Z928" i="1"/>
  <c r="AL927" i="1"/>
  <c r="AS927" i="1" s="1"/>
  <c r="AT927" i="1" s="1"/>
  <c r="X927" i="1"/>
  <c r="AF928" i="1" s="1"/>
  <c r="W928" i="1" s="1"/>
  <c r="AH928" i="1"/>
  <c r="AC928" i="1" s="1"/>
  <c r="AE929" i="1" s="1"/>
  <c r="AB929" i="1" l="1"/>
  <c r="AA928" i="1"/>
  <c r="AL928" i="1" s="1"/>
  <c r="AS928" i="1" s="1"/>
  <c r="AT928" i="1" s="1"/>
  <c r="AK927" i="1"/>
  <c r="AQ927" i="1" s="1"/>
  <c r="AR927" i="1" s="1"/>
  <c r="AD928" i="1"/>
  <c r="AH929" i="1" s="1"/>
  <c r="AC929" i="1" s="1"/>
  <c r="Y929" i="1"/>
  <c r="X928" i="1"/>
  <c r="Z929" i="1" l="1"/>
  <c r="AM928" i="1"/>
  <c r="AU928" i="1" s="1"/>
  <c r="AV928" i="1" s="1"/>
  <c r="AD929" i="1"/>
  <c r="AM929" i="1" s="1"/>
  <c r="AU929" i="1" s="1"/>
  <c r="AV929" i="1" s="1"/>
  <c r="AF929" i="1"/>
  <c r="W929" i="1" s="1"/>
  <c r="AK928" i="1"/>
  <c r="AQ928" i="1" s="1"/>
  <c r="AR928" i="1" s="1"/>
  <c r="AE930" i="1"/>
  <c r="AB930" i="1" l="1"/>
  <c r="AA929" i="1"/>
  <c r="AL929" i="1" s="1"/>
  <c r="AS929" i="1" s="1"/>
  <c r="AT929" i="1" s="1"/>
  <c r="AH930" i="1"/>
  <c r="AC930" i="1" s="1"/>
  <c r="X929" i="1"/>
  <c r="Y930" i="1"/>
  <c r="Z930" i="1" l="1"/>
  <c r="AD930" i="1"/>
  <c r="AH931" i="1" s="1"/>
  <c r="AF930" i="1"/>
  <c r="AK929" i="1"/>
  <c r="AQ929" i="1" s="1"/>
  <c r="AR929" i="1" s="1"/>
  <c r="AE931" i="1"/>
  <c r="AA930" i="1" l="1"/>
  <c r="AB931" i="1"/>
  <c r="AM930" i="1"/>
  <c r="AU930" i="1" s="1"/>
  <c r="AV930" i="1" s="1"/>
  <c r="X930" i="1"/>
  <c r="W930" i="1"/>
  <c r="AC931" i="1" s="1"/>
  <c r="AL930" i="1" l="1"/>
  <c r="AS930" i="1" s="1"/>
  <c r="AT930" i="1" s="1"/>
  <c r="AA931" i="1"/>
  <c r="AK930" i="1"/>
  <c r="AQ930" i="1" s="1"/>
  <c r="AR930" i="1" s="1"/>
  <c r="Z931" i="1"/>
  <c r="AF931" i="1"/>
  <c r="W931" i="1" s="1"/>
  <c r="Y931" i="1"/>
  <c r="AD931" i="1"/>
  <c r="AM931" i="1" s="1"/>
  <c r="AU931" i="1" s="1"/>
  <c r="AV931" i="1" s="1"/>
  <c r="AE932" i="1"/>
  <c r="Z932" i="1" l="1"/>
  <c r="Y932" i="1"/>
  <c r="X931" i="1"/>
  <c r="AF932" i="1" s="1"/>
  <c r="AB932" i="1"/>
  <c r="AL931" i="1"/>
  <c r="AS931" i="1" s="1"/>
  <c r="AT931" i="1" s="1"/>
  <c r="AH932" i="1"/>
  <c r="AD932" i="1" l="1"/>
  <c r="AC932" i="1"/>
  <c r="AA932" i="1"/>
  <c r="AL932" i="1" s="1"/>
  <c r="AS932" i="1" s="1"/>
  <c r="AT932" i="1" s="1"/>
  <c r="X932" i="1"/>
  <c r="W932" i="1"/>
  <c r="Y933" i="1" s="1"/>
  <c r="AK931" i="1"/>
  <c r="AQ931" i="1" s="1"/>
  <c r="AR931" i="1" s="1"/>
  <c r="AB933" i="1"/>
  <c r="AA933" i="1" l="1"/>
  <c r="AM932" i="1"/>
  <c r="AU932" i="1" s="1"/>
  <c r="AV932" i="1" s="1"/>
  <c r="AE933" i="1"/>
  <c r="AH933" i="1"/>
  <c r="AC933" i="1" s="1"/>
  <c r="AF933" i="1"/>
  <c r="X933" i="1" s="1"/>
  <c r="AK932" i="1"/>
  <c r="AQ932" i="1" s="1"/>
  <c r="AR932" i="1" s="1"/>
  <c r="Z933" i="1" l="1"/>
  <c r="AE934" i="1"/>
  <c r="AD933" i="1"/>
  <c r="AH934" i="1" s="1"/>
  <c r="W933" i="1"/>
  <c r="AF934" i="1" s="1"/>
  <c r="AA934" i="1" l="1"/>
  <c r="AL933" i="1"/>
  <c r="AS933" i="1" s="1"/>
  <c r="AT933" i="1" s="1"/>
  <c r="AB934" i="1"/>
  <c r="AK933" i="1"/>
  <c r="AQ933" i="1" s="1"/>
  <c r="AR933" i="1" s="1"/>
  <c r="AM933" i="1"/>
  <c r="AU933" i="1" s="1"/>
  <c r="AV933" i="1" s="1"/>
  <c r="AD934" i="1"/>
  <c r="Y934" i="1"/>
  <c r="W934" i="1"/>
  <c r="X934" i="1"/>
  <c r="AC934" i="1"/>
  <c r="AE935" i="1" s="1"/>
  <c r="Z934" i="1" l="1"/>
  <c r="AK934" i="1"/>
  <c r="AQ934" i="1" s="1"/>
  <c r="AR934" i="1" s="1"/>
  <c r="Y935" i="1"/>
  <c r="AM934" i="1"/>
  <c r="AU934" i="1" s="1"/>
  <c r="AV934" i="1" s="1"/>
  <c r="AF935" i="1"/>
  <c r="AH935" i="1"/>
  <c r="AC935" i="1" s="1"/>
  <c r="AE936" i="1" s="1"/>
  <c r="AL934" i="1" l="1"/>
  <c r="AS934" i="1" s="1"/>
  <c r="AT934" i="1" s="1"/>
  <c r="AA935" i="1"/>
  <c r="Z935" i="1"/>
  <c r="W935" i="1"/>
  <c r="AB935" i="1"/>
  <c r="AD935" i="1"/>
  <c r="AM935" i="1" s="1"/>
  <c r="AU935" i="1" s="1"/>
  <c r="AV935" i="1" s="1"/>
  <c r="X935" i="1"/>
  <c r="AL935" i="1" l="1"/>
  <c r="AS935" i="1" s="1"/>
  <c r="AT935" i="1" s="1"/>
  <c r="AB936" i="1"/>
  <c r="Y936" i="1"/>
  <c r="Z936" i="1"/>
  <c r="AK935" i="1"/>
  <c r="AQ935" i="1" s="1"/>
  <c r="AR935" i="1" s="1"/>
  <c r="AH936" i="1"/>
  <c r="AC936" i="1" s="1"/>
  <c r="AE937" i="1" s="1"/>
  <c r="AF936" i="1"/>
  <c r="W936" i="1" s="1"/>
  <c r="AA936" i="1" l="1"/>
  <c r="Z937" i="1" s="1"/>
  <c r="AB937" i="1"/>
  <c r="X936" i="1"/>
  <c r="AD936" i="1"/>
  <c r="AM936" i="1" s="1"/>
  <c r="AU936" i="1" s="1"/>
  <c r="AV936" i="1" s="1"/>
  <c r="Y937" i="1"/>
  <c r="AL936" i="1" l="1"/>
  <c r="AS936" i="1" s="1"/>
  <c r="AT936" i="1" s="1"/>
  <c r="AA937" i="1"/>
  <c r="AF937" i="1"/>
  <c r="W937" i="1" s="1"/>
  <c r="AK936" i="1"/>
  <c r="AQ936" i="1" s="1"/>
  <c r="AR936" i="1" s="1"/>
  <c r="AH937" i="1"/>
  <c r="AC937" i="1" s="1"/>
  <c r="AE938" i="1" s="1"/>
  <c r="AB938" i="1"/>
  <c r="AL937" i="1" l="1"/>
  <c r="AS937" i="1" s="1"/>
  <c r="AT937" i="1" s="1"/>
  <c r="Z938" i="1"/>
  <c r="X937" i="1"/>
  <c r="AK937" i="1" s="1"/>
  <c r="AQ937" i="1" s="1"/>
  <c r="AR937" i="1" s="1"/>
  <c r="AD937" i="1"/>
  <c r="AH938" i="1" s="1"/>
  <c r="AC938" i="1" s="1"/>
  <c r="Y938" i="1"/>
  <c r="AB939" i="1" l="1"/>
  <c r="AA938" i="1"/>
  <c r="AF938" i="1"/>
  <c r="W938" i="1" s="1"/>
  <c r="AD938" i="1"/>
  <c r="AH939" i="1" s="1"/>
  <c r="AM937" i="1"/>
  <c r="AU937" i="1" s="1"/>
  <c r="AV937" i="1" s="1"/>
  <c r="AE939" i="1"/>
  <c r="AL938" i="1" l="1"/>
  <c r="AS938" i="1" s="1"/>
  <c r="AT938" i="1" s="1"/>
  <c r="Z939" i="1"/>
  <c r="X938" i="1"/>
  <c r="AA939" i="1" s="1"/>
  <c r="AC939" i="1"/>
  <c r="AE940" i="1" s="1"/>
  <c r="Y939" i="1"/>
  <c r="AM938" i="1"/>
  <c r="AU938" i="1" s="1"/>
  <c r="AV938" i="1" s="1"/>
  <c r="AB940" i="1" l="1"/>
  <c r="AL939" i="1"/>
  <c r="AS939" i="1" s="1"/>
  <c r="AT939" i="1" s="1"/>
  <c r="AK938" i="1"/>
  <c r="AQ938" i="1" s="1"/>
  <c r="AR938" i="1" s="1"/>
  <c r="AD939" i="1"/>
  <c r="AM939" i="1" s="1"/>
  <c r="AU939" i="1" s="1"/>
  <c r="AV939" i="1" s="1"/>
  <c r="AF939" i="1"/>
  <c r="W939" i="1" s="1"/>
  <c r="Z940" i="1" l="1"/>
  <c r="X939" i="1"/>
  <c r="AA940" i="1" s="1"/>
  <c r="AH940" i="1"/>
  <c r="AC940" i="1" s="1"/>
  <c r="AE941" i="1" s="1"/>
  <c r="Y940" i="1"/>
  <c r="AB941" i="1" l="1"/>
  <c r="AL940" i="1"/>
  <c r="AS940" i="1" s="1"/>
  <c r="AT940" i="1" s="1"/>
  <c r="AF940" i="1"/>
  <c r="AK939" i="1"/>
  <c r="AQ939" i="1" s="1"/>
  <c r="AR939" i="1" s="1"/>
  <c r="AD940" i="1"/>
  <c r="AM940" i="1" s="1"/>
  <c r="AU940" i="1" s="1"/>
  <c r="AV940" i="1" s="1"/>
  <c r="AH941" i="1" l="1"/>
  <c r="X940" i="1"/>
  <c r="AA941" i="1" s="1"/>
  <c r="W940" i="1"/>
  <c r="AD941" i="1" l="1"/>
  <c r="Z941" i="1"/>
  <c r="AF941" i="1"/>
  <c r="W941" i="1" s="1"/>
  <c r="AK940" i="1"/>
  <c r="AQ940" i="1" s="1"/>
  <c r="AR940" i="1" s="1"/>
  <c r="Y941" i="1"/>
  <c r="AC941" i="1"/>
  <c r="AE942" i="1" s="1"/>
  <c r="X941" i="1" l="1"/>
  <c r="AA942" i="1" s="1"/>
  <c r="Y942" i="1"/>
  <c r="Z942" i="1"/>
  <c r="AH942" i="1"/>
  <c r="AC942" i="1" s="1"/>
  <c r="AE943" i="1" s="1"/>
  <c r="AB942" i="1"/>
  <c r="AL941" i="1"/>
  <c r="AS941" i="1" s="1"/>
  <c r="AT941" i="1" s="1"/>
  <c r="AM941" i="1"/>
  <c r="AU941" i="1" s="1"/>
  <c r="AV941" i="1" s="1"/>
  <c r="AF942" i="1" l="1"/>
  <c r="W942" i="1" s="1"/>
  <c r="AL942" i="1"/>
  <c r="AS942" i="1" s="1"/>
  <c r="AT942" i="1" s="1"/>
  <c r="AK941" i="1"/>
  <c r="AQ941" i="1" s="1"/>
  <c r="AR941" i="1" s="1"/>
  <c r="AB943" i="1"/>
  <c r="AD942" i="1"/>
  <c r="AM942" i="1" s="1"/>
  <c r="AU942" i="1" s="1"/>
  <c r="AV942" i="1" s="1"/>
  <c r="Z943" i="1" l="1"/>
  <c r="X942" i="1"/>
  <c r="AF943" i="1" s="1"/>
  <c r="W943" i="1" s="1"/>
  <c r="Y943" i="1"/>
  <c r="AH943" i="1"/>
  <c r="AB944" i="1" l="1"/>
  <c r="AK942" i="1"/>
  <c r="AQ942" i="1" s="1"/>
  <c r="AR942" i="1" s="1"/>
  <c r="AA943" i="1"/>
  <c r="X943" i="1"/>
  <c r="AK943" i="1" s="1"/>
  <c r="AQ943" i="1" s="1"/>
  <c r="AR943" i="1" s="1"/>
  <c r="Y944" i="1"/>
  <c r="AC943" i="1"/>
  <c r="AD943" i="1"/>
  <c r="AL943" i="1" l="1"/>
  <c r="AS943" i="1" s="1"/>
  <c r="AT943" i="1" s="1"/>
  <c r="Z944" i="1"/>
  <c r="AA944" i="1"/>
  <c r="AF944" i="1"/>
  <c r="X944" i="1" s="1"/>
  <c r="AE944" i="1"/>
  <c r="AM943" i="1"/>
  <c r="AU943" i="1" s="1"/>
  <c r="AV943" i="1" s="1"/>
  <c r="AH944" i="1"/>
  <c r="AC944" i="1" s="1"/>
  <c r="AA945" i="1" l="1"/>
  <c r="AL944" i="1"/>
  <c r="AS944" i="1" s="1"/>
  <c r="AT944" i="1" s="1"/>
  <c r="AB945" i="1"/>
  <c r="W944" i="1"/>
  <c r="AD944" i="1"/>
  <c r="AE945" i="1"/>
  <c r="Z945" i="1" l="1"/>
  <c r="AK944" i="1"/>
  <c r="AQ944" i="1" s="1"/>
  <c r="AR944" i="1" s="1"/>
  <c r="Y945" i="1"/>
  <c r="AF945" i="1"/>
  <c r="X945" i="1" s="1"/>
  <c r="AH945" i="1"/>
  <c r="AC945" i="1" s="1"/>
  <c r="AM944" i="1"/>
  <c r="AU944" i="1" s="1"/>
  <c r="AV944" i="1" s="1"/>
  <c r="AL945" i="1" l="1"/>
  <c r="AS945" i="1" s="1"/>
  <c r="AT945" i="1" s="1"/>
  <c r="AA946" i="1"/>
  <c r="AB946" i="1"/>
  <c r="W945" i="1"/>
  <c r="AK945" i="1" s="1"/>
  <c r="AQ945" i="1" s="1"/>
  <c r="AR945" i="1" s="1"/>
  <c r="AE946" i="1"/>
  <c r="AD945" i="1"/>
  <c r="AM945" i="1" s="1"/>
  <c r="AU945" i="1" s="1"/>
  <c r="AV945" i="1" s="1"/>
  <c r="Y946" i="1" l="1"/>
  <c r="AF946" i="1"/>
  <c r="X946" i="1" s="1"/>
  <c r="Z946" i="1"/>
  <c r="AH946" i="1"/>
  <c r="AC946" i="1" s="1"/>
  <c r="AB947" i="1" l="1"/>
  <c r="W946" i="1"/>
  <c r="Y947" i="1" s="1"/>
  <c r="AA947" i="1"/>
  <c r="AL946" i="1"/>
  <c r="AS946" i="1" s="1"/>
  <c r="AT946" i="1" s="1"/>
  <c r="AD946" i="1"/>
  <c r="AM946" i="1" s="1"/>
  <c r="AU946" i="1" s="1"/>
  <c r="AV946" i="1" s="1"/>
  <c r="AE947" i="1"/>
  <c r="Z947" i="1" l="1"/>
  <c r="AF947" i="1"/>
  <c r="X947" i="1" s="1"/>
  <c r="AK946" i="1"/>
  <c r="AQ946" i="1" s="1"/>
  <c r="AR946" i="1" s="1"/>
  <c r="AH947" i="1"/>
  <c r="AD947" i="1" s="1"/>
  <c r="AL947" i="1" l="1"/>
  <c r="AS947" i="1" s="1"/>
  <c r="AT947" i="1" s="1"/>
  <c r="W947" i="1"/>
  <c r="Y948" i="1" s="1"/>
  <c r="AB948" i="1"/>
  <c r="AA948" i="1"/>
  <c r="AC947" i="1"/>
  <c r="AE948" i="1" s="1"/>
  <c r="Z948" i="1" l="1"/>
  <c r="AK947" i="1"/>
  <c r="AQ947" i="1" s="1"/>
  <c r="AR947" i="1" s="1"/>
  <c r="AF948" i="1"/>
  <c r="W948" i="1" s="1"/>
  <c r="AH948" i="1"/>
  <c r="AC948" i="1" s="1"/>
  <c r="AE949" i="1" s="1"/>
  <c r="AM947" i="1"/>
  <c r="AU947" i="1" s="1"/>
  <c r="AV947" i="1" s="1"/>
  <c r="AB949" i="1" l="1"/>
  <c r="Z949" i="1"/>
  <c r="AL948" i="1"/>
  <c r="AS948" i="1" s="1"/>
  <c r="AT948" i="1" s="1"/>
  <c r="X948" i="1"/>
  <c r="AD948" i="1"/>
  <c r="AH949" i="1" s="1"/>
  <c r="AC949" i="1" s="1"/>
  <c r="Y949" i="1"/>
  <c r="AB950" i="1" l="1"/>
  <c r="AA949" i="1"/>
  <c r="AL949" i="1" s="1"/>
  <c r="AS949" i="1" s="1"/>
  <c r="AT949" i="1" s="1"/>
  <c r="AK948" i="1"/>
  <c r="AQ948" i="1" s="1"/>
  <c r="AR948" i="1" s="1"/>
  <c r="AF949" i="1"/>
  <c r="W949" i="1" s="1"/>
  <c r="Y950" i="1" s="1"/>
  <c r="AD949" i="1"/>
  <c r="AM949" i="1" s="1"/>
  <c r="AU949" i="1" s="1"/>
  <c r="AV949" i="1" s="1"/>
  <c r="AM948" i="1"/>
  <c r="AU948" i="1" s="1"/>
  <c r="AV948" i="1" s="1"/>
  <c r="AE950" i="1"/>
  <c r="Z950" i="1" l="1"/>
  <c r="X949" i="1"/>
  <c r="AF950" i="1" s="1"/>
  <c r="W950" i="1" s="1"/>
  <c r="AH950" i="1"/>
  <c r="AC950" i="1" s="1"/>
  <c r="AE951" i="1" s="1"/>
  <c r="AB951" i="1" l="1"/>
  <c r="AK949" i="1"/>
  <c r="AQ949" i="1" s="1"/>
  <c r="AR949" i="1" s="1"/>
  <c r="AA950" i="1"/>
  <c r="AL950" i="1" s="1"/>
  <c r="AS950" i="1" s="1"/>
  <c r="AT950" i="1" s="1"/>
  <c r="AD950" i="1"/>
  <c r="AM950" i="1" s="1"/>
  <c r="AU950" i="1" s="1"/>
  <c r="AV950" i="1" s="1"/>
  <c r="X950" i="1"/>
  <c r="AK950" i="1" s="1"/>
  <c r="AQ950" i="1" s="1"/>
  <c r="AR950" i="1" s="1"/>
  <c r="Y951" i="1"/>
  <c r="Z951" i="1" l="1"/>
  <c r="AH951" i="1"/>
  <c r="AC951" i="1" s="1"/>
  <c r="AE952" i="1" s="1"/>
  <c r="AF951" i="1"/>
  <c r="X951" i="1" s="1"/>
  <c r="AA951" i="1" l="1"/>
  <c r="AB952" i="1"/>
  <c r="AD951" i="1"/>
  <c r="AH952" i="1" s="1"/>
  <c r="W951" i="1"/>
  <c r="AA952" i="1" l="1"/>
  <c r="AL951" i="1"/>
  <c r="AS951" i="1" s="1"/>
  <c r="AT951" i="1" s="1"/>
  <c r="Z952" i="1"/>
  <c r="AM951" i="1"/>
  <c r="AU951" i="1" s="1"/>
  <c r="AV951" i="1" s="1"/>
  <c r="AC952" i="1"/>
  <c r="AE953" i="1" s="1"/>
  <c r="Y952" i="1"/>
  <c r="AK951" i="1"/>
  <c r="AQ951" i="1" s="1"/>
  <c r="AR951" i="1" s="1"/>
  <c r="AF952" i="1"/>
  <c r="W952" i="1" s="1"/>
  <c r="AD952" i="1"/>
  <c r="Z953" i="1" l="1"/>
  <c r="AB953" i="1"/>
  <c r="AL952" i="1"/>
  <c r="AS952" i="1" s="1"/>
  <c r="AT952" i="1" s="1"/>
  <c r="AH953" i="1"/>
  <c r="AC953" i="1" s="1"/>
  <c r="AE954" i="1" s="1"/>
  <c r="Y953" i="1"/>
  <c r="X952" i="1"/>
  <c r="AM952" i="1"/>
  <c r="AU952" i="1" s="1"/>
  <c r="AV952" i="1" s="1"/>
  <c r="AB954" i="1" l="1"/>
  <c r="AK952" i="1"/>
  <c r="AQ952" i="1" s="1"/>
  <c r="AR952" i="1" s="1"/>
  <c r="AF953" i="1"/>
  <c r="W953" i="1" s="1"/>
  <c r="AA953" i="1"/>
  <c r="AD953" i="1"/>
  <c r="AH954" i="1" s="1"/>
  <c r="AL953" i="1" l="1"/>
  <c r="AS953" i="1" s="1"/>
  <c r="AT953" i="1" s="1"/>
  <c r="AC954" i="1"/>
  <c r="AE955" i="1" s="1"/>
  <c r="X953" i="1"/>
  <c r="AF954" i="1" s="1"/>
  <c r="W954" i="1" s="1"/>
  <c r="AM953" i="1"/>
  <c r="AU953" i="1" s="1"/>
  <c r="AV953" i="1" s="1"/>
  <c r="Z954" i="1"/>
  <c r="Y954" i="1"/>
  <c r="AB955" i="1" l="1"/>
  <c r="AK953" i="1"/>
  <c r="AQ953" i="1" s="1"/>
  <c r="AR953" i="1" s="1"/>
  <c r="AA954" i="1"/>
  <c r="AL954" i="1" s="1"/>
  <c r="AS954" i="1" s="1"/>
  <c r="AT954" i="1" s="1"/>
  <c r="AD954" i="1"/>
  <c r="AM954" i="1" s="1"/>
  <c r="AU954" i="1" s="1"/>
  <c r="AV954" i="1" s="1"/>
  <c r="X954" i="1"/>
  <c r="Y955" i="1"/>
  <c r="Z955" i="1" l="1"/>
  <c r="AH955" i="1"/>
  <c r="AC955" i="1" s="1"/>
  <c r="AE956" i="1" s="1"/>
  <c r="AK954" i="1"/>
  <c r="AQ954" i="1" s="1"/>
  <c r="AR954" i="1" s="1"/>
  <c r="AF955" i="1"/>
  <c r="W955" i="1" s="1"/>
  <c r="AA955" i="1" l="1"/>
  <c r="AL955" i="1" s="1"/>
  <c r="AS955" i="1" s="1"/>
  <c r="AT955" i="1" s="1"/>
  <c r="AB956" i="1"/>
  <c r="AD955" i="1"/>
  <c r="AH956" i="1" s="1"/>
  <c r="AC956" i="1" s="1"/>
  <c r="AE957" i="1" s="1"/>
  <c r="X955" i="1"/>
  <c r="Y956" i="1"/>
  <c r="Z956" i="1" l="1"/>
  <c r="AM955" i="1"/>
  <c r="AU955" i="1" s="1"/>
  <c r="AV955" i="1" s="1"/>
  <c r="AD956" i="1"/>
  <c r="AF956" i="1"/>
  <c r="W956" i="1" s="1"/>
  <c r="AK955" i="1"/>
  <c r="AQ955" i="1" s="1"/>
  <c r="AR955" i="1" s="1"/>
  <c r="AA956" i="1" l="1"/>
  <c r="AL956" i="1" s="1"/>
  <c r="AS956" i="1" s="1"/>
  <c r="AT956" i="1" s="1"/>
  <c r="AB957" i="1"/>
  <c r="Y957" i="1"/>
  <c r="X956" i="1"/>
  <c r="AK956" i="1" s="1"/>
  <c r="AQ956" i="1" s="1"/>
  <c r="AR956" i="1" s="1"/>
  <c r="AM956" i="1"/>
  <c r="AU956" i="1" s="1"/>
  <c r="AV956" i="1" s="1"/>
  <c r="AH957" i="1"/>
  <c r="AA957" i="1" l="1"/>
  <c r="AF957" i="1"/>
  <c r="W957" i="1" s="1"/>
  <c r="AD957" i="1"/>
  <c r="AC957" i="1"/>
  <c r="Z957" i="1" l="1"/>
  <c r="X957" i="1"/>
  <c r="AM957" i="1"/>
  <c r="AU957" i="1" s="1"/>
  <c r="AV957" i="1" s="1"/>
  <c r="AH958" i="1"/>
  <c r="AC958" i="1" s="1"/>
  <c r="AE958" i="1"/>
  <c r="Y958" i="1"/>
  <c r="Z958" i="1" l="1"/>
  <c r="AL957" i="1"/>
  <c r="AS957" i="1" s="1"/>
  <c r="AT957" i="1" s="1"/>
  <c r="AB958" i="1"/>
  <c r="AD958" i="1"/>
  <c r="AM958" i="1" s="1"/>
  <c r="AU958" i="1" s="1"/>
  <c r="AV958" i="1" s="1"/>
  <c r="AF958" i="1"/>
  <c r="W958" i="1" s="1"/>
  <c r="AE959" i="1"/>
  <c r="AK957" i="1"/>
  <c r="AQ957" i="1" s="1"/>
  <c r="AR957" i="1" s="1"/>
  <c r="AA958" i="1" l="1"/>
  <c r="AL958" i="1" s="1"/>
  <c r="AS958" i="1" s="1"/>
  <c r="AT958" i="1" s="1"/>
  <c r="AB959" i="1"/>
  <c r="AH959" i="1"/>
  <c r="AC959" i="1" s="1"/>
  <c r="AE960" i="1" s="1"/>
  <c r="X958" i="1"/>
  <c r="Y959" i="1"/>
  <c r="Z959" i="1" l="1"/>
  <c r="AB960" i="1" s="1"/>
  <c r="AD959" i="1"/>
  <c r="AH960" i="1" s="1"/>
  <c r="AK958" i="1"/>
  <c r="AQ958" i="1" s="1"/>
  <c r="AR958" i="1" s="1"/>
  <c r="AF959" i="1"/>
  <c r="X959" i="1" s="1"/>
  <c r="AA959" i="1" l="1"/>
  <c r="AL959" i="1" s="1"/>
  <c r="AS959" i="1" s="1"/>
  <c r="AT959" i="1" s="1"/>
  <c r="AM959" i="1"/>
  <c r="AU959" i="1" s="1"/>
  <c r="AV959" i="1" s="1"/>
  <c r="W959" i="1"/>
  <c r="Y960" i="1" s="1"/>
  <c r="AD960" i="1"/>
  <c r="AA960" i="1" l="1"/>
  <c r="AF960" i="1"/>
  <c r="X960" i="1" s="1"/>
  <c r="AK959" i="1"/>
  <c r="AQ959" i="1" s="1"/>
  <c r="AR959" i="1" s="1"/>
  <c r="AC960" i="1"/>
  <c r="AE961" i="1" s="1"/>
  <c r="Z960" i="1" l="1"/>
  <c r="W960" i="1"/>
  <c r="AF961" i="1" s="1"/>
  <c r="AH961" i="1"/>
  <c r="AD961" i="1" s="1"/>
  <c r="AM960" i="1"/>
  <c r="AU960" i="1" s="1"/>
  <c r="AV960" i="1" s="1"/>
  <c r="W961" i="1" l="1"/>
  <c r="AL960" i="1"/>
  <c r="AS960" i="1" s="1"/>
  <c r="AT960" i="1" s="1"/>
  <c r="AA961" i="1"/>
  <c r="AB961" i="1"/>
  <c r="AC961" i="1"/>
  <c r="AE962" i="1" s="1"/>
  <c r="Z961" i="1"/>
  <c r="AK960" i="1"/>
  <c r="AQ960" i="1" s="1"/>
  <c r="AR960" i="1" s="1"/>
  <c r="Y961" i="1"/>
  <c r="X961" i="1"/>
  <c r="AA962" i="1" l="1"/>
  <c r="Y962" i="1"/>
  <c r="AB962" i="1"/>
  <c r="AL961" i="1"/>
  <c r="AS961" i="1" s="1"/>
  <c r="AT961" i="1" s="1"/>
  <c r="AM961" i="1"/>
  <c r="AU961" i="1" s="1"/>
  <c r="AV961" i="1" s="1"/>
  <c r="AH962" i="1"/>
  <c r="AC962" i="1" s="1"/>
  <c r="AE963" i="1" s="1"/>
  <c r="AF962" i="1"/>
  <c r="W962" i="1" s="1"/>
  <c r="AK961" i="1"/>
  <c r="AQ961" i="1" s="1"/>
  <c r="AR961" i="1" s="1"/>
  <c r="Z962" i="1" l="1"/>
  <c r="AD962" i="1"/>
  <c r="AH963" i="1" s="1"/>
  <c r="AC963" i="1" s="1"/>
  <c r="X962" i="1"/>
  <c r="AK962" i="1" s="1"/>
  <c r="AQ962" i="1" s="1"/>
  <c r="AR962" i="1" s="1"/>
  <c r="Y963" i="1"/>
  <c r="AB963" i="1" l="1"/>
  <c r="Z963" i="1"/>
  <c r="AL962" i="1"/>
  <c r="AS962" i="1" s="1"/>
  <c r="AT962" i="1" s="1"/>
  <c r="AM962" i="1"/>
  <c r="AU962" i="1" s="1"/>
  <c r="AV962" i="1" s="1"/>
  <c r="AA963" i="1"/>
  <c r="AD963" i="1"/>
  <c r="AM963" i="1" s="1"/>
  <c r="AU963" i="1" s="1"/>
  <c r="AV963" i="1" s="1"/>
  <c r="AE964" i="1"/>
  <c r="AF963" i="1"/>
  <c r="W963" i="1" s="1"/>
  <c r="Z964" i="1" l="1"/>
  <c r="AB964" i="1"/>
  <c r="AL963" i="1"/>
  <c r="AS963" i="1" s="1"/>
  <c r="AT963" i="1" s="1"/>
  <c r="Y964" i="1"/>
  <c r="AH964" i="1"/>
  <c r="AC964" i="1" s="1"/>
  <c r="AE965" i="1" s="1"/>
  <c r="X963" i="1"/>
  <c r="AF964" i="1" s="1"/>
  <c r="W964" i="1" s="1"/>
  <c r="AB965" i="1" l="1"/>
  <c r="Y965" i="1"/>
  <c r="AK963" i="1"/>
  <c r="AQ963" i="1" s="1"/>
  <c r="AR963" i="1" s="1"/>
  <c r="AA964" i="1"/>
  <c r="AL964" i="1" s="1"/>
  <c r="AS964" i="1" s="1"/>
  <c r="AT964" i="1" s="1"/>
  <c r="X964" i="1"/>
  <c r="AD964" i="1"/>
  <c r="AM964" i="1" s="1"/>
  <c r="AU964" i="1" s="1"/>
  <c r="AV964" i="1" s="1"/>
  <c r="AA965" i="1" l="1"/>
  <c r="AK964" i="1"/>
  <c r="AQ964" i="1" s="1"/>
  <c r="AR964" i="1" s="1"/>
  <c r="AF965" i="1"/>
  <c r="W965" i="1" s="1"/>
  <c r="Y966" i="1" s="1"/>
  <c r="AH965" i="1"/>
  <c r="AC965" i="1" s="1"/>
  <c r="AE966" i="1" s="1"/>
  <c r="Z965" i="1" l="1"/>
  <c r="AD965" i="1"/>
  <c r="AH966" i="1" s="1"/>
  <c r="AC966" i="1" s="1"/>
  <c r="AE967" i="1" s="1"/>
  <c r="X965" i="1"/>
  <c r="Z966" i="1" l="1"/>
  <c r="AB966" i="1"/>
  <c r="AL965" i="1"/>
  <c r="AS965" i="1" s="1"/>
  <c r="AT965" i="1" s="1"/>
  <c r="AK965" i="1"/>
  <c r="AQ965" i="1" s="1"/>
  <c r="AR965" i="1" s="1"/>
  <c r="AF966" i="1"/>
  <c r="X966" i="1" s="1"/>
  <c r="AD966" i="1"/>
  <c r="AH967" i="1" s="1"/>
  <c r="AM965" i="1"/>
  <c r="AU965" i="1" s="1"/>
  <c r="AV965" i="1" s="1"/>
  <c r="AB967" i="1" l="1"/>
  <c r="AA966" i="1"/>
  <c r="AL966" i="1" s="1"/>
  <c r="AS966" i="1" s="1"/>
  <c r="AT966" i="1" s="1"/>
  <c r="AM966" i="1"/>
  <c r="AU966" i="1" s="1"/>
  <c r="AV966" i="1" s="1"/>
  <c r="AD967" i="1"/>
  <c r="W966" i="1"/>
  <c r="Y967" i="1" s="1"/>
  <c r="Z967" i="1" l="1"/>
  <c r="AF967" i="1"/>
  <c r="W967" i="1" s="1"/>
  <c r="Y968" i="1" s="1"/>
  <c r="AK966" i="1"/>
  <c r="AQ966" i="1" s="1"/>
  <c r="AR966" i="1" s="1"/>
  <c r="AC967" i="1"/>
  <c r="AE968" i="1" s="1"/>
  <c r="AA967" i="1" l="1"/>
  <c r="Z968" i="1" s="1"/>
  <c r="AB968" i="1"/>
  <c r="X967" i="1"/>
  <c r="AK967" i="1" s="1"/>
  <c r="AQ967" i="1" s="1"/>
  <c r="AR967" i="1" s="1"/>
  <c r="AH968" i="1"/>
  <c r="AC968" i="1" s="1"/>
  <c r="AE969" i="1" s="1"/>
  <c r="AM967" i="1"/>
  <c r="AU967" i="1" s="1"/>
  <c r="AV967" i="1" s="1"/>
  <c r="AL967" i="1" l="1"/>
  <c r="AS967" i="1" s="1"/>
  <c r="AT967" i="1" s="1"/>
  <c r="AB969" i="1"/>
  <c r="AA968" i="1"/>
  <c r="AL968" i="1" s="1"/>
  <c r="AS968" i="1" s="1"/>
  <c r="AT968" i="1" s="1"/>
  <c r="AF968" i="1"/>
  <c r="W968" i="1" s="1"/>
  <c r="Y969" i="1" s="1"/>
  <c r="AD968" i="1"/>
  <c r="AM968" i="1" s="1"/>
  <c r="AU968" i="1" s="1"/>
  <c r="AV968" i="1" s="1"/>
  <c r="Z969" i="1" l="1"/>
  <c r="X968" i="1"/>
  <c r="AK968" i="1" s="1"/>
  <c r="AQ968" i="1" s="1"/>
  <c r="AR968" i="1" s="1"/>
  <c r="AH969" i="1"/>
  <c r="AC969" i="1" s="1"/>
  <c r="AB970" i="1" l="1"/>
  <c r="AD969" i="1"/>
  <c r="AH970" i="1" s="1"/>
  <c r="AF969" i="1"/>
  <c r="W969" i="1" s="1"/>
  <c r="Y970" i="1" s="1"/>
  <c r="AA969" i="1"/>
  <c r="AL969" i="1" s="1"/>
  <c r="AS969" i="1" s="1"/>
  <c r="AT969" i="1" s="1"/>
  <c r="AE970" i="1"/>
  <c r="Z970" i="1" l="1"/>
  <c r="AC970" i="1"/>
  <c r="AE971" i="1" s="1"/>
  <c r="X969" i="1"/>
  <c r="AM969" i="1"/>
  <c r="AU969" i="1" s="1"/>
  <c r="AV969" i="1" s="1"/>
  <c r="AA970" i="1" l="1"/>
  <c r="AL970" i="1" s="1"/>
  <c r="AS970" i="1" s="1"/>
  <c r="AT970" i="1" s="1"/>
  <c r="AB971" i="1"/>
  <c r="AF970" i="1"/>
  <c r="AD970" i="1"/>
  <c r="AH971" i="1" s="1"/>
  <c r="AK969" i="1"/>
  <c r="AQ969" i="1" s="1"/>
  <c r="AR969" i="1" s="1"/>
  <c r="AM970" i="1" l="1"/>
  <c r="AU970" i="1" s="1"/>
  <c r="AV970" i="1" s="1"/>
  <c r="W970" i="1"/>
  <c r="X970" i="1"/>
  <c r="AF971" i="1" l="1"/>
  <c r="X971" i="1" s="1"/>
  <c r="AA971" i="1"/>
  <c r="AD971" i="1"/>
  <c r="Y971" i="1"/>
  <c r="Z971" i="1"/>
  <c r="AC971" i="1"/>
  <c r="AK970" i="1"/>
  <c r="AQ970" i="1" s="1"/>
  <c r="AR970" i="1" s="1"/>
  <c r="AA972" i="1" l="1"/>
  <c r="W971" i="1"/>
  <c r="AF972" i="1" s="1"/>
  <c r="W972" i="1" s="1"/>
  <c r="AE972" i="1"/>
  <c r="AM971" i="1"/>
  <c r="AU971" i="1" s="1"/>
  <c r="AV971" i="1" s="1"/>
  <c r="AH972" i="1"/>
  <c r="AD972" i="1" s="1"/>
  <c r="AB972" i="1"/>
  <c r="AL971" i="1"/>
  <c r="AS971" i="1" s="1"/>
  <c r="AT971" i="1" s="1"/>
  <c r="AK971" i="1" l="1"/>
  <c r="AQ971" i="1" s="1"/>
  <c r="AR971" i="1" s="1"/>
  <c r="Y972" i="1"/>
  <c r="Y973" i="1" s="1"/>
  <c r="Z972" i="1"/>
  <c r="X972" i="1"/>
  <c r="AK972" i="1" s="1"/>
  <c r="AQ972" i="1" s="1"/>
  <c r="AR972" i="1" s="1"/>
  <c r="AC972" i="1"/>
  <c r="AB973" i="1" l="1"/>
  <c r="Z973" i="1"/>
  <c r="AL972" i="1"/>
  <c r="AS972" i="1" s="1"/>
  <c r="AT972" i="1" s="1"/>
  <c r="AF973" i="1"/>
  <c r="W973" i="1" s="1"/>
  <c r="AA973" i="1"/>
  <c r="AM972" i="1"/>
  <c r="AU972" i="1" s="1"/>
  <c r="AV972" i="1" s="1"/>
  <c r="AH973" i="1"/>
  <c r="AD973" i="1" s="1"/>
  <c r="AE973" i="1"/>
  <c r="Z974" i="1" l="1"/>
  <c r="AB974" i="1"/>
  <c r="AL973" i="1"/>
  <c r="AS973" i="1" s="1"/>
  <c r="AT973" i="1" s="1"/>
  <c r="X973" i="1"/>
  <c r="AK973" i="1" s="1"/>
  <c r="AQ973" i="1" s="1"/>
  <c r="AR973" i="1" s="1"/>
  <c r="Y974" i="1"/>
  <c r="AC973" i="1"/>
  <c r="AE974" i="1" s="1"/>
  <c r="AB975" i="1" l="1"/>
  <c r="AA974" i="1"/>
  <c r="AL974" i="1" s="1"/>
  <c r="AS974" i="1" s="1"/>
  <c r="AT974" i="1" s="1"/>
  <c r="AF974" i="1"/>
  <c r="X974" i="1" s="1"/>
  <c r="AM973" i="1"/>
  <c r="AU973" i="1" s="1"/>
  <c r="AV973" i="1" s="1"/>
  <c r="AH974" i="1"/>
  <c r="AD974" i="1" s="1"/>
  <c r="AA975" i="1" l="1"/>
  <c r="W974" i="1"/>
  <c r="AC974" i="1"/>
  <c r="AH975" i="1" s="1"/>
  <c r="Z975" i="1" l="1"/>
  <c r="AF975" i="1"/>
  <c r="X975" i="1" s="1"/>
  <c r="Y975" i="1"/>
  <c r="AK974" i="1"/>
  <c r="AQ974" i="1" s="1"/>
  <c r="AR974" i="1" s="1"/>
  <c r="AM974" i="1"/>
  <c r="AU974" i="1" s="1"/>
  <c r="AV974" i="1" s="1"/>
  <c r="AE975" i="1"/>
  <c r="AD975" i="1"/>
  <c r="AC975" i="1"/>
  <c r="AB976" i="1" l="1"/>
  <c r="AA976" i="1"/>
  <c r="AL975" i="1"/>
  <c r="AS975" i="1" s="1"/>
  <c r="AT975" i="1" s="1"/>
  <c r="W975" i="1"/>
  <c r="AE976" i="1"/>
  <c r="AH976" i="1"/>
  <c r="AM975" i="1"/>
  <c r="AU975" i="1" s="1"/>
  <c r="AV975" i="1" s="1"/>
  <c r="Z976" i="1" l="1"/>
  <c r="Y976" i="1"/>
  <c r="AK975" i="1"/>
  <c r="AQ975" i="1" s="1"/>
  <c r="AR975" i="1" s="1"/>
  <c r="AF976" i="1"/>
  <c r="X976" i="1" s="1"/>
  <c r="AC976" i="1"/>
  <c r="AD976" i="1"/>
  <c r="AL976" i="1" l="1"/>
  <c r="AS976" i="1" s="1"/>
  <c r="AT976" i="1" s="1"/>
  <c r="AA977" i="1"/>
  <c r="AB977" i="1"/>
  <c r="W976" i="1"/>
  <c r="AF977" i="1" s="1"/>
  <c r="AM976" i="1"/>
  <c r="AU976" i="1" s="1"/>
  <c r="AV976" i="1" s="1"/>
  <c r="AH977" i="1"/>
  <c r="AE977" i="1"/>
  <c r="X977" i="1" l="1"/>
  <c r="AK976" i="1"/>
  <c r="AQ976" i="1" s="1"/>
  <c r="AR976" i="1" s="1"/>
  <c r="W977" i="1"/>
  <c r="Z977" i="1"/>
  <c r="AC977" i="1"/>
  <c r="AE978" i="1" s="1"/>
  <c r="Y977" i="1"/>
  <c r="AD977" i="1"/>
  <c r="AB978" i="1" l="1"/>
  <c r="Z978" i="1"/>
  <c r="AL977" i="1"/>
  <c r="AS977" i="1" s="1"/>
  <c r="AT977" i="1" s="1"/>
  <c r="Y978" i="1"/>
  <c r="AM977" i="1"/>
  <c r="AU977" i="1" s="1"/>
  <c r="AV977" i="1" s="1"/>
  <c r="AF978" i="1"/>
  <c r="W978" i="1" s="1"/>
  <c r="AK977" i="1"/>
  <c r="AQ977" i="1" s="1"/>
  <c r="AR977" i="1" s="1"/>
  <c r="AH978" i="1"/>
  <c r="AC978" i="1" s="1"/>
  <c r="AE979" i="1" s="1"/>
  <c r="AB979" i="1" l="1"/>
  <c r="AA978" i="1"/>
  <c r="AL978" i="1" s="1"/>
  <c r="AS978" i="1" s="1"/>
  <c r="AT978" i="1" s="1"/>
  <c r="X978" i="1"/>
  <c r="AK978" i="1" s="1"/>
  <c r="AQ978" i="1" s="1"/>
  <c r="AR978" i="1" s="1"/>
  <c r="AD978" i="1"/>
  <c r="AM978" i="1" s="1"/>
  <c r="AU978" i="1" s="1"/>
  <c r="AV978" i="1" s="1"/>
  <c r="Y979" i="1"/>
  <c r="Z979" i="1" l="1"/>
  <c r="AF979" i="1"/>
  <c r="W979" i="1" s="1"/>
  <c r="Y980" i="1" s="1"/>
  <c r="AH979" i="1"/>
  <c r="AC979" i="1" s="1"/>
  <c r="AE980" i="1" s="1"/>
  <c r="AB980" i="1" l="1"/>
  <c r="AA979" i="1"/>
  <c r="AL979" i="1" s="1"/>
  <c r="AS979" i="1" s="1"/>
  <c r="AT979" i="1" s="1"/>
  <c r="X979" i="1"/>
  <c r="AD979" i="1"/>
  <c r="AH980" i="1" s="1"/>
  <c r="AC980" i="1" s="1"/>
  <c r="AE981" i="1" s="1"/>
  <c r="Z980" i="1" l="1"/>
  <c r="AK979" i="1"/>
  <c r="AQ979" i="1" s="1"/>
  <c r="AR979" i="1" s="1"/>
  <c r="AF980" i="1"/>
  <c r="X980" i="1" s="1"/>
  <c r="AD980" i="1"/>
  <c r="AM980" i="1" s="1"/>
  <c r="AU980" i="1" s="1"/>
  <c r="AV980" i="1" s="1"/>
  <c r="AM979" i="1"/>
  <c r="AU979" i="1" s="1"/>
  <c r="AV979" i="1" s="1"/>
  <c r="AB981" i="1" l="1"/>
  <c r="AA980" i="1"/>
  <c r="AL980" i="1" s="1"/>
  <c r="AS980" i="1" s="1"/>
  <c r="AT980" i="1" s="1"/>
  <c r="W980" i="1"/>
  <c r="AF981" i="1" s="1"/>
  <c r="W981" i="1" s="1"/>
  <c r="AH981" i="1"/>
  <c r="AD981" i="1" s="1"/>
  <c r="AA981" i="1" l="1"/>
  <c r="AK980" i="1"/>
  <c r="AQ980" i="1" s="1"/>
  <c r="AR980" i="1" s="1"/>
  <c r="Y981" i="1"/>
  <c r="Y982" i="1" s="1"/>
  <c r="AC981" i="1"/>
  <c r="AE982" i="1" s="1"/>
  <c r="X981" i="1"/>
  <c r="Z981" i="1" l="1"/>
  <c r="AH982" i="1"/>
  <c r="AC982" i="1" s="1"/>
  <c r="AE983" i="1" s="1"/>
  <c r="AM981" i="1"/>
  <c r="AU981" i="1" s="1"/>
  <c r="AV981" i="1" s="1"/>
  <c r="AK981" i="1"/>
  <c r="AQ981" i="1" s="1"/>
  <c r="AR981" i="1" s="1"/>
  <c r="AF982" i="1"/>
  <c r="AB982" i="1" l="1"/>
  <c r="AL981" i="1"/>
  <c r="AS981" i="1" s="1"/>
  <c r="AT981" i="1" s="1"/>
  <c r="AA982" i="1"/>
  <c r="Z982" i="1"/>
  <c r="AD982" i="1"/>
  <c r="AM982" i="1" s="1"/>
  <c r="AU982" i="1" s="1"/>
  <c r="AV982" i="1" s="1"/>
  <c r="W982" i="1"/>
  <c r="X982" i="1"/>
  <c r="AA983" i="1" l="1"/>
  <c r="AL982" i="1"/>
  <c r="AS982" i="1" s="1"/>
  <c r="AT982" i="1" s="1"/>
  <c r="AB983" i="1"/>
  <c r="AH983" i="1"/>
  <c r="AD983" i="1" s="1"/>
  <c r="Y983" i="1"/>
  <c r="AK982" i="1"/>
  <c r="AQ982" i="1" s="1"/>
  <c r="AR982" i="1" s="1"/>
  <c r="AF983" i="1"/>
  <c r="W983" i="1" s="1"/>
  <c r="Z983" i="1" l="1"/>
  <c r="AC983" i="1"/>
  <c r="AE984" i="1" s="1"/>
  <c r="Y984" i="1"/>
  <c r="X983" i="1"/>
  <c r="AK983" i="1" s="1"/>
  <c r="AQ983" i="1" s="1"/>
  <c r="AR983" i="1" s="1"/>
  <c r="Z984" i="1" l="1"/>
  <c r="AL983" i="1"/>
  <c r="AS983" i="1" s="1"/>
  <c r="AT983" i="1" s="1"/>
  <c r="AB984" i="1"/>
  <c r="AM983" i="1"/>
  <c r="AU983" i="1" s="1"/>
  <c r="AV983" i="1" s="1"/>
  <c r="AH984" i="1"/>
  <c r="AC984" i="1" s="1"/>
  <c r="AE985" i="1" s="1"/>
  <c r="AF984" i="1"/>
  <c r="AB985" i="1" l="1"/>
  <c r="AA984" i="1"/>
  <c r="AL984" i="1" s="1"/>
  <c r="AS984" i="1" s="1"/>
  <c r="AT984" i="1" s="1"/>
  <c r="AD984" i="1"/>
  <c r="AH985" i="1" s="1"/>
  <c r="X984" i="1"/>
  <c r="W984" i="1"/>
  <c r="Z985" i="1" l="1"/>
  <c r="AM984" i="1"/>
  <c r="AU984" i="1" s="1"/>
  <c r="AV984" i="1" s="1"/>
  <c r="AD985" i="1"/>
  <c r="AC985" i="1"/>
  <c r="Y985" i="1"/>
  <c r="AK984" i="1"/>
  <c r="AQ984" i="1" s="1"/>
  <c r="AR984" i="1" s="1"/>
  <c r="AF985" i="1"/>
  <c r="X985" i="1" s="1"/>
  <c r="AA985" i="1" l="1"/>
  <c r="W985" i="1"/>
  <c r="AH986" i="1"/>
  <c r="AD986" i="1" s="1"/>
  <c r="AE986" i="1"/>
  <c r="AM985" i="1"/>
  <c r="AU985" i="1" s="1"/>
  <c r="AV985" i="1" s="1"/>
  <c r="AB986" i="1"/>
  <c r="AA986" i="1" l="1"/>
  <c r="AL985" i="1"/>
  <c r="AS985" i="1" s="1"/>
  <c r="AT985" i="1" s="1"/>
  <c r="Y986" i="1"/>
  <c r="AK985" i="1"/>
  <c r="AQ985" i="1" s="1"/>
  <c r="AR985" i="1" s="1"/>
  <c r="AF986" i="1"/>
  <c r="W986" i="1" s="1"/>
  <c r="AC986" i="1"/>
  <c r="Z986" i="1" l="1"/>
  <c r="Z987" i="1" s="1"/>
  <c r="Y987" i="1"/>
  <c r="X986" i="1"/>
  <c r="AE987" i="1"/>
  <c r="AM986" i="1"/>
  <c r="AU986" i="1" s="1"/>
  <c r="AV986" i="1" s="1"/>
  <c r="AH987" i="1"/>
  <c r="AB987" i="1" l="1"/>
  <c r="AB988" i="1" s="1"/>
  <c r="AL986" i="1"/>
  <c r="AS986" i="1" s="1"/>
  <c r="AT986" i="1" s="1"/>
  <c r="AA987" i="1"/>
  <c r="AL987" i="1" s="1"/>
  <c r="AS987" i="1" s="1"/>
  <c r="AT987" i="1" s="1"/>
  <c r="AF987" i="1"/>
  <c r="AK986" i="1"/>
  <c r="AQ986" i="1" s="1"/>
  <c r="AR986" i="1" s="1"/>
  <c r="AC987" i="1"/>
  <c r="AD987" i="1"/>
  <c r="W987" i="1" l="1"/>
  <c r="X987" i="1"/>
  <c r="AH988" i="1"/>
  <c r="AE988" i="1"/>
  <c r="AM987" i="1"/>
  <c r="AU987" i="1" s="1"/>
  <c r="AV987" i="1" s="1"/>
  <c r="AA988" i="1" l="1"/>
  <c r="AD988" i="1"/>
  <c r="Z988" i="1"/>
  <c r="AF988" i="1"/>
  <c r="X988" i="1" s="1"/>
  <c r="AK987" i="1"/>
  <c r="AQ987" i="1" s="1"/>
  <c r="AR987" i="1" s="1"/>
  <c r="Y988" i="1"/>
  <c r="AC988" i="1"/>
  <c r="AE989" i="1" s="1"/>
  <c r="AA989" i="1" l="1"/>
  <c r="AH989" i="1"/>
  <c r="AD989" i="1" s="1"/>
  <c r="W988" i="1"/>
  <c r="Y989" i="1" s="1"/>
  <c r="AB989" i="1"/>
  <c r="AL988" i="1"/>
  <c r="AS988" i="1" s="1"/>
  <c r="AT988" i="1" s="1"/>
  <c r="AM988" i="1"/>
  <c r="AU988" i="1" s="1"/>
  <c r="AV988" i="1" s="1"/>
  <c r="AK988" i="1" l="1"/>
  <c r="AQ988" i="1" s="1"/>
  <c r="AR988" i="1" s="1"/>
  <c r="Z989" i="1"/>
  <c r="AF989" i="1"/>
  <c r="W989" i="1" s="1"/>
  <c r="AC989" i="1"/>
  <c r="AE990" i="1" s="1"/>
  <c r="AL989" i="1" l="1"/>
  <c r="AS989" i="1" s="1"/>
  <c r="AT989" i="1" s="1"/>
  <c r="Z990" i="1"/>
  <c r="AB990" i="1"/>
  <c r="X989" i="1"/>
  <c r="AF990" i="1" s="1"/>
  <c r="W990" i="1" s="1"/>
  <c r="Y990" i="1"/>
  <c r="AM989" i="1"/>
  <c r="AU989" i="1" s="1"/>
  <c r="AV989" i="1" s="1"/>
  <c r="AH990" i="1"/>
  <c r="AC990" i="1" s="1"/>
  <c r="AE991" i="1" s="1"/>
  <c r="AB991" i="1" l="1"/>
  <c r="AK989" i="1"/>
  <c r="AQ989" i="1" s="1"/>
  <c r="AR989" i="1" s="1"/>
  <c r="AA990" i="1"/>
  <c r="AL990" i="1" s="1"/>
  <c r="AS990" i="1" s="1"/>
  <c r="AT990" i="1" s="1"/>
  <c r="X990" i="1"/>
  <c r="AF991" i="1" s="1"/>
  <c r="W991" i="1" s="1"/>
  <c r="Y991" i="1"/>
  <c r="AD990" i="1"/>
  <c r="AH991" i="1" s="1"/>
  <c r="Z991" i="1" l="1"/>
  <c r="AD991" i="1"/>
  <c r="AK990" i="1"/>
  <c r="AQ990" i="1" s="1"/>
  <c r="AR990" i="1" s="1"/>
  <c r="X991" i="1"/>
  <c r="AF992" i="1" s="1"/>
  <c r="Y992" i="1"/>
  <c r="AM990" i="1"/>
  <c r="AU990" i="1" s="1"/>
  <c r="AV990" i="1" s="1"/>
  <c r="AC991" i="1"/>
  <c r="AA991" i="1" l="1"/>
  <c r="AB992" i="1"/>
  <c r="AM991" i="1"/>
  <c r="AU991" i="1" s="1"/>
  <c r="AV991" i="1" s="1"/>
  <c r="AK991" i="1"/>
  <c r="AQ991" i="1" s="1"/>
  <c r="AR991" i="1" s="1"/>
  <c r="AE992" i="1"/>
  <c r="AH992" i="1"/>
  <c r="AD992" i="1" s="1"/>
  <c r="W992" i="1"/>
  <c r="AA992" i="1" l="1"/>
  <c r="Z992" i="1"/>
  <c r="X992" i="1"/>
  <c r="AK992" i="1" s="1"/>
  <c r="AQ992" i="1" s="1"/>
  <c r="AR992" i="1" s="1"/>
  <c r="AL991" i="1"/>
  <c r="AS991" i="1" s="1"/>
  <c r="AT991" i="1" s="1"/>
  <c r="AC992" i="1"/>
  <c r="AE993" i="1" s="1"/>
  <c r="Y993" i="1"/>
  <c r="Z993" i="1" l="1"/>
  <c r="AF993" i="1"/>
  <c r="X993" i="1" s="1"/>
  <c r="AB993" i="1"/>
  <c r="AL992" i="1"/>
  <c r="AS992" i="1" s="1"/>
  <c r="AT992" i="1" s="1"/>
  <c r="AH993" i="1"/>
  <c r="AD993" i="1" s="1"/>
  <c r="AM992" i="1"/>
  <c r="AU992" i="1" s="1"/>
  <c r="AV992" i="1" s="1"/>
  <c r="W993" i="1" l="1"/>
  <c r="Y994" i="1" s="1"/>
  <c r="AA993" i="1"/>
  <c r="AL993" i="1" s="1"/>
  <c r="AS993" i="1" s="1"/>
  <c r="AT993" i="1" s="1"/>
  <c r="AB994" i="1"/>
  <c r="AC993" i="1"/>
  <c r="AM993" i="1" s="1"/>
  <c r="AU993" i="1" s="1"/>
  <c r="AV993" i="1" s="1"/>
  <c r="AA994" i="1" l="1"/>
  <c r="AK993" i="1"/>
  <c r="AQ993" i="1" s="1"/>
  <c r="AR993" i="1" s="1"/>
  <c r="AF994" i="1"/>
  <c r="X994" i="1" s="1"/>
  <c r="AE994" i="1"/>
  <c r="AH994" i="1"/>
  <c r="AC994" i="1" s="1"/>
  <c r="W994" i="1" l="1"/>
  <c r="Y995" i="1" s="1"/>
  <c r="Z994" i="1"/>
  <c r="AE995" i="1"/>
  <c r="AD994" i="1"/>
  <c r="AH995" i="1" s="1"/>
  <c r="AL994" i="1" l="1"/>
  <c r="AS994" i="1" s="1"/>
  <c r="AT994" i="1" s="1"/>
  <c r="AA995" i="1"/>
  <c r="AK994" i="1"/>
  <c r="AQ994" i="1" s="1"/>
  <c r="AR994" i="1" s="1"/>
  <c r="AF995" i="1"/>
  <c r="W995" i="1" s="1"/>
  <c r="Y996" i="1" s="1"/>
  <c r="AC995" i="1"/>
  <c r="AE996" i="1" s="1"/>
  <c r="AB995" i="1"/>
  <c r="AM994" i="1"/>
  <c r="AU994" i="1" s="1"/>
  <c r="AV994" i="1" s="1"/>
  <c r="AD995" i="1"/>
  <c r="AM995" i="1" l="1"/>
  <c r="AU995" i="1" s="1"/>
  <c r="AV995" i="1" s="1"/>
  <c r="X995" i="1"/>
  <c r="AK995" i="1" s="1"/>
  <c r="AQ995" i="1" s="1"/>
  <c r="AR995" i="1" s="1"/>
  <c r="Z995" i="1"/>
  <c r="AH996" i="1"/>
  <c r="AF996" i="1" l="1"/>
  <c r="X996" i="1" s="1"/>
  <c r="AD996" i="1"/>
  <c r="Z996" i="1"/>
  <c r="AL995" i="1"/>
  <c r="AS995" i="1" s="1"/>
  <c r="AT995" i="1" s="1"/>
  <c r="AB996" i="1"/>
  <c r="AA996" i="1"/>
  <c r="AC996" i="1"/>
  <c r="AE997" i="1" s="1"/>
  <c r="AA997" i="1" l="1"/>
  <c r="W996" i="1"/>
  <c r="AF997" i="1" s="1"/>
  <c r="X997" i="1" s="1"/>
  <c r="AL996" i="1"/>
  <c r="AS996" i="1" s="1"/>
  <c r="AT996" i="1" s="1"/>
  <c r="AB997" i="1"/>
  <c r="AH997" i="1"/>
  <c r="AM996" i="1"/>
  <c r="AU996" i="1" s="1"/>
  <c r="AV996" i="1" s="1"/>
  <c r="AC997" i="1" l="1"/>
  <c r="AE998" i="1" s="1"/>
  <c r="AK996" i="1"/>
  <c r="AQ996" i="1" s="1"/>
  <c r="AR996" i="1" s="1"/>
  <c r="Y997" i="1"/>
  <c r="W997" i="1"/>
  <c r="AF998" i="1" s="1"/>
  <c r="Z997" i="1"/>
  <c r="AD997" i="1"/>
  <c r="AK997" i="1" l="1"/>
  <c r="AQ997" i="1" s="1"/>
  <c r="AR997" i="1" s="1"/>
  <c r="Y998" i="1"/>
  <c r="X998" i="1"/>
  <c r="AA998" i="1"/>
  <c r="W998" i="1"/>
  <c r="AB998" i="1"/>
  <c r="Z998" i="1"/>
  <c r="AL997" i="1"/>
  <c r="AS997" i="1" s="1"/>
  <c r="AT997" i="1" s="1"/>
  <c r="AH998" i="1"/>
  <c r="AD998" i="1" s="1"/>
  <c r="AM997" i="1"/>
  <c r="AU997" i="1" s="1"/>
  <c r="AV997" i="1" s="1"/>
  <c r="Z999" i="1" l="1"/>
  <c r="AF999" i="1"/>
  <c r="X999" i="1" s="1"/>
  <c r="AB999" i="1"/>
  <c r="AK998" i="1"/>
  <c r="AQ998" i="1" s="1"/>
  <c r="AR998" i="1" s="1"/>
  <c r="Y999" i="1"/>
  <c r="AL998" i="1"/>
  <c r="AS998" i="1" s="1"/>
  <c r="AT998" i="1" s="1"/>
  <c r="AC998" i="1"/>
  <c r="AH999" i="1" s="1"/>
  <c r="AD999" i="1" s="1"/>
  <c r="AB1000" i="1" l="1"/>
  <c r="AA999" i="1"/>
  <c r="W999" i="1"/>
  <c r="AF1000" i="1" s="1"/>
  <c r="AM998" i="1"/>
  <c r="AU998" i="1" s="1"/>
  <c r="AV998" i="1" s="1"/>
  <c r="AE999" i="1"/>
  <c r="AC999" i="1"/>
  <c r="AH1000" i="1" s="1"/>
  <c r="AL999" i="1" l="1"/>
  <c r="AS999" i="1" s="1"/>
  <c r="AT999" i="1" s="1"/>
  <c r="AA1000" i="1"/>
  <c r="X1000" i="1"/>
  <c r="AK999" i="1"/>
  <c r="AQ999" i="1" s="1"/>
  <c r="AR999" i="1" s="1"/>
  <c r="Z1000" i="1"/>
  <c r="Y1000" i="1"/>
  <c r="AM999" i="1"/>
  <c r="AU999" i="1" s="1"/>
  <c r="AV999" i="1" s="1"/>
  <c r="W1000" i="1"/>
  <c r="AD1000" i="1"/>
  <c r="AE1000" i="1"/>
  <c r="AC1000" i="1"/>
  <c r="AA1001" i="1" l="1"/>
  <c r="AF1001" i="1"/>
  <c r="W1001" i="1" s="1"/>
  <c r="AH1001" i="1"/>
  <c r="AD1001" i="1" s="1"/>
  <c r="AB1001" i="1"/>
  <c r="AL1000" i="1"/>
  <c r="AS1000" i="1" s="1"/>
  <c r="AT1000" i="1" s="1"/>
  <c r="AM1000" i="1"/>
  <c r="AU1000" i="1" s="1"/>
  <c r="AV1000" i="1" s="1"/>
  <c r="AK1000" i="1"/>
  <c r="AQ1000" i="1" s="1"/>
  <c r="AR1000" i="1" s="1"/>
  <c r="Y1001" i="1"/>
  <c r="AE1001" i="1"/>
  <c r="Z1001" i="1" l="1"/>
  <c r="X1001" i="1"/>
  <c r="AK1001" i="1" s="1"/>
  <c r="AQ1001" i="1" s="1"/>
  <c r="AR1001" i="1" s="1"/>
  <c r="AC1001" i="1"/>
  <c r="AM1001" i="1" s="1"/>
  <c r="AU1001" i="1" s="1"/>
  <c r="AV1001" i="1" s="1"/>
  <c r="Y1002" i="1"/>
  <c r="AB1002" i="1" l="1"/>
  <c r="AL1001" i="1"/>
  <c r="AS1001" i="1" s="1"/>
  <c r="AT1001" i="1" s="1"/>
  <c r="Z1002" i="1"/>
  <c r="AA1002" i="1"/>
  <c r="AF1002" i="1"/>
  <c r="W1002" i="1" s="1"/>
  <c r="AE1002" i="1"/>
  <c r="AH1002" i="1"/>
  <c r="AC1002" i="1" s="1"/>
  <c r="Z1003" i="1" l="1"/>
  <c r="AL1002" i="1"/>
  <c r="AS1002" i="1" s="1"/>
  <c r="AT1002" i="1" s="1"/>
  <c r="AB1003" i="1"/>
  <c r="AD1002" i="1"/>
  <c r="AH1003" i="1" s="1"/>
  <c r="AC1003" i="1" s="1"/>
  <c r="X1002" i="1"/>
  <c r="AF1003" i="1" s="1"/>
  <c r="W1003" i="1" s="1"/>
  <c r="AE1003" i="1"/>
  <c r="Y1003" i="1"/>
  <c r="AB1004" i="1" l="1"/>
  <c r="AE1004" i="1"/>
  <c r="AA1003" i="1"/>
  <c r="AL1003" i="1" s="1"/>
  <c r="AS1003" i="1" s="1"/>
  <c r="AT1003" i="1" s="1"/>
  <c r="AM1002" i="1"/>
  <c r="AU1002" i="1" s="1"/>
  <c r="AV1002" i="1" s="1"/>
  <c r="AK1002" i="1"/>
  <c r="AQ1002" i="1" s="1"/>
  <c r="AR1002" i="1" s="1"/>
  <c r="Y1004" i="1"/>
  <c r="AD1003" i="1"/>
  <c r="AM1003" i="1" s="1"/>
  <c r="AU1003" i="1" s="1"/>
  <c r="AV1003" i="1" s="1"/>
  <c r="X1003" i="1"/>
  <c r="AA1004" i="1" l="1"/>
  <c r="AF1004" i="1"/>
  <c r="W1004" i="1" s="1"/>
  <c r="Y1005" i="1" s="1"/>
  <c r="AH1004" i="1"/>
  <c r="AC1004" i="1" s="1"/>
  <c r="AE1005" i="1" s="1"/>
  <c r="AK1003" i="1"/>
  <c r="AQ1003" i="1" s="1"/>
  <c r="AR1003" i="1" s="1"/>
  <c r="Z1004" i="1" l="1"/>
  <c r="AD1004" i="1"/>
  <c r="AM1004" i="1" s="1"/>
  <c r="AU1004" i="1" s="1"/>
  <c r="AV1004" i="1" s="1"/>
  <c r="X1004" i="1"/>
  <c r="Z1005" i="1" l="1"/>
  <c r="AB1005" i="1"/>
  <c r="AL1004" i="1"/>
  <c r="AS1004" i="1" s="1"/>
  <c r="AT1004" i="1" s="1"/>
  <c r="AH1005" i="1"/>
  <c r="AD1005" i="1" s="1"/>
  <c r="AK1004" i="1"/>
  <c r="AQ1004" i="1" s="1"/>
  <c r="AR1004" i="1" s="1"/>
  <c r="AF1005" i="1"/>
  <c r="W1005" i="1" s="1"/>
  <c r="AA1005" i="1" l="1"/>
  <c r="Z1006" i="1" s="1"/>
  <c r="AB1006" i="1"/>
  <c r="AC1005" i="1"/>
  <c r="AM1005" i="1" s="1"/>
  <c r="AU1005" i="1" s="1"/>
  <c r="AV1005" i="1" s="1"/>
  <c r="Y1006" i="1"/>
  <c r="X1005" i="1"/>
  <c r="AK1005" i="1" s="1"/>
  <c r="AQ1005" i="1" s="1"/>
  <c r="AR1005" i="1" s="1"/>
  <c r="AL1005" i="1" l="1"/>
  <c r="AS1005" i="1" s="1"/>
  <c r="AT1005" i="1" s="1"/>
  <c r="AB1007" i="1"/>
  <c r="AH1006" i="1"/>
  <c r="AC1006" i="1" s="1"/>
  <c r="AE1006" i="1"/>
  <c r="AA1006" i="1"/>
  <c r="AL1006" i="1" s="1"/>
  <c r="AS1006" i="1" s="1"/>
  <c r="AT1006" i="1" s="1"/>
  <c r="AF1006" i="1"/>
  <c r="W1006" i="1" s="1"/>
  <c r="Y1007" i="1" s="1"/>
  <c r="Z1007" i="1" l="1"/>
  <c r="X1006" i="1"/>
  <c r="AK1006" i="1" s="1"/>
  <c r="AQ1006" i="1" s="1"/>
  <c r="AR1006" i="1" s="1"/>
  <c r="AE1007" i="1"/>
  <c r="AD1006" i="1"/>
  <c r="AM1006" i="1" s="1"/>
  <c r="AU1006" i="1" s="1"/>
  <c r="AV1006" i="1" s="1"/>
  <c r="AA1007" i="1" l="1"/>
  <c r="AL1007" i="1" s="1"/>
  <c r="AS1007" i="1" s="1"/>
  <c r="AT1007" i="1" s="1"/>
  <c r="AF1007" i="1"/>
  <c r="W1007" i="1" s="1"/>
  <c r="AB1008" i="1"/>
  <c r="AH1007" i="1"/>
  <c r="AC1007" i="1" s="1"/>
  <c r="AE1008" i="1" s="1"/>
  <c r="Z1008" i="1" l="1"/>
  <c r="Y1008" i="1"/>
  <c r="X1007" i="1"/>
  <c r="AF1008" i="1" s="1"/>
  <c r="W1008" i="1" s="1"/>
  <c r="AD1007" i="1"/>
  <c r="AM1007" i="1" s="1"/>
  <c r="AU1007" i="1" s="1"/>
  <c r="AV1007" i="1" s="1"/>
  <c r="AB1009" i="1" l="1"/>
  <c r="AA1008" i="1"/>
  <c r="AL1008" i="1" s="1"/>
  <c r="AS1008" i="1" s="1"/>
  <c r="AT1008" i="1" s="1"/>
  <c r="AK1007" i="1"/>
  <c r="AQ1007" i="1" s="1"/>
  <c r="AR1007" i="1" s="1"/>
  <c r="X1008" i="1"/>
  <c r="AH1008" i="1"/>
  <c r="Y1009" i="1"/>
  <c r="Z1009" i="1" l="1"/>
  <c r="AK1008" i="1"/>
  <c r="AQ1008" i="1" s="1"/>
  <c r="AR1008" i="1" s="1"/>
  <c r="AF1009" i="1"/>
  <c r="AD1008" i="1"/>
  <c r="AC1008" i="1"/>
  <c r="AB1010" i="1" l="1"/>
  <c r="AA1009" i="1"/>
  <c r="AL1009" i="1" s="1"/>
  <c r="AS1009" i="1" s="1"/>
  <c r="AT1009" i="1" s="1"/>
  <c r="X1009" i="1"/>
  <c r="AH1009" i="1"/>
  <c r="AD1009" i="1" s="1"/>
  <c r="AM1008" i="1"/>
  <c r="AU1008" i="1" s="1"/>
  <c r="AV1008" i="1" s="1"/>
  <c r="AE1009" i="1"/>
  <c r="W1009" i="1"/>
  <c r="AA1010" i="1" l="1"/>
  <c r="AK1009" i="1"/>
  <c r="AQ1009" i="1" s="1"/>
  <c r="AR1009" i="1" s="1"/>
  <c r="Y1010" i="1"/>
  <c r="AC1009" i="1"/>
  <c r="AE1010" i="1" s="1"/>
  <c r="AF1010" i="1"/>
  <c r="X1010" i="1" s="1"/>
  <c r="Z1010" i="1" l="1"/>
  <c r="W1010" i="1"/>
  <c r="AK1010" i="1" s="1"/>
  <c r="AQ1010" i="1" s="1"/>
  <c r="AR1010" i="1" s="1"/>
  <c r="AH1010" i="1"/>
  <c r="AC1010" i="1" s="1"/>
  <c r="AM1009" i="1"/>
  <c r="AU1009" i="1" s="1"/>
  <c r="AV1009" i="1" s="1"/>
  <c r="AA1011" i="1" l="1"/>
  <c r="AB1011" i="1"/>
  <c r="AL1010" i="1"/>
  <c r="AS1010" i="1" s="1"/>
  <c r="AT1010" i="1" s="1"/>
  <c r="AF1011" i="1"/>
  <c r="W1011" i="1" s="1"/>
  <c r="Y1011" i="1"/>
  <c r="AD1010" i="1"/>
  <c r="AM1010" i="1" s="1"/>
  <c r="AU1010" i="1" s="1"/>
  <c r="AV1010" i="1" s="1"/>
  <c r="AE1011" i="1"/>
  <c r="Z1011" i="1" l="1"/>
  <c r="Y1012" i="1"/>
  <c r="AH1011" i="1"/>
  <c r="AC1011" i="1" s="1"/>
  <c r="X1011" i="1"/>
  <c r="AL1011" i="1" l="1"/>
  <c r="AS1011" i="1" s="1"/>
  <c r="AT1011" i="1" s="1"/>
  <c r="AB1012" i="1"/>
  <c r="Z1012" i="1"/>
  <c r="AF1012" i="1"/>
  <c r="W1012" i="1" s="1"/>
  <c r="Y1013" i="1" s="1"/>
  <c r="AA1012" i="1"/>
  <c r="AK1011" i="1"/>
  <c r="AQ1011" i="1" s="1"/>
  <c r="AR1011" i="1" s="1"/>
  <c r="AD1011" i="1"/>
  <c r="AH1012" i="1" s="1"/>
  <c r="AC1012" i="1" s="1"/>
  <c r="AE1012" i="1"/>
  <c r="Z1013" i="1" l="1"/>
  <c r="AB1013" i="1"/>
  <c r="AE1013" i="1"/>
  <c r="AL1012" i="1"/>
  <c r="AS1012" i="1" s="1"/>
  <c r="AT1012" i="1" s="1"/>
  <c r="X1012" i="1"/>
  <c r="AD1012" i="1"/>
  <c r="AM1011" i="1"/>
  <c r="AU1011" i="1" s="1"/>
  <c r="AV1011" i="1" s="1"/>
  <c r="AA1013" i="1" l="1"/>
  <c r="AB1014" i="1"/>
  <c r="AK1012" i="1"/>
  <c r="AQ1012" i="1" s="1"/>
  <c r="AR1012" i="1" s="1"/>
  <c r="AF1013" i="1"/>
  <c r="W1013" i="1" s="1"/>
  <c r="Y1014" i="1" s="1"/>
  <c r="AM1012" i="1"/>
  <c r="AU1012" i="1" s="1"/>
  <c r="AV1012" i="1" s="1"/>
  <c r="AH1013" i="1"/>
  <c r="AC1013" i="1" s="1"/>
  <c r="AL1013" i="1" l="1"/>
  <c r="AS1013" i="1" s="1"/>
  <c r="AT1013" i="1" s="1"/>
  <c r="X1013" i="1"/>
  <c r="AF1014" i="1" s="1"/>
  <c r="W1014" i="1" s="1"/>
  <c r="Y1015" i="1" s="1"/>
  <c r="Z1014" i="1"/>
  <c r="AD1013" i="1"/>
  <c r="AM1013" i="1" s="1"/>
  <c r="AU1013" i="1" s="1"/>
  <c r="AV1013" i="1" s="1"/>
  <c r="AE1014" i="1"/>
  <c r="AB1015" i="1" l="1"/>
  <c r="AK1013" i="1"/>
  <c r="AQ1013" i="1" s="1"/>
  <c r="AR1013" i="1" s="1"/>
  <c r="AA1014" i="1"/>
  <c r="AL1014" i="1" s="1"/>
  <c r="AS1014" i="1" s="1"/>
  <c r="AT1014" i="1" s="1"/>
  <c r="AH1014" i="1"/>
  <c r="AC1014" i="1" s="1"/>
  <c r="AE1015" i="1" s="1"/>
  <c r="X1014" i="1"/>
  <c r="AK1014" i="1" s="1"/>
  <c r="AQ1014" i="1" s="1"/>
  <c r="AR1014" i="1" s="1"/>
  <c r="Z1015" i="1" l="1"/>
  <c r="AD1014" i="1"/>
  <c r="AM1014" i="1" s="1"/>
  <c r="AU1014" i="1" s="1"/>
  <c r="AV1014" i="1" s="1"/>
  <c r="AF1015" i="1"/>
  <c r="W1015" i="1" s="1"/>
  <c r="AA1015" i="1" l="1"/>
  <c r="AB1016" i="1"/>
  <c r="Y1016" i="1"/>
  <c r="X1015" i="1"/>
  <c r="AK1015" i="1" s="1"/>
  <c r="AQ1015" i="1" s="1"/>
  <c r="AR1015" i="1" s="1"/>
  <c r="AH1015" i="1"/>
  <c r="AD1015" i="1" s="1"/>
  <c r="AA1016" i="1" l="1"/>
  <c r="AL1015" i="1"/>
  <c r="AS1015" i="1" s="1"/>
  <c r="AT1015" i="1" s="1"/>
  <c r="AF1016" i="1"/>
  <c r="X1016" i="1" s="1"/>
  <c r="AC1015" i="1"/>
  <c r="AE1016" i="1" s="1"/>
  <c r="Z1016" i="1" l="1"/>
  <c r="AB1017" i="1" s="1"/>
  <c r="W1016" i="1"/>
  <c r="Y1017" i="1" s="1"/>
  <c r="AH1016" i="1"/>
  <c r="AC1016" i="1" s="1"/>
  <c r="AE1017" i="1" s="1"/>
  <c r="AM1015" i="1"/>
  <c r="AU1015" i="1" s="1"/>
  <c r="AV1015" i="1" s="1"/>
  <c r="Z1017" i="1" l="1"/>
  <c r="AL1016" i="1"/>
  <c r="AS1016" i="1" s="1"/>
  <c r="AT1016" i="1" s="1"/>
  <c r="AK1016" i="1"/>
  <c r="AQ1016" i="1" s="1"/>
  <c r="AR1016" i="1" s="1"/>
  <c r="AF1017" i="1"/>
  <c r="W1017" i="1" s="1"/>
  <c r="Y1018" i="1" s="1"/>
  <c r="AD1016" i="1"/>
  <c r="AH1017" i="1" s="1"/>
  <c r="AC1017" i="1" s="1"/>
  <c r="AE1018" i="1" s="1"/>
  <c r="AA1017" i="1" l="1"/>
  <c r="Z1018" i="1" s="1"/>
  <c r="AB1018" i="1"/>
  <c r="AD1017" i="1"/>
  <c r="AM1017" i="1" s="1"/>
  <c r="AU1017" i="1" s="1"/>
  <c r="AV1017" i="1" s="1"/>
  <c r="AM1016" i="1"/>
  <c r="AU1016" i="1" s="1"/>
  <c r="AV1016" i="1" s="1"/>
  <c r="X1017" i="1"/>
  <c r="AK1017" i="1" s="1"/>
  <c r="AQ1017" i="1" s="1"/>
  <c r="AR1017" i="1" s="1"/>
  <c r="AL1017" i="1" l="1"/>
  <c r="AS1017" i="1" s="1"/>
  <c r="AT1017" i="1" s="1"/>
  <c r="AB1019" i="1"/>
  <c r="AA1018" i="1"/>
  <c r="AL1018" i="1" s="1"/>
  <c r="AS1018" i="1" s="1"/>
  <c r="AT1018" i="1" s="1"/>
  <c r="AH1018" i="1"/>
  <c r="AC1018" i="1" s="1"/>
  <c r="AF1018" i="1"/>
  <c r="W1018" i="1" s="1"/>
  <c r="Z1019" i="1" l="1"/>
  <c r="AD1018" i="1"/>
  <c r="AM1018" i="1" s="1"/>
  <c r="AU1018" i="1" s="1"/>
  <c r="AV1018" i="1" s="1"/>
  <c r="X1018" i="1"/>
  <c r="Y1019" i="1"/>
  <c r="AE1019" i="1"/>
  <c r="AA1019" i="1" l="1"/>
  <c r="AB1020" i="1"/>
  <c r="AH1019" i="1"/>
  <c r="AC1019" i="1" s="1"/>
  <c r="AE1020" i="1" s="1"/>
  <c r="AF1019" i="1"/>
  <c r="W1019" i="1" s="1"/>
  <c r="AK1018" i="1"/>
  <c r="AQ1018" i="1" s="1"/>
  <c r="AR1018" i="1" s="1"/>
  <c r="Z1020" i="1" l="1"/>
  <c r="AL1019" i="1"/>
  <c r="AS1019" i="1" s="1"/>
  <c r="AT1019" i="1" s="1"/>
  <c r="AD1019" i="1"/>
  <c r="AM1019" i="1" s="1"/>
  <c r="AU1019" i="1" s="1"/>
  <c r="AV1019" i="1" s="1"/>
  <c r="X1019" i="1"/>
  <c r="AA1020" i="1" s="1"/>
  <c r="Y1020" i="1"/>
  <c r="AB1021" i="1" l="1"/>
  <c r="AL1020" i="1"/>
  <c r="AS1020" i="1" s="1"/>
  <c r="AT1020" i="1" s="1"/>
  <c r="AH1020" i="1"/>
  <c r="AC1020" i="1" s="1"/>
  <c r="AE1021" i="1" s="1"/>
  <c r="AK1019" i="1"/>
  <c r="AQ1019" i="1" s="1"/>
  <c r="AR1019" i="1" s="1"/>
  <c r="AF1020" i="1"/>
  <c r="AD1020" i="1" l="1"/>
  <c r="AH1021" i="1" s="1"/>
  <c r="W1020" i="1"/>
  <c r="X1020" i="1"/>
  <c r="AM1020" i="1" l="1"/>
  <c r="AU1020" i="1" s="1"/>
  <c r="AV1020" i="1" s="1"/>
  <c r="AC1021" i="1"/>
  <c r="AE1022" i="1" s="1"/>
  <c r="AF1021" i="1"/>
  <c r="X1021" i="1" s="1"/>
  <c r="AA1021" i="1"/>
  <c r="Z1021" i="1"/>
  <c r="Y1021" i="1"/>
  <c r="AK1020" i="1"/>
  <c r="AQ1020" i="1" s="1"/>
  <c r="AR1020" i="1" s="1"/>
  <c r="AD1021" i="1"/>
  <c r="AA1022" i="1" l="1"/>
  <c r="W1021" i="1"/>
  <c r="Y1022" i="1" s="1"/>
  <c r="AB1022" i="1"/>
  <c r="AL1021" i="1"/>
  <c r="AS1021" i="1" s="1"/>
  <c r="AT1021" i="1" s="1"/>
  <c r="AH1022" i="1"/>
  <c r="AM1021" i="1"/>
  <c r="AU1021" i="1" s="1"/>
  <c r="AV1021" i="1" s="1"/>
  <c r="AC1022" i="1" l="1"/>
  <c r="AE1023" i="1" s="1"/>
  <c r="AK1021" i="1"/>
  <c r="AQ1021" i="1" s="1"/>
  <c r="AR1021" i="1" s="1"/>
  <c r="AF1022" i="1"/>
  <c r="W1022" i="1" s="1"/>
  <c r="Z1022" i="1"/>
  <c r="AD1022" i="1"/>
  <c r="AL1022" i="1" l="1"/>
  <c r="AS1022" i="1" s="1"/>
  <c r="AT1022" i="1" s="1"/>
  <c r="Z1023" i="1"/>
  <c r="AB1023" i="1"/>
  <c r="X1022" i="1"/>
  <c r="AK1022" i="1" s="1"/>
  <c r="AQ1022" i="1" s="1"/>
  <c r="AR1022" i="1" s="1"/>
  <c r="Y1023" i="1"/>
  <c r="AM1022" i="1"/>
  <c r="AU1022" i="1" s="1"/>
  <c r="AV1022" i="1" s="1"/>
  <c r="AH1023" i="1"/>
  <c r="AC1023" i="1" s="1"/>
  <c r="AE1024" i="1" s="1"/>
  <c r="AB1024" i="1" l="1"/>
  <c r="AA1023" i="1"/>
  <c r="AL1023" i="1" s="1"/>
  <c r="AS1023" i="1" s="1"/>
  <c r="AT1023" i="1" s="1"/>
  <c r="AF1023" i="1"/>
  <c r="W1023" i="1" s="1"/>
  <c r="Y1024" i="1" s="1"/>
  <c r="AD1023" i="1"/>
  <c r="AH1024" i="1" s="1"/>
  <c r="Z1024" i="1" l="1"/>
  <c r="AC1024" i="1"/>
  <c r="AE1025" i="1" s="1"/>
  <c r="X1023" i="1"/>
  <c r="AF1024" i="1" s="1"/>
  <c r="W1024" i="1" s="1"/>
  <c r="AM1023" i="1"/>
  <c r="AU1023" i="1" s="1"/>
  <c r="AV1023" i="1" s="1"/>
  <c r="AB1025" i="1" l="1"/>
  <c r="AA1024" i="1"/>
  <c r="AL1024" i="1" s="1"/>
  <c r="AS1024" i="1" s="1"/>
  <c r="AT1024" i="1" s="1"/>
  <c r="AK1023" i="1"/>
  <c r="AQ1023" i="1" s="1"/>
  <c r="AR1023" i="1" s="1"/>
  <c r="AD1024" i="1"/>
  <c r="AH1025" i="1" s="1"/>
  <c r="AC1025" i="1" s="1"/>
  <c r="AE1026" i="1" s="1"/>
  <c r="X1024" i="1"/>
  <c r="AF1025" i="1" s="1"/>
  <c r="W1025" i="1" s="1"/>
  <c r="Y1025" i="1"/>
  <c r="Z1025" i="1" l="1"/>
  <c r="AM1024" i="1"/>
  <c r="AU1024" i="1" s="1"/>
  <c r="AV1024" i="1" s="1"/>
  <c r="AD1025" i="1"/>
  <c r="AM1025" i="1" s="1"/>
  <c r="AU1025" i="1" s="1"/>
  <c r="AV1025" i="1" s="1"/>
  <c r="Y1026" i="1"/>
  <c r="AK1024" i="1"/>
  <c r="AQ1024" i="1" s="1"/>
  <c r="AR1024" i="1" s="1"/>
  <c r="X1025" i="1"/>
  <c r="AK1025" i="1" s="1"/>
  <c r="AQ1025" i="1" s="1"/>
  <c r="AR1025" i="1" s="1"/>
  <c r="AA1025" i="1" l="1"/>
  <c r="AL1025" i="1" s="1"/>
  <c r="AS1025" i="1" s="1"/>
  <c r="AT1025" i="1" s="1"/>
  <c r="AB1026" i="1"/>
  <c r="AH1026" i="1"/>
  <c r="AC1026" i="1" s="1"/>
  <c r="AE1027" i="1" s="1"/>
  <c r="AF1026" i="1"/>
  <c r="W1026" i="1" s="1"/>
  <c r="Z1026" i="1" l="1"/>
  <c r="AD1026" i="1"/>
  <c r="AH1027" i="1" s="1"/>
  <c r="AC1027" i="1" s="1"/>
  <c r="AE1028" i="1" s="1"/>
  <c r="Y1027" i="1"/>
  <c r="X1026" i="1"/>
  <c r="AA1026" i="1" l="1"/>
  <c r="AL1026" i="1" s="1"/>
  <c r="AS1026" i="1" s="1"/>
  <c r="AT1026" i="1" s="1"/>
  <c r="AB1027" i="1"/>
  <c r="AM1026" i="1"/>
  <c r="AU1026" i="1" s="1"/>
  <c r="AV1026" i="1" s="1"/>
  <c r="AK1026" i="1"/>
  <c r="AQ1026" i="1" s="1"/>
  <c r="AR1026" i="1" s="1"/>
  <c r="AF1027" i="1"/>
  <c r="W1027" i="1" s="1"/>
  <c r="AD1027" i="1"/>
  <c r="AH1028" i="1" s="1"/>
  <c r="Z1027" i="1" l="1"/>
  <c r="X1027" i="1"/>
  <c r="AM1027" i="1"/>
  <c r="AU1027" i="1" s="1"/>
  <c r="AV1027" i="1" s="1"/>
  <c r="Y1028" i="1"/>
  <c r="AC1028" i="1"/>
  <c r="AA1027" i="1" l="1"/>
  <c r="AL1027" i="1" s="1"/>
  <c r="AS1027" i="1" s="1"/>
  <c r="AT1027" i="1" s="1"/>
  <c r="AB1028" i="1"/>
  <c r="AF1028" i="1"/>
  <c r="W1028" i="1" s="1"/>
  <c r="AK1027" i="1"/>
  <c r="AQ1027" i="1" s="1"/>
  <c r="AR1027" i="1" s="1"/>
  <c r="AD1028" i="1"/>
  <c r="AH1029" i="1" s="1"/>
  <c r="AE1029" i="1"/>
  <c r="Z1028" i="1" l="1"/>
  <c r="AC1029" i="1"/>
  <c r="AE1030" i="1" s="1"/>
  <c r="AM1028" i="1"/>
  <c r="AU1028" i="1" s="1"/>
  <c r="AV1028" i="1" s="1"/>
  <c r="X1028" i="1"/>
  <c r="AK1028" i="1" s="1"/>
  <c r="AQ1028" i="1" s="1"/>
  <c r="AR1028" i="1" s="1"/>
  <c r="Y1029" i="1"/>
  <c r="AB1029" i="1" l="1"/>
  <c r="AA1028" i="1"/>
  <c r="AL1028" i="1" s="1"/>
  <c r="AS1028" i="1" s="1"/>
  <c r="AT1028" i="1" s="1"/>
  <c r="AD1029" i="1"/>
  <c r="AM1029" i="1" s="1"/>
  <c r="AU1029" i="1" s="1"/>
  <c r="AV1029" i="1" s="1"/>
  <c r="AF1029" i="1"/>
  <c r="AH1030" i="1" l="1"/>
  <c r="W1029" i="1"/>
  <c r="X1029" i="1"/>
  <c r="AA1029" i="1" l="1"/>
  <c r="Z1029" i="1"/>
  <c r="AD1030" i="1"/>
  <c r="AC1030" i="1"/>
  <c r="AE1031" i="1" s="1"/>
  <c r="AK1029" i="1"/>
  <c r="AQ1029" i="1" s="1"/>
  <c r="AR1029" i="1" s="1"/>
  <c r="Y1030" i="1"/>
  <c r="AF1030" i="1"/>
  <c r="Z1030" i="1" l="1"/>
  <c r="AL1029" i="1"/>
  <c r="AS1029" i="1" s="1"/>
  <c r="AT1029" i="1" s="1"/>
  <c r="AB1030" i="1"/>
  <c r="W1030" i="1"/>
  <c r="Y1031" i="1" s="1"/>
  <c r="AH1031" i="1"/>
  <c r="AM1030" i="1"/>
  <c r="AU1030" i="1" s="1"/>
  <c r="AV1030" i="1" s="1"/>
  <c r="X1030" i="1"/>
  <c r="AB1031" i="1" l="1"/>
  <c r="AC1031" i="1"/>
  <c r="AE1032" i="1" s="1"/>
  <c r="AA1030" i="1"/>
  <c r="AL1030" i="1" s="1"/>
  <c r="AS1030" i="1" s="1"/>
  <c r="AT1030" i="1" s="1"/>
  <c r="AF1031" i="1"/>
  <c r="W1031" i="1" s="1"/>
  <c r="AD1031" i="1"/>
  <c r="AK1030" i="1"/>
  <c r="AQ1030" i="1" s="1"/>
  <c r="AR1030" i="1" s="1"/>
  <c r="AH1032" i="1" l="1"/>
  <c r="AC1032" i="1" s="1"/>
  <c r="AE1033" i="1" s="1"/>
  <c r="AM1031" i="1"/>
  <c r="AU1031" i="1" s="1"/>
  <c r="AV1031" i="1" s="1"/>
  <c r="X1031" i="1"/>
  <c r="AF1032" i="1" s="1"/>
  <c r="Y1032" i="1"/>
  <c r="Z1031" i="1" l="1"/>
  <c r="AA1031" i="1"/>
  <c r="X1032" i="1" s="1"/>
  <c r="AK1031" i="1"/>
  <c r="AQ1031" i="1" s="1"/>
  <c r="AR1031" i="1" s="1"/>
  <c r="AD1032" i="1"/>
  <c r="AA1032" i="1" l="1"/>
  <c r="W1032" i="1"/>
  <c r="Y1033" i="1" s="1"/>
  <c r="AL1031" i="1"/>
  <c r="AS1031" i="1" s="1"/>
  <c r="AT1031" i="1" s="1"/>
  <c r="AB1032" i="1"/>
  <c r="AM1032" i="1"/>
  <c r="AU1032" i="1" s="1"/>
  <c r="AV1032" i="1" s="1"/>
  <c r="AH1033" i="1"/>
  <c r="Z1032" i="1" l="1"/>
  <c r="AF1033" i="1"/>
  <c r="AK1032" i="1"/>
  <c r="AQ1032" i="1" s="1"/>
  <c r="AR1032" i="1" s="1"/>
  <c r="AC1033" i="1"/>
  <c r="AE1034" i="1" s="1"/>
  <c r="AD1033" i="1"/>
  <c r="AL1032" i="1" l="1"/>
  <c r="AS1032" i="1" s="1"/>
  <c r="AT1032" i="1" s="1"/>
  <c r="Z1033" i="1"/>
  <c r="W1033" i="1"/>
  <c r="Y1034" i="1" s="1"/>
  <c r="AB1033" i="1"/>
  <c r="X1033" i="1"/>
  <c r="AH1034" i="1"/>
  <c r="AA1033" i="1"/>
  <c r="AM1033" i="1"/>
  <c r="AU1033" i="1" s="1"/>
  <c r="AV1033" i="1" s="1"/>
  <c r="Z1034" i="1" l="1"/>
  <c r="AK1033" i="1"/>
  <c r="AQ1033" i="1" s="1"/>
  <c r="AR1033" i="1" s="1"/>
  <c r="AC1034" i="1"/>
  <c r="AE1035" i="1" s="1"/>
  <c r="AB1034" i="1"/>
  <c r="AL1033" i="1"/>
  <c r="AS1033" i="1" s="1"/>
  <c r="AT1033" i="1" s="1"/>
  <c r="AF1034" i="1"/>
  <c r="W1034" i="1" s="1"/>
  <c r="AD1034" i="1"/>
  <c r="AM1034" i="1" l="1"/>
  <c r="AU1034" i="1" s="1"/>
  <c r="AV1034" i="1" s="1"/>
  <c r="X1034" i="1"/>
  <c r="AK1034" i="1" s="1"/>
  <c r="AQ1034" i="1" s="1"/>
  <c r="AR1034" i="1" s="1"/>
  <c r="AH1035" i="1"/>
  <c r="AB1035" i="1"/>
  <c r="AA1034" i="1"/>
  <c r="Y1035" i="1"/>
  <c r="AD1035" i="1" l="1"/>
  <c r="AC1035" i="1"/>
  <c r="AF1035" i="1"/>
  <c r="W1035" i="1" s="1"/>
  <c r="AA1035" i="1"/>
  <c r="Z1035" i="1"/>
  <c r="AL1034" i="1"/>
  <c r="AS1034" i="1" s="1"/>
  <c r="AT1034" i="1" s="1"/>
  <c r="Z1036" i="1" l="1"/>
  <c r="AH1036" i="1"/>
  <c r="AC1036" i="1" s="1"/>
  <c r="AM1035" i="1"/>
  <c r="AU1035" i="1" s="1"/>
  <c r="AV1035" i="1" s="1"/>
  <c r="AE1036" i="1"/>
  <c r="X1035" i="1"/>
  <c r="AF1036" i="1" s="1"/>
  <c r="X1036" i="1" s="1"/>
  <c r="AL1035" i="1"/>
  <c r="AS1035" i="1" s="1"/>
  <c r="AT1035" i="1" s="1"/>
  <c r="AB1036" i="1"/>
  <c r="Y1036" i="1"/>
  <c r="AK1035" i="1" l="1"/>
  <c r="AQ1035" i="1" s="1"/>
  <c r="AR1035" i="1" s="1"/>
  <c r="AA1036" i="1"/>
  <c r="AD1036" i="1"/>
  <c r="AH1037" i="1" s="1"/>
  <c r="AD1037" i="1" s="1"/>
  <c r="AB1037" i="1"/>
  <c r="AE1037" i="1"/>
  <c r="W1036" i="1"/>
  <c r="AA1037" i="1" l="1"/>
  <c r="AM1036" i="1"/>
  <c r="AU1036" i="1" s="1"/>
  <c r="AV1036" i="1" s="1"/>
  <c r="AL1036" i="1"/>
  <c r="AS1036" i="1" s="1"/>
  <c r="AT1036" i="1" s="1"/>
  <c r="AF1037" i="1"/>
  <c r="AK1036" i="1"/>
  <c r="AQ1036" i="1" s="1"/>
  <c r="AR1036" i="1" s="1"/>
  <c r="AC1037" i="1"/>
  <c r="Y1037" i="1"/>
  <c r="Z1037" i="1" l="1"/>
  <c r="AH1038" i="1"/>
  <c r="AM1037" i="1"/>
  <c r="AU1037" i="1" s="1"/>
  <c r="AV1037" i="1" s="1"/>
  <c r="AE1038" i="1"/>
  <c r="X1037" i="1"/>
  <c r="W1037" i="1"/>
  <c r="Z1038" i="1" l="1"/>
  <c r="AL1037" i="1"/>
  <c r="AS1037" i="1" s="1"/>
  <c r="AT1037" i="1" s="1"/>
  <c r="AB1038" i="1"/>
  <c r="AC1038" i="1"/>
  <c r="AE1039" i="1" s="1"/>
  <c r="AA1038" i="1"/>
  <c r="AD1038" i="1"/>
  <c r="Y1038" i="1"/>
  <c r="AK1037" i="1"/>
  <c r="AQ1037" i="1" s="1"/>
  <c r="AR1037" i="1" s="1"/>
  <c r="AF1038" i="1"/>
  <c r="W1038" i="1" s="1"/>
  <c r="Z1039" i="1" l="1"/>
  <c r="AL1038" i="1"/>
  <c r="AS1038" i="1" s="1"/>
  <c r="AT1038" i="1" s="1"/>
  <c r="AB1039" i="1"/>
  <c r="AH1039" i="1"/>
  <c r="AC1039" i="1" s="1"/>
  <c r="AE1040" i="1" s="1"/>
  <c r="Y1039" i="1"/>
  <c r="X1038" i="1"/>
  <c r="AM1038" i="1"/>
  <c r="AU1038" i="1" s="1"/>
  <c r="AV1038" i="1" s="1"/>
  <c r="AB1040" i="1" l="1"/>
  <c r="AA1039" i="1"/>
  <c r="AL1039" i="1" s="1"/>
  <c r="AS1039" i="1" s="1"/>
  <c r="AT1039" i="1" s="1"/>
  <c r="AF1039" i="1"/>
  <c r="W1039" i="1" s="1"/>
  <c r="AK1038" i="1"/>
  <c r="AQ1038" i="1" s="1"/>
  <c r="AR1038" i="1" s="1"/>
  <c r="AD1039" i="1"/>
  <c r="Z1040" i="1" l="1"/>
  <c r="X1039" i="1"/>
  <c r="Y1040" i="1"/>
  <c r="AH1040" i="1"/>
  <c r="AC1040" i="1" s="1"/>
  <c r="AE1041" i="1" s="1"/>
  <c r="AM1039" i="1"/>
  <c r="AU1039" i="1" s="1"/>
  <c r="AV1039" i="1" s="1"/>
  <c r="AB1041" i="1" l="1"/>
  <c r="AA1040" i="1"/>
  <c r="AL1040" i="1" s="1"/>
  <c r="AS1040" i="1" s="1"/>
  <c r="AT1040" i="1" s="1"/>
  <c r="AF1040" i="1"/>
  <c r="AK1039" i="1"/>
  <c r="AQ1039" i="1" s="1"/>
  <c r="AR1039" i="1" s="1"/>
  <c r="AD1040" i="1"/>
  <c r="AM1040" i="1" s="1"/>
  <c r="AU1040" i="1" s="1"/>
  <c r="AV1040" i="1" s="1"/>
  <c r="W1040" i="1" l="1"/>
  <c r="X1040" i="1"/>
  <c r="AH1041" i="1"/>
  <c r="AA1041" i="1" l="1"/>
  <c r="Z1041" i="1"/>
  <c r="Y1041" i="1"/>
  <c r="AF1041" i="1"/>
  <c r="W1041" i="1" s="1"/>
  <c r="AK1040" i="1"/>
  <c r="AQ1040" i="1" s="1"/>
  <c r="AR1040" i="1" s="1"/>
  <c r="AD1041" i="1"/>
  <c r="AC1041" i="1"/>
  <c r="Z1042" i="1" l="1"/>
  <c r="Y1042" i="1"/>
  <c r="AB1042" i="1"/>
  <c r="AL1041" i="1"/>
  <c r="AS1041" i="1" s="1"/>
  <c r="AT1041" i="1" s="1"/>
  <c r="X1041" i="1"/>
  <c r="AE1042" i="1"/>
  <c r="AM1041" i="1"/>
  <c r="AU1041" i="1" s="1"/>
  <c r="AV1041" i="1" s="1"/>
  <c r="AH1042" i="1"/>
  <c r="AC1042" i="1" s="1"/>
  <c r="AA1042" i="1" l="1"/>
  <c r="AB1043" i="1"/>
  <c r="AD1042" i="1"/>
  <c r="AM1042" i="1" s="1"/>
  <c r="AU1042" i="1" s="1"/>
  <c r="AV1042" i="1" s="1"/>
  <c r="AF1042" i="1"/>
  <c r="AK1041" i="1"/>
  <c r="AQ1041" i="1" s="1"/>
  <c r="AR1041" i="1" s="1"/>
  <c r="AE1043" i="1"/>
  <c r="AL1042" i="1" l="1"/>
  <c r="AS1042" i="1" s="1"/>
  <c r="AT1042" i="1" s="1"/>
  <c r="AH1043" i="1"/>
  <c r="W1042" i="1"/>
  <c r="X1042" i="1"/>
  <c r="AA1043" i="1" s="1"/>
  <c r="AD1043" i="1" l="1"/>
  <c r="AF1043" i="1"/>
  <c r="W1043" i="1" s="1"/>
  <c r="Y1043" i="1"/>
  <c r="Z1043" i="1"/>
  <c r="AK1042" i="1"/>
  <c r="AQ1042" i="1" s="1"/>
  <c r="AR1042" i="1" s="1"/>
  <c r="AC1043" i="1"/>
  <c r="AE1044" i="1" s="1"/>
  <c r="X1043" i="1" l="1"/>
  <c r="AK1043" i="1" s="1"/>
  <c r="AQ1043" i="1" s="1"/>
  <c r="AR1043" i="1" s="1"/>
  <c r="AM1043" i="1"/>
  <c r="AU1043" i="1" s="1"/>
  <c r="AV1043" i="1" s="1"/>
  <c r="Z1044" i="1"/>
  <c r="Y1044" i="1"/>
  <c r="AB1044" i="1"/>
  <c r="AL1043" i="1"/>
  <c r="AS1043" i="1" s="1"/>
  <c r="AT1043" i="1" s="1"/>
  <c r="AH1044" i="1"/>
  <c r="AC1044" i="1" s="1"/>
  <c r="AA1044" i="1" l="1"/>
  <c r="AL1044" i="1" s="1"/>
  <c r="AS1044" i="1" s="1"/>
  <c r="AT1044" i="1" s="1"/>
  <c r="AF1044" i="1"/>
  <c r="AB1045" i="1"/>
  <c r="AE1045" i="1"/>
  <c r="AD1044" i="1"/>
  <c r="AM1044" i="1" s="1"/>
  <c r="AU1044" i="1" s="1"/>
  <c r="AV1044" i="1" s="1"/>
  <c r="X1044" i="1" l="1"/>
  <c r="AA1045" i="1" s="1"/>
  <c r="W1044" i="1"/>
  <c r="X1045" i="1" l="1"/>
  <c r="Z1045" i="1"/>
  <c r="AK1044" i="1"/>
  <c r="AQ1044" i="1" s="1"/>
  <c r="AR1044" i="1" s="1"/>
  <c r="W1045" i="1"/>
  <c r="Y1045" i="1"/>
  <c r="AC1045" i="1"/>
  <c r="AD1045" i="1"/>
  <c r="Y1046" i="1" l="1"/>
  <c r="AK1045" i="1"/>
  <c r="AQ1045" i="1" s="1"/>
  <c r="AR1045" i="1" s="1"/>
  <c r="AA1046" i="1"/>
  <c r="AM1045" i="1"/>
  <c r="AU1045" i="1" s="1"/>
  <c r="AV1045" i="1" s="1"/>
  <c r="AD1046" i="1"/>
  <c r="W1046" i="1"/>
  <c r="X1046" i="1"/>
  <c r="AE1046" i="1"/>
  <c r="AC1046" i="1"/>
  <c r="AB1046" i="1"/>
  <c r="Z1046" i="1"/>
  <c r="AL1045" i="1"/>
  <c r="AS1045" i="1" s="1"/>
  <c r="AT1045" i="1" s="1"/>
  <c r="Y1047" i="1" l="1"/>
  <c r="AD1047" i="1"/>
  <c r="X1047" i="1"/>
  <c r="AK1046" i="1"/>
  <c r="AQ1046" i="1" s="1"/>
  <c r="AR1046" i="1" s="1"/>
  <c r="AB1047" i="1"/>
  <c r="Z1047" i="1"/>
  <c r="AE1047" i="1"/>
  <c r="AA1047" i="1"/>
  <c r="AL1046" i="1"/>
  <c r="AS1046" i="1" s="1"/>
  <c r="AT1046" i="1" s="1"/>
  <c r="AC1047" i="1"/>
  <c r="W1047" i="1"/>
  <c r="AM1046" i="1"/>
  <c r="AU1046" i="1" s="1"/>
  <c r="AV1046" i="1" s="1"/>
  <c r="AK1047" i="1" l="1"/>
  <c r="AQ1047" i="1" s="1"/>
  <c r="AR1047" i="1" s="1"/>
  <c r="X1048" i="1"/>
  <c r="AC1048" i="1"/>
  <c r="AB1048" i="1"/>
  <c r="Z1048" i="1"/>
  <c r="AD1048" i="1"/>
  <c r="AL1047" i="1"/>
  <c r="AS1047" i="1" s="1"/>
  <c r="AT1047" i="1" s="1"/>
  <c r="AA1048" i="1"/>
  <c r="W1048" i="1"/>
  <c r="Y1048" i="1"/>
  <c r="AE1048" i="1"/>
  <c r="AM1047" i="1"/>
  <c r="AU1047" i="1" s="1"/>
  <c r="AV1047" i="1" s="1"/>
  <c r="AE1049" i="1" l="1"/>
  <c r="AD1049" i="1"/>
  <c r="W1049" i="1"/>
  <c r="AM1048" i="1"/>
  <c r="AU1048" i="1" s="1"/>
  <c r="AV1048" i="1" s="1"/>
  <c r="AL1048" i="1"/>
  <c r="AS1048" i="1" s="1"/>
  <c r="AT1048" i="1" s="1"/>
  <c r="AC1049" i="1"/>
  <c r="AK1048" i="1"/>
  <c r="AQ1048" i="1" s="1"/>
  <c r="AR1048" i="1" s="1"/>
  <c r="AA1049" i="1"/>
  <c r="Y1049" i="1"/>
  <c r="X1049" i="1"/>
  <c r="AB1049" i="1"/>
  <c r="Z1049" i="1"/>
  <c r="AL1049" i="1" l="1"/>
  <c r="AS1049" i="1" s="1"/>
  <c r="AT1049" i="1" s="1"/>
  <c r="AC1050" i="1"/>
  <c r="AK1049" i="1"/>
  <c r="AQ1049" i="1" s="1"/>
  <c r="AR1049" i="1" s="1"/>
  <c r="Y1050" i="1"/>
  <c r="AE1050" i="1"/>
  <c r="AM1049" i="1"/>
  <c r="AU1049" i="1" s="1"/>
  <c r="AV1049" i="1" s="1"/>
  <c r="AA1050" i="1"/>
  <c r="X1050" i="1"/>
  <c r="W1050" i="1"/>
  <c r="AB1050" i="1"/>
  <c r="Z1050" i="1"/>
  <c r="AD1050" i="1"/>
  <c r="AE1051" i="1" l="1"/>
  <c r="AM1050" i="1"/>
  <c r="AU1050" i="1" s="1"/>
  <c r="AV1050" i="1" s="1"/>
  <c r="Y1051" i="1"/>
  <c r="Z1051" i="1"/>
  <c r="AK1050" i="1"/>
  <c r="AQ1050" i="1" s="1"/>
  <c r="AR1050" i="1" s="1"/>
  <c r="AC1051" i="1"/>
  <c r="AB1051" i="1"/>
  <c r="AA1051" i="1"/>
  <c r="X1051" i="1"/>
  <c r="AD1051" i="1"/>
  <c r="AL1050" i="1"/>
  <c r="AS1050" i="1" s="1"/>
  <c r="AT1050" i="1" s="1"/>
  <c r="W1051" i="1"/>
  <c r="AM1051" i="1" l="1"/>
  <c r="AU1051" i="1" s="1"/>
  <c r="AV1051" i="1" s="1"/>
  <c r="AE1052" i="1"/>
  <c r="AL1051" i="1"/>
  <c r="AS1051" i="1" s="1"/>
  <c r="AT1051" i="1" s="1"/>
  <c r="AB1052" i="1"/>
  <c r="X1052" i="1"/>
  <c r="AK1051" i="1"/>
  <c r="AQ1051" i="1" s="1"/>
  <c r="AR1051" i="1" s="1"/>
  <c r="AD1052" i="1"/>
  <c r="W1052" i="1"/>
  <c r="AC1052" i="1"/>
  <c r="Y1052" i="1"/>
  <c r="AA1052" i="1"/>
  <c r="Z1052" i="1"/>
  <c r="X1053" i="1" l="1"/>
  <c r="AM1052" i="1"/>
  <c r="AU1052" i="1" s="1"/>
  <c r="AV1052" i="1" s="1"/>
  <c r="AD1053" i="1"/>
  <c r="AA1053" i="1"/>
  <c r="Z1053" i="1"/>
  <c r="AL1052" i="1"/>
  <c r="AS1052" i="1" s="1"/>
  <c r="AT1052" i="1" s="1"/>
  <c r="AB1053" i="1"/>
  <c r="W1053" i="1"/>
  <c r="AK1052" i="1"/>
  <c r="AQ1052" i="1" s="1"/>
  <c r="AR1052" i="1" s="1"/>
  <c r="Y1053" i="1"/>
  <c r="AE1053" i="1"/>
  <c r="AC1053" i="1"/>
  <c r="AM1053" i="1" l="1"/>
  <c r="AU1053" i="1" s="1"/>
  <c r="AV1053" i="1" s="1"/>
  <c r="AL1053" i="1"/>
  <c r="AS1053" i="1" s="1"/>
  <c r="AT1053" i="1" s="1"/>
  <c r="W1054" i="1"/>
  <c r="AE1054" i="1"/>
  <c r="AB1054" i="1"/>
  <c r="AD1054" i="1"/>
  <c r="X1054" i="1"/>
  <c r="AA1054" i="1"/>
  <c r="AC1054" i="1"/>
  <c r="Z1054" i="1"/>
  <c r="Y1054" i="1"/>
  <c r="AK1053" i="1"/>
  <c r="AQ1053" i="1" s="1"/>
  <c r="AR1053" i="1" s="1"/>
  <c r="Y1055" i="1" l="1"/>
  <c r="AK1054" i="1"/>
  <c r="AQ1054" i="1" s="1"/>
  <c r="AR1054" i="1" s="1"/>
  <c r="AL1054" i="1"/>
  <c r="AS1054" i="1" s="1"/>
  <c r="AT1054" i="1" s="1"/>
  <c r="AA1055" i="1"/>
  <c r="AD1055" i="1"/>
  <c r="X1055" i="1"/>
  <c r="AB1055" i="1"/>
  <c r="Z1055" i="1"/>
  <c r="W1055" i="1"/>
  <c r="AC1055" i="1"/>
  <c r="AM1054" i="1"/>
  <c r="AU1054" i="1" s="1"/>
  <c r="AV1054" i="1" s="1"/>
  <c r="AE1055" i="1"/>
  <c r="AM1055" i="1" l="1"/>
  <c r="AU1055" i="1" s="1"/>
  <c r="AV1055" i="1" s="1"/>
  <c r="AE1056" i="1"/>
  <c r="AA1056" i="1"/>
  <c r="W1056" i="1"/>
  <c r="Z1056" i="1"/>
  <c r="AD1056" i="1"/>
  <c r="X1056" i="1"/>
  <c r="AC1056" i="1"/>
  <c r="AB1056" i="1"/>
  <c r="Y1056" i="1"/>
  <c r="AK1055" i="1"/>
  <c r="AQ1055" i="1" s="1"/>
  <c r="AR1055" i="1" s="1"/>
  <c r="AL1055" i="1"/>
  <c r="AS1055" i="1" s="1"/>
  <c r="AT1055" i="1" s="1"/>
  <c r="AK1056" i="1" l="1"/>
  <c r="AQ1056" i="1" s="1"/>
  <c r="AR1056" i="1" s="1"/>
  <c r="Y1057" i="1"/>
  <c r="W1057" i="1"/>
  <c r="AA1057" i="1"/>
  <c r="AM1056" i="1"/>
  <c r="AU1056" i="1" s="1"/>
  <c r="AV1056" i="1" s="1"/>
  <c r="Z1057" i="1"/>
  <c r="X1057" i="1"/>
  <c r="AB1057" i="1"/>
  <c r="AE1057" i="1"/>
  <c r="AC1057" i="1"/>
  <c r="AD1057" i="1"/>
  <c r="AL1056" i="1"/>
  <c r="AS1056" i="1" s="1"/>
  <c r="AT1056" i="1" s="1"/>
  <c r="AM1057" i="1" l="1"/>
  <c r="AU1057" i="1" s="1"/>
  <c r="AV1057" i="1" s="1"/>
  <c r="Y1058" i="1"/>
  <c r="AK1057" i="1"/>
  <c r="AQ1057" i="1" s="1"/>
  <c r="AR1057" i="1" s="1"/>
  <c r="Z1058" i="1"/>
  <c r="AB1058" i="1"/>
  <c r="AL1057" i="1"/>
  <c r="AS1057" i="1" s="1"/>
  <c r="AT1057" i="1" s="1"/>
  <c r="AA1058" i="1"/>
  <c r="AE1058" i="1"/>
  <c r="AD1058" i="1"/>
  <c r="X1058" i="1"/>
  <c r="W1058" i="1"/>
  <c r="AC1058" i="1"/>
  <c r="AL1058" i="1" l="1"/>
  <c r="AS1058" i="1" s="1"/>
  <c r="AT1058" i="1" s="1"/>
  <c r="AM1058" i="1"/>
  <c r="AU1058" i="1" s="1"/>
  <c r="AV1058" i="1" s="1"/>
  <c r="AA1059" i="1"/>
  <c r="AE1059" i="1"/>
  <c r="AB1059" i="1"/>
  <c r="AD1059" i="1"/>
  <c r="W1059" i="1"/>
  <c r="Z1059" i="1"/>
  <c r="AK1058" i="1"/>
  <c r="AQ1058" i="1" s="1"/>
  <c r="AR1058" i="1" s="1"/>
  <c r="X1059" i="1"/>
  <c r="AC1059" i="1"/>
  <c r="Y1059" i="1"/>
  <c r="AM1059" i="1" l="1"/>
  <c r="AU1059" i="1" s="1"/>
  <c r="AV1059" i="1" s="1"/>
  <c r="AK1059" i="1"/>
  <c r="AQ1059" i="1" s="1"/>
  <c r="AR1059" i="1" s="1"/>
  <c r="AE1060" i="1"/>
  <c r="X1060" i="1"/>
  <c r="Z1060" i="1"/>
  <c r="AB1060" i="1"/>
  <c r="AL1059" i="1"/>
  <c r="AS1059" i="1" s="1"/>
  <c r="AT1059" i="1" s="1"/>
  <c r="W1060" i="1"/>
  <c r="Y1060" i="1"/>
  <c r="AA1060" i="1"/>
  <c r="AD1060" i="1"/>
  <c r="AC1060" i="1"/>
  <c r="AC1061" i="1" l="1"/>
  <c r="AA1061" i="1"/>
  <c r="AL1060" i="1"/>
  <c r="AS1060" i="1" s="1"/>
  <c r="AT1060" i="1" s="1"/>
  <c r="W1061" i="1"/>
  <c r="X1061" i="1"/>
  <c r="AB1061" i="1"/>
  <c r="Y1061" i="1"/>
  <c r="Z1061" i="1"/>
  <c r="AD1061" i="1"/>
  <c r="AM1060" i="1"/>
  <c r="AU1060" i="1" s="1"/>
  <c r="AV1060" i="1" s="1"/>
  <c r="AE1061" i="1"/>
  <c r="AK1060" i="1"/>
  <c r="AQ1060" i="1" s="1"/>
  <c r="AR1060" i="1" s="1"/>
  <c r="AM1061" i="1" l="1"/>
  <c r="AU1061" i="1" s="1"/>
  <c r="AV1061" i="1" s="1"/>
  <c r="AC1062" i="1"/>
  <c r="AE1062" i="1"/>
  <c r="Y1062" i="1"/>
  <c r="Z1062" i="1"/>
  <c r="AA1062" i="1"/>
  <c r="X1062" i="1"/>
  <c r="AK1061" i="1"/>
  <c r="AQ1061" i="1" s="1"/>
  <c r="AR1061" i="1" s="1"/>
  <c r="W1062" i="1"/>
  <c r="AB1062" i="1"/>
  <c r="AD1062" i="1"/>
  <c r="AL1061" i="1"/>
  <c r="AS1061" i="1" s="1"/>
  <c r="AT1061" i="1" s="1"/>
  <c r="AM1062" i="1" l="1"/>
  <c r="AU1062" i="1" s="1"/>
  <c r="AV1062" i="1" s="1"/>
  <c r="AE1063" i="1"/>
  <c r="AB1063" i="1"/>
  <c r="AK1062" i="1"/>
  <c r="AQ1062" i="1" s="1"/>
  <c r="AR1062" i="1" s="1"/>
  <c r="AC1063" i="1"/>
  <c r="AL1062" i="1"/>
  <c r="AS1062" i="1" s="1"/>
  <c r="AT1062" i="1" s="1"/>
  <c r="AA1063" i="1"/>
  <c r="Y1063" i="1"/>
  <c r="Z1063" i="1"/>
  <c r="W1063" i="1"/>
  <c r="X1063" i="1"/>
  <c r="AD1063" i="1"/>
  <c r="AE1064" i="1" l="1"/>
  <c r="AB1064" i="1"/>
  <c r="AM1063" i="1"/>
  <c r="AU1063" i="1" s="1"/>
  <c r="AV1063" i="1" s="1"/>
  <c r="AA1064" i="1"/>
  <c r="AK1063" i="1"/>
  <c r="AQ1063" i="1" s="1"/>
  <c r="AR1063" i="1" s="1"/>
  <c r="Z1064" i="1"/>
  <c r="Y1064" i="1"/>
  <c r="AD1064" i="1"/>
  <c r="W1064" i="1"/>
  <c r="AC1064" i="1"/>
  <c r="AL1063" i="1"/>
  <c r="AS1063" i="1" s="1"/>
  <c r="AT1063" i="1" s="1"/>
  <c r="X1064" i="1"/>
  <c r="AE1065" i="1" l="1"/>
  <c r="AK1064" i="1"/>
  <c r="AQ1064" i="1" s="1"/>
  <c r="AR1064" i="1" s="1"/>
  <c r="AD1065" i="1"/>
  <c r="Y1065" i="1"/>
  <c r="Z1065" i="1"/>
  <c r="AB1065" i="1"/>
  <c r="AL1064" i="1"/>
  <c r="AS1064" i="1" s="1"/>
  <c r="AT1064" i="1" s="1"/>
  <c r="AA1065" i="1"/>
  <c r="W1065" i="1"/>
  <c r="AC1065" i="1"/>
  <c r="AM1064" i="1"/>
  <c r="AU1064" i="1" s="1"/>
  <c r="AV1064" i="1" s="1"/>
  <c r="X1065" i="1"/>
  <c r="Z1066" i="1" l="1"/>
  <c r="AL1065" i="1"/>
  <c r="AS1065" i="1" s="1"/>
  <c r="AT1065" i="1" s="1"/>
  <c r="AB1066" i="1"/>
  <c r="Y1066" i="1"/>
  <c r="AK1065" i="1"/>
  <c r="AQ1065" i="1" s="1"/>
  <c r="AR1065" i="1" s="1"/>
  <c r="AD1066" i="1"/>
  <c r="AC1066" i="1"/>
  <c r="AM1065" i="1"/>
  <c r="AU1065" i="1" s="1"/>
  <c r="AV1065" i="1" s="1"/>
  <c r="X1066" i="1"/>
  <c r="AE1066" i="1"/>
  <c r="AA1066" i="1"/>
  <c r="W1066" i="1"/>
  <c r="AB1067" i="1" l="1"/>
  <c r="AL1066" i="1"/>
  <c r="AS1066" i="1" s="1"/>
  <c r="AT1066" i="1" s="1"/>
  <c r="X1067" i="1"/>
  <c r="AE1067" i="1"/>
  <c r="Y1067" i="1"/>
  <c r="AD1067" i="1"/>
  <c r="AM1066" i="1"/>
  <c r="AU1066" i="1" s="1"/>
  <c r="AV1066" i="1" s="1"/>
  <c r="AA1067" i="1"/>
  <c r="W1067" i="1"/>
  <c r="AC1067" i="1"/>
  <c r="Z1067" i="1"/>
  <c r="AK1066" i="1"/>
  <c r="AQ1066" i="1" s="1"/>
  <c r="AR1066" i="1" s="1"/>
  <c r="AC1068" i="1" l="1"/>
  <c r="AD1068" i="1"/>
  <c r="AA1068" i="1"/>
  <c r="AM1067" i="1"/>
  <c r="AU1067" i="1" s="1"/>
  <c r="AV1067" i="1" s="1"/>
  <c r="AE1068" i="1"/>
  <c r="W1068" i="1"/>
  <c r="X1068" i="1"/>
  <c r="Z1068" i="1"/>
  <c r="AL1067" i="1"/>
  <c r="AS1067" i="1" s="1"/>
  <c r="AT1067" i="1" s="1"/>
  <c r="AK1067" i="1"/>
  <c r="AQ1067" i="1" s="1"/>
  <c r="AR1067" i="1" s="1"/>
  <c r="Y1068" i="1"/>
  <c r="AB1068" i="1"/>
  <c r="AL1068" i="1" l="1"/>
  <c r="AS1068" i="1" s="1"/>
  <c r="AT1068" i="1" s="1"/>
  <c r="AB1069" i="1"/>
  <c r="AE1069" i="1"/>
  <c r="X1069" i="1"/>
  <c r="AM1068" i="1"/>
  <c r="AU1068" i="1" s="1"/>
  <c r="AV1068" i="1" s="1"/>
  <c r="AD1069" i="1"/>
  <c r="AA1069" i="1"/>
  <c r="W1069" i="1"/>
  <c r="Y1069" i="1"/>
  <c r="Z1069" i="1"/>
  <c r="AC1069" i="1"/>
  <c r="AK1068" i="1"/>
  <c r="AQ1068" i="1" s="1"/>
  <c r="AR1068" i="1" s="1"/>
  <c r="AB1070" i="1" l="1"/>
  <c r="AE1070" i="1"/>
  <c r="Y1070" i="1"/>
  <c r="X1070" i="1"/>
  <c r="AA1070" i="1"/>
  <c r="AK1069" i="1"/>
  <c r="AQ1069" i="1" s="1"/>
  <c r="AR1069" i="1" s="1"/>
  <c r="Z1070" i="1"/>
  <c r="AL1069" i="1"/>
  <c r="AS1069" i="1" s="1"/>
  <c r="AT1069" i="1" s="1"/>
  <c r="AM1069" i="1"/>
  <c r="AU1069" i="1" s="1"/>
  <c r="AV1069" i="1" s="1"/>
  <c r="AD1070" i="1"/>
  <c r="W1070" i="1"/>
  <c r="AC1070" i="1"/>
  <c r="AE1071" i="1" l="1"/>
  <c r="AK1070" i="1"/>
  <c r="AQ1070" i="1" s="1"/>
  <c r="AR1070" i="1" s="1"/>
  <c r="Z1071" i="1"/>
  <c r="AA1071" i="1"/>
  <c r="AB1071" i="1"/>
  <c r="AL1070" i="1"/>
  <c r="AS1070" i="1" s="1"/>
  <c r="AT1070" i="1" s="1"/>
  <c r="Y1071" i="1"/>
  <c r="X1071" i="1"/>
  <c r="AD1071" i="1"/>
  <c r="AC1071" i="1"/>
  <c r="W1071" i="1"/>
  <c r="AM1070" i="1"/>
  <c r="AU1070" i="1" s="1"/>
  <c r="AV1070" i="1" s="1"/>
  <c r="AE1072" i="1" l="1"/>
  <c r="AA1072" i="1"/>
  <c r="AB1072" i="1"/>
  <c r="AK1071" i="1"/>
  <c r="AQ1071" i="1" s="1"/>
  <c r="AR1071" i="1" s="1"/>
  <c r="AL1071" i="1"/>
  <c r="AS1071" i="1" s="1"/>
  <c r="AT1071" i="1" s="1"/>
  <c r="Y1072" i="1"/>
  <c r="AM1071" i="1"/>
  <c r="AU1071" i="1" s="1"/>
  <c r="AV1071" i="1" s="1"/>
  <c r="AD1072" i="1"/>
  <c r="AC1072" i="1"/>
  <c r="Z1072" i="1"/>
  <c r="X1072" i="1"/>
  <c r="W1072" i="1"/>
  <c r="AL1072" i="1" l="1"/>
  <c r="AS1072" i="1" s="1"/>
  <c r="AT1072" i="1" s="1"/>
  <c r="Y1073" i="1"/>
  <c r="AM1072" i="1"/>
  <c r="AU1072" i="1" s="1"/>
  <c r="AV1072" i="1" s="1"/>
  <c r="AK1072" i="1"/>
  <c r="AQ1072" i="1" s="1"/>
  <c r="AR1072" i="1" s="1"/>
  <c r="X1073" i="1"/>
  <c r="AD1073" i="1"/>
  <c r="AE1073" i="1"/>
  <c r="Z1073" i="1"/>
  <c r="W1073" i="1"/>
  <c r="AA1073" i="1"/>
  <c r="AB1073" i="1"/>
  <c r="AC1073" i="1"/>
  <c r="AK1073" i="1" l="1"/>
  <c r="AQ1073" i="1" s="1"/>
  <c r="AR1073" i="1" s="1"/>
  <c r="AE1074" i="1"/>
  <c r="X1074" i="1"/>
  <c r="AM1073" i="1"/>
  <c r="AU1073" i="1" s="1"/>
  <c r="AV1073" i="1" s="1"/>
  <c r="Z1074" i="1"/>
  <c r="AC1074" i="1"/>
  <c r="Y1074" i="1"/>
  <c r="W1074" i="1"/>
  <c r="AB1074" i="1"/>
  <c r="AL1073" i="1"/>
  <c r="AS1073" i="1" s="1"/>
  <c r="AT1073" i="1" s="1"/>
  <c r="AD1074" i="1"/>
  <c r="AA1074" i="1"/>
  <c r="AB1075" i="1" l="1"/>
  <c r="AE1075" i="1"/>
  <c r="AC1075" i="1"/>
  <c r="AD1075" i="1"/>
  <c r="AL1074" i="1"/>
  <c r="AS1074" i="1" s="1"/>
  <c r="AT1074" i="1" s="1"/>
  <c r="AM1074" i="1"/>
  <c r="AU1074" i="1" s="1"/>
  <c r="AV1074" i="1" s="1"/>
  <c r="Z1075" i="1"/>
  <c r="Y1075" i="1"/>
  <c r="AK1074" i="1"/>
  <c r="AQ1074" i="1" s="1"/>
  <c r="AR1074" i="1" s="1"/>
  <c r="W1075" i="1"/>
  <c r="AA1075" i="1"/>
  <c r="X1075" i="1"/>
  <c r="AL1075" i="1" l="1"/>
  <c r="AS1075" i="1" s="1"/>
  <c r="AT1075" i="1" s="1"/>
  <c r="AM1075" i="1"/>
  <c r="AU1075" i="1" s="1"/>
  <c r="AV1075" i="1" s="1"/>
  <c r="AC1076" i="1"/>
  <c r="AE1076" i="1"/>
  <c r="Y1076" i="1"/>
  <c r="Z1076" i="1"/>
  <c r="W1076" i="1"/>
  <c r="AB1076" i="1"/>
  <c r="AK1075" i="1"/>
  <c r="AQ1075" i="1" s="1"/>
  <c r="AR1075" i="1" s="1"/>
  <c r="AA1076" i="1"/>
  <c r="AD1076" i="1"/>
  <c r="X1076" i="1"/>
  <c r="AB1077" i="1" l="1"/>
  <c r="AE1077" i="1"/>
  <c r="W1077" i="1"/>
  <c r="AC1077" i="1"/>
  <c r="Y1077" i="1"/>
  <c r="AM1076" i="1"/>
  <c r="AU1076" i="1" s="1"/>
  <c r="AV1076" i="1" s="1"/>
  <c r="Z1077" i="1"/>
  <c r="AK1076" i="1"/>
  <c r="AQ1076" i="1" s="1"/>
  <c r="AR1076" i="1" s="1"/>
  <c r="X1077" i="1"/>
  <c r="AL1076" i="1"/>
  <c r="AS1076" i="1" s="1"/>
  <c r="AT1076" i="1" s="1"/>
  <c r="AA1077" i="1"/>
  <c r="AD1077" i="1"/>
  <c r="AB1078" i="1" l="1"/>
  <c r="AE1078" i="1"/>
  <c r="Y1078" i="1"/>
  <c r="AK1077" i="1"/>
  <c r="AQ1077" i="1" s="1"/>
  <c r="AR1077" i="1" s="1"/>
  <c r="Z1078" i="1"/>
  <c r="AC1078" i="1"/>
  <c r="W1078" i="1"/>
  <c r="AD1078" i="1"/>
  <c r="X1078" i="1"/>
  <c r="AA1078" i="1"/>
  <c r="AL1077" i="1"/>
  <c r="AS1077" i="1" s="1"/>
  <c r="AT1077" i="1" s="1"/>
  <c r="AM1077" i="1"/>
  <c r="AU1077" i="1" s="1"/>
  <c r="AV1077" i="1" s="1"/>
  <c r="AB1079" i="1" l="1"/>
  <c r="AE1079" i="1"/>
  <c r="AM1078" i="1"/>
  <c r="AU1078" i="1" s="1"/>
  <c r="AV1078" i="1" s="1"/>
  <c r="W1079" i="1"/>
  <c r="AL1078" i="1"/>
  <c r="AS1078" i="1" s="1"/>
  <c r="AT1078" i="1" s="1"/>
  <c r="AC1079" i="1"/>
  <c r="Y1079" i="1"/>
  <c r="Z1079" i="1"/>
  <c r="AK1078" i="1"/>
  <c r="AQ1078" i="1" s="1"/>
  <c r="AR1078" i="1" s="1"/>
  <c r="X1079" i="1"/>
  <c r="AA1079" i="1"/>
  <c r="AD1079" i="1"/>
  <c r="Z1080" i="1" l="1"/>
  <c r="AK1079" i="1"/>
  <c r="AQ1079" i="1" s="1"/>
  <c r="AR1079" i="1" s="1"/>
  <c r="AC1080" i="1"/>
  <c r="Y1080" i="1"/>
  <c r="AD1080" i="1"/>
  <c r="AE1080" i="1"/>
  <c r="W1080" i="1"/>
  <c r="AM1079" i="1"/>
  <c r="AU1079" i="1" s="1"/>
  <c r="AV1079" i="1" s="1"/>
  <c r="AB1080" i="1"/>
  <c r="X1080" i="1"/>
  <c r="AL1079" i="1"/>
  <c r="AS1079" i="1" s="1"/>
  <c r="AT1079" i="1" s="1"/>
  <c r="AA1080" i="1"/>
  <c r="AB1081" i="1" l="1"/>
  <c r="AL1080" i="1"/>
  <c r="AS1080" i="1" s="1"/>
  <c r="AT1080" i="1" s="1"/>
  <c r="Z1081" i="1"/>
  <c r="AC1081" i="1"/>
  <c r="AD1081" i="1"/>
  <c r="W1081" i="1"/>
  <c r="AE1081" i="1"/>
  <c r="AM1080" i="1"/>
  <c r="AU1080" i="1" s="1"/>
  <c r="AV1080" i="1" s="1"/>
  <c r="Y1081" i="1"/>
  <c r="AK1080" i="1"/>
  <c r="AQ1080" i="1" s="1"/>
  <c r="AR1080" i="1" s="1"/>
  <c r="X1081" i="1"/>
  <c r="AA1081" i="1"/>
  <c r="AB1082" i="1" l="1"/>
  <c r="AL1081" i="1"/>
  <c r="AS1081" i="1" s="1"/>
  <c r="AT1081" i="1" s="1"/>
  <c r="W1082" i="1"/>
  <c r="AM1081" i="1"/>
  <c r="AU1081" i="1" s="1"/>
  <c r="AV1081" i="1" s="1"/>
  <c r="AC1082" i="1"/>
  <c r="Y1082" i="1"/>
  <c r="Z1082" i="1"/>
  <c r="AE1082" i="1"/>
  <c r="X1082" i="1"/>
  <c r="AD1082" i="1"/>
  <c r="AA1082" i="1"/>
  <c r="AK1081" i="1"/>
  <c r="AQ1081" i="1" s="1"/>
  <c r="AR1081" i="1" s="1"/>
  <c r="AB1083" i="1" l="1"/>
  <c r="Z1083" i="1"/>
  <c r="AC1083" i="1"/>
  <c r="AM1082" i="1"/>
  <c r="AU1082" i="1" s="1"/>
  <c r="AV1082" i="1" s="1"/>
  <c r="AE1083" i="1"/>
  <c r="W1083" i="1"/>
  <c r="Y1083" i="1"/>
  <c r="AL1082" i="1"/>
  <c r="AS1082" i="1" s="1"/>
  <c r="AT1082" i="1" s="1"/>
  <c r="X1083" i="1"/>
  <c r="AK1082" i="1"/>
  <c r="AQ1082" i="1" s="1"/>
  <c r="AR1082" i="1" s="1"/>
  <c r="AD1083" i="1"/>
  <c r="AA1083" i="1"/>
  <c r="AB1084" i="1" l="1"/>
  <c r="Z1084" i="1"/>
  <c r="AE1084" i="1"/>
  <c r="AM1083" i="1"/>
  <c r="AU1083" i="1" s="1"/>
  <c r="AV1083" i="1" s="1"/>
  <c r="AL1083" i="1"/>
  <c r="AS1083" i="1" s="1"/>
  <c r="AT1083" i="1" s="1"/>
  <c r="Y1084" i="1"/>
  <c r="AK1083" i="1"/>
  <c r="AQ1083" i="1" s="1"/>
  <c r="AR1083" i="1" s="1"/>
  <c r="W1084" i="1"/>
  <c r="AC1084" i="1"/>
  <c r="AA1084" i="1"/>
  <c r="X1084" i="1"/>
  <c r="AD1084" i="1"/>
  <c r="AB1085" i="1" l="1"/>
  <c r="AL1084" i="1"/>
  <c r="AS1084" i="1" s="1"/>
  <c r="AT1084" i="1" s="1"/>
  <c r="AM1084" i="1"/>
  <c r="AU1084" i="1" s="1"/>
  <c r="AV1084" i="1" s="1"/>
  <c r="AC1085" i="1"/>
  <c r="AE1085" i="1"/>
  <c r="W1085" i="1"/>
  <c r="Y1085" i="1"/>
  <c r="Z1085" i="1"/>
  <c r="AA1085" i="1"/>
  <c r="AK1084" i="1"/>
  <c r="AQ1084" i="1" s="1"/>
  <c r="AR1084" i="1" s="1"/>
  <c r="X1085" i="1"/>
  <c r="AD1085" i="1"/>
  <c r="AB1086" i="1" l="1"/>
  <c r="Y1086" i="1"/>
  <c r="AE1086" i="1"/>
  <c r="AM1085" i="1"/>
  <c r="AU1085" i="1" s="1"/>
  <c r="AV1085" i="1" s="1"/>
  <c r="Z1086" i="1"/>
  <c r="AC1086" i="1"/>
  <c r="AL1085" i="1"/>
  <c r="AS1085" i="1" s="1"/>
  <c r="AT1085" i="1" s="1"/>
  <c r="W1086" i="1"/>
  <c r="AA1086" i="1"/>
  <c r="AK1085" i="1"/>
  <c r="AQ1085" i="1" s="1"/>
  <c r="AR1085" i="1" s="1"/>
  <c r="AD1086" i="1"/>
  <c r="X1086" i="1"/>
  <c r="AB1087" i="1" l="1"/>
  <c r="AE1087" i="1"/>
  <c r="AL1086" i="1"/>
  <c r="AS1086" i="1" s="1"/>
  <c r="AT1086" i="1" s="1"/>
  <c r="AC1087" i="1"/>
  <c r="Z1087" i="1"/>
  <c r="Y1087" i="1"/>
  <c r="W1087" i="1"/>
  <c r="AA1087" i="1"/>
  <c r="AK1086" i="1"/>
  <c r="AQ1086" i="1" s="1"/>
  <c r="AR1086" i="1" s="1"/>
  <c r="X1087" i="1"/>
  <c r="AD1087" i="1"/>
  <c r="AM1086" i="1"/>
  <c r="AU1086" i="1" s="1"/>
  <c r="AV1086" i="1" s="1"/>
  <c r="AB1088" i="1" l="1"/>
  <c r="AM1087" i="1"/>
  <c r="AU1087" i="1" s="1"/>
  <c r="AV1087" i="1" s="1"/>
  <c r="AE1088" i="1"/>
  <c r="AL1087" i="1"/>
  <c r="AS1087" i="1" s="1"/>
  <c r="AT1087" i="1" s="1"/>
  <c r="AC1088" i="1"/>
  <c r="W1088" i="1"/>
  <c r="Z1088" i="1"/>
  <c r="AK1087" i="1"/>
  <c r="AQ1087" i="1" s="1"/>
  <c r="AR1087" i="1" s="1"/>
  <c r="Y1088" i="1"/>
  <c r="AA1088" i="1"/>
  <c r="AD1088" i="1"/>
  <c r="X1088" i="1"/>
  <c r="AB1089" i="1" l="1"/>
  <c r="Z1089" i="1"/>
  <c r="Y1089" i="1"/>
  <c r="AC1089" i="1"/>
  <c r="AE1089" i="1"/>
  <c r="AM1088" i="1"/>
  <c r="AU1088" i="1" s="1"/>
  <c r="AV1088" i="1" s="1"/>
  <c r="W1089" i="1"/>
  <c r="AL1088" i="1"/>
  <c r="AS1088" i="1" s="1"/>
  <c r="AT1088" i="1" s="1"/>
  <c r="AA1089" i="1"/>
  <c r="AK1088" i="1"/>
  <c r="AQ1088" i="1" s="1"/>
  <c r="AR1088" i="1" s="1"/>
  <c r="X1089" i="1"/>
  <c r="AD1089" i="1"/>
  <c r="Y1090" i="1" l="1"/>
  <c r="AB1090" i="1"/>
  <c r="AM1089" i="1"/>
  <c r="AU1089" i="1" s="1"/>
  <c r="AV1089" i="1" s="1"/>
  <c r="Z1090" i="1"/>
  <c r="AL1089" i="1"/>
  <c r="AS1089" i="1" s="1"/>
  <c r="AT1089" i="1" s="1"/>
  <c r="W1090" i="1"/>
  <c r="AE1090" i="1"/>
  <c r="AC1090" i="1"/>
  <c r="AA1090" i="1"/>
  <c r="AK1089" i="1"/>
  <c r="AQ1089" i="1" s="1"/>
  <c r="AR1089" i="1" s="1"/>
  <c r="X1090" i="1"/>
  <c r="AD1090" i="1"/>
  <c r="Y1091" i="1" l="1"/>
  <c r="AM1090" i="1"/>
  <c r="AU1090" i="1" s="1"/>
  <c r="AV1090" i="1" s="1"/>
  <c r="W1091" i="1"/>
  <c r="Z1091" i="1"/>
  <c r="AB1091" i="1"/>
  <c r="AA1091" i="1"/>
  <c r="AE1091" i="1"/>
  <c r="AC1091" i="1"/>
  <c r="AL1090" i="1"/>
  <c r="AS1090" i="1" s="1"/>
  <c r="AT1090" i="1" s="1"/>
  <c r="X1091" i="1"/>
  <c r="AK1090" i="1"/>
  <c r="AQ1090" i="1" s="1"/>
  <c r="AR1090" i="1" s="1"/>
  <c r="AD1091" i="1"/>
  <c r="Y1092" i="1" l="1"/>
  <c r="AM1091" i="1"/>
  <c r="AU1091" i="1" s="1"/>
  <c r="AV1091" i="1" s="1"/>
  <c r="AK1091" i="1"/>
  <c r="AQ1091" i="1" s="1"/>
  <c r="AR1091" i="1" s="1"/>
  <c r="W1092" i="1"/>
  <c r="AL1091" i="1"/>
  <c r="AS1091" i="1" s="1"/>
  <c r="AT1091" i="1" s="1"/>
  <c r="AB1092" i="1"/>
  <c r="Z1092" i="1"/>
  <c r="AE1092" i="1"/>
  <c r="AC1092" i="1"/>
  <c r="AA1092" i="1"/>
  <c r="AD1092" i="1"/>
  <c r="X1092" i="1"/>
  <c r="Y1093" i="1" l="1"/>
  <c r="AK1092" i="1"/>
  <c r="AQ1092" i="1" s="1"/>
  <c r="AR1092" i="1" s="1"/>
  <c r="Z1093" i="1"/>
  <c r="AC1093" i="1"/>
  <c r="AB1093" i="1"/>
  <c r="AE1093" i="1"/>
  <c r="AM1092" i="1"/>
  <c r="AU1092" i="1" s="1"/>
  <c r="AV1092" i="1" s="1"/>
  <c r="W1093" i="1"/>
  <c r="AA1093" i="1"/>
  <c r="AL1092" i="1"/>
  <c r="AS1092" i="1" s="1"/>
  <c r="AT1092" i="1" s="1"/>
  <c r="AD1093" i="1"/>
  <c r="X1093" i="1"/>
  <c r="AL1093" i="1" l="1"/>
  <c r="AS1093" i="1" s="1"/>
  <c r="AT1093" i="1" s="1"/>
  <c r="AC1094" i="1"/>
  <c r="AM1093" i="1"/>
  <c r="AU1093" i="1" s="1"/>
  <c r="AV1093" i="1" s="1"/>
  <c r="AE1094" i="1"/>
  <c r="AB1094" i="1"/>
  <c r="Z1094" i="1"/>
  <c r="W1094" i="1"/>
  <c r="Y1094" i="1"/>
  <c r="AA1094" i="1"/>
  <c r="AK1093" i="1"/>
  <c r="AQ1093" i="1" s="1"/>
  <c r="AR1093" i="1" s="1"/>
  <c r="X1094" i="1"/>
  <c r="AD1094" i="1"/>
  <c r="AM1094" i="1" l="1"/>
  <c r="AU1094" i="1" s="1"/>
  <c r="AV1094" i="1" s="1"/>
  <c r="AE1095" i="1"/>
  <c r="AC1095" i="1"/>
  <c r="AB1095" i="1"/>
  <c r="AK1094" i="1"/>
  <c r="AQ1094" i="1" s="1"/>
  <c r="AR1094" i="1" s="1"/>
  <c r="AL1094" i="1"/>
  <c r="AS1094" i="1" s="1"/>
  <c r="AT1094" i="1" s="1"/>
  <c r="Z1095" i="1"/>
  <c r="Y1095" i="1"/>
  <c r="W1095" i="1"/>
  <c r="AA1095" i="1"/>
  <c r="X1095" i="1"/>
  <c r="AD1095" i="1"/>
  <c r="AE1096" i="1" l="1"/>
  <c r="AC1096" i="1"/>
  <c r="AB1096" i="1"/>
  <c r="AL1095" i="1"/>
  <c r="AS1095" i="1" s="1"/>
  <c r="AT1095" i="1" s="1"/>
  <c r="W1096" i="1"/>
  <c r="AK1095" i="1"/>
  <c r="AQ1095" i="1" s="1"/>
  <c r="AR1095" i="1" s="1"/>
  <c r="Y1096" i="1"/>
  <c r="Z1096" i="1"/>
  <c r="X1096" i="1"/>
  <c r="AA1096" i="1"/>
  <c r="AD1096" i="1"/>
  <c r="AM1095" i="1"/>
  <c r="AU1095" i="1" s="1"/>
  <c r="AV1095" i="1" s="1"/>
  <c r="AE1097" i="1" l="1"/>
  <c r="AC1097" i="1"/>
  <c r="AM1096" i="1"/>
  <c r="AU1096" i="1" s="1"/>
  <c r="AV1096" i="1" s="1"/>
  <c r="Y1097" i="1"/>
  <c r="Z1097" i="1"/>
  <c r="AB1097" i="1"/>
  <c r="W1097" i="1"/>
  <c r="AD1097" i="1"/>
  <c r="X1097" i="1"/>
  <c r="AK1096" i="1"/>
  <c r="AQ1096" i="1" s="1"/>
  <c r="AR1096" i="1" s="1"/>
  <c r="AA1097" i="1"/>
  <c r="AL1096" i="1"/>
  <c r="AS1096" i="1" s="1"/>
  <c r="AT1096" i="1" s="1"/>
  <c r="AE1098" i="1" l="1"/>
  <c r="AM1097" i="1"/>
  <c r="AU1097" i="1" s="1"/>
  <c r="AV1097" i="1" s="1"/>
  <c r="AB1098" i="1"/>
  <c r="Z1098" i="1"/>
  <c r="AC1098" i="1"/>
  <c r="AK1097" i="1"/>
  <c r="AQ1097" i="1" s="1"/>
  <c r="AR1097" i="1" s="1"/>
  <c r="Y1098" i="1"/>
  <c r="AL1097" i="1"/>
  <c r="AS1097" i="1" s="1"/>
  <c r="AT1097" i="1" s="1"/>
  <c r="W1098" i="1"/>
  <c r="AD1098" i="1"/>
  <c r="X1098" i="1"/>
  <c r="AA1098" i="1"/>
  <c r="AE1099" i="1" l="1"/>
  <c r="AB1099" i="1"/>
  <c r="AL1098" i="1"/>
  <c r="AS1098" i="1" s="1"/>
  <c r="AT1098" i="1" s="1"/>
  <c r="Z1099" i="1"/>
  <c r="Y1099" i="1"/>
  <c r="W1099" i="1"/>
  <c r="AM1098" i="1"/>
  <c r="AU1098" i="1" s="1"/>
  <c r="AV1098" i="1" s="1"/>
  <c r="AC1099" i="1"/>
  <c r="AK1098" i="1"/>
  <c r="AQ1098" i="1" s="1"/>
  <c r="AR1098" i="1" s="1"/>
  <c r="AD1099" i="1"/>
  <c r="AA1099" i="1"/>
  <c r="X1099" i="1"/>
  <c r="AE1100" i="1" l="1"/>
  <c r="AB1100" i="1"/>
  <c r="Y1100" i="1"/>
  <c r="AC1100" i="1"/>
  <c r="AL1099" i="1"/>
  <c r="AS1099" i="1" s="1"/>
  <c r="AT1099" i="1" s="1"/>
  <c r="Z1100" i="1"/>
  <c r="W1100" i="1"/>
  <c r="AD1100" i="1"/>
  <c r="AM1099" i="1"/>
  <c r="AU1099" i="1" s="1"/>
  <c r="AV1099" i="1" s="1"/>
  <c r="AA1100" i="1"/>
  <c r="X1100" i="1"/>
  <c r="AK1099" i="1"/>
  <c r="AQ1099" i="1" s="1"/>
  <c r="AR1099" i="1" s="1"/>
  <c r="AM1100" i="1" l="1"/>
  <c r="AU1100" i="1" s="1"/>
  <c r="AV1100" i="1" s="1"/>
  <c r="AB1101" i="1"/>
  <c r="AE1101" i="1"/>
  <c r="AL1100" i="1"/>
  <c r="AS1100" i="1" s="1"/>
  <c r="AT1100" i="1" s="1"/>
  <c r="AC1101" i="1"/>
  <c r="AD1101" i="1"/>
  <c r="W1101" i="1"/>
  <c r="Z1101" i="1"/>
  <c r="Y1101" i="1"/>
  <c r="X1101" i="1"/>
  <c r="AK1100" i="1"/>
  <c r="AQ1100" i="1" s="1"/>
  <c r="AR1100" i="1" s="1"/>
  <c r="AA1101" i="1"/>
  <c r="AB1102" i="1" l="1"/>
  <c r="AE1102" i="1"/>
  <c r="AL1101" i="1"/>
  <c r="AS1101" i="1" s="1"/>
  <c r="AT1101" i="1" s="1"/>
  <c r="AM1101" i="1"/>
  <c r="AU1101" i="1" s="1"/>
  <c r="AV1101" i="1" s="1"/>
  <c r="AC1102" i="1"/>
  <c r="AK1101" i="1"/>
  <c r="AQ1101" i="1" s="1"/>
  <c r="AR1101" i="1" s="1"/>
  <c r="Z1102" i="1"/>
  <c r="W1102" i="1"/>
  <c r="Y1102" i="1"/>
  <c r="AD1102" i="1"/>
  <c r="AA1102" i="1"/>
  <c r="X1102" i="1"/>
  <c r="AB1103" i="1" l="1"/>
  <c r="AE1103" i="1"/>
  <c r="AC1103" i="1"/>
  <c r="AM1102" i="1"/>
  <c r="AU1102" i="1" s="1"/>
  <c r="AV1102" i="1" s="1"/>
  <c r="AL1102" i="1"/>
  <c r="AS1102" i="1" s="1"/>
  <c r="AT1102" i="1" s="1"/>
  <c r="Z1103" i="1"/>
  <c r="Y1103" i="1"/>
  <c r="W1103" i="1"/>
  <c r="AA1103" i="1"/>
  <c r="AD1103" i="1"/>
  <c r="AK1102" i="1"/>
  <c r="AQ1102" i="1" s="1"/>
  <c r="AR1102" i="1" s="1"/>
  <c r="X1103" i="1"/>
  <c r="AB1104" i="1" l="1"/>
  <c r="AE1104" i="1"/>
  <c r="AM1103" i="1"/>
  <c r="AU1103" i="1" s="1"/>
  <c r="AV1103" i="1" s="1"/>
  <c r="Y1104" i="1"/>
  <c r="Z1104" i="1"/>
  <c r="AL1103" i="1"/>
  <c r="AS1103" i="1" s="1"/>
  <c r="AT1103" i="1" s="1"/>
  <c r="W1104" i="1"/>
  <c r="AK1103" i="1"/>
  <c r="AQ1103" i="1" s="1"/>
  <c r="AR1103" i="1" s="1"/>
  <c r="AC1104" i="1"/>
  <c r="AA1104" i="1"/>
  <c r="X1104" i="1"/>
  <c r="AD1104" i="1"/>
  <c r="AB1105" i="1" l="1"/>
  <c r="AK1104" i="1"/>
  <c r="AQ1104" i="1" s="1"/>
  <c r="AR1104" i="1" s="1"/>
  <c r="AC1105" i="1"/>
  <c r="Z1105" i="1"/>
  <c r="AL1104" i="1"/>
  <c r="AS1104" i="1" s="1"/>
  <c r="AT1104" i="1" s="1"/>
  <c r="W1105" i="1"/>
  <c r="AE1105" i="1"/>
  <c r="AM1104" i="1"/>
  <c r="AU1104" i="1" s="1"/>
  <c r="AV1104" i="1" s="1"/>
  <c r="Y1105" i="1"/>
  <c r="X1105" i="1"/>
  <c r="AA1105" i="1"/>
  <c r="AD1105" i="1"/>
  <c r="AK1105" i="1" l="1"/>
  <c r="B6" i="7" s="1"/>
  <c r="E6" i="7" s="1"/>
  <c r="AL1105" i="1"/>
  <c r="C6" i="7" s="1"/>
  <c r="AM1105" i="1"/>
  <c r="D6" i="7" s="1"/>
  <c r="G6" i="7" s="1"/>
  <c r="AU1105" i="1" l="1"/>
  <c r="AV1105" i="1" s="1"/>
  <c r="BE11" i="1" s="1"/>
  <c r="D4" i="6" s="1"/>
  <c r="D13" i="6"/>
  <c r="D14" i="6" s="1"/>
  <c r="AS1105" i="1"/>
  <c r="AT1105" i="1" s="1"/>
  <c r="BC11" i="1" s="1"/>
  <c r="C4" i="6" s="1"/>
  <c r="B13" i="6"/>
  <c r="B14" i="6" s="1"/>
  <c r="AQ1105" i="1"/>
  <c r="AR1105" i="1" s="1"/>
  <c r="BA11" i="1" s="1"/>
  <c r="B4" i="6" s="1"/>
  <c r="C13" i="6"/>
  <c r="C14" i="6" s="1"/>
  <c r="E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tc={960135F5-546E-1D45-9E8B-205612D176CA}</author>
  </authors>
  <commentList>
    <comment ref="W9" authorId="0" shapeId="0" xr:uid="{960135F5-546E-1D45-9E8B-205612D176C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Alle procesligninger, PRO undtaget, er inkluderet i formlerne</t>
      </text>
    </comment>
  </commentList>
</comments>
</file>

<file path=xl/sharedStrings.xml><?xml version="1.0" encoding="utf-8"?>
<sst xmlns="http://schemas.openxmlformats.org/spreadsheetml/2006/main" count="206" uniqueCount="136">
  <si>
    <t>△t [s]</t>
  </si>
  <si>
    <t>V_øvre_inder [m3]</t>
  </si>
  <si>
    <t>V_nedre_inder [m3]</t>
  </si>
  <si>
    <t>V_ydre [m3]</t>
  </si>
  <si>
    <t>K_1 [1/d]</t>
  </si>
  <si>
    <t>K_2 [1/d]</t>
  </si>
  <si>
    <t>K_3 [1/d]</t>
  </si>
  <si>
    <t>K_4 [1/d]</t>
  </si>
  <si>
    <t>K_N [mg/L]</t>
  </si>
  <si>
    <t>µ [1/d]</t>
  </si>
  <si>
    <t>org_vandløb [%]</t>
  </si>
  <si>
    <t>inorg_vandløb [%]</t>
  </si>
  <si>
    <t>VANDBALANCE</t>
  </si>
  <si>
    <t>KVÆLSTOFBALANCE</t>
  </si>
  <si>
    <t>KALIBRERING 2017 + 2018</t>
  </si>
  <si>
    <t>Date [d]</t>
  </si>
  <si>
    <t>Salinitet [mg/L]:</t>
  </si>
  <si>
    <t>Ferskvandsbidrag [m3/s]:</t>
  </si>
  <si>
    <t>Udvekslingsflow [m3/s]:</t>
  </si>
  <si>
    <t>Kvælstof_Kattegat [mg/L]:</t>
  </si>
  <si>
    <t>Kvælstof_vandløb [mg/L] 90/10 fordeling:</t>
  </si>
  <si>
    <t>Modellerede kvælstofkoncentrationer [mg/L]:</t>
  </si>
  <si>
    <t>Primær produktion [mg/L]:</t>
  </si>
  <si>
    <t>Modelleret kvælstof [mg/L]:</t>
  </si>
  <si>
    <t>Målt kvælstof [mg/L]:</t>
  </si>
  <si>
    <t>SE1</t>
  </si>
  <si>
    <t>SE2</t>
  </si>
  <si>
    <t>SE3</t>
  </si>
  <si>
    <t>SS</t>
  </si>
  <si>
    <t>Q1v</t>
  </si>
  <si>
    <t>Q2v</t>
  </si>
  <si>
    <t>Q1</t>
  </si>
  <si>
    <t>Q2</t>
  </si>
  <si>
    <t>Q3</t>
  </si>
  <si>
    <t>q1</t>
  </si>
  <si>
    <t>q2</t>
  </si>
  <si>
    <t>q3</t>
  </si>
  <si>
    <t>CA_Kattegat</t>
  </si>
  <si>
    <t>CN_Kattegat</t>
  </si>
  <si>
    <t>N_vandløb_indre</t>
  </si>
  <si>
    <t>CA_vandløb_indre</t>
  </si>
  <si>
    <t>CN_vandløb_indre</t>
  </si>
  <si>
    <t>N_vandløb_ydre</t>
  </si>
  <si>
    <t>CA_vandløb_ydre</t>
  </si>
  <si>
    <t>CN_vandløb_ydre</t>
  </si>
  <si>
    <t>CA_øvre</t>
  </si>
  <si>
    <t>CN_øvre</t>
  </si>
  <si>
    <t>MB_øvre</t>
  </si>
  <si>
    <t>CA_nedre</t>
  </si>
  <si>
    <t>CN_nedre</t>
  </si>
  <si>
    <t>MB_nedre</t>
  </si>
  <si>
    <t>CA_ydre</t>
  </si>
  <si>
    <t>CN_ydre</t>
  </si>
  <si>
    <t>MB_ydre</t>
  </si>
  <si>
    <t>PRO_øvre</t>
  </si>
  <si>
    <t>PRO_nedre</t>
  </si>
  <si>
    <t>PRO_ydre</t>
  </si>
  <si>
    <t>Antal dage [d]</t>
  </si>
  <si>
    <t>TN_øvre_model</t>
  </si>
  <si>
    <t>TN_nedre_model</t>
  </si>
  <si>
    <t>TN_ydre_model</t>
  </si>
  <si>
    <t>TN_øvre_data</t>
  </si>
  <si>
    <t>TN_nedre_data</t>
  </si>
  <si>
    <t>TN_ydre_data</t>
  </si>
  <si>
    <t>Residuals_øvre</t>
  </si>
  <si>
    <t>Residuals_sq_øvre</t>
  </si>
  <si>
    <t>Residuals_nedre</t>
  </si>
  <si>
    <t>Residuals_sq_nedre</t>
  </si>
  <si>
    <t>Residuals_ydre</t>
  </si>
  <si>
    <t>Residuals_sq_ydre</t>
  </si>
  <si>
    <t>SUM</t>
  </si>
  <si>
    <t>K_4_nedre [1/d]</t>
  </si>
  <si>
    <t>K_3_nedre [1/d]</t>
  </si>
  <si>
    <t>K_2_nedre [1/d]</t>
  </si>
  <si>
    <t>K_1_nedre [1/d]</t>
  </si>
  <si>
    <t>SEPARATE KONSTANTER FOR NEDRE INDRE FJORD:</t>
  </si>
  <si>
    <t>PROCESKONSTANTER ØVRE + YDRE FJORD:</t>
  </si>
  <si>
    <t>øvre</t>
  </si>
  <si>
    <t>nedre</t>
  </si>
  <si>
    <t>ydre</t>
  </si>
  <si>
    <t>MB_initial</t>
  </si>
  <si>
    <r>
      <t>K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[1/d]</t>
    </r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</si>
  <si>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[1/d]</t>
    </r>
  </si>
  <si>
    <r>
      <t>K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[1/d]</t>
    </r>
  </si>
  <si>
    <r>
      <t>K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[1/d]</t>
    </r>
  </si>
  <si>
    <r>
      <t>K</t>
    </r>
    <r>
      <rPr>
        <vertAlign val="subscript"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[mg/L]</t>
    </r>
  </si>
  <si>
    <r>
      <t>SSR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(øvre)</t>
    </r>
  </si>
  <si>
    <r>
      <t>SSR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(nedre)</t>
    </r>
  </si>
  <si>
    <r>
      <t>SSR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(ydre)</t>
    </r>
  </si>
  <si>
    <t>Sum of squared error (SSR) ved kalibrering (2017 + 2018)</t>
  </si>
  <si>
    <t>SSR ved kalibrering (2017 + 2018)</t>
  </si>
  <si>
    <r>
      <t>SSR</t>
    </r>
    <r>
      <rPr>
        <vertAlign val="subscript"/>
        <sz val="12"/>
        <color theme="1"/>
        <rFont val="Calibri"/>
        <family val="2"/>
        <scheme val="minor"/>
      </rPr>
      <t>øvre</t>
    </r>
  </si>
  <si>
    <r>
      <t>SSR</t>
    </r>
    <r>
      <rPr>
        <vertAlign val="subscript"/>
        <sz val="12"/>
        <color theme="1"/>
        <rFont val="Calibri"/>
        <family val="2"/>
        <scheme val="minor"/>
      </rPr>
      <t>nedre</t>
    </r>
  </si>
  <si>
    <r>
      <t>SSR</t>
    </r>
    <r>
      <rPr>
        <vertAlign val="subscript"/>
        <sz val="12"/>
        <color theme="1"/>
        <rFont val="Calibri"/>
        <family val="2"/>
        <scheme val="minor"/>
      </rPr>
      <t>ydre</t>
    </r>
  </si>
  <si>
    <t>SSR ved validering (2019)</t>
  </si>
  <si>
    <t>Sum of squared erro (SSR) ved validering (2019)</t>
  </si>
  <si>
    <t>SSR ved kalibrering (2017)</t>
  </si>
  <si>
    <t>SSR ved kalibrering (2018)</t>
  </si>
  <si>
    <r>
      <t>SSR</t>
    </r>
    <r>
      <rPr>
        <b/>
        <vertAlign val="subscript"/>
        <sz val="12"/>
        <color theme="0"/>
        <rFont val="Calibri"/>
        <family val="2"/>
        <scheme val="minor"/>
      </rPr>
      <t>annual,avg</t>
    </r>
    <r>
      <rPr>
        <b/>
        <sz val="12"/>
        <color theme="0"/>
        <rFont val="Calibri"/>
        <family val="2"/>
        <scheme val="minor"/>
      </rPr>
      <t xml:space="preserve"> fra kalibrering (2017 + 2018)</t>
    </r>
  </si>
  <si>
    <t>2017 + 2018</t>
  </si>
  <si>
    <t>Avg(2017 + 2018)</t>
  </si>
  <si>
    <t>Korrelaion ydre</t>
  </si>
  <si>
    <t>Korrelation øvre</t>
  </si>
  <si>
    <t>Korrlation nedre</t>
  </si>
  <si>
    <t>R^2_ydre</t>
  </si>
  <si>
    <t>R^2_øvre</t>
  </si>
  <si>
    <t>SUM_ØY</t>
  </si>
  <si>
    <t>R^2_nedre</t>
  </si>
  <si>
    <t>Nedre</t>
  </si>
  <si>
    <t>Øvre</t>
  </si>
  <si>
    <t>Ydre</t>
  </si>
  <si>
    <t>Korrelation</t>
  </si>
  <si>
    <t>R2</t>
  </si>
  <si>
    <t>Dybdegrænse [m]</t>
  </si>
  <si>
    <t>Årsmiddel [µ/L]</t>
  </si>
  <si>
    <t>S1</t>
  </si>
  <si>
    <t>S2</t>
  </si>
  <si>
    <t>ÅLEGRÆS DYBDEUDBREDELSE</t>
  </si>
  <si>
    <t>S3</t>
  </si>
  <si>
    <t>ÅRSMIDDELKONCENTRATION: SALINITET [mg/L]</t>
  </si>
  <si>
    <t>ÅRSMIDDELKONCENTRATION: q [m^3/s]</t>
  </si>
  <si>
    <t>ÅRSMIDDELKONCENTRATION: Q [m^3/s]</t>
  </si>
  <si>
    <t>SOMMER MIDDELKONCENTRATION: q [m^3/s]</t>
  </si>
  <si>
    <t>SOMMER MIDDELKONCENTRATION: SALINITET [mg/L]</t>
  </si>
  <si>
    <t>SOMMER MIDDELKONCENTRATION: Q [m^3/S]</t>
  </si>
  <si>
    <t>MIDDEL</t>
  </si>
  <si>
    <t>MAKS</t>
  </si>
  <si>
    <t>MEDIAN</t>
  </si>
  <si>
    <t>Før</t>
  </si>
  <si>
    <t>Efter</t>
  </si>
  <si>
    <t>Dag</t>
  </si>
  <si>
    <t>Forskel</t>
  </si>
  <si>
    <t>Gns. Før</t>
  </si>
  <si>
    <t>Gns. Efter</t>
  </si>
  <si>
    <t>Ratio</t>
  </si>
  <si>
    <t>TN, nedre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</si>
</sst>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"/>
    <numFmt numFmtId="166" formatCode="0.000"/>
    <numFmt numFmtId="167" formatCode="0.000000"/>
    <numFmt numFmtId="168" formatCode="0.00000"/>
  </numFmts>
  <fonts count="1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bscript"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 (Tekst)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14" fontId="0" fillId="2" borderId="0" xfId="0" applyNumberFormat="1" applyFill="1"/>
    <xf numFmtId="166" fontId="0" fillId="2" borderId="0" xfId="0" applyNumberFormat="1" applyFill="1" applyBorder="1"/>
    <xf numFmtId="0" fontId="0" fillId="0" borderId="0" xfId="0" applyAlignment="1"/>
    <xf numFmtId="0" fontId="0" fillId="0" borderId="0" xfId="0" applyFill="1"/>
    <xf numFmtId="165" fontId="0" fillId="0" borderId="0" xfId="0" applyNumberFormat="1"/>
    <xf numFmtId="0" fontId="0" fillId="0" borderId="0" xfId="0" applyFill="1" applyBorder="1"/>
    <xf numFmtId="0" fontId="0" fillId="0" borderId="0" xfId="0" applyFill="1" applyAlignment="1"/>
    <xf numFmtId="165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166" fontId="0" fillId="0" borderId="0" xfId="0" applyNumberFormat="1" applyFill="1" applyBorder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/>
    <xf numFmtId="165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 applyFill="1"/>
    <xf numFmtId="0" fontId="0" fillId="0" borderId="0" xfId="0" applyFill="1" applyBorder="1" applyAlignment="1">
      <alignment horizontal="center"/>
    </xf>
    <xf numFmtId="165" fontId="0" fillId="3" borderId="0" xfId="0" applyNumberFormat="1" applyFill="1"/>
    <xf numFmtId="168" fontId="0" fillId="3" borderId="0" xfId="0" applyNumberFormat="1" applyFill="1"/>
    <xf numFmtId="164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8" fontId="0" fillId="0" borderId="0" xfId="0" applyNumberFormat="1" applyFill="1"/>
    <xf numFmtId="164" fontId="0" fillId="0" borderId="0" xfId="0" applyNumberFormat="1" applyFill="1"/>
    <xf numFmtId="167" fontId="0" fillId="0" borderId="0" xfId="0" applyNumberFormat="1" applyFill="1"/>
    <xf numFmtId="165" fontId="0" fillId="7" borderId="6" xfId="0" applyNumberFormat="1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2" fontId="0" fillId="0" borderId="0" xfId="0" applyNumberFormat="1"/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0" fontId="0" fillId="7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2" xfId="0" applyBorder="1" applyAlignment="1"/>
    <xf numFmtId="0" fontId="0" fillId="0" borderId="7" xfId="0" applyBorder="1" applyAlignment="1"/>
    <xf numFmtId="0" fontId="0" fillId="0" borderId="0" xfId="0" applyFill="1" applyAlignment="1">
      <alignment horizontal="center"/>
    </xf>
    <xf numFmtId="0" fontId="6" fillId="4" borderId="9" xfId="0" applyFont="1" applyFill="1" applyBorder="1" applyAlignment="1"/>
    <xf numFmtId="0" fontId="6" fillId="0" borderId="0" xfId="0" applyFont="1" applyFill="1" applyBorder="1" applyAlignment="1"/>
    <xf numFmtId="0" fontId="0" fillId="5" borderId="0" xfId="0" applyFill="1" applyBorder="1" applyAlignment="1">
      <alignment horizontal="center"/>
    </xf>
    <xf numFmtId="0" fontId="0" fillId="0" borderId="4" xfId="0" applyFill="1" applyBorder="1"/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10" borderId="3" xfId="0" applyFill="1" applyBorder="1" applyAlignment="1">
      <alignment wrapText="1"/>
    </xf>
    <xf numFmtId="0" fontId="0" fillId="10" borderId="7" xfId="0" applyFill="1" applyBorder="1"/>
    <xf numFmtId="0" fontId="0" fillId="10" borderId="8" xfId="0" applyFill="1" applyBorder="1"/>
    <xf numFmtId="0" fontId="0" fillId="10" borderId="2" xfId="0" applyFill="1" applyBorder="1" applyAlignment="1">
      <alignment horizontal="center"/>
    </xf>
    <xf numFmtId="0" fontId="0" fillId="11" borderId="0" xfId="0" applyFill="1"/>
    <xf numFmtId="0" fontId="0" fillId="0" borderId="0" xfId="0" applyFont="1"/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6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9" fillId="4" borderId="18" xfId="0" applyNumberFormat="1" applyFont="1" applyFill="1" applyBorder="1" applyAlignment="1">
      <alignment horizontal="center" vertical="center"/>
    </xf>
    <xf numFmtId="1" fontId="9" fillId="4" borderId="19" xfId="0" applyNumberFormat="1" applyFont="1" applyFill="1" applyBorder="1" applyAlignment="1">
      <alignment horizontal="center" vertical="center"/>
    </xf>
    <xf numFmtId="1" fontId="9" fillId="4" borderId="20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71F0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TN i øvre inderfjord (2017, 2018)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Boksmodel!$AK$11:$AK$740</c:f>
              <c:numCache>
                <c:formatCode>0.0000</c:formatCode>
                <c:ptCount val="730"/>
                <c:pt idx="0">
                  <c:v>1.3583846549306873</c:v>
                </c:pt>
                <c:pt idx="1">
                  <c:v>1.3655660477763447</c:v>
                </c:pt>
                <c:pt idx="2">
                  <c:v>1.3723623988832361</c:v>
                </c:pt>
                <c:pt idx="3">
                  <c:v>1.3790369433607215</c:v>
                </c:pt>
                <c:pt idx="4">
                  <c:v>1.3855293170194312</c:v>
                </c:pt>
                <c:pt idx="5">
                  <c:v>1.3916426449316786</c:v>
                </c:pt>
                <c:pt idx="6">
                  <c:v>1.3974640436479759</c:v>
                </c:pt>
                <c:pt idx="7">
                  <c:v>1.4032098886069166</c:v>
                </c:pt>
                <c:pt idx="8">
                  <c:v>1.4089080296916421</c:v>
                </c:pt>
                <c:pt idx="9">
                  <c:v>1.4154863332010861</c:v>
                </c:pt>
                <c:pt idx="10">
                  <c:v>1.4212011420262574</c:v>
                </c:pt>
                <c:pt idx="11">
                  <c:v>1.4273499482586183</c:v>
                </c:pt>
                <c:pt idx="12">
                  <c:v>1.4333999266958923</c:v>
                </c:pt>
                <c:pt idx="13">
                  <c:v>1.4385290013429473</c:v>
                </c:pt>
                <c:pt idx="14">
                  <c:v>1.4430963222814586</c:v>
                </c:pt>
                <c:pt idx="15">
                  <c:v>1.4479365653868483</c:v>
                </c:pt>
                <c:pt idx="16">
                  <c:v>1.4519993026054712</c:v>
                </c:pt>
                <c:pt idx="17">
                  <c:v>1.4269022385723658</c:v>
                </c:pt>
                <c:pt idx="18">
                  <c:v>1.436437110272365</c:v>
                </c:pt>
                <c:pt idx="19">
                  <c:v>1.4438764146809173</c:v>
                </c:pt>
                <c:pt idx="20">
                  <c:v>1.4506045574173601</c:v>
                </c:pt>
                <c:pt idx="21">
                  <c:v>1.4568742630858349</c:v>
                </c:pt>
                <c:pt idx="22">
                  <c:v>1.4629679264571778</c:v>
                </c:pt>
                <c:pt idx="23">
                  <c:v>1.4689667153814703</c:v>
                </c:pt>
                <c:pt idx="24">
                  <c:v>1.4748653711569133</c:v>
                </c:pt>
                <c:pt idx="25">
                  <c:v>1.4807914869156589</c:v>
                </c:pt>
                <c:pt idx="26">
                  <c:v>1.4866838066359243</c:v>
                </c:pt>
                <c:pt idx="27">
                  <c:v>1.4925271787823589</c:v>
                </c:pt>
                <c:pt idx="28">
                  <c:v>1.498330202649699</c:v>
                </c:pt>
                <c:pt idx="29">
                  <c:v>1.5041990327567218</c:v>
                </c:pt>
                <c:pt idx="30">
                  <c:v>1.5101114105184164</c:v>
                </c:pt>
                <c:pt idx="31">
                  <c:v>1.5162064566446951</c:v>
                </c:pt>
                <c:pt idx="32">
                  <c:v>1.5224866252523528</c:v>
                </c:pt>
                <c:pt idx="33">
                  <c:v>1.529007534380207</c:v>
                </c:pt>
                <c:pt idx="34">
                  <c:v>1.5358017321709567</c:v>
                </c:pt>
                <c:pt idx="35">
                  <c:v>1.5428518250654752</c:v>
                </c:pt>
                <c:pt idx="36">
                  <c:v>1.5500810592767185</c:v>
                </c:pt>
                <c:pt idx="37">
                  <c:v>1.5573753573680251</c:v>
                </c:pt>
                <c:pt idx="38">
                  <c:v>1.5643783965736875</c:v>
                </c:pt>
                <c:pt idx="39">
                  <c:v>1.5711427439778307</c:v>
                </c:pt>
                <c:pt idx="40">
                  <c:v>1.5775152117426738</c:v>
                </c:pt>
                <c:pt idx="41">
                  <c:v>1.5831146231340048</c:v>
                </c:pt>
                <c:pt idx="42">
                  <c:v>1.5853344693379308</c:v>
                </c:pt>
                <c:pt idx="43">
                  <c:v>1.5874182241350281</c:v>
                </c:pt>
                <c:pt idx="44">
                  <c:v>1.5896252167231673</c:v>
                </c:pt>
                <c:pt idx="45">
                  <c:v>1.5920314047745889</c:v>
                </c:pt>
                <c:pt idx="46">
                  <c:v>1.5946454924163291</c:v>
                </c:pt>
                <c:pt idx="47">
                  <c:v>1.5975291016352375</c:v>
                </c:pt>
                <c:pt idx="48">
                  <c:v>1.600843843444625</c:v>
                </c:pt>
                <c:pt idx="49">
                  <c:v>1.6043197044743933</c:v>
                </c:pt>
                <c:pt idx="50">
                  <c:v>1.6079416337258261</c:v>
                </c:pt>
                <c:pt idx="51">
                  <c:v>1.6117030683743394</c:v>
                </c:pt>
                <c:pt idx="52">
                  <c:v>1.6155759651926793</c:v>
                </c:pt>
                <c:pt idx="53">
                  <c:v>1.6198576993878748</c:v>
                </c:pt>
                <c:pt idx="54">
                  <c:v>1.6239362280428142</c:v>
                </c:pt>
                <c:pt idx="55">
                  <c:v>1.6276433865722337</c:v>
                </c:pt>
                <c:pt idx="56">
                  <c:v>1.631090722197188</c:v>
                </c:pt>
                <c:pt idx="57">
                  <c:v>1.6346522434341546</c:v>
                </c:pt>
                <c:pt idx="58">
                  <c:v>1.6380149403396322</c:v>
                </c:pt>
                <c:pt idx="59">
                  <c:v>1.6418196874130289</c:v>
                </c:pt>
                <c:pt idx="60">
                  <c:v>1.6451437690270907</c:v>
                </c:pt>
                <c:pt idx="61">
                  <c:v>1.6484344039908105</c:v>
                </c:pt>
                <c:pt idx="62">
                  <c:v>1.6510950290546191</c:v>
                </c:pt>
                <c:pt idx="63">
                  <c:v>1.6534656577529345</c:v>
                </c:pt>
                <c:pt idx="64">
                  <c:v>1.655677010005417</c:v>
                </c:pt>
                <c:pt idx="65">
                  <c:v>1.6577509154956933</c:v>
                </c:pt>
                <c:pt idx="66">
                  <c:v>1.6594647792683197</c:v>
                </c:pt>
                <c:pt idx="67">
                  <c:v>1.66087195342392</c:v>
                </c:pt>
                <c:pt idx="68">
                  <c:v>1.6619911773619562</c:v>
                </c:pt>
                <c:pt idx="69">
                  <c:v>1.6628898311341032</c:v>
                </c:pt>
                <c:pt idx="70">
                  <c:v>1.6646155597189931</c:v>
                </c:pt>
                <c:pt idx="71">
                  <c:v>1.6668473800527637</c:v>
                </c:pt>
                <c:pt idx="72">
                  <c:v>1.6694633905267018</c:v>
                </c:pt>
                <c:pt idx="73">
                  <c:v>1.6723421643248855</c:v>
                </c:pt>
                <c:pt idx="74">
                  <c:v>1.6754046716597866</c:v>
                </c:pt>
                <c:pt idx="75">
                  <c:v>1.6786110524330384</c:v>
                </c:pt>
                <c:pt idx="76">
                  <c:v>1.681981761121615</c:v>
                </c:pt>
                <c:pt idx="77">
                  <c:v>1.6856559016943711</c:v>
                </c:pt>
                <c:pt idx="78">
                  <c:v>1.6892579760653248</c:v>
                </c:pt>
                <c:pt idx="79">
                  <c:v>1.6930601496639806</c:v>
                </c:pt>
                <c:pt idx="80">
                  <c:v>1.6972428005204452</c:v>
                </c:pt>
                <c:pt idx="81">
                  <c:v>1.7014442203664417</c:v>
                </c:pt>
                <c:pt idx="82">
                  <c:v>1.7053133326899745</c:v>
                </c:pt>
                <c:pt idx="83">
                  <c:v>1.7090405439861802</c:v>
                </c:pt>
                <c:pt idx="84">
                  <c:v>1.7127315018137605</c:v>
                </c:pt>
                <c:pt idx="85">
                  <c:v>1.7164237967030094</c:v>
                </c:pt>
                <c:pt idx="86">
                  <c:v>1.7201510931330537</c:v>
                </c:pt>
                <c:pt idx="87">
                  <c:v>1.7239090379068613</c:v>
                </c:pt>
                <c:pt idx="88">
                  <c:v>1.7276851966039042</c:v>
                </c:pt>
                <c:pt idx="89">
                  <c:v>1.7316636390178142</c:v>
                </c:pt>
                <c:pt idx="90">
                  <c:v>1.7357454197291269</c:v>
                </c:pt>
                <c:pt idx="91">
                  <c:v>1.739223523373046</c:v>
                </c:pt>
                <c:pt idx="92">
                  <c:v>1.7416881564444151</c:v>
                </c:pt>
                <c:pt idx="93">
                  <c:v>1.7429586957189072</c:v>
                </c:pt>
                <c:pt idx="94">
                  <c:v>1.7426088724691216</c:v>
                </c:pt>
                <c:pt idx="95">
                  <c:v>1.7401732859432435</c:v>
                </c:pt>
                <c:pt idx="96">
                  <c:v>1.7349486668454093</c:v>
                </c:pt>
                <c:pt idx="97">
                  <c:v>1.7259714102644463</c:v>
                </c:pt>
                <c:pt idx="98">
                  <c:v>1.7120074834005403</c:v>
                </c:pt>
                <c:pt idx="99">
                  <c:v>1.6915221716552082</c:v>
                </c:pt>
                <c:pt idx="100">
                  <c:v>1.6627952069626231</c:v>
                </c:pt>
                <c:pt idx="101">
                  <c:v>1.6240647138933471</c:v>
                </c:pt>
                <c:pt idx="102">
                  <c:v>1.574374520072948</c:v>
                </c:pt>
                <c:pt idx="103">
                  <c:v>1.5147496809141343</c:v>
                </c:pt>
                <c:pt idx="104">
                  <c:v>1.4514835204836292</c:v>
                </c:pt>
                <c:pt idx="105">
                  <c:v>1.3955911685392366</c:v>
                </c:pt>
                <c:pt idx="106">
                  <c:v>1.3482534964892843</c:v>
                </c:pt>
                <c:pt idx="107">
                  <c:v>1.3076090814735257</c:v>
                </c:pt>
                <c:pt idx="108">
                  <c:v>1.2710491789457574</c:v>
                </c:pt>
                <c:pt idx="109">
                  <c:v>1.238150557257685</c:v>
                </c:pt>
                <c:pt idx="110">
                  <c:v>1.2087921065265967</c:v>
                </c:pt>
                <c:pt idx="111">
                  <c:v>1.1828781428624311</c:v>
                </c:pt>
                <c:pt idx="112">
                  <c:v>1.1597384030125797</c:v>
                </c:pt>
                <c:pt idx="113">
                  <c:v>1.1390623857569115</c:v>
                </c:pt>
                <c:pt idx="114">
                  <c:v>1.1217102333240743</c:v>
                </c:pt>
                <c:pt idx="115">
                  <c:v>1.1060497913504985</c:v>
                </c:pt>
                <c:pt idx="116">
                  <c:v>1.0919770395820378</c:v>
                </c:pt>
                <c:pt idx="117">
                  <c:v>1.0791307061648867</c:v>
                </c:pt>
                <c:pt idx="118">
                  <c:v>1.0677496274472427</c:v>
                </c:pt>
                <c:pt idx="119">
                  <c:v>1.0580259528570173</c:v>
                </c:pt>
                <c:pt idx="120">
                  <c:v>1.0488025891350563</c:v>
                </c:pt>
                <c:pt idx="121">
                  <c:v>1.0401048257013321</c:v>
                </c:pt>
                <c:pt idx="122">
                  <c:v>1.0319760900571004</c:v>
                </c:pt>
                <c:pt idx="123">
                  <c:v>1.0243414023020829</c:v>
                </c:pt>
                <c:pt idx="124">
                  <c:v>1.0171603946765628</c:v>
                </c:pt>
                <c:pt idx="125">
                  <c:v>1.0103498238559689</c:v>
                </c:pt>
                <c:pt idx="126">
                  <c:v>1.003939109978643</c:v>
                </c:pt>
                <c:pt idx="127">
                  <c:v>0.99782147161237578</c:v>
                </c:pt>
                <c:pt idx="128">
                  <c:v>0.99187963520128719</c:v>
                </c:pt>
                <c:pt idx="129">
                  <c:v>0.98620603018684028</c:v>
                </c:pt>
                <c:pt idx="130">
                  <c:v>0.98163204740181809</c:v>
                </c:pt>
                <c:pt idx="131">
                  <c:v>0.97707512686426823</c:v>
                </c:pt>
                <c:pt idx="132">
                  <c:v>0.9720551654423687</c:v>
                </c:pt>
                <c:pt idx="133">
                  <c:v>0.96673862108257846</c:v>
                </c:pt>
                <c:pt idx="134">
                  <c:v>0.961292250715297</c:v>
                </c:pt>
                <c:pt idx="135">
                  <c:v>0.9554407305082917</c:v>
                </c:pt>
                <c:pt idx="136">
                  <c:v>0.94941914198967592</c:v>
                </c:pt>
                <c:pt idx="137">
                  <c:v>0.94527765878171865</c:v>
                </c:pt>
                <c:pt idx="138">
                  <c:v>0.94194189903229963</c:v>
                </c:pt>
                <c:pt idx="139">
                  <c:v>0.9390086140719025</c:v>
                </c:pt>
                <c:pt idx="140">
                  <c:v>0.93632113831905239</c:v>
                </c:pt>
                <c:pt idx="141">
                  <c:v>0.93381804415493141</c:v>
                </c:pt>
                <c:pt idx="142">
                  <c:v>0.93149950406096405</c:v>
                </c:pt>
                <c:pt idx="143">
                  <c:v>0.92940492002968111</c:v>
                </c:pt>
                <c:pt idx="144">
                  <c:v>0.92748394625650898</c:v>
                </c:pt>
                <c:pt idx="145">
                  <c:v>0.92545226727732155</c:v>
                </c:pt>
                <c:pt idx="146">
                  <c:v>0.92344534953478041</c:v>
                </c:pt>
                <c:pt idx="147">
                  <c:v>0.92147636219806528</c:v>
                </c:pt>
                <c:pt idx="148">
                  <c:v>0.91957176136056507</c:v>
                </c:pt>
                <c:pt idx="149">
                  <c:v>0.91788963511877708</c:v>
                </c:pt>
                <c:pt idx="150">
                  <c:v>0.91627818859349275</c:v>
                </c:pt>
                <c:pt idx="151">
                  <c:v>0.91460003075279717</c:v>
                </c:pt>
                <c:pt idx="152">
                  <c:v>0.91272906205973925</c:v>
                </c:pt>
                <c:pt idx="153">
                  <c:v>0.91079674815322587</c:v>
                </c:pt>
                <c:pt idx="154">
                  <c:v>0.90889039365678737</c:v>
                </c:pt>
                <c:pt idx="155">
                  <c:v>0.90708347152707536</c:v>
                </c:pt>
                <c:pt idx="156">
                  <c:v>0.90527151572435915</c:v>
                </c:pt>
                <c:pt idx="157">
                  <c:v>0.90357642381360259</c:v>
                </c:pt>
                <c:pt idx="158">
                  <c:v>0.90276223849637305</c:v>
                </c:pt>
                <c:pt idx="159">
                  <c:v>0.90272260858328901</c:v>
                </c:pt>
                <c:pt idx="160">
                  <c:v>0.90424501628843923</c:v>
                </c:pt>
                <c:pt idx="161">
                  <c:v>0.90898629671215092</c:v>
                </c:pt>
                <c:pt idx="162">
                  <c:v>0.91147385183017104</c:v>
                </c:pt>
                <c:pt idx="163">
                  <c:v>0.91403718570585368</c:v>
                </c:pt>
                <c:pt idx="164">
                  <c:v>0.91449655122253404</c:v>
                </c:pt>
                <c:pt idx="165">
                  <c:v>0.9133665423412769</c:v>
                </c:pt>
                <c:pt idx="166">
                  <c:v>0.91158430417685277</c:v>
                </c:pt>
                <c:pt idx="167">
                  <c:v>0.91025802671362066</c:v>
                </c:pt>
                <c:pt idx="168">
                  <c:v>0.90847032746890743</c:v>
                </c:pt>
                <c:pt idx="169">
                  <c:v>0.90647628992294704</c:v>
                </c:pt>
                <c:pt idx="170">
                  <c:v>0.90446314196396171</c:v>
                </c:pt>
                <c:pt idx="171">
                  <c:v>0.90250098318646987</c:v>
                </c:pt>
                <c:pt idx="172">
                  <c:v>0.90062752851122141</c:v>
                </c:pt>
                <c:pt idx="173">
                  <c:v>0.89948111158049204</c:v>
                </c:pt>
                <c:pt idx="174">
                  <c:v>0.89918558681029792</c:v>
                </c:pt>
                <c:pt idx="175">
                  <c:v>0.89837422292319369</c:v>
                </c:pt>
                <c:pt idx="176">
                  <c:v>0.89744852505690464</c:v>
                </c:pt>
                <c:pt idx="177">
                  <c:v>0.89657019255919335</c:v>
                </c:pt>
                <c:pt idx="178">
                  <c:v>0.89583504659833912</c:v>
                </c:pt>
                <c:pt idx="179">
                  <c:v>0.89488204761648049</c:v>
                </c:pt>
                <c:pt idx="180">
                  <c:v>0.90075017091909482</c:v>
                </c:pt>
                <c:pt idx="181">
                  <c:v>0.90999101848558051</c:v>
                </c:pt>
                <c:pt idx="182">
                  <c:v>0.91664224782861747</c:v>
                </c:pt>
                <c:pt idx="183">
                  <c:v>0.91943740826105402</c:v>
                </c:pt>
                <c:pt idx="184">
                  <c:v>0.91989061738638567</c:v>
                </c:pt>
                <c:pt idx="185">
                  <c:v>0.91917817460819018</c:v>
                </c:pt>
                <c:pt idx="186">
                  <c:v>0.91744343494461267</c:v>
                </c:pt>
                <c:pt idx="187">
                  <c:v>0.91504889817017476</c:v>
                </c:pt>
                <c:pt idx="188">
                  <c:v>0.91245527907080337</c:v>
                </c:pt>
                <c:pt idx="189">
                  <c:v>0.90999447130982125</c:v>
                </c:pt>
                <c:pt idx="190">
                  <c:v>0.9072440414905254</c:v>
                </c:pt>
                <c:pt idx="191">
                  <c:v>0.9043602155365299</c:v>
                </c:pt>
                <c:pt idx="192">
                  <c:v>0.9014898110677696</c:v>
                </c:pt>
                <c:pt idx="193">
                  <c:v>0.89861118309499333</c:v>
                </c:pt>
                <c:pt idx="194">
                  <c:v>0.89555407837899392</c:v>
                </c:pt>
                <c:pt idx="195">
                  <c:v>0.89236733502590337</c:v>
                </c:pt>
                <c:pt idx="196">
                  <c:v>0.88918312765627394</c:v>
                </c:pt>
                <c:pt idx="197">
                  <c:v>0.88595680591120562</c:v>
                </c:pt>
                <c:pt idx="198">
                  <c:v>0.88270854291939349</c:v>
                </c:pt>
                <c:pt idx="199">
                  <c:v>0.87915979915253228</c:v>
                </c:pt>
                <c:pt idx="200">
                  <c:v>0.87537413049454382</c:v>
                </c:pt>
                <c:pt idx="201">
                  <c:v>0.87150390795054378</c:v>
                </c:pt>
                <c:pt idx="202">
                  <c:v>0.86854528395379216</c:v>
                </c:pt>
                <c:pt idx="203">
                  <c:v>0.86526393879085217</c:v>
                </c:pt>
                <c:pt idx="204">
                  <c:v>0.86250550759404199</c:v>
                </c:pt>
                <c:pt idx="205">
                  <c:v>0.86050029343091372</c:v>
                </c:pt>
                <c:pt idx="206">
                  <c:v>0.85778078811484104</c:v>
                </c:pt>
                <c:pt idx="207">
                  <c:v>0.8547284463261493</c:v>
                </c:pt>
                <c:pt idx="208">
                  <c:v>0.8505922148025733</c:v>
                </c:pt>
                <c:pt idx="209">
                  <c:v>0.84589456151773013</c:v>
                </c:pt>
                <c:pt idx="210">
                  <c:v>0.84104808381672813</c:v>
                </c:pt>
                <c:pt idx="211">
                  <c:v>0.83604599542909419</c:v>
                </c:pt>
                <c:pt idx="212">
                  <c:v>0.83053813330567172</c:v>
                </c:pt>
                <c:pt idx="213">
                  <c:v>0.82433917426613146</c:v>
                </c:pt>
                <c:pt idx="214">
                  <c:v>0.81876119595806551</c:v>
                </c:pt>
                <c:pt idx="215">
                  <c:v>0.81375566449817016</c:v>
                </c:pt>
                <c:pt idx="216">
                  <c:v>0.80980614095983916</c:v>
                </c:pt>
                <c:pt idx="217">
                  <c:v>0.8066288793949894</c:v>
                </c:pt>
                <c:pt idx="218">
                  <c:v>0.80349041057639736</c:v>
                </c:pt>
                <c:pt idx="219">
                  <c:v>0.80005032356318406</c:v>
                </c:pt>
                <c:pt idx="220">
                  <c:v>0.79657427839127704</c:v>
                </c:pt>
                <c:pt idx="221">
                  <c:v>0.79331327885611236</c:v>
                </c:pt>
                <c:pt idx="222">
                  <c:v>0.79003213626865354</c:v>
                </c:pt>
                <c:pt idx="223">
                  <c:v>0.78678324231287888</c:v>
                </c:pt>
                <c:pt idx="224">
                  <c:v>0.78392444466234856</c:v>
                </c:pt>
                <c:pt idx="225">
                  <c:v>0.78169558809210671</c:v>
                </c:pt>
                <c:pt idx="226">
                  <c:v>0.77917625880427144</c:v>
                </c:pt>
                <c:pt idx="227">
                  <c:v>0.77674460134480294</c:v>
                </c:pt>
                <c:pt idx="228">
                  <c:v>0.77514090874371366</c:v>
                </c:pt>
                <c:pt idx="229">
                  <c:v>0.77334040141165539</c:v>
                </c:pt>
                <c:pt idx="230">
                  <c:v>0.77278772414536911</c:v>
                </c:pt>
                <c:pt idx="231">
                  <c:v>0.77281261941855239</c:v>
                </c:pt>
                <c:pt idx="232">
                  <c:v>0.77266967748272308</c:v>
                </c:pt>
                <c:pt idx="233">
                  <c:v>0.77208229581400811</c:v>
                </c:pt>
                <c:pt idx="234">
                  <c:v>0.77073061634686213</c:v>
                </c:pt>
                <c:pt idx="235">
                  <c:v>0.76891319414554637</c:v>
                </c:pt>
                <c:pt idx="236">
                  <c:v>0.76689102049342117</c:v>
                </c:pt>
                <c:pt idx="237">
                  <c:v>0.76480024126941804</c:v>
                </c:pt>
                <c:pt idx="238">
                  <c:v>0.7627031810691125</c:v>
                </c:pt>
                <c:pt idx="239">
                  <c:v>0.76161528213863283</c:v>
                </c:pt>
                <c:pt idx="240">
                  <c:v>0.76048349198929921</c:v>
                </c:pt>
                <c:pt idx="241">
                  <c:v>0.75902177019683781</c:v>
                </c:pt>
                <c:pt idx="242">
                  <c:v>0.75751675001716523</c:v>
                </c:pt>
                <c:pt idx="243">
                  <c:v>0.75653824114315649</c:v>
                </c:pt>
                <c:pt idx="244">
                  <c:v>0.75533975014533228</c:v>
                </c:pt>
                <c:pt idx="245">
                  <c:v>0.75400494166931775</c:v>
                </c:pt>
                <c:pt idx="246">
                  <c:v>0.75254135899240615</c:v>
                </c:pt>
                <c:pt idx="247">
                  <c:v>0.75103891698915393</c:v>
                </c:pt>
                <c:pt idx="248">
                  <c:v>0.74945624252346943</c:v>
                </c:pt>
                <c:pt idx="249">
                  <c:v>0.75023814237978259</c:v>
                </c:pt>
                <c:pt idx="250">
                  <c:v>0.75135304723459861</c:v>
                </c:pt>
                <c:pt idx="251">
                  <c:v>0.75185448378025688</c:v>
                </c:pt>
                <c:pt idx="252">
                  <c:v>0.75239872875434988</c:v>
                </c:pt>
                <c:pt idx="253">
                  <c:v>0.7524202682090454</c:v>
                </c:pt>
                <c:pt idx="254">
                  <c:v>0.75222061027530407</c:v>
                </c:pt>
                <c:pt idx="255">
                  <c:v>0.75207053935378054</c:v>
                </c:pt>
                <c:pt idx="256">
                  <c:v>0.75180125785284346</c:v>
                </c:pt>
                <c:pt idx="257">
                  <c:v>0.7514375277589892</c:v>
                </c:pt>
                <c:pt idx="258">
                  <c:v>0.75069978180050101</c:v>
                </c:pt>
                <c:pt idx="259">
                  <c:v>0.74949193899315536</c:v>
                </c:pt>
                <c:pt idx="260">
                  <c:v>0.74812229518333118</c:v>
                </c:pt>
                <c:pt idx="261">
                  <c:v>0.74659246253832612</c:v>
                </c:pt>
                <c:pt idx="262">
                  <c:v>0.74516400835908791</c:v>
                </c:pt>
                <c:pt idx="263">
                  <c:v>0.74375106298012783</c:v>
                </c:pt>
                <c:pt idx="264">
                  <c:v>0.74240372238702224</c:v>
                </c:pt>
                <c:pt idx="265">
                  <c:v>0.74100684067616773</c:v>
                </c:pt>
                <c:pt idx="266">
                  <c:v>0.7393899923872469</c:v>
                </c:pt>
                <c:pt idx="267">
                  <c:v>0.73769587391702629</c:v>
                </c:pt>
                <c:pt idx="268">
                  <c:v>0.73597739718449495</c:v>
                </c:pt>
                <c:pt idx="269">
                  <c:v>0.73443337493282368</c:v>
                </c:pt>
                <c:pt idx="270">
                  <c:v>0.73264588966439781</c:v>
                </c:pt>
                <c:pt idx="271">
                  <c:v>0.73075786078763583</c:v>
                </c:pt>
                <c:pt idx="272">
                  <c:v>0.72888018600967208</c:v>
                </c:pt>
                <c:pt idx="273">
                  <c:v>0.72695081522154736</c:v>
                </c:pt>
                <c:pt idx="274">
                  <c:v>0.72528830672812794</c:v>
                </c:pt>
                <c:pt idx="275">
                  <c:v>0.72469142007229537</c:v>
                </c:pt>
                <c:pt idx="276">
                  <c:v>0.72513637678810972</c:v>
                </c:pt>
                <c:pt idx="277">
                  <c:v>0.72538339150735298</c:v>
                </c:pt>
                <c:pt idx="278">
                  <c:v>0.7257838613697869</c:v>
                </c:pt>
                <c:pt idx="279">
                  <c:v>0.72592072062269253</c:v>
                </c:pt>
                <c:pt idx="280">
                  <c:v>0.72595140080024945</c:v>
                </c:pt>
                <c:pt idx="281">
                  <c:v>0.72563934296296795</c:v>
                </c:pt>
                <c:pt idx="282">
                  <c:v>0.72497167807229002</c:v>
                </c:pt>
                <c:pt idx="283">
                  <c:v>0.72437746171550876</c:v>
                </c:pt>
                <c:pt idx="284">
                  <c:v>0.72413613432113177</c:v>
                </c:pt>
                <c:pt idx="285">
                  <c:v>0.72561424695391474</c:v>
                </c:pt>
                <c:pt idx="286">
                  <c:v>0.72769363502627926</c:v>
                </c:pt>
                <c:pt idx="287">
                  <c:v>0.72907343934737501</c:v>
                </c:pt>
                <c:pt idx="288">
                  <c:v>0.73014330061865118</c:v>
                </c:pt>
                <c:pt idx="289">
                  <c:v>0.73076861757803813</c:v>
                </c:pt>
                <c:pt idx="290">
                  <c:v>0.73118773103950241</c:v>
                </c:pt>
                <c:pt idx="291">
                  <c:v>0.73152691468850395</c:v>
                </c:pt>
                <c:pt idx="292">
                  <c:v>0.73209784966732772</c:v>
                </c:pt>
                <c:pt idx="293">
                  <c:v>0.73274601623103031</c:v>
                </c:pt>
                <c:pt idx="294">
                  <c:v>0.73379915252614181</c:v>
                </c:pt>
                <c:pt idx="295">
                  <c:v>0.7347946208376317</c:v>
                </c:pt>
                <c:pt idx="296">
                  <c:v>0.73546173526019643</c:v>
                </c:pt>
                <c:pt idx="297">
                  <c:v>0.73647737775754907</c:v>
                </c:pt>
                <c:pt idx="298">
                  <c:v>0.74187479003663159</c:v>
                </c:pt>
                <c:pt idx="299">
                  <c:v>0.74878043048021437</c:v>
                </c:pt>
                <c:pt idx="300">
                  <c:v>0.75311681308075484</c:v>
                </c:pt>
                <c:pt idx="301">
                  <c:v>0.75555323300012456</c:v>
                </c:pt>
                <c:pt idx="302">
                  <c:v>0.75756697628852765</c:v>
                </c:pt>
                <c:pt idx="303">
                  <c:v>0.75904467957279287</c:v>
                </c:pt>
                <c:pt idx="304">
                  <c:v>0.75964026569522136</c:v>
                </c:pt>
                <c:pt idx="305">
                  <c:v>0.7626413262412749</c:v>
                </c:pt>
                <c:pt idx="306">
                  <c:v>0.7679314632571308</c:v>
                </c:pt>
                <c:pt idx="307">
                  <c:v>0.77489767974903234</c:v>
                </c:pt>
                <c:pt idx="308">
                  <c:v>0.7835751814697649</c:v>
                </c:pt>
                <c:pt idx="309">
                  <c:v>0.7937893288095117</c:v>
                </c:pt>
                <c:pt idx="310">
                  <c:v>0.80508568380321832</c:v>
                </c:pt>
                <c:pt idx="311">
                  <c:v>0.81729734237134566</c:v>
                </c:pt>
                <c:pt idx="312">
                  <c:v>0.83036982335481935</c:v>
                </c:pt>
                <c:pt idx="313">
                  <c:v>0.84431116559299313</c:v>
                </c:pt>
                <c:pt idx="314">
                  <c:v>0.86173082830377146</c:v>
                </c:pt>
                <c:pt idx="315">
                  <c:v>0.88264198625385337</c:v>
                </c:pt>
                <c:pt idx="316">
                  <c:v>0.90156863282524946</c:v>
                </c:pt>
                <c:pt idx="317">
                  <c:v>0.91936632277687091</c:v>
                </c:pt>
                <c:pt idx="318">
                  <c:v>0.93699228927867184</c:v>
                </c:pt>
                <c:pt idx="319">
                  <c:v>0.95403320080874832</c:v>
                </c:pt>
                <c:pt idx="320">
                  <c:v>0.97040986991080913</c:v>
                </c:pt>
                <c:pt idx="321">
                  <c:v>0.98665424651778133</c:v>
                </c:pt>
                <c:pt idx="322">
                  <c:v>1.0032821384725314</c:v>
                </c:pt>
                <c:pt idx="323">
                  <c:v>1.0201312453123705</c:v>
                </c:pt>
                <c:pt idx="324">
                  <c:v>1.0358849667933592</c:v>
                </c:pt>
                <c:pt idx="325">
                  <c:v>1.0510871968258793</c:v>
                </c:pt>
                <c:pt idx="326">
                  <c:v>1.0684778040257039</c:v>
                </c:pt>
                <c:pt idx="327">
                  <c:v>1.0865641548989649</c:v>
                </c:pt>
                <c:pt idx="328">
                  <c:v>1.1031206440495325</c:v>
                </c:pt>
                <c:pt idx="329">
                  <c:v>1.1185794080816149</c:v>
                </c:pt>
                <c:pt idx="330">
                  <c:v>1.1334299165210178</c:v>
                </c:pt>
                <c:pt idx="331">
                  <c:v>1.1486013808733631</c:v>
                </c:pt>
                <c:pt idx="332">
                  <c:v>1.1646157311899072</c:v>
                </c:pt>
                <c:pt idx="333">
                  <c:v>1.1794382283317582</c:v>
                </c:pt>
                <c:pt idx="334">
                  <c:v>1.193419519283857</c:v>
                </c:pt>
                <c:pt idx="335">
                  <c:v>1.2066784436345179</c:v>
                </c:pt>
                <c:pt idx="336">
                  <c:v>1.2195320269862941</c:v>
                </c:pt>
                <c:pt idx="337">
                  <c:v>1.2327181217559204</c:v>
                </c:pt>
                <c:pt idx="338">
                  <c:v>1.2453734634022631</c:v>
                </c:pt>
                <c:pt idx="339">
                  <c:v>1.2577652548952125</c:v>
                </c:pt>
                <c:pt idx="340">
                  <c:v>1.2701353401947026</c:v>
                </c:pt>
                <c:pt idx="341">
                  <c:v>1.2829228260082979</c:v>
                </c:pt>
                <c:pt idx="342">
                  <c:v>1.296393669693682</c:v>
                </c:pt>
                <c:pt idx="343">
                  <c:v>1.3088520860626138</c:v>
                </c:pt>
                <c:pt idx="344">
                  <c:v>1.3203480681800939</c:v>
                </c:pt>
                <c:pt idx="345">
                  <c:v>1.3311062564724945</c:v>
                </c:pt>
                <c:pt idx="346">
                  <c:v>1.3416671347564555</c:v>
                </c:pt>
                <c:pt idx="347">
                  <c:v>1.3521138623064344</c:v>
                </c:pt>
                <c:pt idx="348">
                  <c:v>1.3634154325985597</c:v>
                </c:pt>
                <c:pt idx="349">
                  <c:v>1.3748642451770645</c:v>
                </c:pt>
                <c:pt idx="350">
                  <c:v>1.3850977693595441</c:v>
                </c:pt>
                <c:pt idx="351">
                  <c:v>1.3942375989705429</c:v>
                </c:pt>
                <c:pt idx="352">
                  <c:v>1.4029451055637461</c:v>
                </c:pt>
                <c:pt idx="353">
                  <c:v>1.4114368073888148</c:v>
                </c:pt>
                <c:pt idx="354">
                  <c:v>1.4200949147836124</c:v>
                </c:pt>
                <c:pt idx="355">
                  <c:v>1.4284599262886304</c:v>
                </c:pt>
                <c:pt idx="356">
                  <c:v>1.4362833451600097</c:v>
                </c:pt>
                <c:pt idx="357">
                  <c:v>1.4438308344999624</c:v>
                </c:pt>
                <c:pt idx="358">
                  <c:v>1.4514593593068978</c:v>
                </c:pt>
                <c:pt idx="359">
                  <c:v>1.4600302991090786</c:v>
                </c:pt>
                <c:pt idx="360">
                  <c:v>1.4682690049819354</c:v>
                </c:pt>
                <c:pt idx="361">
                  <c:v>1.4760948374476628</c:v>
                </c:pt>
                <c:pt idx="362">
                  <c:v>1.4840781104301148</c:v>
                </c:pt>
                <c:pt idx="363">
                  <c:v>1.4912691948590726</c:v>
                </c:pt>
                <c:pt idx="364">
                  <c:v>1.4980787972537317</c:v>
                </c:pt>
                <c:pt idx="365">
                  <c:v>1.5055257562354383</c:v>
                </c:pt>
                <c:pt idx="366">
                  <c:v>1.5156854235285235</c:v>
                </c:pt>
                <c:pt idx="367">
                  <c:v>1.5287331989522901</c:v>
                </c:pt>
                <c:pt idx="368">
                  <c:v>1.6512549806005767</c:v>
                </c:pt>
                <c:pt idx="369">
                  <c:v>1.6527850541770253</c:v>
                </c:pt>
                <c:pt idx="370">
                  <c:v>1.6550131944120716</c:v>
                </c:pt>
                <c:pt idx="371">
                  <c:v>1.657144894147065</c:v>
                </c:pt>
                <c:pt idx="372">
                  <c:v>1.6593644932502338</c:v>
                </c:pt>
                <c:pt idx="373">
                  <c:v>1.6619048031679571</c:v>
                </c:pt>
                <c:pt idx="374">
                  <c:v>1.6656661097952372</c:v>
                </c:pt>
                <c:pt idx="375">
                  <c:v>1.669520227500213</c:v>
                </c:pt>
                <c:pt idx="376">
                  <c:v>1.6742325959505875</c:v>
                </c:pt>
                <c:pt idx="377">
                  <c:v>1.6789384367190281</c:v>
                </c:pt>
                <c:pt idx="378">
                  <c:v>1.6837535466944236</c:v>
                </c:pt>
                <c:pt idx="379">
                  <c:v>1.6804629120253589</c:v>
                </c:pt>
                <c:pt idx="380">
                  <c:v>1.6846812461160063</c:v>
                </c:pt>
                <c:pt idx="381">
                  <c:v>1.6912780529082434</c:v>
                </c:pt>
                <c:pt idx="382">
                  <c:v>1.6978181706732423</c:v>
                </c:pt>
                <c:pt idx="383">
                  <c:v>1.7040292128815173</c:v>
                </c:pt>
                <c:pt idx="384">
                  <c:v>1.7099420562080743</c:v>
                </c:pt>
                <c:pt idx="385">
                  <c:v>1.7158236483995979</c:v>
                </c:pt>
                <c:pt idx="386">
                  <c:v>1.7216356078461297</c:v>
                </c:pt>
                <c:pt idx="387">
                  <c:v>1.727455102220415</c:v>
                </c:pt>
                <c:pt idx="388">
                  <c:v>1.7334948852654228</c:v>
                </c:pt>
                <c:pt idx="389">
                  <c:v>1.741367173203213</c:v>
                </c:pt>
                <c:pt idx="390">
                  <c:v>1.7487610664907731</c:v>
                </c:pt>
                <c:pt idx="391">
                  <c:v>1.7552497568754033</c:v>
                </c:pt>
                <c:pt idx="392">
                  <c:v>1.7615030778978784</c:v>
                </c:pt>
                <c:pt idx="393">
                  <c:v>1.7684551879347867</c:v>
                </c:pt>
                <c:pt idx="394">
                  <c:v>1.7761929200492261</c:v>
                </c:pt>
                <c:pt idx="395">
                  <c:v>1.7832843483003902</c:v>
                </c:pt>
                <c:pt idx="396">
                  <c:v>1.7899848393536939</c:v>
                </c:pt>
                <c:pt idx="397">
                  <c:v>1.7968266042418339</c:v>
                </c:pt>
                <c:pt idx="398">
                  <c:v>1.8040192407965452</c:v>
                </c:pt>
                <c:pt idx="399">
                  <c:v>1.8105856728297216</c:v>
                </c:pt>
                <c:pt idx="400">
                  <c:v>1.8167189250493678</c:v>
                </c:pt>
                <c:pt idx="401">
                  <c:v>1.8226981179826753</c:v>
                </c:pt>
                <c:pt idx="402">
                  <c:v>1.8283113293002544</c:v>
                </c:pt>
                <c:pt idx="403">
                  <c:v>1.8338060937776459</c:v>
                </c:pt>
                <c:pt idx="404">
                  <c:v>1.8393570225613884</c:v>
                </c:pt>
                <c:pt idx="405">
                  <c:v>1.8447500104418972</c:v>
                </c:pt>
                <c:pt idx="406">
                  <c:v>1.8499985989637358</c:v>
                </c:pt>
                <c:pt idx="407">
                  <c:v>1.8553799253492094</c:v>
                </c:pt>
                <c:pt idx="408">
                  <c:v>1.8614800665169693</c:v>
                </c:pt>
                <c:pt idx="409">
                  <c:v>1.8669328961106051</c:v>
                </c:pt>
                <c:pt idx="410">
                  <c:v>1.8720474838091379</c:v>
                </c:pt>
                <c:pt idx="411">
                  <c:v>1.8769730614406124</c:v>
                </c:pt>
                <c:pt idx="412">
                  <c:v>1.8822461390621963</c:v>
                </c:pt>
                <c:pt idx="413">
                  <c:v>1.8877197987046681</c:v>
                </c:pt>
                <c:pt idx="414">
                  <c:v>1.8927482655668766</c:v>
                </c:pt>
                <c:pt idx="415">
                  <c:v>1.8977597308872414</c:v>
                </c:pt>
                <c:pt idx="416">
                  <c:v>1.9028852429443763</c:v>
                </c:pt>
                <c:pt idx="417">
                  <c:v>1.9075132742424663</c:v>
                </c:pt>
                <c:pt idx="418">
                  <c:v>1.9117806484117996</c:v>
                </c:pt>
                <c:pt idx="419">
                  <c:v>1.9155954709459972</c:v>
                </c:pt>
                <c:pt idx="420">
                  <c:v>1.9190431869434095</c:v>
                </c:pt>
                <c:pt idx="421">
                  <c:v>1.9221215534593481</c:v>
                </c:pt>
                <c:pt idx="422">
                  <c:v>1.9247796796708003</c:v>
                </c:pt>
                <c:pt idx="423">
                  <c:v>1.9270330477279467</c:v>
                </c:pt>
                <c:pt idx="424">
                  <c:v>1.9288486695449092</c:v>
                </c:pt>
                <c:pt idx="425">
                  <c:v>1.9301914335259915</c:v>
                </c:pt>
                <c:pt idx="426">
                  <c:v>1.9309820351931026</c:v>
                </c:pt>
                <c:pt idx="427">
                  <c:v>1.9310797863475582</c:v>
                </c:pt>
                <c:pt idx="428">
                  <c:v>1.9304089840736178</c:v>
                </c:pt>
                <c:pt idx="429">
                  <c:v>1.9288488919378772</c:v>
                </c:pt>
                <c:pt idx="430">
                  <c:v>1.9260197544467978</c:v>
                </c:pt>
                <c:pt idx="431">
                  <c:v>1.9217836785292073</c:v>
                </c:pt>
                <c:pt idx="432">
                  <c:v>1.9161833877283552</c:v>
                </c:pt>
                <c:pt idx="433">
                  <c:v>1.9095376424544246</c:v>
                </c:pt>
                <c:pt idx="434">
                  <c:v>1.9020123649163689</c:v>
                </c:pt>
                <c:pt idx="435">
                  <c:v>1.8919967966808013</c:v>
                </c:pt>
                <c:pt idx="436">
                  <c:v>1.872045526537276</c:v>
                </c:pt>
                <c:pt idx="437">
                  <c:v>1.8513456672787927</c:v>
                </c:pt>
                <c:pt idx="438">
                  <c:v>1.8363176884069607</c:v>
                </c:pt>
                <c:pt idx="439">
                  <c:v>1.8230813976665272</c:v>
                </c:pt>
                <c:pt idx="440">
                  <c:v>1.8098501209953497</c:v>
                </c:pt>
                <c:pt idx="441">
                  <c:v>1.7965123516060164</c:v>
                </c:pt>
                <c:pt idx="442">
                  <c:v>1.7813042522013098</c:v>
                </c:pt>
                <c:pt idx="443">
                  <c:v>1.7631318267486298</c:v>
                </c:pt>
                <c:pt idx="444">
                  <c:v>1.7397715233907463</c:v>
                </c:pt>
                <c:pt idx="445">
                  <c:v>1.697536326212052</c:v>
                </c:pt>
                <c:pt idx="446">
                  <c:v>1.7063071842493098</c:v>
                </c:pt>
                <c:pt idx="447">
                  <c:v>1.7147053305008597</c:v>
                </c:pt>
                <c:pt idx="448">
                  <c:v>1.7228684258758948</c:v>
                </c:pt>
                <c:pt idx="449">
                  <c:v>1.7308379070847832</c:v>
                </c:pt>
                <c:pt idx="450">
                  <c:v>1.7385219187330874</c:v>
                </c:pt>
                <c:pt idx="451">
                  <c:v>1.7946404770634539</c:v>
                </c:pt>
                <c:pt idx="452">
                  <c:v>1.7508620014752434</c:v>
                </c:pt>
                <c:pt idx="453">
                  <c:v>1.7624525861180864</c:v>
                </c:pt>
                <c:pt idx="454">
                  <c:v>1.7686829608830814</c:v>
                </c:pt>
                <c:pt idx="455">
                  <c:v>1.7742203623154631</c:v>
                </c:pt>
                <c:pt idx="456">
                  <c:v>1.7784402947080988</c:v>
                </c:pt>
                <c:pt idx="457">
                  <c:v>1.7810039710889447</c:v>
                </c:pt>
                <c:pt idx="458">
                  <c:v>1.7818552004491712</c:v>
                </c:pt>
                <c:pt idx="459">
                  <c:v>1.7819105510471855</c:v>
                </c:pt>
                <c:pt idx="460">
                  <c:v>1.778488659583739</c:v>
                </c:pt>
                <c:pt idx="461">
                  <c:v>1.7697970146195183</c:v>
                </c:pt>
                <c:pt idx="462">
                  <c:v>1.7539752562153144</c:v>
                </c:pt>
                <c:pt idx="463">
                  <c:v>1.7298595987942751</c:v>
                </c:pt>
                <c:pt idx="464">
                  <c:v>1.6957249337409539</c:v>
                </c:pt>
                <c:pt idx="465">
                  <c:v>1.6500528231709011</c:v>
                </c:pt>
                <c:pt idx="466">
                  <c:v>1.5926953975156057</c:v>
                </c:pt>
                <c:pt idx="467">
                  <c:v>1.5276361977304678</c:v>
                </c:pt>
                <c:pt idx="468">
                  <c:v>1.4653086301508744</c:v>
                </c:pt>
                <c:pt idx="469">
                  <c:v>1.4117558792345746</c:v>
                </c:pt>
                <c:pt idx="470">
                  <c:v>1.3644252336677516</c:v>
                </c:pt>
                <c:pt idx="471">
                  <c:v>1.3230595981855389</c:v>
                </c:pt>
                <c:pt idx="472">
                  <c:v>1.2867865445270692</c:v>
                </c:pt>
                <c:pt idx="473">
                  <c:v>1.2546268050758065</c:v>
                </c:pt>
                <c:pt idx="474">
                  <c:v>1.2261219028297519</c:v>
                </c:pt>
                <c:pt idx="475">
                  <c:v>1.2009352760809031</c:v>
                </c:pt>
                <c:pt idx="476">
                  <c:v>1.1786503909374901</c:v>
                </c:pt>
                <c:pt idx="477">
                  <c:v>1.1587890807949877</c:v>
                </c:pt>
                <c:pt idx="478">
                  <c:v>1.141126716821647</c:v>
                </c:pt>
                <c:pt idx="479">
                  <c:v>1.1255408160919662</c:v>
                </c:pt>
                <c:pt idx="480">
                  <c:v>1.1114858721907854</c:v>
                </c:pt>
                <c:pt idx="481">
                  <c:v>1.0987678099465699</c:v>
                </c:pt>
                <c:pt idx="482">
                  <c:v>1.0870639583678827</c:v>
                </c:pt>
                <c:pt idx="483">
                  <c:v>1.07662181367989</c:v>
                </c:pt>
                <c:pt idx="484">
                  <c:v>1.0673423262770159</c:v>
                </c:pt>
                <c:pt idx="485">
                  <c:v>1.0610073616181539</c:v>
                </c:pt>
                <c:pt idx="486">
                  <c:v>1.057462375457811</c:v>
                </c:pt>
                <c:pt idx="487">
                  <c:v>1.0518552800744581</c:v>
                </c:pt>
                <c:pt idx="488">
                  <c:v>1.045824958026156</c:v>
                </c:pt>
                <c:pt idx="489">
                  <c:v>1.039783584515789</c:v>
                </c:pt>
                <c:pt idx="490">
                  <c:v>1.0338208126921193</c:v>
                </c:pt>
                <c:pt idx="491">
                  <c:v>1.028222148292723</c:v>
                </c:pt>
                <c:pt idx="492">
                  <c:v>1.022993062211462</c:v>
                </c:pt>
                <c:pt idx="493">
                  <c:v>1.0179978508188539</c:v>
                </c:pt>
                <c:pt idx="494">
                  <c:v>1.0132386082393867</c:v>
                </c:pt>
                <c:pt idx="495">
                  <c:v>1.0089156489902624</c:v>
                </c:pt>
                <c:pt idx="496">
                  <c:v>1.0050047918555187</c:v>
                </c:pt>
                <c:pt idx="497">
                  <c:v>1.0011561201579755</c:v>
                </c:pt>
                <c:pt idx="498">
                  <c:v>0.99742996833853392</c:v>
                </c:pt>
                <c:pt idx="499">
                  <c:v>0.9938776962355601</c:v>
                </c:pt>
                <c:pt idx="500">
                  <c:v>0.99041627899710671</c:v>
                </c:pt>
                <c:pt idx="501">
                  <c:v>0.98706636651133062</c:v>
                </c:pt>
                <c:pt idx="502">
                  <c:v>0.98395524905166065</c:v>
                </c:pt>
                <c:pt idx="503">
                  <c:v>0.98100789385231879</c:v>
                </c:pt>
                <c:pt idx="504">
                  <c:v>0.9781411021055193</c:v>
                </c:pt>
                <c:pt idx="505">
                  <c:v>0.97534793673697284</c:v>
                </c:pt>
                <c:pt idx="506">
                  <c:v>0.97265732680505135</c:v>
                </c:pt>
                <c:pt idx="507">
                  <c:v>0.96997077249092556</c:v>
                </c:pt>
                <c:pt idx="508">
                  <c:v>0.96745220949944621</c:v>
                </c:pt>
                <c:pt idx="509">
                  <c:v>0.96498158921462562</c:v>
                </c:pt>
                <c:pt idx="510">
                  <c:v>0.96252343268945495</c:v>
                </c:pt>
                <c:pt idx="511">
                  <c:v>0.96017549525805435</c:v>
                </c:pt>
                <c:pt idx="512">
                  <c:v>0.95796199404896965</c:v>
                </c:pt>
                <c:pt idx="513">
                  <c:v>0.95592294268111633</c:v>
                </c:pt>
                <c:pt idx="514">
                  <c:v>0.95485723823594237</c:v>
                </c:pt>
                <c:pt idx="515">
                  <c:v>0.95324362328349221</c:v>
                </c:pt>
                <c:pt idx="516">
                  <c:v>0.9513605785592989</c:v>
                </c:pt>
                <c:pt idx="517">
                  <c:v>0.949432899192167</c:v>
                </c:pt>
                <c:pt idx="518">
                  <c:v>0.94742240664378663</c:v>
                </c:pt>
                <c:pt idx="519">
                  <c:v>0.94542175047487698</c:v>
                </c:pt>
                <c:pt idx="520">
                  <c:v>0.94340973359226576</c:v>
                </c:pt>
                <c:pt idx="521">
                  <c:v>0.94142544203323208</c:v>
                </c:pt>
                <c:pt idx="522">
                  <c:v>0.93943431116125886</c:v>
                </c:pt>
                <c:pt idx="523">
                  <c:v>0.93742409391652115</c:v>
                </c:pt>
                <c:pt idx="524">
                  <c:v>0.93530825883457414</c:v>
                </c:pt>
                <c:pt idx="525">
                  <c:v>0.93341978090167543</c:v>
                </c:pt>
                <c:pt idx="526">
                  <c:v>0.93206353117424712</c:v>
                </c:pt>
                <c:pt idx="527">
                  <c:v>0.93059514394538623</c:v>
                </c:pt>
                <c:pt idx="528">
                  <c:v>0.92894324651323679</c:v>
                </c:pt>
                <c:pt idx="529">
                  <c:v>0.9280402935498453</c:v>
                </c:pt>
                <c:pt idx="530">
                  <c:v>0.92627390700375489</c:v>
                </c:pt>
                <c:pt idx="531">
                  <c:v>0.92443387526317644</c:v>
                </c:pt>
                <c:pt idx="532">
                  <c:v>0.92296895014188118</c:v>
                </c:pt>
                <c:pt idx="533">
                  <c:v>0.92235901247925545</c:v>
                </c:pt>
                <c:pt idx="534">
                  <c:v>0.92096598315785916</c:v>
                </c:pt>
                <c:pt idx="535">
                  <c:v>0.91913147593010602</c:v>
                </c:pt>
                <c:pt idx="536">
                  <c:v>0.9170783286659232</c:v>
                </c:pt>
                <c:pt idx="537">
                  <c:v>0.91498294694698923</c:v>
                </c:pt>
                <c:pt idx="538">
                  <c:v>0.91258429105680017</c:v>
                </c:pt>
                <c:pt idx="539">
                  <c:v>0.91003976187861257</c:v>
                </c:pt>
                <c:pt idx="540">
                  <c:v>0.90740878031703365</c:v>
                </c:pt>
                <c:pt idx="541">
                  <c:v>0.90472515677631193</c:v>
                </c:pt>
                <c:pt idx="542">
                  <c:v>0.90193884112623401</c:v>
                </c:pt>
                <c:pt idx="543">
                  <c:v>0.89918473718509007</c:v>
                </c:pt>
                <c:pt idx="544">
                  <c:v>0.89638768473735331</c:v>
                </c:pt>
                <c:pt idx="545">
                  <c:v>0.89359687617873051</c:v>
                </c:pt>
                <c:pt idx="546">
                  <c:v>0.8909846903051879</c:v>
                </c:pt>
                <c:pt idx="547">
                  <c:v>0.88823885391868884</c:v>
                </c:pt>
                <c:pt idx="548">
                  <c:v>0.8854797422298637</c:v>
                </c:pt>
                <c:pt idx="549">
                  <c:v>0.88285635625224002</c:v>
                </c:pt>
                <c:pt idx="550">
                  <c:v>0.88026569444450053</c:v>
                </c:pt>
                <c:pt idx="551">
                  <c:v>0.87779230958635712</c:v>
                </c:pt>
                <c:pt idx="552">
                  <c:v>0.87528008641948252</c:v>
                </c:pt>
                <c:pt idx="553">
                  <c:v>0.8726735791938951</c:v>
                </c:pt>
                <c:pt idx="554">
                  <c:v>0.87015531263755563</c:v>
                </c:pt>
                <c:pt idx="555">
                  <c:v>0.86781958529392522</c:v>
                </c:pt>
                <c:pt idx="556">
                  <c:v>0.86578786913169437</c:v>
                </c:pt>
                <c:pt idx="557">
                  <c:v>0.86361107573414053</c:v>
                </c:pt>
                <c:pt idx="558">
                  <c:v>0.86138084841992091</c:v>
                </c:pt>
                <c:pt idx="559">
                  <c:v>0.85913564274646159</c:v>
                </c:pt>
                <c:pt idx="560">
                  <c:v>0.85703675129816115</c:v>
                </c:pt>
                <c:pt idx="561">
                  <c:v>0.85515774060768079</c:v>
                </c:pt>
                <c:pt idx="562">
                  <c:v>0.85312789772035114</c:v>
                </c:pt>
                <c:pt idx="563">
                  <c:v>0.85119514018014741</c:v>
                </c:pt>
                <c:pt idx="564">
                  <c:v>0.84927978969170315</c:v>
                </c:pt>
                <c:pt idx="565">
                  <c:v>0.84735046224152166</c:v>
                </c:pt>
                <c:pt idx="566">
                  <c:v>0.8453636276943256</c:v>
                </c:pt>
                <c:pt idx="567">
                  <c:v>0.84337525423274029</c:v>
                </c:pt>
                <c:pt idx="568">
                  <c:v>0.8414809611378874</c:v>
                </c:pt>
                <c:pt idx="569">
                  <c:v>0.83977767650681057</c:v>
                </c:pt>
                <c:pt idx="570">
                  <c:v>0.83794096923604633</c:v>
                </c:pt>
                <c:pt idx="571">
                  <c:v>0.83608256663549452</c:v>
                </c:pt>
                <c:pt idx="572">
                  <c:v>0.8341373727558784</c:v>
                </c:pt>
                <c:pt idx="573">
                  <c:v>0.83219477545487275</c:v>
                </c:pt>
                <c:pt idx="574">
                  <c:v>0.83035364841702153</c:v>
                </c:pt>
                <c:pt idx="575">
                  <c:v>0.82878371455321109</c:v>
                </c:pt>
                <c:pt idx="576">
                  <c:v>0.82701641034102513</c:v>
                </c:pt>
                <c:pt idx="577">
                  <c:v>0.82524652357842387</c:v>
                </c:pt>
                <c:pt idx="578">
                  <c:v>0.82346313025422602</c:v>
                </c:pt>
                <c:pt idx="579">
                  <c:v>0.82180648889988761</c:v>
                </c:pt>
                <c:pt idx="580">
                  <c:v>0.81990720670092743</c:v>
                </c:pt>
                <c:pt idx="581">
                  <c:v>0.81796098901941183</c:v>
                </c:pt>
                <c:pt idx="582">
                  <c:v>0.81593936480569185</c:v>
                </c:pt>
                <c:pt idx="583">
                  <c:v>0.81395919885230872</c:v>
                </c:pt>
                <c:pt idx="584">
                  <c:v>0.81202979083296145</c:v>
                </c:pt>
                <c:pt idx="585">
                  <c:v>0.80994632363893238</c:v>
                </c:pt>
                <c:pt idx="586">
                  <c:v>0.80792832418496285</c:v>
                </c:pt>
                <c:pt idx="587">
                  <c:v>0.80639899362334</c:v>
                </c:pt>
                <c:pt idx="588">
                  <c:v>0.80567970661813781</c:v>
                </c:pt>
                <c:pt idx="589">
                  <c:v>0.80470189601036013</c:v>
                </c:pt>
                <c:pt idx="590">
                  <c:v>0.8034849221384015</c:v>
                </c:pt>
                <c:pt idx="591">
                  <c:v>0.80411561980819091</c:v>
                </c:pt>
                <c:pt idx="592">
                  <c:v>0.80317189587978144</c:v>
                </c:pt>
                <c:pt idx="593">
                  <c:v>0.80145456277155236</c:v>
                </c:pt>
                <c:pt idx="594">
                  <c:v>0.79932603691634718</c:v>
                </c:pt>
                <c:pt idx="595">
                  <c:v>0.79709564852332548</c:v>
                </c:pt>
                <c:pt idx="596">
                  <c:v>0.79538940293180171</c:v>
                </c:pt>
                <c:pt idx="597">
                  <c:v>0.7944405226560991</c:v>
                </c:pt>
                <c:pt idx="598">
                  <c:v>0.79252164613731524</c:v>
                </c:pt>
                <c:pt idx="599">
                  <c:v>0.79028933972694682</c:v>
                </c:pt>
                <c:pt idx="600">
                  <c:v>0.78805734008454675</c:v>
                </c:pt>
                <c:pt idx="601">
                  <c:v>0.78640935424408198</c:v>
                </c:pt>
                <c:pt idx="602">
                  <c:v>0.7845513211912577</c:v>
                </c:pt>
                <c:pt idx="603">
                  <c:v>0.78254793903540298</c:v>
                </c:pt>
                <c:pt idx="604">
                  <c:v>0.78078224043363531</c:v>
                </c:pt>
                <c:pt idx="605">
                  <c:v>0.77911908849181299</c:v>
                </c:pt>
                <c:pt idx="606">
                  <c:v>0.77726707021718122</c:v>
                </c:pt>
                <c:pt idx="607">
                  <c:v>0.77561599673749537</c:v>
                </c:pt>
                <c:pt idx="608">
                  <c:v>0.77387798538397812</c:v>
                </c:pt>
                <c:pt idx="609">
                  <c:v>0.77200682776260676</c:v>
                </c:pt>
                <c:pt idx="610">
                  <c:v>0.77007649900945663</c:v>
                </c:pt>
                <c:pt idx="611">
                  <c:v>0.76812074093557725</c:v>
                </c:pt>
                <c:pt idx="612">
                  <c:v>0.76614981071505706</c:v>
                </c:pt>
                <c:pt idx="613">
                  <c:v>0.76426456840586554</c:v>
                </c:pt>
                <c:pt idx="614">
                  <c:v>0.76251432317576806</c:v>
                </c:pt>
                <c:pt idx="615">
                  <c:v>0.76281760776074548</c:v>
                </c:pt>
                <c:pt idx="616">
                  <c:v>0.76429198779066354</c:v>
                </c:pt>
                <c:pt idx="617">
                  <c:v>0.76521978347976205</c:v>
                </c:pt>
                <c:pt idx="618">
                  <c:v>0.76552348854888419</c:v>
                </c:pt>
                <c:pt idx="619">
                  <c:v>0.76529909300660459</c:v>
                </c:pt>
                <c:pt idx="620">
                  <c:v>0.76487202114042385</c:v>
                </c:pt>
                <c:pt idx="621">
                  <c:v>0.76399374221126082</c:v>
                </c:pt>
                <c:pt idx="622">
                  <c:v>0.76301872283723859</c:v>
                </c:pt>
                <c:pt idx="623">
                  <c:v>0.7623493602678223</c:v>
                </c:pt>
                <c:pt idx="624">
                  <c:v>0.76140108723918498</c:v>
                </c:pt>
                <c:pt idx="625">
                  <c:v>0.76036028235959863</c:v>
                </c:pt>
                <c:pt idx="626">
                  <c:v>0.75922883194144575</c:v>
                </c:pt>
                <c:pt idx="627">
                  <c:v>0.75812894568042521</c:v>
                </c:pt>
                <c:pt idx="628">
                  <c:v>0.75713944271287514</c:v>
                </c:pt>
                <c:pt idx="629">
                  <c:v>0.75660763906017603</c:v>
                </c:pt>
                <c:pt idx="630">
                  <c:v>0.75638090101891331</c:v>
                </c:pt>
                <c:pt idx="631">
                  <c:v>0.75602537347714094</c:v>
                </c:pt>
                <c:pt idx="632">
                  <c:v>0.75526805690107823</c:v>
                </c:pt>
                <c:pt idx="633">
                  <c:v>0.75429866960822378</c:v>
                </c:pt>
                <c:pt idx="634">
                  <c:v>0.75341989008968402</c:v>
                </c:pt>
                <c:pt idx="635">
                  <c:v>0.75260585496902999</c:v>
                </c:pt>
                <c:pt idx="636">
                  <c:v>0.75168950550180558</c:v>
                </c:pt>
                <c:pt idx="637">
                  <c:v>0.75075190358141275</c:v>
                </c:pt>
                <c:pt idx="638">
                  <c:v>0.74991139723985012</c:v>
                </c:pt>
                <c:pt idx="639">
                  <c:v>0.74912739908928139</c:v>
                </c:pt>
                <c:pt idx="640">
                  <c:v>0.74860020297945273</c:v>
                </c:pt>
                <c:pt idx="641">
                  <c:v>0.74807239756330746</c:v>
                </c:pt>
                <c:pt idx="642">
                  <c:v>0.74740583916196524</c:v>
                </c:pt>
                <c:pt idx="643">
                  <c:v>0.74694584852317236</c:v>
                </c:pt>
                <c:pt idx="644">
                  <c:v>0.74722221803917499</c:v>
                </c:pt>
                <c:pt idx="645">
                  <c:v>0.74776858320947237</c:v>
                </c:pt>
                <c:pt idx="646">
                  <c:v>0.74767284550744018</c:v>
                </c:pt>
                <c:pt idx="647">
                  <c:v>0.74728727977035592</c:v>
                </c:pt>
                <c:pt idx="648">
                  <c:v>0.74673396373244949</c:v>
                </c:pt>
                <c:pt idx="649">
                  <c:v>0.74611438904935179</c:v>
                </c:pt>
                <c:pt idx="650">
                  <c:v>0.7453700714272673</c:v>
                </c:pt>
                <c:pt idx="651">
                  <c:v>0.74450858106355255</c:v>
                </c:pt>
                <c:pt idx="652">
                  <c:v>0.74359728653725732</c:v>
                </c:pt>
                <c:pt idx="653">
                  <c:v>0.74268575334969678</c:v>
                </c:pt>
                <c:pt idx="654">
                  <c:v>0.74175768556752442</c:v>
                </c:pt>
                <c:pt idx="655">
                  <c:v>0.74082179562447492</c:v>
                </c:pt>
                <c:pt idx="656">
                  <c:v>0.73990218011537423</c:v>
                </c:pt>
                <c:pt idx="657">
                  <c:v>0.73915569533117265</c:v>
                </c:pt>
                <c:pt idx="658">
                  <c:v>0.73831740935020729</c:v>
                </c:pt>
                <c:pt idx="659">
                  <c:v>0.73733932768811794</c:v>
                </c:pt>
                <c:pt idx="660">
                  <c:v>0.73642413728189648</c:v>
                </c:pt>
                <c:pt idx="661">
                  <c:v>0.7365389525185545</c:v>
                </c:pt>
                <c:pt idx="662">
                  <c:v>0.73604175817916884</c:v>
                </c:pt>
                <c:pt idx="663">
                  <c:v>0.73522281800293021</c:v>
                </c:pt>
                <c:pt idx="664">
                  <c:v>0.73438596407029655</c:v>
                </c:pt>
                <c:pt idx="665">
                  <c:v>0.73443462060462883</c:v>
                </c:pt>
                <c:pt idx="666">
                  <c:v>0.73401412314888992</c:v>
                </c:pt>
                <c:pt idx="667">
                  <c:v>0.73315635025552206</c:v>
                </c:pt>
                <c:pt idx="668">
                  <c:v>0.73288429921631226</c:v>
                </c:pt>
                <c:pt idx="669">
                  <c:v>0.7347551114263895</c:v>
                </c:pt>
                <c:pt idx="670">
                  <c:v>0.7383572038049806</c:v>
                </c:pt>
                <c:pt idx="671">
                  <c:v>0.74268670135232273</c:v>
                </c:pt>
                <c:pt idx="672">
                  <c:v>0.74839033431268465</c:v>
                </c:pt>
                <c:pt idx="673">
                  <c:v>0.75541039440764679</c:v>
                </c:pt>
                <c:pt idx="674">
                  <c:v>0.76362160514393507</c:v>
                </c:pt>
                <c:pt idx="675">
                  <c:v>0.77293312873291009</c:v>
                </c:pt>
                <c:pt idx="676">
                  <c:v>0.78314782025565943</c:v>
                </c:pt>
                <c:pt idx="677">
                  <c:v>0.79409838911020492</c:v>
                </c:pt>
                <c:pt idx="678">
                  <c:v>0.80575712323021209</c:v>
                </c:pt>
                <c:pt idx="679">
                  <c:v>0.81801347646907974</c:v>
                </c:pt>
                <c:pt idx="680">
                  <c:v>0.83110420400684171</c:v>
                </c:pt>
                <c:pt idx="681">
                  <c:v>0.84458413501070662</c:v>
                </c:pt>
                <c:pt idx="682">
                  <c:v>0.85817621220561535</c:v>
                </c:pt>
                <c:pt idx="683">
                  <c:v>0.87218045461626315</c:v>
                </c:pt>
                <c:pt idx="684">
                  <c:v>0.88606037494138135</c:v>
                </c:pt>
                <c:pt idx="685">
                  <c:v>0.89976217102652156</c:v>
                </c:pt>
                <c:pt idx="686">
                  <c:v>0.91337102877070342</c:v>
                </c:pt>
                <c:pt idx="687">
                  <c:v>0.92690452904576992</c:v>
                </c:pt>
                <c:pt idx="688">
                  <c:v>0.9403360489823881</c:v>
                </c:pt>
                <c:pt idx="689">
                  <c:v>0.95366605602455512</c:v>
                </c:pt>
                <c:pt idx="690">
                  <c:v>0.96686732914910256</c:v>
                </c:pt>
                <c:pt idx="691">
                  <c:v>0.97987135294808891</c:v>
                </c:pt>
                <c:pt idx="692">
                  <c:v>0.99268338639134779</c:v>
                </c:pt>
                <c:pt idx="693">
                  <c:v>1.0052996537339007</c:v>
                </c:pt>
                <c:pt idx="694">
                  <c:v>1.0176586046042901</c:v>
                </c:pt>
                <c:pt idx="695">
                  <c:v>1.0298214161122481</c:v>
                </c:pt>
                <c:pt idx="696">
                  <c:v>1.0417420967506326</c:v>
                </c:pt>
                <c:pt idx="697">
                  <c:v>1.053370895531524</c:v>
                </c:pt>
                <c:pt idx="698">
                  <c:v>1.0653163110858763</c:v>
                </c:pt>
                <c:pt idx="699">
                  <c:v>1.0774542011877468</c:v>
                </c:pt>
                <c:pt idx="700">
                  <c:v>1.0891414008378639</c:v>
                </c:pt>
                <c:pt idx="701">
                  <c:v>1.1007696156113342</c:v>
                </c:pt>
                <c:pt idx="702">
                  <c:v>1.1126442704503281</c:v>
                </c:pt>
                <c:pt idx="703">
                  <c:v>1.1238792804132036</c:v>
                </c:pt>
                <c:pt idx="704">
                  <c:v>1.1344417587850673</c:v>
                </c:pt>
                <c:pt idx="705">
                  <c:v>1.1447734072047049</c:v>
                </c:pt>
                <c:pt idx="706">
                  <c:v>1.1554877730316724</c:v>
                </c:pt>
                <c:pt idx="707">
                  <c:v>1.1674276281678606</c:v>
                </c:pt>
                <c:pt idx="708">
                  <c:v>1.179387177201042</c:v>
                </c:pt>
                <c:pt idx="709">
                  <c:v>1.1899637165500325</c:v>
                </c:pt>
                <c:pt idx="710">
                  <c:v>1.1995907325750219</c:v>
                </c:pt>
                <c:pt idx="711">
                  <c:v>1.2087679357283532</c:v>
                </c:pt>
                <c:pt idx="712">
                  <c:v>1.2177093651777815</c:v>
                </c:pt>
                <c:pt idx="713">
                  <c:v>1.2265177774889908</c:v>
                </c:pt>
                <c:pt idx="714">
                  <c:v>1.2351704767093288</c:v>
                </c:pt>
                <c:pt idx="715">
                  <c:v>1.2436272974866527</c:v>
                </c:pt>
                <c:pt idx="716">
                  <c:v>1.2518287805373502</c:v>
                </c:pt>
                <c:pt idx="717">
                  <c:v>1.2598258484292377</c:v>
                </c:pt>
                <c:pt idx="718">
                  <c:v>1.2677116051989801</c:v>
                </c:pt>
                <c:pt idx="719">
                  <c:v>1.2756560854242518</c:v>
                </c:pt>
                <c:pt idx="720">
                  <c:v>1.2840480386499211</c:v>
                </c:pt>
                <c:pt idx="721">
                  <c:v>1.2942983438430875</c:v>
                </c:pt>
                <c:pt idx="722">
                  <c:v>1.3033825491529272</c:v>
                </c:pt>
                <c:pt idx="723">
                  <c:v>1.3114508334977977</c:v>
                </c:pt>
                <c:pt idx="724">
                  <c:v>1.3191788322533127</c:v>
                </c:pt>
                <c:pt idx="725">
                  <c:v>1.3266884897933973</c:v>
                </c:pt>
                <c:pt idx="726">
                  <c:v>1.3340381587484782</c:v>
                </c:pt>
                <c:pt idx="727">
                  <c:v>1.3412209053095259</c:v>
                </c:pt>
                <c:pt idx="728">
                  <c:v>1.3484817291334625</c:v>
                </c:pt>
                <c:pt idx="729">
                  <c:v>1.3558646886065473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C-8640-A570-44E3D2E2E9CE}"/>
            </c:ext>
          </c:extLst>
        </c:ser>
        <c:ser>
          <c:idx val="1"/>
          <c:order val="1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Boksmodel!$AN$11:$AN$740</c:f>
              <c:numCache>
                <c:formatCode>General</c:formatCode>
                <c:ptCount val="730"/>
                <c:pt idx="0">
                  <c:v>1.9585682</c:v>
                </c:pt>
                <c:pt idx="1">
                  <c:v>1.8505421333333301</c:v>
                </c:pt>
                <c:pt idx="2">
                  <c:v>1.7425160666666699</c:v>
                </c:pt>
                <c:pt idx="3">
                  <c:v>1.63449</c:v>
                </c:pt>
                <c:pt idx="4">
                  <c:v>1.6354170588235299</c:v>
                </c:pt>
                <c:pt idx="5">
                  <c:v>1.6363441176470599</c:v>
                </c:pt>
                <c:pt idx="6">
                  <c:v>1.6372711764705901</c:v>
                </c:pt>
                <c:pt idx="7">
                  <c:v>1.63819823529412</c:v>
                </c:pt>
                <c:pt idx="8">
                  <c:v>1.63912529411765</c:v>
                </c:pt>
                <c:pt idx="9">
                  <c:v>1.6400523529411799</c:v>
                </c:pt>
                <c:pt idx="10">
                  <c:v>1.6409794117647101</c:v>
                </c:pt>
                <c:pt idx="11">
                  <c:v>1.64190647058824</c:v>
                </c:pt>
                <c:pt idx="12">
                  <c:v>1.64283352941176</c:v>
                </c:pt>
                <c:pt idx="13">
                  <c:v>1.6437605882352899</c:v>
                </c:pt>
                <c:pt idx="14">
                  <c:v>1.6446876470588201</c:v>
                </c:pt>
                <c:pt idx="15">
                  <c:v>1.64561470588235</c:v>
                </c:pt>
                <c:pt idx="16">
                  <c:v>1.64654176470588</c:v>
                </c:pt>
                <c:pt idx="17">
                  <c:v>1.6474688235294099</c:v>
                </c:pt>
                <c:pt idx="18">
                  <c:v>1.6483958823529401</c:v>
                </c:pt>
                <c:pt idx="19">
                  <c:v>1.64932294117647</c:v>
                </c:pt>
                <c:pt idx="20">
                  <c:v>1.65025</c:v>
                </c:pt>
                <c:pt idx="21">
                  <c:v>1.65109905555556</c:v>
                </c:pt>
                <c:pt idx="22">
                  <c:v>1.6519481111111101</c:v>
                </c:pt>
                <c:pt idx="23">
                  <c:v>1.6527971666666701</c:v>
                </c:pt>
                <c:pt idx="24">
                  <c:v>1.6536462222222199</c:v>
                </c:pt>
                <c:pt idx="25">
                  <c:v>1.6544952777777799</c:v>
                </c:pt>
                <c:pt idx="26">
                  <c:v>1.65534433333333</c:v>
                </c:pt>
                <c:pt idx="27">
                  <c:v>1.65619338888889</c:v>
                </c:pt>
                <c:pt idx="28">
                  <c:v>1.65704244444444</c:v>
                </c:pt>
                <c:pt idx="29">
                  <c:v>1.6578915000000001</c:v>
                </c:pt>
                <c:pt idx="30">
                  <c:v>1.6587405555555601</c:v>
                </c:pt>
                <c:pt idx="31">
                  <c:v>1.6595896111111099</c:v>
                </c:pt>
                <c:pt idx="32">
                  <c:v>1.6604386666666699</c:v>
                </c:pt>
                <c:pt idx="33">
                  <c:v>1.66128772222222</c:v>
                </c:pt>
                <c:pt idx="34">
                  <c:v>1.66213677777778</c:v>
                </c:pt>
                <c:pt idx="35">
                  <c:v>1.6629858333333301</c:v>
                </c:pt>
                <c:pt idx="36">
                  <c:v>1.6638348888888901</c:v>
                </c:pt>
                <c:pt idx="37">
                  <c:v>1.6646839444444399</c:v>
                </c:pt>
                <c:pt idx="38">
                  <c:v>1.6655329999999999</c:v>
                </c:pt>
                <c:pt idx="39">
                  <c:v>1.67212221428571</c:v>
                </c:pt>
                <c:pt idx="40">
                  <c:v>1.67871142857143</c:v>
                </c:pt>
                <c:pt idx="41">
                  <c:v>1.68530064285714</c:v>
                </c:pt>
                <c:pt idx="42">
                  <c:v>1.69188985714286</c:v>
                </c:pt>
                <c:pt idx="43">
                  <c:v>1.69847907142857</c:v>
                </c:pt>
                <c:pt idx="44">
                  <c:v>1.70506828571429</c:v>
                </c:pt>
                <c:pt idx="45">
                  <c:v>1.7116575000000001</c:v>
                </c:pt>
                <c:pt idx="46">
                  <c:v>1.7182467142857101</c:v>
                </c:pt>
                <c:pt idx="47">
                  <c:v>1.7248359285714301</c:v>
                </c:pt>
                <c:pt idx="48">
                  <c:v>1.7314251428571401</c:v>
                </c:pt>
                <c:pt idx="49">
                  <c:v>1.7380143571428599</c:v>
                </c:pt>
                <c:pt idx="50">
                  <c:v>1.7446035714285699</c:v>
                </c:pt>
                <c:pt idx="51">
                  <c:v>1.7511927857142899</c:v>
                </c:pt>
                <c:pt idx="52">
                  <c:v>1.757782</c:v>
                </c:pt>
                <c:pt idx="53">
                  <c:v>1.73893733333333</c:v>
                </c:pt>
                <c:pt idx="54">
                  <c:v>1.72009266666667</c:v>
                </c:pt>
                <c:pt idx="55">
                  <c:v>1.7012480000000001</c:v>
                </c:pt>
                <c:pt idx="56">
                  <c:v>1.6824033333333299</c:v>
                </c:pt>
                <c:pt idx="57">
                  <c:v>1.66355866666667</c:v>
                </c:pt>
                <c:pt idx="58">
                  <c:v>1.644714</c:v>
                </c:pt>
                <c:pt idx="59">
                  <c:v>1.63750825</c:v>
                </c:pt>
                <c:pt idx="60">
                  <c:v>1.6303025</c:v>
                </c:pt>
                <c:pt idx="61">
                  <c:v>1.62309675</c:v>
                </c:pt>
                <c:pt idx="62">
                  <c:v>1.615891</c:v>
                </c:pt>
                <c:pt idx="63">
                  <c:v>1.60868525</c:v>
                </c:pt>
                <c:pt idx="64">
                  <c:v>1.6014794999999999</c:v>
                </c:pt>
                <c:pt idx="65">
                  <c:v>1.5942737499999999</c:v>
                </c:pt>
                <c:pt idx="66">
                  <c:v>1.5870679999999999</c:v>
                </c:pt>
                <c:pt idx="67">
                  <c:v>1.5798622499999999</c:v>
                </c:pt>
                <c:pt idx="68">
                  <c:v>1.5726564999999999</c:v>
                </c:pt>
                <c:pt idx="69">
                  <c:v>1.5654507499999999</c:v>
                </c:pt>
                <c:pt idx="70">
                  <c:v>1.5582450000000001</c:v>
                </c:pt>
                <c:pt idx="71">
                  <c:v>1.5510392500000001</c:v>
                </c:pt>
                <c:pt idx="72">
                  <c:v>1.5438335000000001</c:v>
                </c:pt>
                <c:pt idx="73">
                  <c:v>1.5366277500000001</c:v>
                </c:pt>
                <c:pt idx="74">
                  <c:v>1.5294220000000001</c:v>
                </c:pt>
                <c:pt idx="75">
                  <c:v>1.52221625</c:v>
                </c:pt>
                <c:pt idx="76">
                  <c:v>1.5150105</c:v>
                </c:pt>
                <c:pt idx="77">
                  <c:v>1.50780475</c:v>
                </c:pt>
                <c:pt idx="78">
                  <c:v>1.500599</c:v>
                </c:pt>
                <c:pt idx="79">
                  <c:v>1.488328125</c:v>
                </c:pt>
                <c:pt idx="80">
                  <c:v>1.47605725</c:v>
                </c:pt>
                <c:pt idx="81">
                  <c:v>1.463786375</c:v>
                </c:pt>
                <c:pt idx="82">
                  <c:v>1.4515155</c:v>
                </c:pt>
                <c:pt idx="83">
                  <c:v>1.4392446249999999</c:v>
                </c:pt>
                <c:pt idx="84">
                  <c:v>1.4269737499999999</c:v>
                </c:pt>
                <c:pt idx="85">
                  <c:v>1.4147028749999999</c:v>
                </c:pt>
                <c:pt idx="86">
                  <c:v>1.4024319999999999</c:v>
                </c:pt>
                <c:pt idx="87">
                  <c:v>1.3901611250000001</c:v>
                </c:pt>
                <c:pt idx="88">
                  <c:v>1.3778902500000001</c:v>
                </c:pt>
                <c:pt idx="89">
                  <c:v>1.3656193750000001</c:v>
                </c:pt>
                <c:pt idx="90">
                  <c:v>1.3533485000000001</c:v>
                </c:pt>
                <c:pt idx="91">
                  <c:v>1.3410776250000001</c:v>
                </c:pt>
                <c:pt idx="92">
                  <c:v>1.32880675</c:v>
                </c:pt>
                <c:pt idx="93">
                  <c:v>1.316535875</c:v>
                </c:pt>
                <c:pt idx="94">
                  <c:v>1.304265</c:v>
                </c:pt>
                <c:pt idx="95">
                  <c:v>1.29762252</c:v>
                </c:pt>
                <c:pt idx="96">
                  <c:v>1.29098004</c:v>
                </c:pt>
                <c:pt idx="97">
                  <c:v>1.28433756</c:v>
                </c:pt>
                <c:pt idx="98">
                  <c:v>1.27769508</c:v>
                </c:pt>
                <c:pt idx="99">
                  <c:v>1.2710526</c:v>
                </c:pt>
                <c:pt idx="100">
                  <c:v>1.26441012</c:v>
                </c:pt>
                <c:pt idx="101">
                  <c:v>1.25776764</c:v>
                </c:pt>
                <c:pt idx="102">
                  <c:v>1.25112516</c:v>
                </c:pt>
                <c:pt idx="103">
                  <c:v>1.24448268</c:v>
                </c:pt>
                <c:pt idx="104">
                  <c:v>1.2378401999999999</c:v>
                </c:pt>
                <c:pt idx="105">
                  <c:v>1.2311977199999999</c:v>
                </c:pt>
                <c:pt idx="106">
                  <c:v>1.2245552399999999</c:v>
                </c:pt>
                <c:pt idx="107">
                  <c:v>1.2179127599999999</c:v>
                </c:pt>
                <c:pt idx="108">
                  <c:v>1.2112702799999999</c:v>
                </c:pt>
                <c:pt idx="109">
                  <c:v>1.2046277999999999</c:v>
                </c:pt>
                <c:pt idx="110">
                  <c:v>1.1979853199999999</c:v>
                </c:pt>
                <c:pt idx="111">
                  <c:v>1.1913428399999999</c:v>
                </c:pt>
                <c:pt idx="112">
                  <c:v>1.1847003599999999</c:v>
                </c:pt>
                <c:pt idx="113">
                  <c:v>1.1780578799999999</c:v>
                </c:pt>
                <c:pt idx="114">
                  <c:v>1.1714154000000001</c:v>
                </c:pt>
                <c:pt idx="115">
                  <c:v>1.1647729200000001</c:v>
                </c:pt>
                <c:pt idx="116">
                  <c:v>1.1581304400000001</c:v>
                </c:pt>
                <c:pt idx="117">
                  <c:v>1.1514879600000001</c:v>
                </c:pt>
                <c:pt idx="118">
                  <c:v>1.1448454800000001</c:v>
                </c:pt>
                <c:pt idx="119">
                  <c:v>1.1382030000000001</c:v>
                </c:pt>
                <c:pt idx="120">
                  <c:v>1.1280852727272701</c:v>
                </c:pt>
                <c:pt idx="121">
                  <c:v>1.1179675454545499</c:v>
                </c:pt>
                <c:pt idx="122">
                  <c:v>1.1078498181818199</c:v>
                </c:pt>
                <c:pt idx="123">
                  <c:v>1.09773209090909</c:v>
                </c:pt>
                <c:pt idx="124">
                  <c:v>1.08761436363636</c:v>
                </c:pt>
                <c:pt idx="125">
                  <c:v>1.07749663636364</c:v>
                </c:pt>
                <c:pt idx="126">
                  <c:v>1.06737890909091</c:v>
                </c:pt>
                <c:pt idx="127">
                  <c:v>1.0572611818181801</c:v>
                </c:pt>
                <c:pt idx="128">
                  <c:v>1.0471434545454501</c:v>
                </c:pt>
                <c:pt idx="129">
                  <c:v>1.0370257272727299</c:v>
                </c:pt>
                <c:pt idx="130">
                  <c:v>1.0269079999999999</c:v>
                </c:pt>
                <c:pt idx="131">
                  <c:v>1.01679027272727</c:v>
                </c:pt>
                <c:pt idx="132">
                  <c:v>1.00667254545455</c:v>
                </c:pt>
                <c:pt idx="133">
                  <c:v>0.99655481818181801</c:v>
                </c:pt>
                <c:pt idx="134">
                  <c:v>0.98643709090909093</c:v>
                </c:pt>
                <c:pt idx="135">
                  <c:v>0.97631936363636407</c:v>
                </c:pt>
                <c:pt idx="136">
                  <c:v>0.9662016363636361</c:v>
                </c:pt>
                <c:pt idx="137">
                  <c:v>0.95608390909090901</c:v>
                </c:pt>
                <c:pt idx="138">
                  <c:v>0.94596618181818204</c:v>
                </c:pt>
                <c:pt idx="139">
                  <c:v>0.93584845454545507</c:v>
                </c:pt>
                <c:pt idx="140">
                  <c:v>0.92573072727272709</c:v>
                </c:pt>
                <c:pt idx="141">
                  <c:v>0.91561300000000001</c:v>
                </c:pt>
                <c:pt idx="142">
                  <c:v>0.89873975714285692</c:v>
                </c:pt>
                <c:pt idx="143">
                  <c:v>0.88186651428571394</c:v>
                </c:pt>
                <c:pt idx="144">
                  <c:v>0.86499327142857108</c:v>
                </c:pt>
                <c:pt idx="145">
                  <c:v>0.8481200285714291</c:v>
                </c:pt>
                <c:pt idx="146">
                  <c:v>0.83124678571428601</c:v>
                </c:pt>
                <c:pt idx="147">
                  <c:v>0.81437354285714303</c:v>
                </c:pt>
                <c:pt idx="148">
                  <c:v>0.79750030000000005</c:v>
                </c:pt>
                <c:pt idx="149">
                  <c:v>0.78215117499999998</c:v>
                </c:pt>
                <c:pt idx="150">
                  <c:v>0.76680205000000001</c:v>
                </c:pt>
                <c:pt idx="151">
                  <c:v>0.75145292499999994</c:v>
                </c:pt>
                <c:pt idx="152">
                  <c:v>0.73610379999999997</c:v>
                </c:pt>
                <c:pt idx="153">
                  <c:v>0.72075467500000001</c:v>
                </c:pt>
                <c:pt idx="154">
                  <c:v>0.70540555000000005</c:v>
                </c:pt>
                <c:pt idx="155">
                  <c:v>0.69005642499999997</c:v>
                </c:pt>
                <c:pt idx="156">
                  <c:v>0.6747072999999999</c:v>
                </c:pt>
                <c:pt idx="157">
                  <c:v>0.68718051428571403</c:v>
                </c:pt>
                <c:pt idx="158">
                  <c:v>0.69965372857142905</c:v>
                </c:pt>
                <c:pt idx="159">
                  <c:v>0.71212694285714306</c:v>
                </c:pt>
                <c:pt idx="160">
                  <c:v>0.72460015714285708</c:v>
                </c:pt>
                <c:pt idx="161">
                  <c:v>0.7370733714285711</c:v>
                </c:pt>
                <c:pt idx="162">
                  <c:v>0.74954658571428601</c:v>
                </c:pt>
                <c:pt idx="163">
                  <c:v>0.76201980000000014</c:v>
                </c:pt>
                <c:pt idx="164">
                  <c:v>0.74791565789473702</c:v>
                </c:pt>
                <c:pt idx="165">
                  <c:v>0.73381151578947401</c:v>
                </c:pt>
                <c:pt idx="166">
                  <c:v>0.719707373684211</c:v>
                </c:pt>
                <c:pt idx="167">
                  <c:v>0.705603231578947</c:v>
                </c:pt>
                <c:pt idx="168">
                  <c:v>0.69149908947368399</c:v>
                </c:pt>
                <c:pt idx="169">
                  <c:v>0.6773949473684211</c:v>
                </c:pt>
                <c:pt idx="170">
                  <c:v>0.66329080526315787</c:v>
                </c:pt>
                <c:pt idx="171">
                  <c:v>0.64918666315789508</c:v>
                </c:pt>
                <c:pt idx="172">
                  <c:v>0.63508252105263208</c:v>
                </c:pt>
                <c:pt idx="173">
                  <c:v>0.62097837894736796</c:v>
                </c:pt>
                <c:pt idx="174">
                  <c:v>0.60687423684210517</c:v>
                </c:pt>
                <c:pt idx="175">
                  <c:v>0.59277009473684195</c:v>
                </c:pt>
                <c:pt idx="176">
                  <c:v>0.57866595263157894</c:v>
                </c:pt>
                <c:pt idx="177">
                  <c:v>0.56456181052631593</c:v>
                </c:pt>
                <c:pt idx="178">
                  <c:v>0.55045766842105293</c:v>
                </c:pt>
                <c:pt idx="179">
                  <c:v>0.53635352631579003</c:v>
                </c:pt>
                <c:pt idx="180">
                  <c:v>0.52224938421052602</c:v>
                </c:pt>
                <c:pt idx="181">
                  <c:v>0.50814524210526302</c:v>
                </c:pt>
                <c:pt idx="182">
                  <c:v>0.49404110000000001</c:v>
                </c:pt>
                <c:pt idx="183">
                  <c:v>0.49548124999999998</c:v>
                </c:pt>
                <c:pt idx="184">
                  <c:v>0.49692140000000001</c:v>
                </c:pt>
                <c:pt idx="185">
                  <c:v>0.49836154999999999</c:v>
                </c:pt>
                <c:pt idx="186">
                  <c:v>0.49980170000000002</c:v>
                </c:pt>
                <c:pt idx="187">
                  <c:v>0.50124184999999999</c:v>
                </c:pt>
                <c:pt idx="188">
                  <c:v>0.50268199999999996</c:v>
                </c:pt>
                <c:pt idx="189">
                  <c:v>0.50412215000000005</c:v>
                </c:pt>
                <c:pt idx="190">
                  <c:v>0.50556230000000002</c:v>
                </c:pt>
                <c:pt idx="191">
                  <c:v>0.50700244999999999</c:v>
                </c:pt>
                <c:pt idx="192">
                  <c:v>0.50844259999999997</c:v>
                </c:pt>
                <c:pt idx="193">
                  <c:v>0.50988274999999994</c:v>
                </c:pt>
                <c:pt idx="194">
                  <c:v>0.51132290000000002</c:v>
                </c:pt>
                <c:pt idx="195">
                  <c:v>0.51276305</c:v>
                </c:pt>
                <c:pt idx="196">
                  <c:v>0.51420320000000008</c:v>
                </c:pt>
                <c:pt idx="197">
                  <c:v>0.51292393809523806</c:v>
                </c:pt>
                <c:pt idx="198">
                  <c:v>0.51164467619047604</c:v>
                </c:pt>
                <c:pt idx="199">
                  <c:v>0.51036541428571403</c:v>
                </c:pt>
                <c:pt idx="200">
                  <c:v>0.50908615238095201</c:v>
                </c:pt>
                <c:pt idx="201">
                  <c:v>0.50780689047619099</c:v>
                </c:pt>
                <c:pt idx="202">
                  <c:v>0.50652762857142908</c:v>
                </c:pt>
                <c:pt idx="203">
                  <c:v>0.50524836666666706</c:v>
                </c:pt>
                <c:pt idx="204">
                  <c:v>0.50396910476190504</c:v>
                </c:pt>
                <c:pt idx="205">
                  <c:v>0.50268984285714302</c:v>
                </c:pt>
                <c:pt idx="206">
                  <c:v>0.501410580952381</c:v>
                </c:pt>
                <c:pt idx="207">
                  <c:v>0.50013131904761898</c:v>
                </c:pt>
                <c:pt idx="208">
                  <c:v>0.49885205714285707</c:v>
                </c:pt>
                <c:pt idx="209">
                  <c:v>0.49757279523809511</c:v>
                </c:pt>
                <c:pt idx="210">
                  <c:v>0.49629353333333298</c:v>
                </c:pt>
                <c:pt idx="211">
                  <c:v>0.49501427142857107</c:v>
                </c:pt>
                <c:pt idx="212">
                  <c:v>0.49373500952381</c:v>
                </c:pt>
                <c:pt idx="213">
                  <c:v>0.49245574761904798</c:v>
                </c:pt>
                <c:pt idx="214">
                  <c:v>0.49117648571428602</c:v>
                </c:pt>
                <c:pt idx="215">
                  <c:v>0.48989722380952411</c:v>
                </c:pt>
                <c:pt idx="216">
                  <c:v>0.48861796190476198</c:v>
                </c:pt>
                <c:pt idx="217">
                  <c:v>0.48733870000000012</c:v>
                </c:pt>
                <c:pt idx="218">
                  <c:v>0.49247344999999998</c:v>
                </c:pt>
                <c:pt idx="219">
                  <c:v>0.49760820000000011</c:v>
                </c:pt>
                <c:pt idx="220">
                  <c:v>0.50274295000000002</c:v>
                </c:pt>
                <c:pt idx="221">
                  <c:v>0.50787769999999999</c:v>
                </c:pt>
                <c:pt idx="222">
                  <c:v>0.51301244999999995</c:v>
                </c:pt>
                <c:pt idx="223">
                  <c:v>0.51814720000000003</c:v>
                </c:pt>
                <c:pt idx="224">
                  <c:v>0.52328195000000011</c:v>
                </c:pt>
                <c:pt idx="225">
                  <c:v>0.52841669999999996</c:v>
                </c:pt>
                <c:pt idx="226">
                  <c:v>0.53355145000000004</c:v>
                </c:pt>
                <c:pt idx="227">
                  <c:v>0.5386862</c:v>
                </c:pt>
                <c:pt idx="228">
                  <c:v>0.54382094999999986</c:v>
                </c:pt>
                <c:pt idx="229">
                  <c:v>0.54895570000000005</c:v>
                </c:pt>
                <c:pt idx="230">
                  <c:v>0.55409045000000001</c:v>
                </c:pt>
                <c:pt idx="231">
                  <c:v>0.55922519999999987</c:v>
                </c:pt>
                <c:pt idx="232">
                  <c:v>0.5628105000000001</c:v>
                </c:pt>
                <c:pt idx="233">
                  <c:v>0.5663958</c:v>
                </c:pt>
                <c:pt idx="234">
                  <c:v>0.56998109999999991</c:v>
                </c:pt>
                <c:pt idx="235">
                  <c:v>0.57356640000000014</c:v>
                </c:pt>
                <c:pt idx="236">
                  <c:v>0.57715170000000005</c:v>
                </c:pt>
                <c:pt idx="237">
                  <c:v>0.58073699999999995</c:v>
                </c:pt>
                <c:pt idx="238">
                  <c:v>0.58432230000000007</c:v>
                </c:pt>
                <c:pt idx="239">
                  <c:v>0.58790759999999997</c:v>
                </c:pt>
                <c:pt idx="240">
                  <c:v>0.59149289999999999</c:v>
                </c:pt>
                <c:pt idx="241">
                  <c:v>0.59507820000000011</c:v>
                </c:pt>
                <c:pt idx="242">
                  <c:v>0.59866350000000002</c:v>
                </c:pt>
                <c:pt idx="243">
                  <c:v>0.60224880000000003</c:v>
                </c:pt>
                <c:pt idx="244">
                  <c:v>0.60583409999999993</c:v>
                </c:pt>
                <c:pt idx="245">
                  <c:v>0.60941940000000006</c:v>
                </c:pt>
                <c:pt idx="246">
                  <c:v>0.61243195714285714</c:v>
                </c:pt>
                <c:pt idx="247">
                  <c:v>0.61544451428571412</c:v>
                </c:pt>
                <c:pt idx="248">
                  <c:v>0.61845707142857109</c:v>
                </c:pt>
                <c:pt idx="249">
                  <c:v>0.62146962857142896</c:v>
                </c:pt>
                <c:pt idx="250">
                  <c:v>0.62448218571428593</c:v>
                </c:pt>
                <c:pt idx="251">
                  <c:v>0.62749474285714302</c:v>
                </c:pt>
                <c:pt idx="252">
                  <c:v>0.63050729999999999</c:v>
                </c:pt>
                <c:pt idx="253">
                  <c:v>0.6441775142857139</c:v>
                </c:pt>
                <c:pt idx="254">
                  <c:v>0.65784772857142892</c:v>
                </c:pt>
                <c:pt idx="255">
                  <c:v>0.67151794285714306</c:v>
                </c:pt>
                <c:pt idx="256">
                  <c:v>0.68518815714285708</c:v>
                </c:pt>
                <c:pt idx="257">
                  <c:v>0.69885837142857099</c:v>
                </c:pt>
                <c:pt idx="258">
                  <c:v>0.7125285857142859</c:v>
                </c:pt>
                <c:pt idx="259">
                  <c:v>0.72619880000000003</c:v>
                </c:pt>
                <c:pt idx="260">
                  <c:v>0.73986901428571406</c:v>
                </c:pt>
                <c:pt idx="261">
                  <c:v>0.75353922857142908</c:v>
                </c:pt>
                <c:pt idx="262">
                  <c:v>0.76720944285714299</c:v>
                </c:pt>
                <c:pt idx="263">
                  <c:v>0.78087965714285712</c:v>
                </c:pt>
                <c:pt idx="264">
                  <c:v>0.79454987142857103</c:v>
                </c:pt>
                <c:pt idx="265">
                  <c:v>0.80822008571428605</c:v>
                </c:pt>
                <c:pt idx="266">
                  <c:v>0.82189030000000007</c:v>
                </c:pt>
                <c:pt idx="267">
                  <c:v>0.8335366214285711</c:v>
                </c:pt>
                <c:pt idx="268">
                  <c:v>0.84518294285714302</c:v>
                </c:pt>
                <c:pt idx="269">
                  <c:v>0.85682926428571393</c:v>
                </c:pt>
                <c:pt idx="270">
                  <c:v>0.86847558571428607</c:v>
                </c:pt>
                <c:pt idx="271">
                  <c:v>0.88012190714285676</c:v>
                </c:pt>
                <c:pt idx="272">
                  <c:v>0.89176822857142912</c:v>
                </c:pt>
                <c:pt idx="273">
                  <c:v>0.90341454999999993</c:v>
                </c:pt>
                <c:pt idx="274">
                  <c:v>0.91506087142857095</c:v>
                </c:pt>
                <c:pt idx="275">
                  <c:v>0.92670719285714309</c:v>
                </c:pt>
                <c:pt idx="276">
                  <c:v>0.93835351428571401</c:v>
                </c:pt>
                <c:pt idx="277">
                  <c:v>0.94999983571428603</c:v>
                </c:pt>
                <c:pt idx="278">
                  <c:v>0.96164615714285695</c:v>
                </c:pt>
                <c:pt idx="279">
                  <c:v>0.97329247857142898</c:v>
                </c:pt>
                <c:pt idx="280">
                  <c:v>0.98493880000000011</c:v>
                </c:pt>
                <c:pt idx="281">
                  <c:v>0.98793966666666688</c:v>
                </c:pt>
                <c:pt idx="282">
                  <c:v>0.99094053333333298</c:v>
                </c:pt>
                <c:pt idx="283">
                  <c:v>0.9939414000000002</c:v>
                </c:pt>
                <c:pt idx="284">
                  <c:v>0.99694226666666708</c:v>
                </c:pt>
                <c:pt idx="285">
                  <c:v>0.99994313333333296</c:v>
                </c:pt>
                <c:pt idx="286">
                  <c:v>1.0029440000000001</c:v>
                </c:pt>
                <c:pt idx="287">
                  <c:v>1.0059448666666699</c:v>
                </c:pt>
                <c:pt idx="288">
                  <c:v>1.00894573333333</c:v>
                </c:pt>
                <c:pt idx="289">
                  <c:v>1.0119465999999999</c:v>
                </c:pt>
                <c:pt idx="290">
                  <c:v>1.01494746666667</c:v>
                </c:pt>
                <c:pt idx="291">
                  <c:v>1.0179483333333299</c:v>
                </c:pt>
                <c:pt idx="292">
                  <c:v>1.0209492</c:v>
                </c:pt>
                <c:pt idx="293">
                  <c:v>1.0239500666666701</c:v>
                </c:pt>
                <c:pt idx="294">
                  <c:v>1.02695093333333</c:v>
                </c:pt>
                <c:pt idx="295">
                  <c:v>1.0299518000000001</c:v>
                </c:pt>
                <c:pt idx="296">
                  <c:v>1.03295266666667</c:v>
                </c:pt>
                <c:pt idx="297">
                  <c:v>1.0359535333333301</c:v>
                </c:pt>
                <c:pt idx="298">
                  <c:v>1.0389543999999999</c:v>
                </c:pt>
                <c:pt idx="299">
                  <c:v>1.04195526666667</c:v>
                </c:pt>
                <c:pt idx="300">
                  <c:v>1.0449561333333299</c:v>
                </c:pt>
                <c:pt idx="301">
                  <c:v>1.047957</c:v>
                </c:pt>
                <c:pt idx="302">
                  <c:v>1.06337785714286</c:v>
                </c:pt>
                <c:pt idx="303">
                  <c:v>1.0787987142857101</c:v>
                </c:pt>
                <c:pt idx="304">
                  <c:v>1.0942195714285701</c:v>
                </c:pt>
                <c:pt idx="305">
                  <c:v>1.1096404285714301</c:v>
                </c:pt>
                <c:pt idx="306">
                  <c:v>1.1250612857142901</c:v>
                </c:pt>
                <c:pt idx="307">
                  <c:v>1.1404821428571399</c:v>
                </c:pt>
                <c:pt idx="308">
                  <c:v>1.1559029999999999</c:v>
                </c:pt>
                <c:pt idx="309">
                  <c:v>1.1713238571428599</c:v>
                </c:pt>
                <c:pt idx="310">
                  <c:v>1.1867447142857099</c:v>
                </c:pt>
                <c:pt idx="311">
                  <c:v>1.2021655714285699</c:v>
                </c:pt>
                <c:pt idx="312">
                  <c:v>1.21758642857143</c:v>
                </c:pt>
                <c:pt idx="313">
                  <c:v>1.23300728571429</c:v>
                </c:pt>
                <c:pt idx="314">
                  <c:v>1.24842814285714</c:v>
                </c:pt>
                <c:pt idx="315">
                  <c:v>1.263849</c:v>
                </c:pt>
                <c:pt idx="316">
                  <c:v>1.2735740714285699</c:v>
                </c:pt>
                <c:pt idx="317">
                  <c:v>1.2832991428571401</c:v>
                </c:pt>
                <c:pt idx="318">
                  <c:v>1.29302421428571</c:v>
                </c:pt>
                <c:pt idx="319">
                  <c:v>1.3027492857142899</c:v>
                </c:pt>
                <c:pt idx="320">
                  <c:v>1.3124743571428601</c:v>
                </c:pt>
                <c:pt idx="321">
                  <c:v>1.32219942857143</c:v>
                </c:pt>
                <c:pt idx="322">
                  <c:v>1.3319245</c:v>
                </c:pt>
                <c:pt idx="323">
                  <c:v>1.3416495714285701</c:v>
                </c:pt>
                <c:pt idx="324">
                  <c:v>1.35137464285714</c:v>
                </c:pt>
                <c:pt idx="325">
                  <c:v>1.36109971428571</c:v>
                </c:pt>
                <c:pt idx="326">
                  <c:v>1.3708247857142899</c:v>
                </c:pt>
                <c:pt idx="327">
                  <c:v>1.38054985714286</c:v>
                </c:pt>
                <c:pt idx="328">
                  <c:v>1.39027492857143</c:v>
                </c:pt>
                <c:pt idx="329">
                  <c:v>1.4</c:v>
                </c:pt>
                <c:pt idx="330">
                  <c:v>1.4071428571428599</c:v>
                </c:pt>
                <c:pt idx="331">
                  <c:v>1.4142857142857099</c:v>
                </c:pt>
                <c:pt idx="332">
                  <c:v>1.4214285714285699</c:v>
                </c:pt>
                <c:pt idx="333">
                  <c:v>1.4285714285714299</c:v>
                </c:pt>
                <c:pt idx="334">
                  <c:v>1.4357142857142899</c:v>
                </c:pt>
                <c:pt idx="335">
                  <c:v>1.44285714285714</c:v>
                </c:pt>
                <c:pt idx="336">
                  <c:v>1.45</c:v>
                </c:pt>
                <c:pt idx="337">
                  <c:v>1.45714285714286</c:v>
                </c:pt>
                <c:pt idx="338">
                  <c:v>1.46428571428571</c:v>
                </c:pt>
                <c:pt idx="339">
                  <c:v>1.47142857142857</c:v>
                </c:pt>
                <c:pt idx="340">
                  <c:v>1.47857142857143</c:v>
                </c:pt>
                <c:pt idx="341">
                  <c:v>1.48571428571429</c:v>
                </c:pt>
                <c:pt idx="342">
                  <c:v>1.49285714285714</c:v>
                </c:pt>
                <c:pt idx="343">
                  <c:v>1.5</c:v>
                </c:pt>
                <c:pt idx="344">
                  <c:v>1.50714285714286</c:v>
                </c:pt>
                <c:pt idx="345">
                  <c:v>1.51428571428571</c:v>
                </c:pt>
                <c:pt idx="346">
                  <c:v>1.52142857142857</c:v>
                </c:pt>
                <c:pt idx="347">
                  <c:v>1.52857142857143</c:v>
                </c:pt>
                <c:pt idx="348">
                  <c:v>1.53571428571429</c:v>
                </c:pt>
                <c:pt idx="349">
                  <c:v>1.54285714285714</c:v>
                </c:pt>
                <c:pt idx="350">
                  <c:v>1.55</c:v>
                </c:pt>
                <c:pt idx="351">
                  <c:v>1.55714285714286</c:v>
                </c:pt>
                <c:pt idx="352">
                  <c:v>1.5642857142857101</c:v>
                </c:pt>
                <c:pt idx="353">
                  <c:v>1.5714285714285701</c:v>
                </c:pt>
                <c:pt idx="354">
                  <c:v>1.5785714285714301</c:v>
                </c:pt>
                <c:pt idx="355">
                  <c:v>1.5857142857142901</c:v>
                </c:pt>
                <c:pt idx="356">
                  <c:v>1.5928571428571401</c:v>
                </c:pt>
                <c:pt idx="357">
                  <c:v>1.6</c:v>
                </c:pt>
                <c:pt idx="358">
                  <c:v>1.6</c:v>
                </c:pt>
                <c:pt idx="359">
                  <c:v>1.6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</c:v>
                </c:pt>
                <c:pt idx="367">
                  <c:v>1.6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</c:v>
                </c:pt>
                <c:pt idx="372">
                  <c:v>1.6</c:v>
                </c:pt>
                <c:pt idx="373">
                  <c:v>1.6</c:v>
                </c:pt>
                <c:pt idx="374">
                  <c:v>1.6083333333333301</c:v>
                </c:pt>
                <c:pt idx="375">
                  <c:v>1.61666666666667</c:v>
                </c:pt>
                <c:pt idx="376">
                  <c:v>1.625</c:v>
                </c:pt>
                <c:pt idx="377">
                  <c:v>1.63333333333333</c:v>
                </c:pt>
                <c:pt idx="378">
                  <c:v>1.6416666666666699</c:v>
                </c:pt>
                <c:pt idx="379">
                  <c:v>1.65</c:v>
                </c:pt>
                <c:pt idx="380">
                  <c:v>1.6583333333333301</c:v>
                </c:pt>
                <c:pt idx="381">
                  <c:v>1.6666666666666701</c:v>
                </c:pt>
                <c:pt idx="382">
                  <c:v>1.675</c:v>
                </c:pt>
                <c:pt idx="383">
                  <c:v>1.68333333333333</c:v>
                </c:pt>
                <c:pt idx="384">
                  <c:v>1.69166666666667</c:v>
                </c:pt>
                <c:pt idx="385">
                  <c:v>1.7</c:v>
                </c:pt>
                <c:pt idx="386">
                  <c:v>1.71428571428571</c:v>
                </c:pt>
                <c:pt idx="387">
                  <c:v>1.72857142857143</c:v>
                </c:pt>
                <c:pt idx="388">
                  <c:v>1.74285714285714</c:v>
                </c:pt>
                <c:pt idx="389">
                  <c:v>1.75714285714286</c:v>
                </c:pt>
                <c:pt idx="390">
                  <c:v>1.77142857142857</c:v>
                </c:pt>
                <c:pt idx="391">
                  <c:v>1.78571428571429</c:v>
                </c:pt>
                <c:pt idx="392">
                  <c:v>1.8</c:v>
                </c:pt>
                <c:pt idx="393">
                  <c:v>1.8142857142857101</c:v>
                </c:pt>
                <c:pt idx="394">
                  <c:v>1.8285714285714301</c:v>
                </c:pt>
                <c:pt idx="395">
                  <c:v>1.8428571428571401</c:v>
                </c:pt>
                <c:pt idx="396">
                  <c:v>1.8571428571428601</c:v>
                </c:pt>
                <c:pt idx="397">
                  <c:v>1.8714285714285701</c:v>
                </c:pt>
                <c:pt idx="398">
                  <c:v>1.8857142857142899</c:v>
                </c:pt>
                <c:pt idx="399">
                  <c:v>1.9</c:v>
                </c:pt>
                <c:pt idx="400">
                  <c:v>1.9064516129032301</c:v>
                </c:pt>
                <c:pt idx="401">
                  <c:v>1.91290322580645</c:v>
                </c:pt>
                <c:pt idx="402">
                  <c:v>1.9193548387096799</c:v>
                </c:pt>
                <c:pt idx="403">
                  <c:v>1.9258064516129001</c:v>
                </c:pt>
                <c:pt idx="404">
                  <c:v>1.93225806451613</c:v>
                </c:pt>
                <c:pt idx="405">
                  <c:v>1.93870967741935</c:v>
                </c:pt>
                <c:pt idx="406">
                  <c:v>1.9451612903225799</c:v>
                </c:pt>
                <c:pt idx="407">
                  <c:v>1.95161290322581</c:v>
                </c:pt>
                <c:pt idx="408">
                  <c:v>1.95806451612903</c:v>
                </c:pt>
                <c:pt idx="409">
                  <c:v>1.9645161290322599</c:v>
                </c:pt>
                <c:pt idx="410">
                  <c:v>1.9709677419354801</c:v>
                </c:pt>
                <c:pt idx="411">
                  <c:v>1.97741935483871</c:v>
                </c:pt>
                <c:pt idx="412">
                  <c:v>1.9838709677419399</c:v>
                </c:pt>
                <c:pt idx="413">
                  <c:v>1.9903225806451601</c:v>
                </c:pt>
                <c:pt idx="414">
                  <c:v>1.99677419354839</c:v>
                </c:pt>
                <c:pt idx="415">
                  <c:v>2.00322580645161</c:v>
                </c:pt>
                <c:pt idx="416">
                  <c:v>2.0096774193548401</c:v>
                </c:pt>
                <c:pt idx="417">
                  <c:v>2.0161290322580601</c:v>
                </c:pt>
                <c:pt idx="418">
                  <c:v>2.0225806451612902</c:v>
                </c:pt>
                <c:pt idx="419">
                  <c:v>2.0290322580645199</c:v>
                </c:pt>
                <c:pt idx="420">
                  <c:v>2.0354838709677399</c:v>
                </c:pt>
                <c:pt idx="421">
                  <c:v>2.04193548387097</c:v>
                </c:pt>
                <c:pt idx="422">
                  <c:v>2.04838709677419</c:v>
                </c:pt>
                <c:pt idx="423">
                  <c:v>2.0548387096774201</c:v>
                </c:pt>
                <c:pt idx="424">
                  <c:v>2.0612903225806498</c:v>
                </c:pt>
                <c:pt idx="425">
                  <c:v>2.0677419354838702</c:v>
                </c:pt>
                <c:pt idx="426">
                  <c:v>2.0741935483870999</c:v>
                </c:pt>
                <c:pt idx="427">
                  <c:v>2.0806451612903198</c:v>
                </c:pt>
                <c:pt idx="428">
                  <c:v>2.08709677419355</c:v>
                </c:pt>
                <c:pt idx="429">
                  <c:v>2.0935483870967699</c:v>
                </c:pt>
                <c:pt idx="430">
                  <c:v>2.1</c:v>
                </c:pt>
                <c:pt idx="431">
                  <c:v>2.0888888888888899</c:v>
                </c:pt>
                <c:pt idx="432">
                  <c:v>2.0777777777777802</c:v>
                </c:pt>
                <c:pt idx="433">
                  <c:v>2.06666666666667</c:v>
                </c:pt>
                <c:pt idx="434">
                  <c:v>2.0555555555555598</c:v>
                </c:pt>
                <c:pt idx="435">
                  <c:v>2.0444444444444398</c:v>
                </c:pt>
                <c:pt idx="436">
                  <c:v>2.0333333333333301</c:v>
                </c:pt>
                <c:pt idx="437">
                  <c:v>2.0222222222222199</c:v>
                </c:pt>
                <c:pt idx="438">
                  <c:v>2.0111111111111102</c:v>
                </c:pt>
                <c:pt idx="439">
                  <c:v>2</c:v>
                </c:pt>
                <c:pt idx="440">
                  <c:v>1.98888888888889</c:v>
                </c:pt>
                <c:pt idx="441">
                  <c:v>1.977777777777781</c:v>
                </c:pt>
                <c:pt idx="442">
                  <c:v>1.9666666666666699</c:v>
                </c:pt>
                <c:pt idx="443">
                  <c:v>1.9555555555555599</c:v>
                </c:pt>
                <c:pt idx="444">
                  <c:v>1.94444444444444</c:v>
                </c:pt>
                <c:pt idx="445">
                  <c:v>1.93333333333333</c:v>
                </c:pt>
                <c:pt idx="446">
                  <c:v>1.9222222222222201</c:v>
                </c:pt>
                <c:pt idx="447">
                  <c:v>1.9111111111111101</c:v>
                </c:pt>
                <c:pt idx="448">
                  <c:v>1.9</c:v>
                </c:pt>
                <c:pt idx="449">
                  <c:v>1.9142857142857099</c:v>
                </c:pt>
                <c:pt idx="450">
                  <c:v>1.9285714285714299</c:v>
                </c:pt>
                <c:pt idx="451">
                  <c:v>1.94285714285714</c:v>
                </c:pt>
                <c:pt idx="452">
                  <c:v>1.95714285714286</c:v>
                </c:pt>
                <c:pt idx="453">
                  <c:v>1.97142857142857</c:v>
                </c:pt>
                <c:pt idx="454">
                  <c:v>1.98571428571429</c:v>
                </c:pt>
                <c:pt idx="455">
                  <c:v>2</c:v>
                </c:pt>
                <c:pt idx="456">
                  <c:v>1.97857142857143</c:v>
                </c:pt>
                <c:pt idx="457">
                  <c:v>1.95714285714286</c:v>
                </c:pt>
                <c:pt idx="458">
                  <c:v>1.9357142857142899</c:v>
                </c:pt>
                <c:pt idx="459">
                  <c:v>1.9142857142857099</c:v>
                </c:pt>
                <c:pt idx="460">
                  <c:v>1.8928571428571399</c:v>
                </c:pt>
                <c:pt idx="461">
                  <c:v>1.8714285714285701</c:v>
                </c:pt>
                <c:pt idx="462">
                  <c:v>1.85</c:v>
                </c:pt>
                <c:pt idx="463">
                  <c:v>1.8285714285714301</c:v>
                </c:pt>
                <c:pt idx="464">
                  <c:v>1.80714285714286</c:v>
                </c:pt>
                <c:pt idx="465">
                  <c:v>1.78571428571429</c:v>
                </c:pt>
                <c:pt idx="466">
                  <c:v>1.76428571428571</c:v>
                </c:pt>
                <c:pt idx="467">
                  <c:v>1.74285714285714</c:v>
                </c:pt>
                <c:pt idx="468">
                  <c:v>1.72142857142857</c:v>
                </c:pt>
                <c:pt idx="469">
                  <c:v>1.7</c:v>
                </c:pt>
                <c:pt idx="470">
                  <c:v>1.69285714285714</c:v>
                </c:pt>
                <c:pt idx="471">
                  <c:v>1.6857142857142899</c:v>
                </c:pt>
                <c:pt idx="472">
                  <c:v>1.6785714285714299</c:v>
                </c:pt>
                <c:pt idx="473">
                  <c:v>1.6714285714285699</c:v>
                </c:pt>
                <c:pt idx="474">
                  <c:v>1.6642857142857099</c:v>
                </c:pt>
                <c:pt idx="475">
                  <c:v>1.6571428571428599</c:v>
                </c:pt>
                <c:pt idx="476">
                  <c:v>1.65</c:v>
                </c:pt>
                <c:pt idx="477">
                  <c:v>1.6428571428571399</c:v>
                </c:pt>
                <c:pt idx="478">
                  <c:v>1.6357142857142899</c:v>
                </c:pt>
                <c:pt idx="479">
                  <c:v>1.6285714285714299</c:v>
                </c:pt>
                <c:pt idx="480">
                  <c:v>1.6214285714285701</c:v>
                </c:pt>
                <c:pt idx="481">
                  <c:v>1.6142857142857101</c:v>
                </c:pt>
                <c:pt idx="482">
                  <c:v>1.6071428571428601</c:v>
                </c:pt>
                <c:pt idx="483">
                  <c:v>1.6</c:v>
                </c:pt>
                <c:pt idx="484">
                  <c:v>1.5933333333333299</c:v>
                </c:pt>
                <c:pt idx="485">
                  <c:v>1.58666666666667</c:v>
                </c:pt>
                <c:pt idx="486">
                  <c:v>1.58</c:v>
                </c:pt>
                <c:pt idx="487">
                  <c:v>1.5733333333333299</c:v>
                </c:pt>
                <c:pt idx="488">
                  <c:v>1.56666666666667</c:v>
                </c:pt>
                <c:pt idx="489">
                  <c:v>1.56</c:v>
                </c:pt>
                <c:pt idx="490">
                  <c:v>1.5533333333333299</c:v>
                </c:pt>
                <c:pt idx="491">
                  <c:v>1.54666666666667</c:v>
                </c:pt>
                <c:pt idx="492">
                  <c:v>1.54</c:v>
                </c:pt>
                <c:pt idx="493">
                  <c:v>1.5333333333333301</c:v>
                </c:pt>
                <c:pt idx="494">
                  <c:v>1.5266666666666699</c:v>
                </c:pt>
                <c:pt idx="495">
                  <c:v>1.52</c:v>
                </c:pt>
                <c:pt idx="496">
                  <c:v>1.5133333333333301</c:v>
                </c:pt>
                <c:pt idx="497">
                  <c:v>1.5066666666666699</c:v>
                </c:pt>
                <c:pt idx="498">
                  <c:v>1.5</c:v>
                </c:pt>
                <c:pt idx="499">
                  <c:v>1.4769230769230799</c:v>
                </c:pt>
                <c:pt idx="500">
                  <c:v>1.45384615384615</c:v>
                </c:pt>
                <c:pt idx="501">
                  <c:v>1.4307692307692299</c:v>
                </c:pt>
                <c:pt idx="502">
                  <c:v>1.40769230769231</c:v>
                </c:pt>
                <c:pt idx="503">
                  <c:v>1.3846153846153799</c:v>
                </c:pt>
                <c:pt idx="504">
                  <c:v>1.36153846153846</c:v>
                </c:pt>
                <c:pt idx="505">
                  <c:v>1.3384615384615399</c:v>
                </c:pt>
                <c:pt idx="506">
                  <c:v>1.31538461538462</c:v>
                </c:pt>
                <c:pt idx="507">
                  <c:v>1.2923076923076899</c:v>
                </c:pt>
                <c:pt idx="508">
                  <c:v>1.2692307692307701</c:v>
                </c:pt>
                <c:pt idx="509">
                  <c:v>1.2461538461538499</c:v>
                </c:pt>
                <c:pt idx="510">
                  <c:v>1.2230769230769201</c:v>
                </c:pt>
                <c:pt idx="511">
                  <c:v>1.2</c:v>
                </c:pt>
                <c:pt idx="512">
                  <c:v>1.1857142857142899</c:v>
                </c:pt>
                <c:pt idx="513">
                  <c:v>1.1714285714285699</c:v>
                </c:pt>
                <c:pt idx="514">
                  <c:v>1.1571428571428599</c:v>
                </c:pt>
                <c:pt idx="515">
                  <c:v>1.1428571428571399</c:v>
                </c:pt>
                <c:pt idx="516">
                  <c:v>1.1285714285714299</c:v>
                </c:pt>
                <c:pt idx="517">
                  <c:v>1.1142857142857101</c:v>
                </c:pt>
                <c:pt idx="518">
                  <c:v>1.1000000000000001</c:v>
                </c:pt>
                <c:pt idx="519">
                  <c:v>1.0657142857142901</c:v>
                </c:pt>
                <c:pt idx="520">
                  <c:v>1.03142857142857</c:v>
                </c:pt>
                <c:pt idx="521">
                  <c:v>0.99714285714285711</c:v>
                </c:pt>
                <c:pt idx="522">
                  <c:v>0.96285714285714319</c:v>
                </c:pt>
                <c:pt idx="523">
                  <c:v>0.92857142857142905</c:v>
                </c:pt>
                <c:pt idx="524">
                  <c:v>0.89428571428571391</c:v>
                </c:pt>
                <c:pt idx="525">
                  <c:v>0.86</c:v>
                </c:pt>
                <c:pt idx="526">
                  <c:v>0.82571428571428607</c:v>
                </c:pt>
                <c:pt idx="527">
                  <c:v>0.79142857142857093</c:v>
                </c:pt>
                <c:pt idx="528">
                  <c:v>0.7571428571428569</c:v>
                </c:pt>
                <c:pt idx="529">
                  <c:v>0.72285714285714298</c:v>
                </c:pt>
                <c:pt idx="530">
                  <c:v>0.68857142857142895</c:v>
                </c:pt>
                <c:pt idx="531">
                  <c:v>0.65428571428571403</c:v>
                </c:pt>
                <c:pt idx="532">
                  <c:v>0.62</c:v>
                </c:pt>
                <c:pt idx="533">
                  <c:v>0.62960000000000005</c:v>
                </c:pt>
                <c:pt idx="534">
                  <c:v>0.63919999999999999</c:v>
                </c:pt>
                <c:pt idx="535">
                  <c:v>0.64879999999999993</c:v>
                </c:pt>
                <c:pt idx="536">
                  <c:v>0.65839999999999999</c:v>
                </c:pt>
                <c:pt idx="537">
                  <c:v>0.66800000000000004</c:v>
                </c:pt>
                <c:pt idx="538">
                  <c:v>0.67760000000000009</c:v>
                </c:pt>
                <c:pt idx="539">
                  <c:v>0.68720000000000003</c:v>
                </c:pt>
                <c:pt idx="540">
                  <c:v>0.69679999999999997</c:v>
                </c:pt>
                <c:pt idx="541">
                  <c:v>0.70640000000000003</c:v>
                </c:pt>
                <c:pt idx="542">
                  <c:v>0.71600000000000008</c:v>
                </c:pt>
                <c:pt idx="543">
                  <c:v>0.72560000000000002</c:v>
                </c:pt>
                <c:pt idx="544">
                  <c:v>0.73520000000000008</c:v>
                </c:pt>
                <c:pt idx="545">
                  <c:v>0.74479999999999991</c:v>
                </c:pt>
                <c:pt idx="546">
                  <c:v>0.75439999999999996</c:v>
                </c:pt>
                <c:pt idx="547">
                  <c:v>0.76400000000000001</c:v>
                </c:pt>
                <c:pt idx="548">
                  <c:v>0.77360000000000007</c:v>
                </c:pt>
                <c:pt idx="549">
                  <c:v>0.78320000000000012</c:v>
                </c:pt>
                <c:pt idx="550">
                  <c:v>0.79279999999999995</c:v>
                </c:pt>
                <c:pt idx="551">
                  <c:v>0.8024</c:v>
                </c:pt>
                <c:pt idx="552">
                  <c:v>0.81199999999999983</c:v>
                </c:pt>
                <c:pt idx="553">
                  <c:v>0.82160000000000011</c:v>
                </c:pt>
                <c:pt idx="554">
                  <c:v>0.83120000000000016</c:v>
                </c:pt>
                <c:pt idx="555">
                  <c:v>0.84079999999999999</c:v>
                </c:pt>
                <c:pt idx="556">
                  <c:v>0.85040000000000004</c:v>
                </c:pt>
                <c:pt idx="557">
                  <c:v>0.8600000000000001</c:v>
                </c:pt>
                <c:pt idx="558">
                  <c:v>0.86960000000000004</c:v>
                </c:pt>
                <c:pt idx="559">
                  <c:v>0.87919999999999998</c:v>
                </c:pt>
                <c:pt idx="560">
                  <c:v>0.88879999999999992</c:v>
                </c:pt>
                <c:pt idx="561">
                  <c:v>0.89839999999999987</c:v>
                </c:pt>
                <c:pt idx="562">
                  <c:v>0.90800000000000003</c:v>
                </c:pt>
                <c:pt idx="563">
                  <c:v>0.91760000000000019</c:v>
                </c:pt>
                <c:pt idx="564">
                  <c:v>0.92720000000000014</c:v>
                </c:pt>
                <c:pt idx="565">
                  <c:v>0.93680000000000008</c:v>
                </c:pt>
                <c:pt idx="566">
                  <c:v>0.94639999999999991</c:v>
                </c:pt>
                <c:pt idx="567">
                  <c:v>0.95599999999999985</c:v>
                </c:pt>
                <c:pt idx="568">
                  <c:v>0.96560000000000001</c:v>
                </c:pt>
                <c:pt idx="569">
                  <c:v>0.97520000000000007</c:v>
                </c:pt>
                <c:pt idx="570">
                  <c:v>0.9847999999999999</c:v>
                </c:pt>
                <c:pt idx="571">
                  <c:v>0.99440000000000006</c:v>
                </c:pt>
                <c:pt idx="572">
                  <c:v>1.004</c:v>
                </c:pt>
                <c:pt idx="573">
                  <c:v>1.0136000000000001</c:v>
                </c:pt>
                <c:pt idx="574">
                  <c:v>1.0232000000000001</c:v>
                </c:pt>
                <c:pt idx="575">
                  <c:v>1.0327999999999999</c:v>
                </c:pt>
                <c:pt idx="576">
                  <c:v>1.0424</c:v>
                </c:pt>
                <c:pt idx="577">
                  <c:v>1.052</c:v>
                </c:pt>
                <c:pt idx="578">
                  <c:v>1.0616000000000001</c:v>
                </c:pt>
                <c:pt idx="579">
                  <c:v>1.0711999999999999</c:v>
                </c:pt>
                <c:pt idx="580">
                  <c:v>1.0808</c:v>
                </c:pt>
                <c:pt idx="581">
                  <c:v>1.0904</c:v>
                </c:pt>
                <c:pt idx="582">
                  <c:v>1.1000000000000001</c:v>
                </c:pt>
                <c:pt idx="583">
                  <c:v>1.09230769230769</c:v>
                </c:pt>
                <c:pt idx="584">
                  <c:v>1.0846153846153801</c:v>
                </c:pt>
                <c:pt idx="585">
                  <c:v>1.07692307692308</c:v>
                </c:pt>
                <c:pt idx="586">
                  <c:v>1.0692307692307701</c:v>
                </c:pt>
                <c:pt idx="587">
                  <c:v>1.06153846153846</c:v>
                </c:pt>
                <c:pt idx="588">
                  <c:v>1.0538461538461501</c:v>
                </c:pt>
                <c:pt idx="589">
                  <c:v>1.04615384615385</c:v>
                </c:pt>
                <c:pt idx="590">
                  <c:v>1.0384615384615401</c:v>
                </c:pt>
                <c:pt idx="591">
                  <c:v>1.03076923076923</c:v>
                </c:pt>
                <c:pt idx="592">
                  <c:v>1.0230769230769201</c:v>
                </c:pt>
                <c:pt idx="593">
                  <c:v>1.01538461538462</c:v>
                </c:pt>
                <c:pt idx="594">
                  <c:v>1.0076923076923101</c:v>
                </c:pt>
                <c:pt idx="595">
                  <c:v>1</c:v>
                </c:pt>
                <c:pt idx="596">
                  <c:v>0.9878571428571431</c:v>
                </c:pt>
                <c:pt idx="597">
                  <c:v>0.97571428571428598</c:v>
                </c:pt>
                <c:pt idx="598">
                  <c:v>0.96357142857142897</c:v>
                </c:pt>
                <c:pt idx="599">
                  <c:v>0.95142857142857107</c:v>
                </c:pt>
                <c:pt idx="600">
                  <c:v>0.93928571428571406</c:v>
                </c:pt>
                <c:pt idx="601">
                  <c:v>0.92714285714285705</c:v>
                </c:pt>
                <c:pt idx="602">
                  <c:v>0.91500000000000004</c:v>
                </c:pt>
                <c:pt idx="603">
                  <c:v>0.90285714285714302</c:v>
                </c:pt>
                <c:pt idx="604">
                  <c:v>0.89071428571428601</c:v>
                </c:pt>
                <c:pt idx="605">
                  <c:v>0.878571428571429</c:v>
                </c:pt>
                <c:pt idx="606">
                  <c:v>0.86642857142857088</c:v>
                </c:pt>
                <c:pt idx="607">
                  <c:v>0.85428571428571409</c:v>
                </c:pt>
                <c:pt idx="608">
                  <c:v>0.84214285714285686</c:v>
                </c:pt>
                <c:pt idx="609">
                  <c:v>0.83000000000000007</c:v>
                </c:pt>
                <c:pt idx="610">
                  <c:v>0.83142857142857107</c:v>
                </c:pt>
                <c:pt idx="611">
                  <c:v>0.83285714285714296</c:v>
                </c:pt>
                <c:pt idx="612">
                  <c:v>0.83428571428571396</c:v>
                </c:pt>
                <c:pt idx="613">
                  <c:v>0.83571428571428596</c:v>
                </c:pt>
                <c:pt idx="614">
                  <c:v>0.83714285714285697</c:v>
                </c:pt>
                <c:pt idx="615">
                  <c:v>0.83857142857142897</c:v>
                </c:pt>
                <c:pt idx="616">
                  <c:v>0.84000000000000008</c:v>
                </c:pt>
                <c:pt idx="617">
                  <c:v>0.84142857142857108</c:v>
                </c:pt>
                <c:pt idx="618">
                  <c:v>0.84285714285714297</c:v>
                </c:pt>
                <c:pt idx="619">
                  <c:v>0.84428571428571408</c:v>
                </c:pt>
                <c:pt idx="620">
                  <c:v>0.84571428571428597</c:v>
                </c:pt>
                <c:pt idx="621">
                  <c:v>0.84714285714285698</c:v>
                </c:pt>
                <c:pt idx="622">
                  <c:v>0.84857142857142898</c:v>
                </c:pt>
                <c:pt idx="623">
                  <c:v>0.84999999999999987</c:v>
                </c:pt>
                <c:pt idx="624">
                  <c:v>0.8571428571428571</c:v>
                </c:pt>
                <c:pt idx="625">
                  <c:v>0.86428571428571388</c:v>
                </c:pt>
                <c:pt idx="626">
                  <c:v>0.871428571428571</c:v>
                </c:pt>
                <c:pt idx="627">
                  <c:v>0.878571428571429</c:v>
                </c:pt>
                <c:pt idx="628">
                  <c:v>0.88571428571428601</c:v>
                </c:pt>
                <c:pt idx="629">
                  <c:v>0.89285714285714302</c:v>
                </c:pt>
                <c:pt idx="630">
                  <c:v>0.9</c:v>
                </c:pt>
                <c:pt idx="631">
                  <c:v>0.90714285714285692</c:v>
                </c:pt>
                <c:pt idx="632">
                  <c:v>0.91428571428571392</c:v>
                </c:pt>
                <c:pt idx="633">
                  <c:v>0.92142857142857104</c:v>
                </c:pt>
                <c:pt idx="634">
                  <c:v>0.92857142857142905</c:v>
                </c:pt>
                <c:pt idx="635">
                  <c:v>0.93571428571428605</c:v>
                </c:pt>
                <c:pt idx="636">
                  <c:v>0.94285714285714284</c:v>
                </c:pt>
                <c:pt idx="637">
                  <c:v>0.95</c:v>
                </c:pt>
                <c:pt idx="638">
                  <c:v>0.95714285714285685</c:v>
                </c:pt>
                <c:pt idx="639">
                  <c:v>0.96428571428571397</c:v>
                </c:pt>
                <c:pt idx="640">
                  <c:v>0.97142857142857109</c:v>
                </c:pt>
                <c:pt idx="641">
                  <c:v>0.97857142857142909</c:v>
                </c:pt>
                <c:pt idx="642">
                  <c:v>0.98571428571428599</c:v>
                </c:pt>
                <c:pt idx="643">
                  <c:v>0.99285714285714288</c:v>
                </c:pt>
                <c:pt idx="644">
                  <c:v>1</c:v>
                </c:pt>
                <c:pt idx="645">
                  <c:v>1.00588235294118</c:v>
                </c:pt>
                <c:pt idx="646">
                  <c:v>1.01176470588235</c:v>
                </c:pt>
                <c:pt idx="647">
                  <c:v>1.01764705882353</c:v>
                </c:pt>
                <c:pt idx="648">
                  <c:v>1.02352941176471</c:v>
                </c:pt>
                <c:pt idx="649">
                  <c:v>1.02941176470588</c:v>
                </c:pt>
                <c:pt idx="650">
                  <c:v>1.03529411764706</c:v>
                </c:pt>
                <c:pt idx="651">
                  <c:v>1.04117647058824</c:v>
                </c:pt>
                <c:pt idx="652">
                  <c:v>1.04705882352941</c:v>
                </c:pt>
                <c:pt idx="653">
                  <c:v>1.05294117647059</c:v>
                </c:pt>
                <c:pt idx="654">
                  <c:v>1.0588235294117601</c:v>
                </c:pt>
                <c:pt idx="655">
                  <c:v>1.0647058823529401</c:v>
                </c:pt>
                <c:pt idx="656">
                  <c:v>1.0705882352941201</c:v>
                </c:pt>
                <c:pt idx="657">
                  <c:v>1.0764705882352901</c:v>
                </c:pt>
                <c:pt idx="658">
                  <c:v>1.0823529411764701</c:v>
                </c:pt>
                <c:pt idx="659">
                  <c:v>1.0882352941176501</c:v>
                </c:pt>
                <c:pt idx="660">
                  <c:v>1.0941176470588201</c:v>
                </c:pt>
                <c:pt idx="661">
                  <c:v>1.1000000000000001</c:v>
                </c:pt>
                <c:pt idx="662">
                  <c:v>1.1142857142857101</c:v>
                </c:pt>
                <c:pt idx="663">
                  <c:v>1.1285714285714299</c:v>
                </c:pt>
                <c:pt idx="664">
                  <c:v>1.1428571428571399</c:v>
                </c:pt>
                <c:pt idx="665">
                  <c:v>1.1571428571428599</c:v>
                </c:pt>
                <c:pt idx="666">
                  <c:v>1.1714285714285699</c:v>
                </c:pt>
                <c:pt idx="667">
                  <c:v>1.1857142857142899</c:v>
                </c:pt>
                <c:pt idx="668">
                  <c:v>1.2</c:v>
                </c:pt>
                <c:pt idx="669">
                  <c:v>1.2111111111111099</c:v>
                </c:pt>
                <c:pt idx="670">
                  <c:v>1.2222222222222201</c:v>
                </c:pt>
                <c:pt idx="671">
                  <c:v>1.2333333333333301</c:v>
                </c:pt>
                <c:pt idx="672">
                  <c:v>1.24444444444444</c:v>
                </c:pt>
                <c:pt idx="673">
                  <c:v>1.25555555555556</c:v>
                </c:pt>
                <c:pt idx="674">
                  <c:v>1.2666666666666699</c:v>
                </c:pt>
                <c:pt idx="675">
                  <c:v>1.2777777777777799</c:v>
                </c:pt>
                <c:pt idx="676">
                  <c:v>1.2888888888888901</c:v>
                </c:pt>
                <c:pt idx="677">
                  <c:v>1.3</c:v>
                </c:pt>
                <c:pt idx="678">
                  <c:v>1.31111111111111</c:v>
                </c:pt>
                <c:pt idx="679">
                  <c:v>1.32222222222222</c:v>
                </c:pt>
                <c:pt idx="680">
                  <c:v>1.3333333333333299</c:v>
                </c:pt>
                <c:pt idx="681">
                  <c:v>1.3444444444444399</c:v>
                </c:pt>
                <c:pt idx="682">
                  <c:v>1.3555555555555601</c:v>
                </c:pt>
                <c:pt idx="683">
                  <c:v>1.36666666666667</c:v>
                </c:pt>
                <c:pt idx="684">
                  <c:v>1.37777777777778</c:v>
                </c:pt>
                <c:pt idx="685">
                  <c:v>1.3888888888888899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1.4095238095238101</c:v>
                </c:pt>
                <c:pt idx="703">
                  <c:v>1.41904761904762</c:v>
                </c:pt>
                <c:pt idx="704">
                  <c:v>1.4285714285714299</c:v>
                </c:pt>
                <c:pt idx="705">
                  <c:v>1.4380952380952401</c:v>
                </c:pt>
                <c:pt idx="706">
                  <c:v>1.44761904761905</c:v>
                </c:pt>
                <c:pt idx="707">
                  <c:v>1.45714285714286</c:v>
                </c:pt>
                <c:pt idx="708">
                  <c:v>1.4666666666666699</c:v>
                </c:pt>
                <c:pt idx="709">
                  <c:v>1.47619047619048</c:v>
                </c:pt>
                <c:pt idx="710">
                  <c:v>1.48571428571429</c:v>
                </c:pt>
                <c:pt idx="711">
                  <c:v>1.4952380952380999</c:v>
                </c:pt>
                <c:pt idx="712">
                  <c:v>1.5047619047619001</c:v>
                </c:pt>
                <c:pt idx="713">
                  <c:v>1.51428571428571</c:v>
                </c:pt>
                <c:pt idx="714">
                  <c:v>1.52380952380952</c:v>
                </c:pt>
                <c:pt idx="715">
                  <c:v>1.5333333333333301</c:v>
                </c:pt>
                <c:pt idx="716">
                  <c:v>1.54285714285714</c:v>
                </c:pt>
                <c:pt idx="717">
                  <c:v>1.55238095238095</c:v>
                </c:pt>
                <c:pt idx="718">
                  <c:v>1.5619047619047599</c:v>
                </c:pt>
                <c:pt idx="719">
                  <c:v>1.5714285714285701</c:v>
                </c:pt>
                <c:pt idx="720">
                  <c:v>1.58095238095238</c:v>
                </c:pt>
                <c:pt idx="721">
                  <c:v>1.5904761904761899</c:v>
                </c:pt>
                <c:pt idx="722">
                  <c:v>1.6</c:v>
                </c:pt>
                <c:pt idx="723">
                  <c:v>1.6</c:v>
                </c:pt>
                <c:pt idx="724">
                  <c:v>1.6</c:v>
                </c:pt>
                <c:pt idx="725">
                  <c:v>1.6</c:v>
                </c:pt>
                <c:pt idx="726">
                  <c:v>1.6</c:v>
                </c:pt>
                <c:pt idx="727">
                  <c:v>1.6</c:v>
                </c:pt>
                <c:pt idx="728">
                  <c:v>1.6</c:v>
                </c:pt>
                <c:pt idx="72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C-8640-A570-44E3D2E2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59263"/>
        <c:axId val="641498751"/>
      </c:scatterChart>
      <c:valAx>
        <c:axId val="641659263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  <a:endParaRPr lang="da-DK">
                  <a:solidFill>
                    <a:schemeClr val="tx1"/>
                  </a:solidFill>
                  <a:latin typeface="Georgia" panose="020405020504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641498751"/>
        <c:crosses val="autoZero"/>
        <c:crossBetween val="midCat"/>
        <c:majorUnit val="100"/>
      </c:valAx>
      <c:valAx>
        <c:axId val="6414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64165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Nedre Inderfjord</a:t>
            </a:r>
            <a:r>
              <a:rPr lang="da-DK" baseline="0"/>
              <a:t> 2019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Modelleret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Boksmodel!$AL$741:$AL$1105</c:f>
              <c:numCache>
                <c:formatCode>0.0000</c:formatCode>
                <c:ptCount val="365"/>
                <c:pt idx="0">
                  <c:v>0.90439357383474228</c:v>
                </c:pt>
                <c:pt idx="1">
                  <c:v>0.91067390320327879</c:v>
                </c:pt>
                <c:pt idx="2">
                  <c:v>0.91666221527341518</c:v>
                </c:pt>
                <c:pt idx="3">
                  <c:v>0.92252124301577432</c:v>
                </c:pt>
                <c:pt idx="4">
                  <c:v>0.92840483754292513</c:v>
                </c:pt>
                <c:pt idx="5">
                  <c:v>0.93429205250681147</c:v>
                </c:pt>
                <c:pt idx="6">
                  <c:v>0.9401035811358559</c:v>
                </c:pt>
                <c:pt idx="7">
                  <c:v>0.94602263238440987</c:v>
                </c:pt>
                <c:pt idx="8">
                  <c:v>0.95287718369910257</c:v>
                </c:pt>
                <c:pt idx="9">
                  <c:v>0.95926599868272355</c:v>
                </c:pt>
                <c:pt idx="10">
                  <c:v>0.96527895496618488</c:v>
                </c:pt>
                <c:pt idx="11">
                  <c:v>0.97142287578859643</c:v>
                </c:pt>
                <c:pt idx="12">
                  <c:v>0.97779925808084267</c:v>
                </c:pt>
                <c:pt idx="13">
                  <c:v>0.98490619260274603</c:v>
                </c:pt>
                <c:pt idx="14">
                  <c:v>0.99192154318846848</c:v>
                </c:pt>
                <c:pt idx="15">
                  <c:v>0.99912636474361294</c:v>
                </c:pt>
                <c:pt idx="16">
                  <c:v>1.0068433106265096</c:v>
                </c:pt>
                <c:pt idx="17">
                  <c:v>1.0147587217655683</c:v>
                </c:pt>
                <c:pt idx="18">
                  <c:v>1.0222048785085525</c:v>
                </c:pt>
                <c:pt idx="19">
                  <c:v>1.029391451775991</c:v>
                </c:pt>
                <c:pt idx="20">
                  <c:v>1.0365255605245702</c:v>
                </c:pt>
                <c:pt idx="21">
                  <c:v>1.0439486015394954</c:v>
                </c:pt>
                <c:pt idx="22">
                  <c:v>1.0508314154961362</c:v>
                </c:pt>
                <c:pt idx="23">
                  <c:v>1.057074438634503</c:v>
                </c:pt>
                <c:pt idx="24">
                  <c:v>1.0627093372803507</c:v>
                </c:pt>
                <c:pt idx="25">
                  <c:v>1.0678810861685166</c:v>
                </c:pt>
                <c:pt idx="26">
                  <c:v>1.0726672928783023</c:v>
                </c:pt>
                <c:pt idx="27">
                  <c:v>1.0775386718091819</c:v>
                </c:pt>
                <c:pt idx="28">
                  <c:v>1.0823611559119617</c:v>
                </c:pt>
                <c:pt idx="29">
                  <c:v>1.0863212189733342</c:v>
                </c:pt>
                <c:pt idx="30">
                  <c:v>1.0896806592511976</c:v>
                </c:pt>
                <c:pt idx="31">
                  <c:v>1.0925980492785892</c:v>
                </c:pt>
                <c:pt idx="32">
                  <c:v>1.0951135003631205</c:v>
                </c:pt>
                <c:pt idx="33">
                  <c:v>1.0972587503792701</c:v>
                </c:pt>
                <c:pt idx="34">
                  <c:v>1.0990528360113923</c:v>
                </c:pt>
                <c:pt idx="35">
                  <c:v>1.1005653587889139</c:v>
                </c:pt>
                <c:pt idx="36">
                  <c:v>1.1028481430277082</c:v>
                </c:pt>
                <c:pt idx="37">
                  <c:v>1.1054331736434941</c:v>
                </c:pt>
                <c:pt idx="38">
                  <c:v>1.1085177771003372</c:v>
                </c:pt>
                <c:pt idx="39">
                  <c:v>1.1121934390659036</c:v>
                </c:pt>
                <c:pt idx="40">
                  <c:v>1.1172850375387888</c:v>
                </c:pt>
                <c:pt idx="41">
                  <c:v>1.1225165691456274</c:v>
                </c:pt>
                <c:pt idx="42">
                  <c:v>1.1271366224634431</c:v>
                </c:pt>
                <c:pt idx="43">
                  <c:v>1.1315735528236022</c:v>
                </c:pt>
                <c:pt idx="44">
                  <c:v>1.1361889470263726</c:v>
                </c:pt>
                <c:pt idx="45">
                  <c:v>1.1409827418131584</c:v>
                </c:pt>
                <c:pt idx="46">
                  <c:v>1.1459823588433526</c:v>
                </c:pt>
                <c:pt idx="47">
                  <c:v>1.1512123766586813</c:v>
                </c:pt>
                <c:pt idx="48">
                  <c:v>1.1568427469093241</c:v>
                </c:pt>
                <c:pt idx="49">
                  <c:v>1.1626121529249698</c:v>
                </c:pt>
                <c:pt idx="50">
                  <c:v>1.1682313061127918</c:v>
                </c:pt>
                <c:pt idx="51">
                  <c:v>1.1737500683717637</c:v>
                </c:pt>
                <c:pt idx="52">
                  <c:v>1.1797058003988272</c:v>
                </c:pt>
                <c:pt idx="53">
                  <c:v>1.185164361978047</c:v>
                </c:pt>
                <c:pt idx="54">
                  <c:v>1.1903371810019201</c:v>
                </c:pt>
                <c:pt idx="55">
                  <c:v>1.1953338487089895</c:v>
                </c:pt>
                <c:pt idx="56">
                  <c:v>1.2001854041985871</c:v>
                </c:pt>
                <c:pt idx="57">
                  <c:v>1.2049071284187671</c:v>
                </c:pt>
                <c:pt idx="58">
                  <c:v>1.209495056694349</c:v>
                </c:pt>
                <c:pt idx="59">
                  <c:v>1.2139561266420806</c:v>
                </c:pt>
                <c:pt idx="60">
                  <c:v>1.2182754337149599</c:v>
                </c:pt>
                <c:pt idx="61">
                  <c:v>1.2224574600944516</c:v>
                </c:pt>
                <c:pt idx="62">
                  <c:v>1.2266872182651021</c:v>
                </c:pt>
                <c:pt idx="63">
                  <c:v>1.231248695306522</c:v>
                </c:pt>
                <c:pt idx="64">
                  <c:v>1.2358333315432091</c:v>
                </c:pt>
                <c:pt idx="65">
                  <c:v>1.2403274457219864</c:v>
                </c:pt>
                <c:pt idx="66">
                  <c:v>1.2459492243859218</c:v>
                </c:pt>
                <c:pt idx="67">
                  <c:v>1.2508164519686051</c:v>
                </c:pt>
                <c:pt idx="68">
                  <c:v>1.2548727697767283</c:v>
                </c:pt>
                <c:pt idx="69">
                  <c:v>1.2586297536139959</c:v>
                </c:pt>
                <c:pt idx="70">
                  <c:v>1.2617663107995785</c:v>
                </c:pt>
                <c:pt idx="71">
                  <c:v>1.2651804685777335</c:v>
                </c:pt>
                <c:pt idx="72">
                  <c:v>1.2697720630885758</c:v>
                </c:pt>
                <c:pt idx="73">
                  <c:v>1.2743346773075579</c:v>
                </c:pt>
                <c:pt idx="74">
                  <c:v>1.2792955683481053</c:v>
                </c:pt>
                <c:pt idx="75">
                  <c:v>1.2850225560859159</c:v>
                </c:pt>
                <c:pt idx="76">
                  <c:v>1.2922023490081371</c:v>
                </c:pt>
                <c:pt idx="77">
                  <c:v>1.2984985081203635</c:v>
                </c:pt>
                <c:pt idx="78">
                  <c:v>1.3036566834185781</c:v>
                </c:pt>
                <c:pt idx="79">
                  <c:v>1.3085989970705663</c:v>
                </c:pt>
                <c:pt idx="80">
                  <c:v>1.3134707024082077</c:v>
                </c:pt>
                <c:pt idx="81">
                  <c:v>1.3182969398865818</c:v>
                </c:pt>
                <c:pt idx="82">
                  <c:v>1.3231674988133002</c:v>
                </c:pt>
                <c:pt idx="83">
                  <c:v>1.3280841139844157</c:v>
                </c:pt>
                <c:pt idx="84">
                  <c:v>1.3332942164015769</c:v>
                </c:pt>
                <c:pt idx="85">
                  <c:v>1.3382248340755862</c:v>
                </c:pt>
                <c:pt idx="86">
                  <c:v>1.3429178172690261</c:v>
                </c:pt>
                <c:pt idx="87">
                  <c:v>1.3473935094130036</c:v>
                </c:pt>
                <c:pt idx="88">
                  <c:v>1.3516744194632946</c:v>
                </c:pt>
                <c:pt idx="89">
                  <c:v>1.3557946752003014</c:v>
                </c:pt>
                <c:pt idx="90">
                  <c:v>1.3597331226794576</c:v>
                </c:pt>
                <c:pt idx="91">
                  <c:v>1.3635198833668483</c:v>
                </c:pt>
                <c:pt idx="92">
                  <c:v>1.367166399536345</c:v>
                </c:pt>
                <c:pt idx="93">
                  <c:v>1.370651230543517</c:v>
                </c:pt>
                <c:pt idx="94">
                  <c:v>1.3739127097553154</c:v>
                </c:pt>
                <c:pt idx="95">
                  <c:v>1.3768530766803651</c:v>
                </c:pt>
                <c:pt idx="96">
                  <c:v>1.3794328763577077</c:v>
                </c:pt>
                <c:pt idx="97">
                  <c:v>1.381565929423727</c:v>
                </c:pt>
                <c:pt idx="98">
                  <c:v>1.3831009304097261</c:v>
                </c:pt>
                <c:pt idx="99">
                  <c:v>1.383603036479971</c:v>
                </c:pt>
                <c:pt idx="100">
                  <c:v>1.3829663237728098</c:v>
                </c:pt>
                <c:pt idx="101">
                  <c:v>1.381015024205106</c:v>
                </c:pt>
                <c:pt idx="102">
                  <c:v>1.3775817296356885</c:v>
                </c:pt>
                <c:pt idx="103">
                  <c:v>1.3725724497351837</c:v>
                </c:pt>
                <c:pt idx="104">
                  <c:v>1.3661048000390368</c:v>
                </c:pt>
                <c:pt idx="105">
                  <c:v>1.358538792748708</c:v>
                </c:pt>
                <c:pt idx="106">
                  <c:v>1.3501515715721391</c:v>
                </c:pt>
                <c:pt idx="107">
                  <c:v>1.3412463164271633</c:v>
                </c:pt>
                <c:pt idx="108">
                  <c:v>1.3320196003083176</c:v>
                </c:pt>
                <c:pt idx="109">
                  <c:v>1.322615900835781</c:v>
                </c:pt>
                <c:pt idx="110">
                  <c:v>1.3131356961589065</c:v>
                </c:pt>
                <c:pt idx="111">
                  <c:v>1.3035774325868892</c:v>
                </c:pt>
                <c:pt idx="112">
                  <c:v>1.2942260257615681</c:v>
                </c:pt>
                <c:pt idx="113">
                  <c:v>1.2850912136488295</c:v>
                </c:pt>
                <c:pt idx="114">
                  <c:v>1.2761133626973677</c:v>
                </c:pt>
                <c:pt idx="115">
                  <c:v>1.2673629000099502</c:v>
                </c:pt>
                <c:pt idx="116">
                  <c:v>1.2587919860951975</c:v>
                </c:pt>
                <c:pt idx="117">
                  <c:v>1.2495522897255082</c:v>
                </c:pt>
                <c:pt idx="118">
                  <c:v>1.2410649286861353</c:v>
                </c:pt>
                <c:pt idx="119">
                  <c:v>1.233157208382714</c:v>
                </c:pt>
                <c:pt idx="120">
                  <c:v>1.2256820401104893</c:v>
                </c:pt>
                <c:pt idx="121">
                  <c:v>1.2185386045860389</c:v>
                </c:pt>
                <c:pt idx="122">
                  <c:v>1.2115384430791478</c:v>
                </c:pt>
                <c:pt idx="123">
                  <c:v>1.2046018698176975</c:v>
                </c:pt>
                <c:pt idx="124">
                  <c:v>1.1975552474607387</c:v>
                </c:pt>
                <c:pt idx="125">
                  <c:v>1.1906497942620615</c:v>
                </c:pt>
                <c:pt idx="126">
                  <c:v>1.1834826727886789</c:v>
                </c:pt>
                <c:pt idx="127">
                  <c:v>1.1763778257534285</c:v>
                </c:pt>
                <c:pt idx="128">
                  <c:v>1.1693480137076218</c:v>
                </c:pt>
                <c:pt idx="129">
                  <c:v>1.1615055077482355</c:v>
                </c:pt>
                <c:pt idx="130">
                  <c:v>1.1537381271172902</c:v>
                </c:pt>
                <c:pt idx="131">
                  <c:v>1.1464017830866806</c:v>
                </c:pt>
                <c:pt idx="132">
                  <c:v>1.1392419842345007</c:v>
                </c:pt>
                <c:pt idx="133">
                  <c:v>1.1321390811978693</c:v>
                </c:pt>
                <c:pt idx="134">
                  <c:v>1.1250495484421323</c:v>
                </c:pt>
                <c:pt idx="135">
                  <c:v>1.1179610169243857</c:v>
                </c:pt>
                <c:pt idx="136">
                  <c:v>1.1109156589008244</c:v>
                </c:pt>
                <c:pt idx="137">
                  <c:v>1.1033463706981002</c:v>
                </c:pt>
                <c:pt idx="138">
                  <c:v>1.0955088812263347</c:v>
                </c:pt>
                <c:pt idx="139">
                  <c:v>1.0880707963267855</c:v>
                </c:pt>
                <c:pt idx="140">
                  <c:v>1.0805196576189682</c:v>
                </c:pt>
                <c:pt idx="141">
                  <c:v>1.0731470287576732</c:v>
                </c:pt>
                <c:pt idx="142">
                  <c:v>1.0655685451559427</c:v>
                </c:pt>
                <c:pt idx="143">
                  <c:v>1.0581537376536294</c:v>
                </c:pt>
                <c:pt idx="144">
                  <c:v>1.0508652434688066</c:v>
                </c:pt>
                <c:pt idx="145">
                  <c:v>1.0438607078268651</c:v>
                </c:pt>
                <c:pt idx="146">
                  <c:v>1.0369549040827137</c:v>
                </c:pt>
                <c:pt idx="147">
                  <c:v>1.0301486471864612</c:v>
                </c:pt>
                <c:pt idx="148">
                  <c:v>1.0235182542627479</c:v>
                </c:pt>
                <c:pt idx="149">
                  <c:v>1.0172079459287648</c:v>
                </c:pt>
                <c:pt idx="150">
                  <c:v>1.0109003469315669</c:v>
                </c:pt>
                <c:pt idx="151">
                  <c:v>1.0047249329589485</c:v>
                </c:pt>
                <c:pt idx="152">
                  <c:v>0.99876980626284428</c:v>
                </c:pt>
                <c:pt idx="153">
                  <c:v>0.99297281858342157</c:v>
                </c:pt>
                <c:pt idx="154">
                  <c:v>0.98719975762997758</c:v>
                </c:pt>
                <c:pt idx="155">
                  <c:v>0.98166762832332499</c:v>
                </c:pt>
                <c:pt idx="156">
                  <c:v>0.97616236990711569</c:v>
                </c:pt>
                <c:pt idx="157">
                  <c:v>0.97089590181483254</c:v>
                </c:pt>
                <c:pt idx="158">
                  <c:v>0.96571123036900108</c:v>
                </c:pt>
                <c:pt idx="159">
                  <c:v>0.96068500609376539</c:v>
                </c:pt>
                <c:pt idx="160">
                  <c:v>0.95568021461969965</c:v>
                </c:pt>
                <c:pt idx="161">
                  <c:v>0.95088509131303656</c:v>
                </c:pt>
                <c:pt idx="162">
                  <c:v>0.94619530637088023</c:v>
                </c:pt>
                <c:pt idx="163">
                  <c:v>0.94128515102591104</c:v>
                </c:pt>
                <c:pt idx="164">
                  <c:v>0.93592787714850967</c:v>
                </c:pt>
                <c:pt idx="165">
                  <c:v>0.93113304305117928</c:v>
                </c:pt>
                <c:pt idx="166">
                  <c:v>0.92649296863046826</c:v>
                </c:pt>
                <c:pt idx="167">
                  <c:v>0.92212101437844263</c:v>
                </c:pt>
                <c:pt idx="168">
                  <c:v>0.91794591873539733</c:v>
                </c:pt>
                <c:pt idx="169">
                  <c:v>0.91388996464929106</c:v>
                </c:pt>
                <c:pt idx="170">
                  <c:v>0.90995467058474544</c:v>
                </c:pt>
                <c:pt idx="171">
                  <c:v>0.90595474636195605</c:v>
                </c:pt>
                <c:pt idx="172">
                  <c:v>0.90209044510977199</c:v>
                </c:pt>
                <c:pt idx="173">
                  <c:v>0.89843429302362421</c:v>
                </c:pt>
                <c:pt idx="174">
                  <c:v>0.89493512148149201</c:v>
                </c:pt>
                <c:pt idx="175">
                  <c:v>0.89155895015536712</c:v>
                </c:pt>
                <c:pt idx="176">
                  <c:v>0.88827975526632186</c:v>
                </c:pt>
                <c:pt idx="177">
                  <c:v>0.88507911415593965</c:v>
                </c:pt>
                <c:pt idx="178">
                  <c:v>0.88197925804890653</c:v>
                </c:pt>
                <c:pt idx="179">
                  <c:v>0.87897099010873525</c:v>
                </c:pt>
                <c:pt idx="180">
                  <c:v>0.8760535025828261</c:v>
                </c:pt>
                <c:pt idx="181">
                  <c:v>0.87318972970915465</c:v>
                </c:pt>
                <c:pt idx="182">
                  <c:v>0.87034106857531435</c:v>
                </c:pt>
                <c:pt idx="183">
                  <c:v>0.86744442581454118</c:v>
                </c:pt>
                <c:pt idx="184">
                  <c:v>0.86452743834586021</c:v>
                </c:pt>
                <c:pt idx="185">
                  <c:v>0.86146776517753176</c:v>
                </c:pt>
                <c:pt idx="186">
                  <c:v>0.85826362087221431</c:v>
                </c:pt>
                <c:pt idx="187">
                  <c:v>0.85491822197381251</c:v>
                </c:pt>
                <c:pt idx="188">
                  <c:v>0.85147913846431644</c:v>
                </c:pt>
                <c:pt idx="189">
                  <c:v>0.84789572386341194</c:v>
                </c:pt>
                <c:pt idx="190">
                  <c:v>0.84432968267153197</c:v>
                </c:pt>
                <c:pt idx="191">
                  <c:v>0.84072661775054991</c:v>
                </c:pt>
                <c:pt idx="192">
                  <c:v>0.83703536322801098</c:v>
                </c:pt>
                <c:pt idx="193">
                  <c:v>0.83324509750505005</c:v>
                </c:pt>
                <c:pt idx="194">
                  <c:v>0.82941387165614444</c:v>
                </c:pt>
                <c:pt idx="195">
                  <c:v>0.82550351415816636</c:v>
                </c:pt>
                <c:pt idx="196">
                  <c:v>0.82150869583104491</c:v>
                </c:pt>
                <c:pt idx="197">
                  <c:v>0.81754777847293469</c:v>
                </c:pt>
                <c:pt idx="198">
                  <c:v>0.81361659984642776</c:v>
                </c:pt>
                <c:pt idx="199">
                  <c:v>0.80968473320869616</c:v>
                </c:pt>
                <c:pt idx="200">
                  <c:v>0.80572784202947167</c:v>
                </c:pt>
                <c:pt idx="201">
                  <c:v>0.8018054395136508</c:v>
                </c:pt>
                <c:pt idx="202">
                  <c:v>0.79785472526190926</c:v>
                </c:pt>
                <c:pt idx="203">
                  <c:v>0.79389060995828875</c:v>
                </c:pt>
                <c:pt idx="204">
                  <c:v>0.78996640733595569</c:v>
                </c:pt>
                <c:pt idx="205">
                  <c:v>0.78626096939491708</c:v>
                </c:pt>
                <c:pt idx="206">
                  <c:v>0.78270352298837254</c:v>
                </c:pt>
                <c:pt idx="207">
                  <c:v>0.7792600911515104</c:v>
                </c:pt>
                <c:pt idx="208">
                  <c:v>0.77590614688785342</c:v>
                </c:pt>
                <c:pt idx="209">
                  <c:v>0.77245413254999828</c:v>
                </c:pt>
                <c:pt idx="210">
                  <c:v>0.76909644144150513</c:v>
                </c:pt>
                <c:pt idx="211">
                  <c:v>0.76579508320763368</c:v>
                </c:pt>
                <c:pt idx="212">
                  <c:v>0.76208643985365743</c:v>
                </c:pt>
                <c:pt idx="213">
                  <c:v>0.75820419657793892</c:v>
                </c:pt>
                <c:pt idx="214">
                  <c:v>0.75441706410212972</c:v>
                </c:pt>
                <c:pt idx="215">
                  <c:v>0.75113600560349547</c:v>
                </c:pt>
                <c:pt idx="216">
                  <c:v>0.74808882198325422</c:v>
                </c:pt>
                <c:pt idx="217">
                  <c:v>0.74501865319025262</c:v>
                </c:pt>
                <c:pt idx="218">
                  <c:v>0.74180610185593321</c:v>
                </c:pt>
                <c:pt idx="219">
                  <c:v>0.73861929100150947</c:v>
                </c:pt>
                <c:pt idx="220">
                  <c:v>0.73549740490306004</c:v>
                </c:pt>
                <c:pt idx="221">
                  <c:v>0.73231937798809621</c:v>
                </c:pt>
                <c:pt idx="222">
                  <c:v>0.72823573278781839</c:v>
                </c:pt>
                <c:pt idx="223">
                  <c:v>0.72351337350733425</c:v>
                </c:pt>
                <c:pt idx="224">
                  <c:v>0.71914177500913701</c:v>
                </c:pt>
                <c:pt idx="225">
                  <c:v>0.71549893013202626</c:v>
                </c:pt>
                <c:pt idx="226">
                  <c:v>0.71241772111616508</c:v>
                </c:pt>
                <c:pt idx="227">
                  <c:v>0.70954361494585672</c:v>
                </c:pt>
                <c:pt idx="228">
                  <c:v>0.70676354651444862</c:v>
                </c:pt>
                <c:pt idx="229">
                  <c:v>0.7040237660916866</c:v>
                </c:pt>
                <c:pt idx="230">
                  <c:v>0.70130707848756835</c:v>
                </c:pt>
                <c:pt idx="231">
                  <c:v>0.69857262983482615</c:v>
                </c:pt>
                <c:pt idx="232">
                  <c:v>0.69590625424180885</c:v>
                </c:pt>
                <c:pt idx="233">
                  <c:v>0.69337636350187126</c:v>
                </c:pt>
                <c:pt idx="234">
                  <c:v>0.69095085739211282</c:v>
                </c:pt>
                <c:pt idx="235">
                  <c:v>0.68859285503576029</c:v>
                </c:pt>
                <c:pt idx="236">
                  <c:v>0.68630176187436853</c:v>
                </c:pt>
                <c:pt idx="237">
                  <c:v>0.68406942154313621</c:v>
                </c:pt>
                <c:pt idx="238">
                  <c:v>0.68188629524647049</c:v>
                </c:pt>
                <c:pt idx="239">
                  <c:v>0.67968132954273097</c:v>
                </c:pt>
                <c:pt idx="240">
                  <c:v>0.67740051070392604</c:v>
                </c:pt>
                <c:pt idx="241">
                  <c:v>0.67515398709146635</c:v>
                </c:pt>
                <c:pt idx="242">
                  <c:v>0.67293429541293515</c:v>
                </c:pt>
                <c:pt idx="243">
                  <c:v>0.67075182005113532</c:v>
                </c:pt>
                <c:pt idx="244">
                  <c:v>0.66855138999515873</c:v>
                </c:pt>
                <c:pt idx="245">
                  <c:v>0.66641268391131603</c:v>
                </c:pt>
                <c:pt idx="246">
                  <c:v>0.66425144801707914</c:v>
                </c:pt>
                <c:pt idx="247">
                  <c:v>0.66199022112264827</c:v>
                </c:pt>
                <c:pt idx="248">
                  <c:v>0.65962650154682168</c:v>
                </c:pt>
                <c:pt idx="249">
                  <c:v>0.65735482782008037</c:v>
                </c:pt>
                <c:pt idx="250">
                  <c:v>0.6550541495773794</c:v>
                </c:pt>
                <c:pt idx="251">
                  <c:v>0.65287564727045388</c:v>
                </c:pt>
                <c:pt idx="252">
                  <c:v>0.65079455249898466</c:v>
                </c:pt>
                <c:pt idx="253">
                  <c:v>0.64863698025835803</c:v>
                </c:pt>
                <c:pt idx="254">
                  <c:v>0.64630160649533974</c:v>
                </c:pt>
                <c:pt idx="255">
                  <c:v>0.64406542374354525</c:v>
                </c:pt>
                <c:pt idx="256">
                  <c:v>0.64203865118057279</c:v>
                </c:pt>
                <c:pt idx="257">
                  <c:v>0.6402355694883759</c:v>
                </c:pt>
                <c:pt idx="258">
                  <c:v>0.63854559691836277</c:v>
                </c:pt>
                <c:pt idx="259">
                  <c:v>0.63697415703760063</c:v>
                </c:pt>
                <c:pt idx="260">
                  <c:v>0.63546112349595696</c:v>
                </c:pt>
                <c:pt idx="261">
                  <c:v>0.63402640816758027</c:v>
                </c:pt>
                <c:pt idx="262">
                  <c:v>0.63267750900662278</c:v>
                </c:pt>
                <c:pt idx="263">
                  <c:v>0.63139644127789574</c:v>
                </c:pt>
                <c:pt idx="264">
                  <c:v>0.63016804307839802</c:v>
                </c:pt>
                <c:pt idx="265">
                  <c:v>0.6289905230290791</c:v>
                </c:pt>
                <c:pt idx="266">
                  <c:v>0.62786262388198022</c:v>
                </c:pt>
                <c:pt idx="267">
                  <c:v>0.62677324000177936</c:v>
                </c:pt>
                <c:pt idx="268">
                  <c:v>0.62569677420399405</c:v>
                </c:pt>
                <c:pt idx="269">
                  <c:v>0.62461796785139656</c:v>
                </c:pt>
                <c:pt idx="270">
                  <c:v>0.62344713003508667</c:v>
                </c:pt>
                <c:pt idx="271">
                  <c:v>0.62228866194910204</c:v>
                </c:pt>
                <c:pt idx="272">
                  <c:v>0.62123582499308205</c:v>
                </c:pt>
                <c:pt idx="273">
                  <c:v>0.62026351099384935</c:v>
                </c:pt>
                <c:pt idx="274">
                  <c:v>0.61936367819116778</c:v>
                </c:pt>
                <c:pt idx="275">
                  <c:v>0.61851581219812235</c:v>
                </c:pt>
                <c:pt idx="276">
                  <c:v>0.61771554606040202</c:v>
                </c:pt>
                <c:pt idx="277">
                  <c:v>0.61695645886483341</c:v>
                </c:pt>
                <c:pt idx="278">
                  <c:v>0.61622779577174547</c:v>
                </c:pt>
                <c:pt idx="279">
                  <c:v>0.61553125505154849</c:v>
                </c:pt>
                <c:pt idx="280">
                  <c:v>0.61486236563788033</c:v>
                </c:pt>
                <c:pt idx="281">
                  <c:v>0.61426871134806371</c:v>
                </c:pt>
                <c:pt idx="282">
                  <c:v>0.61372070613475127</c:v>
                </c:pt>
                <c:pt idx="283">
                  <c:v>0.6132275860588422</c:v>
                </c:pt>
                <c:pt idx="284">
                  <c:v>0.61280516944839325</c:v>
                </c:pt>
                <c:pt idx="285">
                  <c:v>0.61246057204495463</c:v>
                </c:pt>
                <c:pt idx="286">
                  <c:v>0.61220681857723003</c:v>
                </c:pt>
                <c:pt idx="287">
                  <c:v>0.61208516642940369</c:v>
                </c:pt>
                <c:pt idx="288">
                  <c:v>0.61201107384602571</c:v>
                </c:pt>
                <c:pt idx="289">
                  <c:v>0.61200983514270291</c:v>
                </c:pt>
                <c:pt idx="290">
                  <c:v>0.61217956521907235</c:v>
                </c:pt>
                <c:pt idx="291">
                  <c:v>0.61247626000783806</c:v>
                </c:pt>
                <c:pt idx="292">
                  <c:v>0.61282810462488591</c:v>
                </c:pt>
                <c:pt idx="293">
                  <c:v>0.61323099933087999</c:v>
                </c:pt>
                <c:pt idx="294">
                  <c:v>0.61362475453872134</c:v>
                </c:pt>
                <c:pt idx="295">
                  <c:v>0.6138943639383887</c:v>
                </c:pt>
                <c:pt idx="296">
                  <c:v>0.61406346897871</c:v>
                </c:pt>
                <c:pt idx="297">
                  <c:v>0.61421438456270194</c:v>
                </c:pt>
                <c:pt idx="298">
                  <c:v>0.61429657295218987</c:v>
                </c:pt>
                <c:pt idx="299">
                  <c:v>0.61481101794627802</c:v>
                </c:pt>
                <c:pt idx="300">
                  <c:v>0.61560145634667973</c:v>
                </c:pt>
                <c:pt idx="301">
                  <c:v>0.61610179816094046</c:v>
                </c:pt>
                <c:pt idx="302">
                  <c:v>0.61628722722237905</c:v>
                </c:pt>
                <c:pt idx="303">
                  <c:v>0.61632901571664644</c:v>
                </c:pt>
                <c:pt idx="304">
                  <c:v>0.61633910639226053</c:v>
                </c:pt>
                <c:pt idx="305">
                  <c:v>0.61632130973737986</c:v>
                </c:pt>
                <c:pt idx="306">
                  <c:v>0.61646701198158971</c:v>
                </c:pt>
                <c:pt idx="307">
                  <c:v>0.61714063805259967</c:v>
                </c:pt>
                <c:pt idx="308">
                  <c:v>0.61832997098734443</c:v>
                </c:pt>
                <c:pt idx="309">
                  <c:v>0.61978833716970594</c:v>
                </c:pt>
                <c:pt idx="310">
                  <c:v>0.62132528745386939</c:v>
                </c:pt>
                <c:pt idx="311">
                  <c:v>0.62303266577626049</c:v>
                </c:pt>
                <c:pt idx="312">
                  <c:v>0.62526567561741841</c:v>
                </c:pt>
                <c:pt idx="313">
                  <c:v>0.6278591556142985</c:v>
                </c:pt>
                <c:pt idx="314">
                  <c:v>0.63057018191974046</c:v>
                </c:pt>
                <c:pt idx="315">
                  <c:v>0.63348625890370647</c:v>
                </c:pt>
                <c:pt idx="316">
                  <c:v>0.63663560416061893</c:v>
                </c:pt>
                <c:pt idx="317">
                  <c:v>0.64000991026358511</c:v>
                </c:pt>
                <c:pt idx="318">
                  <c:v>0.64356131592922039</c:v>
                </c:pt>
                <c:pt idx="319">
                  <c:v>0.64729764280357727</c:v>
                </c:pt>
                <c:pt idx="320">
                  <c:v>0.65199096053786176</c:v>
                </c:pt>
                <c:pt idx="321">
                  <c:v>0.65785794759932925</c:v>
                </c:pt>
                <c:pt idx="322">
                  <c:v>0.66346111453801038</c:v>
                </c:pt>
                <c:pt idx="323">
                  <c:v>0.66897002847977616</c:v>
                </c:pt>
                <c:pt idx="324">
                  <c:v>0.67413254001017886</c:v>
                </c:pt>
                <c:pt idx="325">
                  <c:v>0.67968036396798881</c:v>
                </c:pt>
                <c:pt idx="326">
                  <c:v>0.68548002838824917</c:v>
                </c:pt>
                <c:pt idx="327">
                  <c:v>0.69125859036476822</c:v>
                </c:pt>
                <c:pt idx="328">
                  <c:v>0.69685976115103176</c:v>
                </c:pt>
                <c:pt idx="329">
                  <c:v>0.70242127615082539</c:v>
                </c:pt>
                <c:pt idx="330">
                  <c:v>0.708409889081005</c:v>
                </c:pt>
                <c:pt idx="331">
                  <c:v>0.71503195988488499</c:v>
                </c:pt>
                <c:pt idx="332">
                  <c:v>0.7229280045703953</c:v>
                </c:pt>
                <c:pt idx="333">
                  <c:v>0.73041156532447926</c:v>
                </c:pt>
                <c:pt idx="334">
                  <c:v>0.73701807287096377</c:v>
                </c:pt>
                <c:pt idx="335">
                  <c:v>0.74317165888176573</c:v>
                </c:pt>
                <c:pt idx="336">
                  <c:v>0.74918596213123634</c:v>
                </c:pt>
                <c:pt idx="337">
                  <c:v>0.75516108309531105</c:v>
                </c:pt>
                <c:pt idx="338">
                  <c:v>0.76149007273469094</c:v>
                </c:pt>
                <c:pt idx="339">
                  <c:v>0.76789741886964558</c:v>
                </c:pt>
                <c:pt idx="340">
                  <c:v>0.774834957452047</c:v>
                </c:pt>
                <c:pt idx="341">
                  <c:v>0.78219622217315299</c:v>
                </c:pt>
                <c:pt idx="342">
                  <c:v>0.79014312047377189</c:v>
                </c:pt>
                <c:pt idx="343">
                  <c:v>0.7996911814351465</c:v>
                </c:pt>
                <c:pt idx="344">
                  <c:v>0.80859475818003068</c:v>
                </c:pt>
                <c:pt idx="345">
                  <c:v>0.81666175557308429</c:v>
                </c:pt>
                <c:pt idx="346">
                  <c:v>0.8243778453643491</c:v>
                </c:pt>
                <c:pt idx="347">
                  <c:v>0.83186021384884334</c:v>
                </c:pt>
                <c:pt idx="348">
                  <c:v>0.83929833036278012</c:v>
                </c:pt>
                <c:pt idx="349">
                  <c:v>0.84767208299165664</c:v>
                </c:pt>
                <c:pt idx="350">
                  <c:v>0.85790572689730449</c:v>
                </c:pt>
                <c:pt idx="351">
                  <c:v>0.86898920111241817</c:v>
                </c:pt>
                <c:pt idx="352">
                  <c:v>0.87970173067414237</c:v>
                </c:pt>
                <c:pt idx="353">
                  <c:v>0.88927341954679162</c:v>
                </c:pt>
                <c:pt idx="354">
                  <c:v>0.89791873829605251</c:v>
                </c:pt>
                <c:pt idx="355">
                  <c:v>0.90707538032238799</c:v>
                </c:pt>
                <c:pt idx="356">
                  <c:v>0.91554466767695397</c:v>
                </c:pt>
                <c:pt idx="357">
                  <c:v>0.92366614236566769</c:v>
                </c:pt>
                <c:pt idx="358">
                  <c:v>0.93172661433850712</c:v>
                </c:pt>
                <c:pt idx="359">
                  <c:v>0.93957714976425677</c:v>
                </c:pt>
                <c:pt idx="360">
                  <c:v>0.94720157071821942</c:v>
                </c:pt>
                <c:pt idx="361">
                  <c:v>0.95465949159751395</c:v>
                </c:pt>
                <c:pt idx="362">
                  <c:v>0.96202650498879982</c:v>
                </c:pt>
                <c:pt idx="363">
                  <c:v>0.96944026430116814</c:v>
                </c:pt>
                <c:pt idx="364">
                  <c:v>0.97688623509105721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7-4F4B-983B-539F86F193E7}"/>
            </c:ext>
          </c:extLst>
        </c:ser>
        <c:ser>
          <c:idx val="1"/>
          <c:order val="1"/>
          <c:tx>
            <c:v>Målt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Boksmodel!$AO$741:$AO$1105</c:f>
              <c:numCache>
                <c:formatCode>General</c:formatCode>
                <c:ptCount val="365"/>
                <c:pt idx="0">
                  <c:v>2.6571428570000002</c:v>
                </c:pt>
                <c:pt idx="1">
                  <c:v>2.5</c:v>
                </c:pt>
                <c:pt idx="2">
                  <c:v>2.3428571429999998</c:v>
                </c:pt>
                <c:pt idx="3">
                  <c:v>2.1857142860000001</c:v>
                </c:pt>
                <c:pt idx="4">
                  <c:v>2.0285714289999999</c:v>
                </c:pt>
                <c:pt idx="5">
                  <c:v>1.871428571</c:v>
                </c:pt>
                <c:pt idx="6">
                  <c:v>1.7142857140000001</c:v>
                </c:pt>
                <c:pt idx="7">
                  <c:v>1.5571428570000001</c:v>
                </c:pt>
                <c:pt idx="8">
                  <c:v>1.4</c:v>
                </c:pt>
                <c:pt idx="9">
                  <c:v>1.3923076919999999</c:v>
                </c:pt>
                <c:pt idx="10">
                  <c:v>1.384615385</c:v>
                </c:pt>
                <c:pt idx="11">
                  <c:v>1.3769230770000001</c:v>
                </c:pt>
                <c:pt idx="12">
                  <c:v>1.3692307690000001</c:v>
                </c:pt>
                <c:pt idx="13">
                  <c:v>1.3615384619999999</c:v>
                </c:pt>
                <c:pt idx="14">
                  <c:v>1.353846154</c:v>
                </c:pt>
                <c:pt idx="15">
                  <c:v>1.346153846</c:v>
                </c:pt>
                <c:pt idx="16">
                  <c:v>1.338461538</c:v>
                </c:pt>
                <c:pt idx="17">
                  <c:v>1.3307692310000001</c:v>
                </c:pt>
                <c:pt idx="18">
                  <c:v>1.3230769229999999</c:v>
                </c:pt>
                <c:pt idx="19">
                  <c:v>1.3153846149999999</c:v>
                </c:pt>
                <c:pt idx="20">
                  <c:v>1.307692308</c:v>
                </c:pt>
                <c:pt idx="21">
                  <c:v>1.3</c:v>
                </c:pt>
                <c:pt idx="22">
                  <c:v>1.292857143</c:v>
                </c:pt>
                <c:pt idx="23">
                  <c:v>1.2857142859999999</c:v>
                </c:pt>
                <c:pt idx="24">
                  <c:v>1.2785714290000001</c:v>
                </c:pt>
                <c:pt idx="25">
                  <c:v>1.271428571</c:v>
                </c:pt>
                <c:pt idx="26">
                  <c:v>1.2642857139999999</c:v>
                </c:pt>
                <c:pt idx="27">
                  <c:v>1.2571428570000001</c:v>
                </c:pt>
                <c:pt idx="28">
                  <c:v>1.25</c:v>
                </c:pt>
                <c:pt idx="29">
                  <c:v>1.2428571429999999</c:v>
                </c:pt>
                <c:pt idx="30">
                  <c:v>1.2357142860000001</c:v>
                </c:pt>
                <c:pt idx="31">
                  <c:v>1.228571429</c:v>
                </c:pt>
                <c:pt idx="32">
                  <c:v>1.2214285709999999</c:v>
                </c:pt>
                <c:pt idx="33">
                  <c:v>1.2142857140000001</c:v>
                </c:pt>
                <c:pt idx="34">
                  <c:v>1.207142857</c:v>
                </c:pt>
                <c:pt idx="35">
                  <c:v>1.2</c:v>
                </c:pt>
                <c:pt idx="36">
                  <c:v>1.2142857140000001</c:v>
                </c:pt>
                <c:pt idx="37">
                  <c:v>1.228571429</c:v>
                </c:pt>
                <c:pt idx="38">
                  <c:v>1.2428571429999999</c:v>
                </c:pt>
                <c:pt idx="39">
                  <c:v>1.2571428570000001</c:v>
                </c:pt>
                <c:pt idx="40">
                  <c:v>1.271428571</c:v>
                </c:pt>
                <c:pt idx="41">
                  <c:v>1.2857142859999999</c:v>
                </c:pt>
                <c:pt idx="42">
                  <c:v>1.3</c:v>
                </c:pt>
                <c:pt idx="43">
                  <c:v>1.3142857139999999</c:v>
                </c:pt>
                <c:pt idx="44">
                  <c:v>1.3285714289999999</c:v>
                </c:pt>
                <c:pt idx="45">
                  <c:v>1.342857143</c:v>
                </c:pt>
                <c:pt idx="46">
                  <c:v>1.3571428569999999</c:v>
                </c:pt>
                <c:pt idx="47">
                  <c:v>1.371428571</c:v>
                </c:pt>
                <c:pt idx="48">
                  <c:v>1.385714286</c:v>
                </c:pt>
                <c:pt idx="49">
                  <c:v>1.4</c:v>
                </c:pt>
                <c:pt idx="50">
                  <c:v>1.4181818180000001</c:v>
                </c:pt>
                <c:pt idx="51">
                  <c:v>1.4363636360000001</c:v>
                </c:pt>
                <c:pt idx="52">
                  <c:v>1.4545454550000001</c:v>
                </c:pt>
                <c:pt idx="53">
                  <c:v>1.4727272730000001</c:v>
                </c:pt>
                <c:pt idx="54">
                  <c:v>1.490909091</c:v>
                </c:pt>
                <c:pt idx="55">
                  <c:v>1.509090909</c:v>
                </c:pt>
                <c:pt idx="56">
                  <c:v>1.5272727269999999</c:v>
                </c:pt>
                <c:pt idx="57">
                  <c:v>1.5454545449999999</c:v>
                </c:pt>
                <c:pt idx="58">
                  <c:v>1.5636363639999999</c:v>
                </c:pt>
                <c:pt idx="59">
                  <c:v>1.5818181819999999</c:v>
                </c:pt>
                <c:pt idx="60">
                  <c:v>1.6</c:v>
                </c:pt>
                <c:pt idx="61">
                  <c:v>1.618181818</c:v>
                </c:pt>
                <c:pt idx="62">
                  <c:v>1.636363636</c:v>
                </c:pt>
                <c:pt idx="63">
                  <c:v>1.6545454550000001</c:v>
                </c:pt>
                <c:pt idx="64">
                  <c:v>1.672727273</c:v>
                </c:pt>
                <c:pt idx="65">
                  <c:v>1.690909091</c:v>
                </c:pt>
                <c:pt idx="66">
                  <c:v>1.7090909089999999</c:v>
                </c:pt>
                <c:pt idx="67">
                  <c:v>1.7272727269999999</c:v>
                </c:pt>
                <c:pt idx="68">
                  <c:v>1.7454545450000001</c:v>
                </c:pt>
                <c:pt idx="69">
                  <c:v>1.7636363639999999</c:v>
                </c:pt>
                <c:pt idx="70">
                  <c:v>1.7818181820000001</c:v>
                </c:pt>
                <c:pt idx="71">
                  <c:v>1.8</c:v>
                </c:pt>
                <c:pt idx="72">
                  <c:v>1.776923077</c:v>
                </c:pt>
                <c:pt idx="73">
                  <c:v>1.7538461540000001</c:v>
                </c:pt>
                <c:pt idx="74">
                  <c:v>1.730769231</c:v>
                </c:pt>
                <c:pt idx="75">
                  <c:v>1.7076923079999999</c:v>
                </c:pt>
                <c:pt idx="76">
                  <c:v>1.6846153850000001</c:v>
                </c:pt>
                <c:pt idx="77">
                  <c:v>1.661538462</c:v>
                </c:pt>
                <c:pt idx="78">
                  <c:v>1.6384615380000001</c:v>
                </c:pt>
                <c:pt idx="79">
                  <c:v>1.615384615</c:v>
                </c:pt>
                <c:pt idx="80">
                  <c:v>1.5923076920000001</c:v>
                </c:pt>
                <c:pt idx="81">
                  <c:v>1.569230769</c:v>
                </c:pt>
                <c:pt idx="82">
                  <c:v>1.5461538459999999</c:v>
                </c:pt>
                <c:pt idx="83">
                  <c:v>1.5230769230000001</c:v>
                </c:pt>
                <c:pt idx="84">
                  <c:v>1.5</c:v>
                </c:pt>
                <c:pt idx="85">
                  <c:v>1.478571429</c:v>
                </c:pt>
                <c:pt idx="86">
                  <c:v>1.457142857</c:v>
                </c:pt>
                <c:pt idx="87">
                  <c:v>1.4357142860000001</c:v>
                </c:pt>
                <c:pt idx="88">
                  <c:v>1.414285714</c:v>
                </c:pt>
                <c:pt idx="89">
                  <c:v>1.3928571430000001</c:v>
                </c:pt>
                <c:pt idx="90">
                  <c:v>1.371428571</c:v>
                </c:pt>
                <c:pt idx="91">
                  <c:v>1.35</c:v>
                </c:pt>
                <c:pt idx="92">
                  <c:v>1.3285714289999999</c:v>
                </c:pt>
                <c:pt idx="93">
                  <c:v>1.3071428570000001</c:v>
                </c:pt>
                <c:pt idx="94">
                  <c:v>1.2857142859999999</c:v>
                </c:pt>
                <c:pt idx="95">
                  <c:v>1.2642857139999999</c:v>
                </c:pt>
                <c:pt idx="96">
                  <c:v>1.2428571429999999</c:v>
                </c:pt>
                <c:pt idx="97">
                  <c:v>1.2214285709999999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1.17</c:v>
                </c:pt>
                <c:pt idx="143">
                  <c:v>1.1399999999999999</c:v>
                </c:pt>
                <c:pt idx="144">
                  <c:v>1.1100000000000001</c:v>
                </c:pt>
                <c:pt idx="145">
                  <c:v>1.08</c:v>
                </c:pt>
                <c:pt idx="146">
                  <c:v>1.05</c:v>
                </c:pt>
                <c:pt idx="147">
                  <c:v>1.02</c:v>
                </c:pt>
                <c:pt idx="148">
                  <c:v>0.99</c:v>
                </c:pt>
                <c:pt idx="149">
                  <c:v>0.96</c:v>
                </c:pt>
                <c:pt idx="150">
                  <c:v>0.93</c:v>
                </c:pt>
                <c:pt idx="151">
                  <c:v>0.9</c:v>
                </c:pt>
                <c:pt idx="152">
                  <c:v>0.87</c:v>
                </c:pt>
                <c:pt idx="153">
                  <c:v>0.84</c:v>
                </c:pt>
                <c:pt idx="154">
                  <c:v>0.81</c:v>
                </c:pt>
                <c:pt idx="155">
                  <c:v>0.80642857099999998</c:v>
                </c:pt>
                <c:pt idx="156">
                  <c:v>0.802857143</c:v>
                </c:pt>
                <c:pt idx="157">
                  <c:v>0.79928571400000004</c:v>
                </c:pt>
                <c:pt idx="158">
                  <c:v>0.79571428600000005</c:v>
                </c:pt>
                <c:pt idx="159">
                  <c:v>0.79214285699999998</c:v>
                </c:pt>
                <c:pt idx="160">
                  <c:v>0.78857142899999999</c:v>
                </c:pt>
                <c:pt idx="161">
                  <c:v>0.78500000000000003</c:v>
                </c:pt>
                <c:pt idx="162">
                  <c:v>0.78142857099999996</c:v>
                </c:pt>
                <c:pt idx="163">
                  <c:v>0.77785714299999997</c:v>
                </c:pt>
                <c:pt idx="164">
                  <c:v>0.77428571400000001</c:v>
                </c:pt>
                <c:pt idx="165">
                  <c:v>0.77071428600000003</c:v>
                </c:pt>
                <c:pt idx="166">
                  <c:v>0.76714285699999996</c:v>
                </c:pt>
                <c:pt idx="167">
                  <c:v>0.76357142899999997</c:v>
                </c:pt>
                <c:pt idx="168">
                  <c:v>0.76</c:v>
                </c:pt>
                <c:pt idx="169">
                  <c:v>0.77214285699999996</c:v>
                </c:pt>
                <c:pt idx="170">
                  <c:v>0.78428571400000002</c:v>
                </c:pt>
                <c:pt idx="171">
                  <c:v>0.79642857099999997</c:v>
                </c:pt>
                <c:pt idx="172">
                  <c:v>0.80857142900000001</c:v>
                </c:pt>
                <c:pt idx="173">
                  <c:v>0.82071428599999996</c:v>
                </c:pt>
                <c:pt idx="174">
                  <c:v>0.83285714300000002</c:v>
                </c:pt>
                <c:pt idx="175">
                  <c:v>0.84499999999999997</c:v>
                </c:pt>
                <c:pt idx="176">
                  <c:v>0.85714285700000004</c:v>
                </c:pt>
                <c:pt idx="177">
                  <c:v>0.86928571399999999</c:v>
                </c:pt>
                <c:pt idx="178">
                  <c:v>0.88142857100000005</c:v>
                </c:pt>
                <c:pt idx="179">
                  <c:v>0.89357142899999997</c:v>
                </c:pt>
                <c:pt idx="180">
                  <c:v>0.90571428600000004</c:v>
                </c:pt>
                <c:pt idx="181">
                  <c:v>0.91785714299999999</c:v>
                </c:pt>
                <c:pt idx="182">
                  <c:v>0.93</c:v>
                </c:pt>
                <c:pt idx="183">
                  <c:v>0.942142857</c:v>
                </c:pt>
                <c:pt idx="184">
                  <c:v>0.95428571399999995</c:v>
                </c:pt>
                <c:pt idx="185">
                  <c:v>0.96642857100000001</c:v>
                </c:pt>
                <c:pt idx="186">
                  <c:v>0.97857142900000005</c:v>
                </c:pt>
                <c:pt idx="187">
                  <c:v>0.990714286</c:v>
                </c:pt>
                <c:pt idx="188">
                  <c:v>1.002857143</c:v>
                </c:pt>
                <c:pt idx="189">
                  <c:v>1.0149999999999999</c:v>
                </c:pt>
                <c:pt idx="190">
                  <c:v>1.0271428570000001</c:v>
                </c:pt>
                <c:pt idx="191">
                  <c:v>1.039285714</c:v>
                </c:pt>
                <c:pt idx="192">
                  <c:v>1.051428571</c:v>
                </c:pt>
                <c:pt idx="193">
                  <c:v>1.063571429</c:v>
                </c:pt>
                <c:pt idx="194">
                  <c:v>1.075714286</c:v>
                </c:pt>
                <c:pt idx="195">
                  <c:v>1.0878571429999999</c:v>
                </c:pt>
                <c:pt idx="196">
                  <c:v>1.1000000000000001</c:v>
                </c:pt>
                <c:pt idx="197">
                  <c:v>1.114285714</c:v>
                </c:pt>
                <c:pt idx="198">
                  <c:v>1.128571429</c:v>
                </c:pt>
                <c:pt idx="199">
                  <c:v>1.1428571430000001</c:v>
                </c:pt>
                <c:pt idx="200">
                  <c:v>1.157142857</c:v>
                </c:pt>
                <c:pt idx="201">
                  <c:v>1.1714285710000001</c:v>
                </c:pt>
                <c:pt idx="202">
                  <c:v>1.1857142860000001</c:v>
                </c:pt>
                <c:pt idx="203">
                  <c:v>1.2</c:v>
                </c:pt>
                <c:pt idx="204">
                  <c:v>1.2142857140000001</c:v>
                </c:pt>
                <c:pt idx="205">
                  <c:v>1.228571429</c:v>
                </c:pt>
                <c:pt idx="206">
                  <c:v>1.2428571429999999</c:v>
                </c:pt>
                <c:pt idx="207">
                  <c:v>1.2571428570000001</c:v>
                </c:pt>
                <c:pt idx="208">
                  <c:v>1.271428571</c:v>
                </c:pt>
                <c:pt idx="209">
                  <c:v>1.2857142859999999</c:v>
                </c:pt>
                <c:pt idx="210">
                  <c:v>1.3</c:v>
                </c:pt>
                <c:pt idx="211">
                  <c:v>1.2933333330000001</c:v>
                </c:pt>
                <c:pt idx="212">
                  <c:v>1.286666667</c:v>
                </c:pt>
                <c:pt idx="213">
                  <c:v>1.28</c:v>
                </c:pt>
                <c:pt idx="214">
                  <c:v>1.2733333330000001</c:v>
                </c:pt>
                <c:pt idx="215">
                  <c:v>1.266666667</c:v>
                </c:pt>
                <c:pt idx="216">
                  <c:v>1.26</c:v>
                </c:pt>
                <c:pt idx="217">
                  <c:v>1.253333333</c:v>
                </c:pt>
                <c:pt idx="218">
                  <c:v>1.246666667</c:v>
                </c:pt>
                <c:pt idx="219">
                  <c:v>1.24</c:v>
                </c:pt>
                <c:pt idx="220">
                  <c:v>1.233333333</c:v>
                </c:pt>
                <c:pt idx="221">
                  <c:v>1.2266666669999999</c:v>
                </c:pt>
                <c:pt idx="222">
                  <c:v>1.22</c:v>
                </c:pt>
                <c:pt idx="223">
                  <c:v>1.213333333</c:v>
                </c:pt>
                <c:pt idx="224">
                  <c:v>1.2066666669999999</c:v>
                </c:pt>
                <c:pt idx="225">
                  <c:v>1.2</c:v>
                </c:pt>
                <c:pt idx="226">
                  <c:v>1.2384615379999999</c:v>
                </c:pt>
                <c:pt idx="227">
                  <c:v>1.276923077</c:v>
                </c:pt>
                <c:pt idx="228">
                  <c:v>1.3153846149999999</c:v>
                </c:pt>
                <c:pt idx="229">
                  <c:v>1.353846154</c:v>
                </c:pt>
                <c:pt idx="230">
                  <c:v>1.3923076919999999</c:v>
                </c:pt>
                <c:pt idx="231">
                  <c:v>1.430769231</c:v>
                </c:pt>
                <c:pt idx="232">
                  <c:v>1.4692307689999999</c:v>
                </c:pt>
                <c:pt idx="233">
                  <c:v>1.507692308</c:v>
                </c:pt>
                <c:pt idx="234">
                  <c:v>1.5461538459999999</c:v>
                </c:pt>
                <c:pt idx="235">
                  <c:v>1.584615385</c:v>
                </c:pt>
                <c:pt idx="236">
                  <c:v>1.6230769229999999</c:v>
                </c:pt>
                <c:pt idx="237">
                  <c:v>1.661538462</c:v>
                </c:pt>
                <c:pt idx="238">
                  <c:v>1.7</c:v>
                </c:pt>
                <c:pt idx="239">
                  <c:v>1.6928571429999999</c:v>
                </c:pt>
                <c:pt idx="240">
                  <c:v>1.6857142860000001</c:v>
                </c:pt>
                <c:pt idx="241">
                  <c:v>1.678571429</c:v>
                </c:pt>
                <c:pt idx="242">
                  <c:v>1.6714285710000001</c:v>
                </c:pt>
                <c:pt idx="243">
                  <c:v>1.664285714</c:v>
                </c:pt>
                <c:pt idx="244">
                  <c:v>1.657142857</c:v>
                </c:pt>
                <c:pt idx="245">
                  <c:v>1.65</c:v>
                </c:pt>
                <c:pt idx="246">
                  <c:v>1.6428571430000001</c:v>
                </c:pt>
                <c:pt idx="247">
                  <c:v>1.635714286</c:v>
                </c:pt>
                <c:pt idx="248">
                  <c:v>1.628571429</c:v>
                </c:pt>
                <c:pt idx="249">
                  <c:v>1.621428571</c:v>
                </c:pt>
                <c:pt idx="250">
                  <c:v>1.614285714</c:v>
                </c:pt>
                <c:pt idx="251">
                  <c:v>1.6071428569999999</c:v>
                </c:pt>
                <c:pt idx="252">
                  <c:v>1.6</c:v>
                </c:pt>
                <c:pt idx="253">
                  <c:v>1.6187499999999999</c:v>
                </c:pt>
                <c:pt idx="254">
                  <c:v>1.6375</c:v>
                </c:pt>
                <c:pt idx="255">
                  <c:v>1.65625</c:v>
                </c:pt>
                <c:pt idx="256">
                  <c:v>1.675</c:v>
                </c:pt>
                <c:pt idx="257">
                  <c:v>1.6937500000000001</c:v>
                </c:pt>
                <c:pt idx="258">
                  <c:v>1.7124999999999999</c:v>
                </c:pt>
                <c:pt idx="259">
                  <c:v>1.73125</c:v>
                </c:pt>
                <c:pt idx="260">
                  <c:v>1.75</c:v>
                </c:pt>
                <c:pt idx="261">
                  <c:v>1.76875</c:v>
                </c:pt>
                <c:pt idx="262">
                  <c:v>1.7875000000000001</c:v>
                </c:pt>
                <c:pt idx="263">
                  <c:v>1.8062499999999999</c:v>
                </c:pt>
                <c:pt idx="264">
                  <c:v>1.825</c:v>
                </c:pt>
                <c:pt idx="265">
                  <c:v>1.84375</c:v>
                </c:pt>
                <c:pt idx="266">
                  <c:v>1.8625</c:v>
                </c:pt>
                <c:pt idx="267">
                  <c:v>1.8812500000000001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</c:v>
                </c:pt>
                <c:pt idx="273">
                  <c:v>1.9</c:v>
                </c:pt>
                <c:pt idx="274">
                  <c:v>1.9</c:v>
                </c:pt>
                <c:pt idx="275">
                  <c:v>1.9</c:v>
                </c:pt>
                <c:pt idx="276">
                  <c:v>1.9</c:v>
                </c:pt>
                <c:pt idx="277">
                  <c:v>1.9</c:v>
                </c:pt>
                <c:pt idx="278">
                  <c:v>1.9</c:v>
                </c:pt>
                <c:pt idx="279">
                  <c:v>1.9</c:v>
                </c:pt>
                <c:pt idx="280">
                  <c:v>1.9</c:v>
                </c:pt>
                <c:pt idx="281">
                  <c:v>1.907142857</c:v>
                </c:pt>
                <c:pt idx="282">
                  <c:v>1.914285714</c:v>
                </c:pt>
                <c:pt idx="283">
                  <c:v>1.9214285710000001</c:v>
                </c:pt>
                <c:pt idx="284">
                  <c:v>1.928571429</c:v>
                </c:pt>
                <c:pt idx="285">
                  <c:v>1.9357142860000001</c:v>
                </c:pt>
                <c:pt idx="286">
                  <c:v>1.9428571429999999</c:v>
                </c:pt>
                <c:pt idx="287">
                  <c:v>1.95</c:v>
                </c:pt>
                <c:pt idx="288">
                  <c:v>1.957142857</c:v>
                </c:pt>
                <c:pt idx="289">
                  <c:v>1.9642857140000001</c:v>
                </c:pt>
                <c:pt idx="290">
                  <c:v>1.9714285709999999</c:v>
                </c:pt>
                <c:pt idx="291">
                  <c:v>1.978571429</c:v>
                </c:pt>
                <c:pt idx="292">
                  <c:v>1.9857142860000001</c:v>
                </c:pt>
                <c:pt idx="293">
                  <c:v>1.9928571429999999</c:v>
                </c:pt>
                <c:pt idx="294">
                  <c:v>2</c:v>
                </c:pt>
                <c:pt idx="295">
                  <c:v>2.0062500000000001</c:v>
                </c:pt>
                <c:pt idx="296">
                  <c:v>2.0125000000000002</c:v>
                </c:pt>
                <c:pt idx="297">
                  <c:v>2.0187499999999998</c:v>
                </c:pt>
                <c:pt idx="298">
                  <c:v>2.0249999999999999</c:v>
                </c:pt>
                <c:pt idx="299">
                  <c:v>2.03125</c:v>
                </c:pt>
                <c:pt idx="300">
                  <c:v>2.0375000000000001</c:v>
                </c:pt>
                <c:pt idx="301">
                  <c:v>2.0437500000000002</c:v>
                </c:pt>
                <c:pt idx="302">
                  <c:v>2.0499999999999998</c:v>
                </c:pt>
                <c:pt idx="303">
                  <c:v>2.0562499999999999</c:v>
                </c:pt>
                <c:pt idx="304">
                  <c:v>2.0625</c:v>
                </c:pt>
                <c:pt idx="305">
                  <c:v>2.0687500000000001</c:v>
                </c:pt>
                <c:pt idx="306">
                  <c:v>2.0750000000000002</c:v>
                </c:pt>
                <c:pt idx="307">
                  <c:v>2.0812499999999998</c:v>
                </c:pt>
                <c:pt idx="308">
                  <c:v>2.0874999999999999</c:v>
                </c:pt>
                <c:pt idx="309">
                  <c:v>2.09375</c:v>
                </c:pt>
                <c:pt idx="310">
                  <c:v>2.1</c:v>
                </c:pt>
                <c:pt idx="311">
                  <c:v>2.0571428570000001</c:v>
                </c:pt>
                <c:pt idx="312">
                  <c:v>2.0142857140000001</c:v>
                </c:pt>
                <c:pt idx="313">
                  <c:v>1.9714285709999999</c:v>
                </c:pt>
                <c:pt idx="314">
                  <c:v>1.928571429</c:v>
                </c:pt>
                <c:pt idx="315">
                  <c:v>1.885714286</c:v>
                </c:pt>
                <c:pt idx="316">
                  <c:v>1.842857143</c:v>
                </c:pt>
                <c:pt idx="317">
                  <c:v>1.8</c:v>
                </c:pt>
                <c:pt idx="318">
                  <c:v>1.7571428570000001</c:v>
                </c:pt>
                <c:pt idx="319">
                  <c:v>1.7142857140000001</c:v>
                </c:pt>
                <c:pt idx="320">
                  <c:v>1.6714285710000001</c:v>
                </c:pt>
                <c:pt idx="321">
                  <c:v>1.628571429</c:v>
                </c:pt>
                <c:pt idx="322">
                  <c:v>1.585714286</c:v>
                </c:pt>
                <c:pt idx="323">
                  <c:v>1.542857143</c:v>
                </c:pt>
                <c:pt idx="324">
                  <c:v>1.5</c:v>
                </c:pt>
                <c:pt idx="325">
                  <c:v>1.5178571430000001</c:v>
                </c:pt>
                <c:pt idx="326">
                  <c:v>1.5357142859999999</c:v>
                </c:pt>
                <c:pt idx="327">
                  <c:v>1.553571429</c:v>
                </c:pt>
                <c:pt idx="328">
                  <c:v>1.571428571</c:v>
                </c:pt>
                <c:pt idx="329">
                  <c:v>1.5892857140000001</c:v>
                </c:pt>
                <c:pt idx="330">
                  <c:v>1.6071428569999999</c:v>
                </c:pt>
                <c:pt idx="331">
                  <c:v>1.625</c:v>
                </c:pt>
                <c:pt idx="332">
                  <c:v>1.6428571430000001</c:v>
                </c:pt>
                <c:pt idx="333">
                  <c:v>1.6607142859999999</c:v>
                </c:pt>
                <c:pt idx="334">
                  <c:v>1.678571429</c:v>
                </c:pt>
                <c:pt idx="335">
                  <c:v>1.696428571</c:v>
                </c:pt>
                <c:pt idx="336">
                  <c:v>1.7142857140000001</c:v>
                </c:pt>
                <c:pt idx="337">
                  <c:v>1.7321428569999999</c:v>
                </c:pt>
                <c:pt idx="338">
                  <c:v>1.75</c:v>
                </c:pt>
                <c:pt idx="339">
                  <c:v>1.7678571430000001</c:v>
                </c:pt>
                <c:pt idx="340">
                  <c:v>1.7857142859999999</c:v>
                </c:pt>
                <c:pt idx="341">
                  <c:v>1.803571429</c:v>
                </c:pt>
                <c:pt idx="342">
                  <c:v>1.821428571</c:v>
                </c:pt>
                <c:pt idx="343">
                  <c:v>1.8392857140000001</c:v>
                </c:pt>
                <c:pt idx="344">
                  <c:v>1.8571428569999999</c:v>
                </c:pt>
                <c:pt idx="345">
                  <c:v>1.875</c:v>
                </c:pt>
                <c:pt idx="346">
                  <c:v>1.8928571430000001</c:v>
                </c:pt>
                <c:pt idx="347">
                  <c:v>1.9107142859999999</c:v>
                </c:pt>
                <c:pt idx="348">
                  <c:v>1.928571429</c:v>
                </c:pt>
                <c:pt idx="349">
                  <c:v>1.946428571</c:v>
                </c:pt>
                <c:pt idx="350">
                  <c:v>1.9642857140000001</c:v>
                </c:pt>
                <c:pt idx="351">
                  <c:v>1.9821428569999999</c:v>
                </c:pt>
                <c:pt idx="352">
                  <c:v>2</c:v>
                </c:pt>
                <c:pt idx="353">
                  <c:v>1.9631578949999999</c:v>
                </c:pt>
                <c:pt idx="354">
                  <c:v>1.926315789</c:v>
                </c:pt>
                <c:pt idx="355">
                  <c:v>1.8894736839999999</c:v>
                </c:pt>
                <c:pt idx="356">
                  <c:v>1.8526315790000001</c:v>
                </c:pt>
                <c:pt idx="357">
                  <c:v>1.815789474</c:v>
                </c:pt>
                <c:pt idx="358">
                  <c:v>1.7789473680000001</c:v>
                </c:pt>
                <c:pt idx="359">
                  <c:v>1.742105263</c:v>
                </c:pt>
                <c:pt idx="360">
                  <c:v>1.7052631579999999</c:v>
                </c:pt>
                <c:pt idx="361">
                  <c:v>1.6684210530000001</c:v>
                </c:pt>
                <c:pt idx="362">
                  <c:v>1.6315789469999999</c:v>
                </c:pt>
                <c:pt idx="363">
                  <c:v>1.5947368420000001</c:v>
                </c:pt>
                <c:pt idx="364">
                  <c:v>1.557894737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D7-4F4B-983B-539F86F1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30832"/>
        <c:axId val="1558946640"/>
      </c:scatterChart>
      <c:valAx>
        <c:axId val="15589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58946640"/>
        <c:crosses val="autoZero"/>
        <c:crossBetween val="midCat"/>
      </c:valAx>
      <c:valAx>
        <c:axId val="1558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589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Øvre inderfjord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Modelleret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Boksmodel!$AK$741:$AK$1105</c:f>
              <c:numCache>
                <c:formatCode>0.0000</c:formatCode>
                <c:ptCount val="365"/>
                <c:pt idx="0">
                  <c:v>1.3631290081390124</c:v>
                </c:pt>
                <c:pt idx="1">
                  <c:v>1.3701380281856377</c:v>
                </c:pt>
                <c:pt idx="2">
                  <c:v>1.3768476556730449</c:v>
                </c:pt>
                <c:pt idx="3">
                  <c:v>1.3834077961678228</c:v>
                </c:pt>
                <c:pt idx="4">
                  <c:v>1.3899573152505691</c:v>
                </c:pt>
                <c:pt idx="5">
                  <c:v>1.3965216006515924</c:v>
                </c:pt>
                <c:pt idx="6">
                  <c:v>1.4030020434246055</c:v>
                </c:pt>
                <c:pt idx="7">
                  <c:v>1.4095370875800035</c:v>
                </c:pt>
                <c:pt idx="8">
                  <c:v>1.4168275163106321</c:v>
                </c:pt>
                <c:pt idx="9">
                  <c:v>1.4244126332829599</c:v>
                </c:pt>
                <c:pt idx="10">
                  <c:v>1.4310132564506954</c:v>
                </c:pt>
                <c:pt idx="11">
                  <c:v>1.4373709520202604</c:v>
                </c:pt>
                <c:pt idx="12">
                  <c:v>1.4436447222622977</c:v>
                </c:pt>
                <c:pt idx="13">
                  <c:v>1.4502419039019439</c:v>
                </c:pt>
                <c:pt idx="14">
                  <c:v>1.4566054500871319</c:v>
                </c:pt>
                <c:pt idx="15">
                  <c:v>1.4636147843572458</c:v>
                </c:pt>
                <c:pt idx="16">
                  <c:v>1.4713087831126239</c:v>
                </c:pt>
                <c:pt idx="17">
                  <c:v>1.4787787763621565</c:v>
                </c:pt>
                <c:pt idx="18">
                  <c:v>1.4855785425161374</c:v>
                </c:pt>
                <c:pt idx="19">
                  <c:v>1.4916991184941943</c:v>
                </c:pt>
                <c:pt idx="20">
                  <c:v>1.4974651565534634</c:v>
                </c:pt>
                <c:pt idx="21">
                  <c:v>1.5032054824563585</c:v>
                </c:pt>
                <c:pt idx="22">
                  <c:v>1.5089659118350891</c:v>
                </c:pt>
                <c:pt idx="23">
                  <c:v>1.5146687342499561</c:v>
                </c:pt>
                <c:pt idx="24">
                  <c:v>1.5202972111009743</c:v>
                </c:pt>
                <c:pt idx="25">
                  <c:v>1.5259856086516672</c:v>
                </c:pt>
                <c:pt idx="26">
                  <c:v>1.5317422389201834</c:v>
                </c:pt>
                <c:pt idx="27">
                  <c:v>1.5380392065426802</c:v>
                </c:pt>
                <c:pt idx="28">
                  <c:v>1.5449219706692019</c:v>
                </c:pt>
                <c:pt idx="29">
                  <c:v>1.5513090146231228</c:v>
                </c:pt>
                <c:pt idx="30">
                  <c:v>1.557402561621076</c:v>
                </c:pt>
                <c:pt idx="31">
                  <c:v>1.5634032327897536</c:v>
                </c:pt>
                <c:pt idx="32">
                  <c:v>1.5693431202559383</c:v>
                </c:pt>
                <c:pt idx="33">
                  <c:v>1.5752783921130695</c:v>
                </c:pt>
                <c:pt idx="34">
                  <c:v>1.5813261738493112</c:v>
                </c:pt>
                <c:pt idx="35">
                  <c:v>1.5876304519946636</c:v>
                </c:pt>
                <c:pt idx="36">
                  <c:v>1.5955416849850643</c:v>
                </c:pt>
                <c:pt idx="37">
                  <c:v>1.6027443862718573</c:v>
                </c:pt>
                <c:pt idx="38">
                  <c:v>1.6098422564012258</c:v>
                </c:pt>
                <c:pt idx="39">
                  <c:v>1.6170765685313522</c:v>
                </c:pt>
                <c:pt idx="40">
                  <c:v>1.6254939201846854</c:v>
                </c:pt>
                <c:pt idx="41">
                  <c:v>1.6332153733460091</c:v>
                </c:pt>
                <c:pt idx="42">
                  <c:v>1.639384190981122</c:v>
                </c:pt>
                <c:pt idx="43">
                  <c:v>1.6447542940325817</c:v>
                </c:pt>
                <c:pt idx="44">
                  <c:v>1.6498295414304656</c:v>
                </c:pt>
                <c:pt idx="45">
                  <c:v>1.6546740156901079</c:v>
                </c:pt>
                <c:pt idx="46">
                  <c:v>1.6593333346701751</c:v>
                </c:pt>
                <c:pt idx="47">
                  <c:v>1.6638688989460877</c:v>
                </c:pt>
                <c:pt idx="48">
                  <c:v>1.6684314792485646</c:v>
                </c:pt>
                <c:pt idx="49">
                  <c:v>1.6728159372015474</c:v>
                </c:pt>
                <c:pt idx="50">
                  <c:v>1.6771190791911534</c:v>
                </c:pt>
                <c:pt idx="51">
                  <c:v>1.6813598539666532</c:v>
                </c:pt>
                <c:pt idx="52">
                  <c:v>1.6859242279318127</c:v>
                </c:pt>
                <c:pt idx="53">
                  <c:v>1.6901732734721193</c:v>
                </c:pt>
                <c:pt idx="54">
                  <c:v>1.6942467824716099</c:v>
                </c:pt>
                <c:pt idx="55">
                  <c:v>1.6981599850076168</c:v>
                </c:pt>
                <c:pt idx="56">
                  <c:v>1.7019421907542789</c:v>
                </c:pt>
                <c:pt idx="57">
                  <c:v>1.7055820471841923</c:v>
                </c:pt>
                <c:pt idx="58">
                  <c:v>1.7090647796742466</c:v>
                </c:pt>
                <c:pt idx="59">
                  <c:v>1.7123784242630982</c:v>
                </c:pt>
                <c:pt idx="60">
                  <c:v>1.7154936285040641</c:v>
                </c:pt>
                <c:pt idx="61">
                  <c:v>1.7183855430364336</c:v>
                </c:pt>
                <c:pt idx="62">
                  <c:v>1.7211141658842823</c:v>
                </c:pt>
                <c:pt idx="63">
                  <c:v>1.7237141973685615</c:v>
                </c:pt>
                <c:pt idx="64">
                  <c:v>1.726102080736821</c:v>
                </c:pt>
                <c:pt idx="65">
                  <c:v>1.7280163170823895</c:v>
                </c:pt>
                <c:pt idx="66">
                  <c:v>1.7294532115411316</c:v>
                </c:pt>
                <c:pt idx="67">
                  <c:v>1.7299075381242799</c:v>
                </c:pt>
                <c:pt idx="68">
                  <c:v>1.7285063730969923</c:v>
                </c:pt>
                <c:pt idx="69">
                  <c:v>1.721074695263072</c:v>
                </c:pt>
                <c:pt idx="70">
                  <c:v>1.7239483591294058</c:v>
                </c:pt>
                <c:pt idx="71">
                  <c:v>1.7278354908387727</c:v>
                </c:pt>
                <c:pt idx="72">
                  <c:v>1.7330508921101431</c:v>
                </c:pt>
                <c:pt idx="73">
                  <c:v>1.7383429822774703</c:v>
                </c:pt>
                <c:pt idx="74">
                  <c:v>1.7439317575505782</c:v>
                </c:pt>
                <c:pt idx="75">
                  <c:v>1.750132838185172</c:v>
                </c:pt>
                <c:pt idx="76">
                  <c:v>1.7573683086755509</c:v>
                </c:pt>
                <c:pt idx="77">
                  <c:v>1.7636073830990731</c:v>
                </c:pt>
                <c:pt idx="78">
                  <c:v>1.7685242777410541</c:v>
                </c:pt>
                <c:pt idx="79">
                  <c:v>1.7730392650989284</c:v>
                </c:pt>
                <c:pt idx="80">
                  <c:v>1.777344514333816</c:v>
                </c:pt>
                <c:pt idx="81">
                  <c:v>1.7814932806404296</c:v>
                </c:pt>
                <c:pt idx="82">
                  <c:v>1.7855762821111423</c:v>
                </c:pt>
                <c:pt idx="83">
                  <c:v>1.7896487826054128</c:v>
                </c:pt>
                <c:pt idx="84">
                  <c:v>1.7938850394423775</c:v>
                </c:pt>
                <c:pt idx="85">
                  <c:v>1.7980615762277015</c:v>
                </c:pt>
                <c:pt idx="86">
                  <c:v>1.802272309386818</c:v>
                </c:pt>
                <c:pt idx="87">
                  <c:v>1.8065141382022638</c:v>
                </c:pt>
                <c:pt idx="88">
                  <c:v>1.8107767681812936</c:v>
                </c:pt>
                <c:pt idx="89">
                  <c:v>1.8150846758027066</c:v>
                </c:pt>
                <c:pt idx="90">
                  <c:v>1.8194253560835392</c:v>
                </c:pt>
                <c:pt idx="91">
                  <c:v>1.8229486240863524</c:v>
                </c:pt>
                <c:pt idx="92">
                  <c:v>1.8252803789584109</c:v>
                </c:pt>
                <c:pt idx="93">
                  <c:v>1.8260074203484413</c:v>
                </c:pt>
                <c:pt idx="94">
                  <c:v>1.8245512853250248</c:v>
                </c:pt>
                <c:pt idx="95">
                  <c:v>1.8201513921949444</c:v>
                </c:pt>
                <c:pt idx="96">
                  <c:v>1.8118560749651436</c:v>
                </c:pt>
                <c:pt idx="97">
                  <c:v>1.7983489995133772</c:v>
                </c:pt>
                <c:pt idx="98">
                  <c:v>1.7779540819218538</c:v>
                </c:pt>
                <c:pt idx="99">
                  <c:v>1.7487528373839005</c:v>
                </c:pt>
                <c:pt idx="100">
                  <c:v>1.7086954282277893</c:v>
                </c:pt>
                <c:pt idx="101">
                  <c:v>1.6563814155724979</c:v>
                </c:pt>
                <c:pt idx="102">
                  <c:v>1.5929026554690453</c:v>
                </c:pt>
                <c:pt idx="103">
                  <c:v>1.5252550735342632</c:v>
                </c:pt>
                <c:pt idx="104">
                  <c:v>1.4650025494748704</c:v>
                </c:pt>
                <c:pt idx="105">
                  <c:v>1.4125679074946107</c:v>
                </c:pt>
                <c:pt idx="106">
                  <c:v>1.3665150959099364</c:v>
                </c:pt>
                <c:pt idx="107">
                  <c:v>1.3260732284801586</c:v>
                </c:pt>
                <c:pt idx="108">
                  <c:v>1.2905041293520814</c:v>
                </c:pt>
                <c:pt idx="109">
                  <c:v>1.2591636556311694</c:v>
                </c:pt>
                <c:pt idx="110">
                  <c:v>1.2315079517307566</c:v>
                </c:pt>
                <c:pt idx="111">
                  <c:v>1.2071160818917697</c:v>
                </c:pt>
                <c:pt idx="112">
                  <c:v>1.1853283652276732</c:v>
                </c:pt>
                <c:pt idx="113">
                  <c:v>1.1658024957705626</c:v>
                </c:pt>
                <c:pt idx="114">
                  <c:v>1.1483185420446815</c:v>
                </c:pt>
                <c:pt idx="115">
                  <c:v>1.1325594846854676</c:v>
                </c:pt>
                <c:pt idx="116">
                  <c:v>1.1183434623722857</c:v>
                </c:pt>
                <c:pt idx="117">
                  <c:v>1.1062894568084667</c:v>
                </c:pt>
                <c:pt idx="118">
                  <c:v>1.0948698423838834</c:v>
                </c:pt>
                <c:pt idx="119">
                  <c:v>1.0839712538503044</c:v>
                </c:pt>
                <c:pt idx="120">
                  <c:v>1.073597702712429</c:v>
                </c:pt>
                <c:pt idx="121">
                  <c:v>1.0637160681689981</c:v>
                </c:pt>
                <c:pt idx="122">
                  <c:v>1.0542502327190997</c:v>
                </c:pt>
                <c:pt idx="123">
                  <c:v>1.0453976330349022</c:v>
                </c:pt>
                <c:pt idx="124">
                  <c:v>1.0373433442697888</c:v>
                </c:pt>
                <c:pt idx="125">
                  <c:v>1.02981448425595</c:v>
                </c:pt>
                <c:pt idx="126">
                  <c:v>1.0230582686829959</c:v>
                </c:pt>
                <c:pt idx="127">
                  <c:v>1.0167990900121011</c:v>
                </c:pt>
                <c:pt idx="128">
                  <c:v>1.0109133818872562</c:v>
                </c:pt>
                <c:pt idx="129">
                  <c:v>1.0061330166137095</c:v>
                </c:pt>
                <c:pt idx="130">
                  <c:v>1.0016820483414381</c:v>
                </c:pt>
                <c:pt idx="131">
                  <c:v>0.99706269580724816</c:v>
                </c:pt>
                <c:pt idx="132">
                  <c:v>0.9924529036909604</c:v>
                </c:pt>
                <c:pt idx="133">
                  <c:v>0.98794857345890119</c:v>
                </c:pt>
                <c:pt idx="134">
                  <c:v>0.98358777237277717</c:v>
                </c:pt>
                <c:pt idx="135">
                  <c:v>0.97938610734456999</c:v>
                </c:pt>
                <c:pt idx="136">
                  <c:v>0.9751788701647871</c:v>
                </c:pt>
                <c:pt idx="137">
                  <c:v>0.97174716589255272</c:v>
                </c:pt>
                <c:pt idx="138">
                  <c:v>0.96893037199388876</c:v>
                </c:pt>
                <c:pt idx="139">
                  <c:v>0.96593938496599796</c:v>
                </c:pt>
                <c:pt idx="140">
                  <c:v>0.96319932339554082</c:v>
                </c:pt>
                <c:pt idx="141">
                  <c:v>0.96041165405726747</c:v>
                </c:pt>
                <c:pt idx="142">
                  <c:v>0.95792749349238948</c:v>
                </c:pt>
                <c:pt idx="143">
                  <c:v>0.95554205004812975</c:v>
                </c:pt>
                <c:pt idx="144">
                  <c:v>0.95314107369075318</c:v>
                </c:pt>
                <c:pt idx="145">
                  <c:v>0.95054894807587664</c:v>
                </c:pt>
                <c:pt idx="146">
                  <c:v>0.94795063744422781</c:v>
                </c:pt>
                <c:pt idx="147">
                  <c:v>0.94536993245609313</c:v>
                </c:pt>
                <c:pt idx="148">
                  <c:v>0.94271527115380638</c:v>
                </c:pt>
                <c:pt idx="149">
                  <c:v>0.9398003975564575</c:v>
                </c:pt>
                <c:pt idx="150">
                  <c:v>0.93700024349479061</c:v>
                </c:pt>
                <c:pt idx="151">
                  <c:v>0.93416438796742896</c:v>
                </c:pt>
                <c:pt idx="152">
                  <c:v>0.93117313601285234</c:v>
                </c:pt>
                <c:pt idx="153">
                  <c:v>0.9280934541126733</c:v>
                </c:pt>
                <c:pt idx="154">
                  <c:v>0.92509162537207179</c:v>
                </c:pt>
                <c:pt idx="155">
                  <c:v>0.92200456959972021</c:v>
                </c:pt>
                <c:pt idx="156">
                  <c:v>0.91904662697645823</c:v>
                </c:pt>
                <c:pt idx="157">
                  <c:v>0.91595024521426516</c:v>
                </c:pt>
                <c:pt idx="158">
                  <c:v>0.91289632941780419</c:v>
                </c:pt>
                <c:pt idx="159">
                  <c:v>0.90976547350710069</c:v>
                </c:pt>
                <c:pt idx="160">
                  <c:v>0.9068833301908038</c:v>
                </c:pt>
                <c:pt idx="161">
                  <c:v>0.90375674500050351</c:v>
                </c:pt>
                <c:pt idx="162">
                  <c:v>0.90054617594596431</c:v>
                </c:pt>
                <c:pt idx="163">
                  <c:v>0.8976728622244492</c:v>
                </c:pt>
                <c:pt idx="164">
                  <c:v>0.89557002230187022</c:v>
                </c:pt>
                <c:pt idx="165">
                  <c:v>0.89291001246596935</c:v>
                </c:pt>
                <c:pt idx="166">
                  <c:v>0.89013366287429452</c:v>
                </c:pt>
                <c:pt idx="167">
                  <c:v>0.88710498242188096</c:v>
                </c:pt>
                <c:pt idx="168">
                  <c:v>0.88397772975520139</c:v>
                </c:pt>
                <c:pt idx="169">
                  <c:v>0.88078387383624224</c:v>
                </c:pt>
                <c:pt idx="170">
                  <c:v>0.87763196181531389</c:v>
                </c:pt>
                <c:pt idx="171">
                  <c:v>0.87477526724878496</c:v>
                </c:pt>
                <c:pt idx="172">
                  <c:v>0.87194484956774176</c:v>
                </c:pt>
                <c:pt idx="173">
                  <c:v>0.86897883737362613</c:v>
                </c:pt>
                <c:pt idx="174">
                  <c:v>0.86596165494507826</c:v>
                </c:pt>
                <c:pt idx="175">
                  <c:v>0.86292794917990057</c:v>
                </c:pt>
                <c:pt idx="176">
                  <c:v>0.85992283531360969</c:v>
                </c:pt>
                <c:pt idx="177">
                  <c:v>0.85697725974635919</c:v>
                </c:pt>
                <c:pt idx="178">
                  <c:v>0.85405765391958754</c:v>
                </c:pt>
                <c:pt idx="179">
                  <c:v>0.85116962923436834</c:v>
                </c:pt>
                <c:pt idx="180">
                  <c:v>0.84831907687967867</c:v>
                </c:pt>
                <c:pt idx="181">
                  <c:v>0.84565950382229305</c:v>
                </c:pt>
                <c:pt idx="182">
                  <c:v>0.84314072040699617</c:v>
                </c:pt>
                <c:pt idx="183">
                  <c:v>0.84072415987311433</c:v>
                </c:pt>
                <c:pt idx="184">
                  <c:v>0.83825277656860453</c:v>
                </c:pt>
                <c:pt idx="185">
                  <c:v>0.83589705776166989</c:v>
                </c:pt>
                <c:pt idx="186">
                  <c:v>0.83370043901706514</c:v>
                </c:pt>
                <c:pt idx="187">
                  <c:v>0.83159394707907153</c:v>
                </c:pt>
                <c:pt idx="188">
                  <c:v>0.82953649741526192</c:v>
                </c:pt>
                <c:pt idx="189">
                  <c:v>0.82763029448754855</c:v>
                </c:pt>
                <c:pt idx="190">
                  <c:v>0.82553130500139349</c:v>
                </c:pt>
                <c:pt idx="191">
                  <c:v>0.82330989754281036</c:v>
                </c:pt>
                <c:pt idx="192">
                  <c:v>0.82108121168216974</c:v>
                </c:pt>
                <c:pt idx="193">
                  <c:v>0.81888482153887043</c:v>
                </c:pt>
                <c:pt idx="194">
                  <c:v>0.81664470365370578</c:v>
                </c:pt>
                <c:pt idx="195">
                  <c:v>0.81446262266071701</c:v>
                </c:pt>
                <c:pt idx="196">
                  <c:v>0.8124220134915634</c:v>
                </c:pt>
                <c:pt idx="197">
                  <c:v>0.81019798379759767</c:v>
                </c:pt>
                <c:pt idx="198">
                  <c:v>0.80788500323210977</c:v>
                </c:pt>
                <c:pt idx="199">
                  <c:v>0.80559619411006123</c:v>
                </c:pt>
                <c:pt idx="200">
                  <c:v>0.80330749912123212</c:v>
                </c:pt>
                <c:pt idx="201">
                  <c:v>0.80098677605129953</c:v>
                </c:pt>
                <c:pt idx="202">
                  <c:v>0.79878277716265589</c:v>
                </c:pt>
                <c:pt idx="203">
                  <c:v>0.79665770450329043</c:v>
                </c:pt>
                <c:pt idx="204">
                  <c:v>0.79461525686556977</c:v>
                </c:pt>
                <c:pt idx="205">
                  <c:v>0.79222740244825229</c:v>
                </c:pt>
                <c:pt idx="206">
                  <c:v>0.7895647832740309</c:v>
                </c:pt>
                <c:pt idx="207">
                  <c:v>0.78673057180778672</c:v>
                </c:pt>
                <c:pt idx="208">
                  <c:v>0.78379581551653377</c:v>
                </c:pt>
                <c:pt idx="209">
                  <c:v>0.78103145520640449</c:v>
                </c:pt>
                <c:pt idx="210">
                  <c:v>0.77823225513616456</c:v>
                </c:pt>
                <c:pt idx="211">
                  <c:v>0.7754161093318449</c:v>
                </c:pt>
                <c:pt idx="212">
                  <c:v>0.77324600745730387</c:v>
                </c:pt>
                <c:pt idx="213">
                  <c:v>0.77157583115784512</c:v>
                </c:pt>
                <c:pt idx="214">
                  <c:v>0.77021016402583331</c:v>
                </c:pt>
                <c:pt idx="215">
                  <c:v>0.767916426817981</c:v>
                </c:pt>
                <c:pt idx="216">
                  <c:v>0.76519324751461471</c:v>
                </c:pt>
                <c:pt idx="217">
                  <c:v>0.76248761257751885</c:v>
                </c:pt>
                <c:pt idx="218">
                  <c:v>0.760091813620555</c:v>
                </c:pt>
                <c:pt idx="219">
                  <c:v>0.75764176614437972</c:v>
                </c:pt>
                <c:pt idx="220">
                  <c:v>0.75529773417547275</c:v>
                </c:pt>
                <c:pt idx="221">
                  <c:v>0.75327651968049403</c:v>
                </c:pt>
                <c:pt idx="222">
                  <c:v>0.75252740664004358</c:v>
                </c:pt>
                <c:pt idx="223">
                  <c:v>0.75366532422891985</c:v>
                </c:pt>
                <c:pt idx="224">
                  <c:v>0.75465225259847546</c:v>
                </c:pt>
                <c:pt idx="225">
                  <c:v>0.75421831545661155</c:v>
                </c:pt>
                <c:pt idx="226">
                  <c:v>0.75259573904944244</c:v>
                </c:pt>
                <c:pt idx="227">
                  <c:v>0.75057809525161512</c:v>
                </c:pt>
                <c:pt idx="228">
                  <c:v>0.74846426195502369</c:v>
                </c:pt>
                <c:pt idx="229">
                  <c:v>0.74643290765662851</c:v>
                </c:pt>
                <c:pt idx="230">
                  <c:v>0.74455456050032187</c:v>
                </c:pt>
                <c:pt idx="231">
                  <c:v>0.74299874859047255</c:v>
                </c:pt>
                <c:pt idx="232">
                  <c:v>0.74152589339514252</c:v>
                </c:pt>
                <c:pt idx="233">
                  <c:v>0.73987701666852668</c:v>
                </c:pt>
                <c:pt idx="234">
                  <c:v>0.73810741216390119</c:v>
                </c:pt>
                <c:pt idx="235">
                  <c:v>0.73634812136858652</c:v>
                </c:pt>
                <c:pt idx="236">
                  <c:v>0.73460069985393894</c:v>
                </c:pt>
                <c:pt idx="237">
                  <c:v>0.73287744808224498</c:v>
                </c:pt>
                <c:pt idx="238">
                  <c:v>0.73121376475478694</c:v>
                </c:pt>
                <c:pt idx="239">
                  <c:v>0.72965884185213248</c:v>
                </c:pt>
                <c:pt idx="240">
                  <c:v>0.72837455293547804</c:v>
                </c:pt>
                <c:pt idx="241">
                  <c:v>0.72701597304920285</c:v>
                </c:pt>
                <c:pt idx="242">
                  <c:v>0.72563625734773352</c:v>
                </c:pt>
                <c:pt idx="243">
                  <c:v>0.72421700987431747</c:v>
                </c:pt>
                <c:pt idx="244">
                  <c:v>0.72293980348842035</c:v>
                </c:pt>
                <c:pt idx="245">
                  <c:v>0.72159571955919566</c:v>
                </c:pt>
                <c:pt idx="246">
                  <c:v>0.7204601420914617</c:v>
                </c:pt>
                <c:pt idx="247">
                  <c:v>0.71976252845455202</c:v>
                </c:pt>
                <c:pt idx="248">
                  <c:v>0.71969410371142539</c:v>
                </c:pt>
                <c:pt idx="249">
                  <c:v>0.71946991993882126</c:v>
                </c:pt>
                <c:pt idx="250">
                  <c:v>0.71959779116808531</c:v>
                </c:pt>
                <c:pt idx="251">
                  <c:v>0.71942044405843997</c:v>
                </c:pt>
                <c:pt idx="252">
                  <c:v>0.71889096391907792</c:v>
                </c:pt>
                <c:pt idx="253">
                  <c:v>0.71890224253367674</c:v>
                </c:pt>
                <c:pt idx="254">
                  <c:v>0.72033656971725224</c:v>
                </c:pt>
                <c:pt idx="255">
                  <c:v>0.72206883530851218</c:v>
                </c:pt>
                <c:pt idx="256">
                  <c:v>0.72334083963990004</c:v>
                </c:pt>
                <c:pt idx="257">
                  <c:v>0.72379024987273433</c:v>
                </c:pt>
                <c:pt idx="258">
                  <c:v>0.72388673597265163</c:v>
                </c:pt>
                <c:pt idx="259">
                  <c:v>0.7236337574711118</c:v>
                </c:pt>
                <c:pt idx="260">
                  <c:v>0.72334126372606344</c:v>
                </c:pt>
                <c:pt idx="261">
                  <c:v>0.72296744414387448</c:v>
                </c:pt>
                <c:pt idx="262">
                  <c:v>0.72244209992947506</c:v>
                </c:pt>
                <c:pt idx="263">
                  <c:v>0.72174895904415748</c:v>
                </c:pt>
                <c:pt idx="264">
                  <c:v>0.72108228309651912</c:v>
                </c:pt>
                <c:pt idx="265">
                  <c:v>0.72040877724966268</c:v>
                </c:pt>
                <c:pt idx="266">
                  <c:v>0.71961067246548627</c:v>
                </c:pt>
                <c:pt idx="267">
                  <c:v>0.71880482171850835</c:v>
                </c:pt>
                <c:pt idx="268">
                  <c:v>0.71803811978720622</c:v>
                </c:pt>
                <c:pt idx="269">
                  <c:v>0.71747400601594702</c:v>
                </c:pt>
                <c:pt idx="270">
                  <c:v>0.71807470590819822</c:v>
                </c:pt>
                <c:pt idx="271">
                  <c:v>0.71919947141404239</c:v>
                </c:pt>
                <c:pt idx="272">
                  <c:v>0.71960540606412726</c:v>
                </c:pt>
                <c:pt idx="273">
                  <c:v>0.71956671809718853</c:v>
                </c:pt>
                <c:pt idx="274">
                  <c:v>0.71913510483058662</c:v>
                </c:pt>
                <c:pt idx="275">
                  <c:v>0.71857670597961454</c:v>
                </c:pt>
                <c:pt idx="276">
                  <c:v>0.71792145264098506</c:v>
                </c:pt>
                <c:pt idx="277">
                  <c:v>0.71718173944285435</c:v>
                </c:pt>
                <c:pt idx="278">
                  <c:v>0.71647892408586844</c:v>
                </c:pt>
                <c:pt idx="279">
                  <c:v>0.71582636324121318</c:v>
                </c:pt>
                <c:pt idx="280">
                  <c:v>0.71534237983926952</c:v>
                </c:pt>
                <c:pt idx="281">
                  <c:v>0.71513163835993976</c:v>
                </c:pt>
                <c:pt idx="282">
                  <c:v>0.71552489159908583</c:v>
                </c:pt>
                <c:pt idx="283">
                  <c:v>0.71622449230875507</c:v>
                </c:pt>
                <c:pt idx="284">
                  <c:v>0.71764597365429272</c:v>
                </c:pt>
                <c:pt idx="285">
                  <c:v>0.71954404540653449</c:v>
                </c:pt>
                <c:pt idx="286">
                  <c:v>0.72133142744801848</c:v>
                </c:pt>
                <c:pt idx="287">
                  <c:v>0.72343962448056742</c:v>
                </c:pt>
                <c:pt idx="288">
                  <c:v>0.72492078634375412</c:v>
                </c:pt>
                <c:pt idx="289">
                  <c:v>0.72580067453988828</c:v>
                </c:pt>
                <c:pt idx="290">
                  <c:v>0.72706339134078191</c:v>
                </c:pt>
                <c:pt idx="291">
                  <c:v>0.72866289106669535</c:v>
                </c:pt>
                <c:pt idx="292">
                  <c:v>0.7300098749487639</c:v>
                </c:pt>
                <c:pt idx="293">
                  <c:v>0.73092384890223228</c:v>
                </c:pt>
                <c:pt idx="294">
                  <c:v>0.73110852591358577</c:v>
                </c:pt>
                <c:pt idx="295">
                  <c:v>0.73086220129222623</c:v>
                </c:pt>
                <c:pt idx="296">
                  <c:v>0.73035245619428979</c:v>
                </c:pt>
                <c:pt idx="297">
                  <c:v>0.73003183168764052</c:v>
                </c:pt>
                <c:pt idx="298">
                  <c:v>0.72959919485729663</c:v>
                </c:pt>
                <c:pt idx="299">
                  <c:v>0.73238331547504243</c:v>
                </c:pt>
                <c:pt idx="300">
                  <c:v>0.73795584834338535</c:v>
                </c:pt>
                <c:pt idx="301">
                  <c:v>0.74185049538491721</c:v>
                </c:pt>
                <c:pt idx="302">
                  <c:v>0.74344226619098297</c:v>
                </c:pt>
                <c:pt idx="303">
                  <c:v>0.74365422569438677</c:v>
                </c:pt>
                <c:pt idx="304">
                  <c:v>0.74324285399701973</c:v>
                </c:pt>
                <c:pt idx="305">
                  <c:v>0.74503467805713774</c:v>
                </c:pt>
                <c:pt idx="306">
                  <c:v>0.749255276677667</c:v>
                </c:pt>
                <c:pt idx="307">
                  <c:v>0.7575295360885399</c:v>
                </c:pt>
                <c:pt idx="308">
                  <c:v>0.76873487538527452</c:v>
                </c:pt>
                <c:pt idx="309">
                  <c:v>0.78071805463023469</c:v>
                </c:pt>
                <c:pt idx="310">
                  <c:v>0.79255653571630824</c:v>
                </c:pt>
                <c:pt idx="311">
                  <c:v>0.80452242177859135</c:v>
                </c:pt>
                <c:pt idx="312">
                  <c:v>0.8179411475830769</c:v>
                </c:pt>
                <c:pt idx="313">
                  <c:v>0.83206566649932823</c:v>
                </c:pt>
                <c:pt idx="314">
                  <c:v>0.84611842341552757</c:v>
                </c:pt>
                <c:pt idx="315">
                  <c:v>0.86036349268462531</c:v>
                </c:pt>
                <c:pt idx="316">
                  <c:v>0.8748658084976072</c:v>
                </c:pt>
                <c:pt idx="317">
                  <c:v>0.88960780568643383</c:v>
                </c:pt>
                <c:pt idx="318">
                  <c:v>0.90446683590930177</c:v>
                </c:pt>
                <c:pt idx="319">
                  <c:v>0.91938529688923021</c:v>
                </c:pt>
                <c:pt idx="320">
                  <c:v>0.93619364169123842</c:v>
                </c:pt>
                <c:pt idx="321">
                  <c:v>0.95513083749421002</c:v>
                </c:pt>
                <c:pt idx="322">
                  <c:v>0.97298527503322529</c:v>
                </c:pt>
                <c:pt idx="323">
                  <c:v>0.99017382998611159</c:v>
                </c:pt>
                <c:pt idx="324">
                  <c:v>1.0062304731733571</c:v>
                </c:pt>
                <c:pt idx="325">
                  <c:v>1.022176336951915</c:v>
                </c:pt>
                <c:pt idx="326">
                  <c:v>1.0380221704221451</c:v>
                </c:pt>
                <c:pt idx="327">
                  <c:v>1.0533139159028355</c:v>
                </c:pt>
                <c:pt idx="328">
                  <c:v>1.0678409540438649</c:v>
                </c:pt>
                <c:pt idx="329">
                  <c:v>1.0818702588507718</c:v>
                </c:pt>
                <c:pt idx="330">
                  <c:v>1.0961884583370294</c:v>
                </c:pt>
                <c:pt idx="331">
                  <c:v>1.1111020075474993</c:v>
                </c:pt>
                <c:pt idx="332">
                  <c:v>1.1274812432316548</c:v>
                </c:pt>
                <c:pt idx="333">
                  <c:v>1.1429019756083658</c:v>
                </c:pt>
                <c:pt idx="334">
                  <c:v>1.1567129774911238</c:v>
                </c:pt>
                <c:pt idx="335">
                  <c:v>1.1695689962588249</c:v>
                </c:pt>
                <c:pt idx="336">
                  <c:v>1.1819610638468863</c:v>
                </c:pt>
                <c:pt idx="337">
                  <c:v>1.1939850169939015</c:v>
                </c:pt>
                <c:pt idx="338">
                  <c:v>1.2060634331722848</c:v>
                </c:pt>
                <c:pt idx="339">
                  <c:v>1.217821049584203</c:v>
                </c:pt>
                <c:pt idx="340">
                  <c:v>1.2297997710838315</c:v>
                </c:pt>
                <c:pt idx="341">
                  <c:v>1.2419292315609654</c:v>
                </c:pt>
                <c:pt idx="342">
                  <c:v>1.2543694254499538</c:v>
                </c:pt>
                <c:pt idx="343">
                  <c:v>1.2683985839092093</c:v>
                </c:pt>
                <c:pt idx="344">
                  <c:v>1.2812974857693427</c:v>
                </c:pt>
                <c:pt idx="345">
                  <c:v>1.2928189177193652</c:v>
                </c:pt>
                <c:pt idx="346">
                  <c:v>1.3036184367178081</c:v>
                </c:pt>
                <c:pt idx="347">
                  <c:v>1.3138850841985448</c:v>
                </c:pt>
                <c:pt idx="348">
                  <c:v>1.3239024881679338</c:v>
                </c:pt>
                <c:pt idx="349">
                  <c:v>1.3346126481413429</c:v>
                </c:pt>
                <c:pt idx="350">
                  <c:v>1.3469186747971973</c:v>
                </c:pt>
                <c:pt idx="351">
                  <c:v>1.359746018473627</c:v>
                </c:pt>
                <c:pt idx="352">
                  <c:v>1.3719961826345601</c:v>
                </c:pt>
                <c:pt idx="353">
                  <c:v>1.3829283659080371</c:v>
                </c:pt>
                <c:pt idx="354">
                  <c:v>1.392815286698512</c:v>
                </c:pt>
                <c:pt idx="355">
                  <c:v>1.4030694028387589</c:v>
                </c:pt>
                <c:pt idx="356">
                  <c:v>1.4124945901715384</c:v>
                </c:pt>
                <c:pt idx="357">
                  <c:v>1.4214701081216969</c:v>
                </c:pt>
                <c:pt idx="358">
                  <c:v>1.4302884321263081</c:v>
                </c:pt>
                <c:pt idx="359">
                  <c:v>1.4387999249589367</c:v>
                </c:pt>
                <c:pt idx="360">
                  <c:v>1.447018439295777</c:v>
                </c:pt>
                <c:pt idx="361">
                  <c:v>1.4549808048002517</c:v>
                </c:pt>
                <c:pt idx="362">
                  <c:v>1.4627639405880066</c:v>
                </c:pt>
                <c:pt idx="363">
                  <c:v>1.470521502173626</c:v>
                </c:pt>
                <c:pt idx="364">
                  <c:v>1.4782246936302319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8-4B9C-8704-58542B30A0B5}"/>
            </c:ext>
          </c:extLst>
        </c:ser>
        <c:ser>
          <c:idx val="1"/>
          <c:order val="1"/>
          <c:tx>
            <c:v>Målt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Boksmodel!$AN$741:$AN$1105</c:f>
              <c:numCache>
                <c:formatCode>General</c:formatCode>
                <c:ptCount val="365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1.6071428569999999</c:v>
                </c:pt>
                <c:pt idx="7">
                  <c:v>1.614285714</c:v>
                </c:pt>
                <c:pt idx="8">
                  <c:v>1.621428571</c:v>
                </c:pt>
                <c:pt idx="9">
                  <c:v>1.628571429</c:v>
                </c:pt>
                <c:pt idx="10">
                  <c:v>1.635714286</c:v>
                </c:pt>
                <c:pt idx="11">
                  <c:v>1.6428571430000001</c:v>
                </c:pt>
                <c:pt idx="12">
                  <c:v>1.65</c:v>
                </c:pt>
                <c:pt idx="13">
                  <c:v>1.657142857</c:v>
                </c:pt>
                <c:pt idx="14">
                  <c:v>1.664285714</c:v>
                </c:pt>
                <c:pt idx="15">
                  <c:v>1.6714285710000001</c:v>
                </c:pt>
                <c:pt idx="16">
                  <c:v>1.678571429</c:v>
                </c:pt>
                <c:pt idx="17">
                  <c:v>1.6857142860000001</c:v>
                </c:pt>
                <c:pt idx="18">
                  <c:v>1.6928571429999999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1.7045454550000001</c:v>
                </c:pt>
                <c:pt idx="35">
                  <c:v>1.7090909089999999</c:v>
                </c:pt>
                <c:pt idx="36">
                  <c:v>1.7136363640000001</c:v>
                </c:pt>
                <c:pt idx="37">
                  <c:v>1.7181818179999999</c:v>
                </c:pt>
                <c:pt idx="38">
                  <c:v>1.7227272730000001</c:v>
                </c:pt>
                <c:pt idx="39">
                  <c:v>1.7272727269999999</c:v>
                </c:pt>
                <c:pt idx="40">
                  <c:v>1.731818182</c:v>
                </c:pt>
                <c:pt idx="41">
                  <c:v>1.7363636360000001</c:v>
                </c:pt>
                <c:pt idx="42">
                  <c:v>1.740909091</c:v>
                </c:pt>
                <c:pt idx="43">
                  <c:v>1.7454545450000001</c:v>
                </c:pt>
                <c:pt idx="44">
                  <c:v>1.75</c:v>
                </c:pt>
                <c:pt idx="45">
                  <c:v>1.7545454549999999</c:v>
                </c:pt>
                <c:pt idx="46">
                  <c:v>1.759090909</c:v>
                </c:pt>
                <c:pt idx="47">
                  <c:v>1.7636363639999999</c:v>
                </c:pt>
                <c:pt idx="48">
                  <c:v>1.768181818</c:v>
                </c:pt>
                <c:pt idx="49">
                  <c:v>1.7727272730000001</c:v>
                </c:pt>
                <c:pt idx="50">
                  <c:v>1.7772727269999999</c:v>
                </c:pt>
                <c:pt idx="51">
                  <c:v>1.7818181820000001</c:v>
                </c:pt>
                <c:pt idx="52">
                  <c:v>1.7863636359999999</c:v>
                </c:pt>
                <c:pt idx="53">
                  <c:v>1.7909090910000001</c:v>
                </c:pt>
                <c:pt idx="54">
                  <c:v>1.7954545449999999</c:v>
                </c:pt>
                <c:pt idx="55">
                  <c:v>1.8</c:v>
                </c:pt>
                <c:pt idx="56">
                  <c:v>1.7923076920000001</c:v>
                </c:pt>
                <c:pt idx="57">
                  <c:v>1.7846153849999999</c:v>
                </c:pt>
                <c:pt idx="58">
                  <c:v>1.776923077</c:v>
                </c:pt>
                <c:pt idx="59">
                  <c:v>1.769230769</c:v>
                </c:pt>
                <c:pt idx="60">
                  <c:v>1.7615384620000001</c:v>
                </c:pt>
                <c:pt idx="61">
                  <c:v>1.7538461540000001</c:v>
                </c:pt>
                <c:pt idx="62">
                  <c:v>1.7461538459999999</c:v>
                </c:pt>
                <c:pt idx="63">
                  <c:v>1.7384615379999999</c:v>
                </c:pt>
                <c:pt idx="64">
                  <c:v>1.730769231</c:v>
                </c:pt>
                <c:pt idx="65">
                  <c:v>1.723076923</c:v>
                </c:pt>
                <c:pt idx="66">
                  <c:v>1.7153846150000001</c:v>
                </c:pt>
                <c:pt idx="67">
                  <c:v>1.7076923079999999</c:v>
                </c:pt>
                <c:pt idx="68">
                  <c:v>1.7</c:v>
                </c:pt>
                <c:pt idx="69">
                  <c:v>1.6714285710000001</c:v>
                </c:pt>
                <c:pt idx="70">
                  <c:v>1.6428571430000001</c:v>
                </c:pt>
                <c:pt idx="71">
                  <c:v>1.614285714</c:v>
                </c:pt>
                <c:pt idx="72">
                  <c:v>1.585714286</c:v>
                </c:pt>
                <c:pt idx="73">
                  <c:v>1.5571428570000001</c:v>
                </c:pt>
                <c:pt idx="74">
                  <c:v>1.5285714290000001</c:v>
                </c:pt>
                <c:pt idx="75">
                  <c:v>1.5</c:v>
                </c:pt>
                <c:pt idx="76">
                  <c:v>1.4714285709999999</c:v>
                </c:pt>
                <c:pt idx="77">
                  <c:v>1.4428571429999999</c:v>
                </c:pt>
                <c:pt idx="78">
                  <c:v>1.414285714</c:v>
                </c:pt>
                <c:pt idx="79">
                  <c:v>1.385714286</c:v>
                </c:pt>
                <c:pt idx="80">
                  <c:v>1.3571428569999999</c:v>
                </c:pt>
                <c:pt idx="81">
                  <c:v>1.3285714289999999</c:v>
                </c:pt>
                <c:pt idx="82">
                  <c:v>1.3</c:v>
                </c:pt>
                <c:pt idx="83">
                  <c:v>1.295652174</c:v>
                </c:pt>
                <c:pt idx="84">
                  <c:v>1.2913043479999999</c:v>
                </c:pt>
                <c:pt idx="85">
                  <c:v>1.2869565220000001</c:v>
                </c:pt>
                <c:pt idx="86">
                  <c:v>1.282608696</c:v>
                </c:pt>
                <c:pt idx="87">
                  <c:v>1.27826087</c:v>
                </c:pt>
                <c:pt idx="88">
                  <c:v>1.2739130430000001</c:v>
                </c:pt>
                <c:pt idx="89">
                  <c:v>1.269565217</c:v>
                </c:pt>
                <c:pt idx="90">
                  <c:v>1.265217391</c:v>
                </c:pt>
                <c:pt idx="91">
                  <c:v>1.2608695649999999</c:v>
                </c:pt>
                <c:pt idx="92">
                  <c:v>1.2565217390000001</c:v>
                </c:pt>
                <c:pt idx="93">
                  <c:v>1.252173913</c:v>
                </c:pt>
                <c:pt idx="94">
                  <c:v>1.247826087</c:v>
                </c:pt>
                <c:pt idx="95">
                  <c:v>1.2434782609999999</c:v>
                </c:pt>
                <c:pt idx="96">
                  <c:v>1.2391304350000001</c:v>
                </c:pt>
                <c:pt idx="97">
                  <c:v>1.234782609</c:v>
                </c:pt>
                <c:pt idx="98">
                  <c:v>1.230434783</c:v>
                </c:pt>
                <c:pt idx="99">
                  <c:v>1.2260869569999999</c:v>
                </c:pt>
                <c:pt idx="100">
                  <c:v>1.22173913</c:v>
                </c:pt>
                <c:pt idx="101">
                  <c:v>1.217391304</c:v>
                </c:pt>
                <c:pt idx="102">
                  <c:v>1.2130434779999999</c:v>
                </c:pt>
                <c:pt idx="103">
                  <c:v>1.2086956520000001</c:v>
                </c:pt>
                <c:pt idx="104">
                  <c:v>1.204347826</c:v>
                </c:pt>
                <c:pt idx="105">
                  <c:v>1.2</c:v>
                </c:pt>
                <c:pt idx="106">
                  <c:v>1.19</c:v>
                </c:pt>
                <c:pt idx="107">
                  <c:v>1.18</c:v>
                </c:pt>
                <c:pt idx="108">
                  <c:v>1.17</c:v>
                </c:pt>
                <c:pt idx="109">
                  <c:v>1.1599999999999999</c:v>
                </c:pt>
                <c:pt idx="110">
                  <c:v>1.1499999999999999</c:v>
                </c:pt>
                <c:pt idx="111">
                  <c:v>1.1399999999999999</c:v>
                </c:pt>
                <c:pt idx="112">
                  <c:v>1.1299999999999999</c:v>
                </c:pt>
                <c:pt idx="113">
                  <c:v>1.1200000000000001</c:v>
                </c:pt>
                <c:pt idx="114">
                  <c:v>1.1100000000000001</c:v>
                </c:pt>
                <c:pt idx="115">
                  <c:v>1.1000000000000001</c:v>
                </c:pt>
                <c:pt idx="116">
                  <c:v>1.0900000000000001</c:v>
                </c:pt>
                <c:pt idx="117">
                  <c:v>1.08</c:v>
                </c:pt>
                <c:pt idx="118">
                  <c:v>1.07</c:v>
                </c:pt>
                <c:pt idx="119">
                  <c:v>1.06</c:v>
                </c:pt>
                <c:pt idx="120">
                  <c:v>1.05</c:v>
                </c:pt>
                <c:pt idx="121">
                  <c:v>1.04</c:v>
                </c:pt>
                <c:pt idx="122">
                  <c:v>1.03</c:v>
                </c:pt>
                <c:pt idx="123">
                  <c:v>1.02</c:v>
                </c:pt>
                <c:pt idx="124">
                  <c:v>1.01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0.98214285700000004</c:v>
                </c:pt>
                <c:pt idx="140">
                  <c:v>0.96428571399999996</c:v>
                </c:pt>
                <c:pt idx="141">
                  <c:v>0.946428571</c:v>
                </c:pt>
                <c:pt idx="142">
                  <c:v>0.928571429</c:v>
                </c:pt>
                <c:pt idx="143">
                  <c:v>0.91071428600000004</c:v>
                </c:pt>
                <c:pt idx="144">
                  <c:v>0.89285714299999996</c:v>
                </c:pt>
                <c:pt idx="145">
                  <c:v>0.875</c:v>
                </c:pt>
                <c:pt idx="146">
                  <c:v>0.85714285700000004</c:v>
                </c:pt>
                <c:pt idx="147">
                  <c:v>0.83928571399999996</c:v>
                </c:pt>
                <c:pt idx="148">
                  <c:v>0.821428571</c:v>
                </c:pt>
                <c:pt idx="149">
                  <c:v>0.803571429</c:v>
                </c:pt>
                <c:pt idx="150">
                  <c:v>0.78571428600000004</c:v>
                </c:pt>
                <c:pt idx="151">
                  <c:v>0.76785714299999996</c:v>
                </c:pt>
                <c:pt idx="152">
                  <c:v>0.75</c:v>
                </c:pt>
                <c:pt idx="153">
                  <c:v>0.74357142899999995</c:v>
                </c:pt>
                <c:pt idx="154">
                  <c:v>0.73714285700000004</c:v>
                </c:pt>
                <c:pt idx="155">
                  <c:v>0.73071428599999999</c:v>
                </c:pt>
                <c:pt idx="156">
                  <c:v>0.72428571399999997</c:v>
                </c:pt>
                <c:pt idx="157">
                  <c:v>0.71785714300000003</c:v>
                </c:pt>
                <c:pt idx="158">
                  <c:v>0.71142857100000001</c:v>
                </c:pt>
                <c:pt idx="159">
                  <c:v>0.70499999999999996</c:v>
                </c:pt>
                <c:pt idx="160">
                  <c:v>0.69857142900000002</c:v>
                </c:pt>
                <c:pt idx="161">
                  <c:v>0.692142857</c:v>
                </c:pt>
                <c:pt idx="162">
                  <c:v>0.68571428599999995</c:v>
                </c:pt>
                <c:pt idx="163">
                  <c:v>0.67928571400000004</c:v>
                </c:pt>
                <c:pt idx="164">
                  <c:v>0.67285714299999999</c:v>
                </c:pt>
                <c:pt idx="165">
                  <c:v>0.66642857099999997</c:v>
                </c:pt>
                <c:pt idx="166">
                  <c:v>0.66</c:v>
                </c:pt>
                <c:pt idx="167">
                  <c:v>0.64928571400000001</c:v>
                </c:pt>
                <c:pt idx="168">
                  <c:v>0.63857142899999997</c:v>
                </c:pt>
                <c:pt idx="169">
                  <c:v>0.62785714299999995</c:v>
                </c:pt>
                <c:pt idx="170">
                  <c:v>0.61714285700000004</c:v>
                </c:pt>
                <c:pt idx="171">
                  <c:v>0.60642857100000003</c:v>
                </c:pt>
                <c:pt idx="172">
                  <c:v>0.59571428599999998</c:v>
                </c:pt>
                <c:pt idx="173">
                  <c:v>0.58499999999999996</c:v>
                </c:pt>
                <c:pt idx="174">
                  <c:v>0.57428571399999995</c:v>
                </c:pt>
                <c:pt idx="175">
                  <c:v>0.56357142900000001</c:v>
                </c:pt>
                <c:pt idx="176">
                  <c:v>0.552857143</c:v>
                </c:pt>
                <c:pt idx="177">
                  <c:v>0.54214285699999998</c:v>
                </c:pt>
                <c:pt idx="178">
                  <c:v>0.53142857099999996</c:v>
                </c:pt>
                <c:pt idx="179">
                  <c:v>0.52071428600000003</c:v>
                </c:pt>
                <c:pt idx="180">
                  <c:v>0.51</c:v>
                </c:pt>
                <c:pt idx="181">
                  <c:v>0.51785714299999996</c:v>
                </c:pt>
                <c:pt idx="182">
                  <c:v>0.52571428600000003</c:v>
                </c:pt>
                <c:pt idx="183">
                  <c:v>0.53357142899999999</c:v>
                </c:pt>
                <c:pt idx="184">
                  <c:v>0.54142857099999997</c:v>
                </c:pt>
                <c:pt idx="185">
                  <c:v>0.54928571400000004</c:v>
                </c:pt>
                <c:pt idx="186">
                  <c:v>0.55714285699999999</c:v>
                </c:pt>
                <c:pt idx="187">
                  <c:v>0.56499999999999995</c:v>
                </c:pt>
                <c:pt idx="188">
                  <c:v>0.57285714300000001</c:v>
                </c:pt>
                <c:pt idx="189">
                  <c:v>0.58071428599999997</c:v>
                </c:pt>
                <c:pt idx="190">
                  <c:v>0.58857142900000003</c:v>
                </c:pt>
                <c:pt idx="191">
                  <c:v>0.59642857100000002</c:v>
                </c:pt>
                <c:pt idx="192">
                  <c:v>0.60428571399999997</c:v>
                </c:pt>
                <c:pt idx="193">
                  <c:v>0.61214285700000004</c:v>
                </c:pt>
                <c:pt idx="194">
                  <c:v>0.62</c:v>
                </c:pt>
                <c:pt idx="195">
                  <c:v>0.61733333300000004</c:v>
                </c:pt>
                <c:pt idx="196">
                  <c:v>0.61466666700000006</c:v>
                </c:pt>
                <c:pt idx="197">
                  <c:v>0.61199999999999999</c:v>
                </c:pt>
                <c:pt idx="198">
                  <c:v>0.60933333300000003</c:v>
                </c:pt>
                <c:pt idx="199">
                  <c:v>0.60666666700000005</c:v>
                </c:pt>
                <c:pt idx="200">
                  <c:v>0.60399999999999998</c:v>
                </c:pt>
                <c:pt idx="201">
                  <c:v>0.60133333300000003</c:v>
                </c:pt>
                <c:pt idx="202">
                  <c:v>0.59866666700000004</c:v>
                </c:pt>
                <c:pt idx="203">
                  <c:v>0.59599999999999997</c:v>
                </c:pt>
                <c:pt idx="204">
                  <c:v>0.59333333300000002</c:v>
                </c:pt>
                <c:pt idx="205">
                  <c:v>0.59066666700000003</c:v>
                </c:pt>
                <c:pt idx="206">
                  <c:v>0.58799999999999997</c:v>
                </c:pt>
                <c:pt idx="207">
                  <c:v>0.58533333300000001</c:v>
                </c:pt>
                <c:pt idx="208">
                  <c:v>0.58266666700000003</c:v>
                </c:pt>
                <c:pt idx="209">
                  <c:v>0.57999999999999996</c:v>
                </c:pt>
                <c:pt idx="210">
                  <c:v>0.58692307700000002</c:v>
                </c:pt>
                <c:pt idx="211">
                  <c:v>0.59384615399999996</c:v>
                </c:pt>
                <c:pt idx="212">
                  <c:v>0.60076923100000001</c:v>
                </c:pt>
                <c:pt idx="213">
                  <c:v>0.60769230799999996</c:v>
                </c:pt>
                <c:pt idx="214">
                  <c:v>0.61461538500000001</c:v>
                </c:pt>
                <c:pt idx="215">
                  <c:v>0.62153846199999996</c:v>
                </c:pt>
                <c:pt idx="216">
                  <c:v>0.62846153800000004</c:v>
                </c:pt>
                <c:pt idx="217">
                  <c:v>0.63538461499999999</c:v>
                </c:pt>
                <c:pt idx="218">
                  <c:v>0.64230769200000004</c:v>
                </c:pt>
                <c:pt idx="219">
                  <c:v>0.64923076899999999</c:v>
                </c:pt>
                <c:pt idx="220">
                  <c:v>0.65615384600000004</c:v>
                </c:pt>
                <c:pt idx="221">
                  <c:v>0.66307692299999998</c:v>
                </c:pt>
                <c:pt idx="222">
                  <c:v>0.67</c:v>
                </c:pt>
                <c:pt idx="223">
                  <c:v>0.66500000000000004</c:v>
                </c:pt>
                <c:pt idx="224">
                  <c:v>0.66</c:v>
                </c:pt>
                <c:pt idx="225">
                  <c:v>0.65500000000000003</c:v>
                </c:pt>
                <c:pt idx="226">
                  <c:v>0.65</c:v>
                </c:pt>
                <c:pt idx="227">
                  <c:v>0.64500000000000002</c:v>
                </c:pt>
                <c:pt idx="228">
                  <c:v>0.64</c:v>
                </c:pt>
                <c:pt idx="229">
                  <c:v>0.63500000000000001</c:v>
                </c:pt>
                <c:pt idx="230">
                  <c:v>0.63</c:v>
                </c:pt>
                <c:pt idx="231">
                  <c:v>0.625</c:v>
                </c:pt>
                <c:pt idx="232">
                  <c:v>0.62</c:v>
                </c:pt>
                <c:pt idx="233">
                  <c:v>0.61499999999999999</c:v>
                </c:pt>
                <c:pt idx="234">
                  <c:v>0.61</c:v>
                </c:pt>
                <c:pt idx="235">
                  <c:v>0.60499999999999998</c:v>
                </c:pt>
                <c:pt idx="236">
                  <c:v>0.6</c:v>
                </c:pt>
                <c:pt idx="237">
                  <c:v>0.609375</c:v>
                </c:pt>
                <c:pt idx="238">
                  <c:v>0.61875000000000002</c:v>
                </c:pt>
                <c:pt idx="239">
                  <c:v>0.62812500000000004</c:v>
                </c:pt>
                <c:pt idx="240">
                  <c:v>0.63749999999999996</c:v>
                </c:pt>
                <c:pt idx="241">
                  <c:v>0.64687499999999998</c:v>
                </c:pt>
                <c:pt idx="242">
                  <c:v>0.65625</c:v>
                </c:pt>
                <c:pt idx="243">
                  <c:v>0.66562500000000002</c:v>
                </c:pt>
                <c:pt idx="244">
                  <c:v>0.67500000000000004</c:v>
                </c:pt>
                <c:pt idx="245">
                  <c:v>0.68437499999999996</c:v>
                </c:pt>
                <c:pt idx="246">
                  <c:v>0.69374999999999998</c:v>
                </c:pt>
                <c:pt idx="247">
                  <c:v>0.703125</c:v>
                </c:pt>
                <c:pt idx="248">
                  <c:v>0.71250000000000002</c:v>
                </c:pt>
                <c:pt idx="249">
                  <c:v>0.72187500000000004</c:v>
                </c:pt>
                <c:pt idx="250">
                  <c:v>0.73124999999999996</c:v>
                </c:pt>
                <c:pt idx="251">
                  <c:v>0.74062499999999998</c:v>
                </c:pt>
                <c:pt idx="252">
                  <c:v>0.75</c:v>
                </c:pt>
                <c:pt idx="253">
                  <c:v>0.75416666700000001</c:v>
                </c:pt>
                <c:pt idx="254">
                  <c:v>0.75833333300000005</c:v>
                </c:pt>
                <c:pt idx="255">
                  <c:v>0.76249999999999996</c:v>
                </c:pt>
                <c:pt idx="256">
                  <c:v>0.76666666699999997</c:v>
                </c:pt>
                <c:pt idx="257">
                  <c:v>0.77083333300000001</c:v>
                </c:pt>
                <c:pt idx="258">
                  <c:v>0.77500000000000002</c:v>
                </c:pt>
                <c:pt idx="259">
                  <c:v>0.77916666700000003</c:v>
                </c:pt>
                <c:pt idx="260">
                  <c:v>0.78333333299999997</c:v>
                </c:pt>
                <c:pt idx="261">
                  <c:v>0.78749999999999998</c:v>
                </c:pt>
                <c:pt idx="262">
                  <c:v>0.79166666699999999</c:v>
                </c:pt>
                <c:pt idx="263">
                  <c:v>0.79583333300000003</c:v>
                </c:pt>
                <c:pt idx="264">
                  <c:v>0.8</c:v>
                </c:pt>
                <c:pt idx="265">
                  <c:v>0.812857143</c:v>
                </c:pt>
                <c:pt idx="266">
                  <c:v>0.82571428599999996</c:v>
                </c:pt>
                <c:pt idx="267">
                  <c:v>0.83857142900000003</c:v>
                </c:pt>
                <c:pt idx="268">
                  <c:v>0.85142857100000002</c:v>
                </c:pt>
                <c:pt idx="269">
                  <c:v>0.86428571399999998</c:v>
                </c:pt>
                <c:pt idx="270">
                  <c:v>0.87714285700000005</c:v>
                </c:pt>
                <c:pt idx="271">
                  <c:v>0.89</c:v>
                </c:pt>
                <c:pt idx="272">
                  <c:v>0.90285714299999997</c:v>
                </c:pt>
                <c:pt idx="273">
                  <c:v>0.91571428600000004</c:v>
                </c:pt>
                <c:pt idx="274">
                  <c:v>0.928571429</c:v>
                </c:pt>
                <c:pt idx="275">
                  <c:v>0.94142857099999999</c:v>
                </c:pt>
                <c:pt idx="276">
                  <c:v>0.95428571399999995</c:v>
                </c:pt>
                <c:pt idx="277">
                  <c:v>0.96714285700000002</c:v>
                </c:pt>
                <c:pt idx="278">
                  <c:v>0.98</c:v>
                </c:pt>
                <c:pt idx="279">
                  <c:v>0.98750000000000004</c:v>
                </c:pt>
                <c:pt idx="280">
                  <c:v>0.995</c:v>
                </c:pt>
                <c:pt idx="281">
                  <c:v>1.0024999999999999</c:v>
                </c:pt>
                <c:pt idx="282">
                  <c:v>1.01</c:v>
                </c:pt>
                <c:pt idx="283">
                  <c:v>1.0175000000000001</c:v>
                </c:pt>
                <c:pt idx="284">
                  <c:v>1.0249999999999999</c:v>
                </c:pt>
                <c:pt idx="285">
                  <c:v>1.0325</c:v>
                </c:pt>
                <c:pt idx="286">
                  <c:v>1.04</c:v>
                </c:pt>
                <c:pt idx="287">
                  <c:v>1.0475000000000001</c:v>
                </c:pt>
                <c:pt idx="288">
                  <c:v>1.0549999999999999</c:v>
                </c:pt>
                <c:pt idx="289">
                  <c:v>1.0625</c:v>
                </c:pt>
                <c:pt idx="290">
                  <c:v>1.07</c:v>
                </c:pt>
                <c:pt idx="291">
                  <c:v>1.0774999999999999</c:v>
                </c:pt>
                <c:pt idx="292">
                  <c:v>1.085</c:v>
                </c:pt>
                <c:pt idx="293">
                  <c:v>1.0925</c:v>
                </c:pt>
                <c:pt idx="294">
                  <c:v>1.1000000000000001</c:v>
                </c:pt>
                <c:pt idx="295">
                  <c:v>1.121428571</c:v>
                </c:pt>
                <c:pt idx="296">
                  <c:v>1.1428571430000001</c:v>
                </c:pt>
                <c:pt idx="297">
                  <c:v>1.164285714</c:v>
                </c:pt>
                <c:pt idx="298">
                  <c:v>1.1857142860000001</c:v>
                </c:pt>
                <c:pt idx="299">
                  <c:v>1.207142857</c:v>
                </c:pt>
                <c:pt idx="300">
                  <c:v>1.228571429</c:v>
                </c:pt>
                <c:pt idx="301">
                  <c:v>1.25</c:v>
                </c:pt>
                <c:pt idx="302">
                  <c:v>1.271428571</c:v>
                </c:pt>
                <c:pt idx="303">
                  <c:v>1.292857143</c:v>
                </c:pt>
                <c:pt idx="304">
                  <c:v>1.3142857139999999</c:v>
                </c:pt>
                <c:pt idx="305">
                  <c:v>1.335714286</c:v>
                </c:pt>
                <c:pt idx="306">
                  <c:v>1.3571428569999999</c:v>
                </c:pt>
                <c:pt idx="307">
                  <c:v>1.378571429</c:v>
                </c:pt>
                <c:pt idx="308">
                  <c:v>1.4</c:v>
                </c:pt>
                <c:pt idx="309">
                  <c:v>1.414285714</c:v>
                </c:pt>
                <c:pt idx="310">
                  <c:v>1.428571429</c:v>
                </c:pt>
                <c:pt idx="311">
                  <c:v>1.4428571429999999</c:v>
                </c:pt>
                <c:pt idx="312">
                  <c:v>1.457142857</c:v>
                </c:pt>
                <c:pt idx="313">
                  <c:v>1.4714285709999999</c:v>
                </c:pt>
                <c:pt idx="314">
                  <c:v>1.4857142860000001</c:v>
                </c:pt>
                <c:pt idx="315">
                  <c:v>1.5</c:v>
                </c:pt>
                <c:pt idx="316">
                  <c:v>1.5142857139999999</c:v>
                </c:pt>
                <c:pt idx="317">
                  <c:v>1.5285714290000001</c:v>
                </c:pt>
                <c:pt idx="318">
                  <c:v>1.542857143</c:v>
                </c:pt>
                <c:pt idx="319">
                  <c:v>1.5571428570000001</c:v>
                </c:pt>
                <c:pt idx="320">
                  <c:v>1.571428571</c:v>
                </c:pt>
                <c:pt idx="321">
                  <c:v>1.585714286</c:v>
                </c:pt>
                <c:pt idx="322">
                  <c:v>1.6</c:v>
                </c:pt>
                <c:pt idx="323">
                  <c:v>1.614285714</c:v>
                </c:pt>
                <c:pt idx="324">
                  <c:v>1.628571429</c:v>
                </c:pt>
                <c:pt idx="325">
                  <c:v>1.6428571430000001</c:v>
                </c:pt>
                <c:pt idx="326">
                  <c:v>1.657142857</c:v>
                </c:pt>
                <c:pt idx="327">
                  <c:v>1.6714285710000001</c:v>
                </c:pt>
                <c:pt idx="328">
                  <c:v>1.6857142860000001</c:v>
                </c:pt>
                <c:pt idx="329">
                  <c:v>1.7</c:v>
                </c:pt>
                <c:pt idx="330">
                  <c:v>1.7142857140000001</c:v>
                </c:pt>
                <c:pt idx="331">
                  <c:v>1.728571429</c:v>
                </c:pt>
                <c:pt idx="332">
                  <c:v>1.7428571429999999</c:v>
                </c:pt>
                <c:pt idx="333">
                  <c:v>1.7571428570000001</c:v>
                </c:pt>
                <c:pt idx="334">
                  <c:v>1.771428571</c:v>
                </c:pt>
                <c:pt idx="335">
                  <c:v>1.7857142859999999</c:v>
                </c:pt>
                <c:pt idx="336">
                  <c:v>1.8</c:v>
                </c:pt>
                <c:pt idx="337">
                  <c:v>1.7894736840000001</c:v>
                </c:pt>
                <c:pt idx="338">
                  <c:v>1.7789473680000001</c:v>
                </c:pt>
                <c:pt idx="339">
                  <c:v>1.768421053</c:v>
                </c:pt>
                <c:pt idx="340">
                  <c:v>1.757894737</c:v>
                </c:pt>
                <c:pt idx="341">
                  <c:v>1.747368421</c:v>
                </c:pt>
                <c:pt idx="342">
                  <c:v>1.736842105</c:v>
                </c:pt>
                <c:pt idx="343">
                  <c:v>1.726315789</c:v>
                </c:pt>
                <c:pt idx="344">
                  <c:v>1.7157894739999999</c:v>
                </c:pt>
                <c:pt idx="345">
                  <c:v>1.7052631579999999</c:v>
                </c:pt>
                <c:pt idx="346">
                  <c:v>1.694736842</c:v>
                </c:pt>
                <c:pt idx="347">
                  <c:v>1.684210526</c:v>
                </c:pt>
                <c:pt idx="348">
                  <c:v>1.6736842110000001</c:v>
                </c:pt>
                <c:pt idx="349">
                  <c:v>1.6631578950000001</c:v>
                </c:pt>
                <c:pt idx="350">
                  <c:v>1.6526315789999999</c:v>
                </c:pt>
                <c:pt idx="351">
                  <c:v>1.6421052629999999</c:v>
                </c:pt>
                <c:pt idx="352">
                  <c:v>1.6315789469999999</c:v>
                </c:pt>
                <c:pt idx="353">
                  <c:v>1.621052632</c:v>
                </c:pt>
                <c:pt idx="354">
                  <c:v>1.6105263160000001</c:v>
                </c:pt>
                <c:pt idx="355">
                  <c:v>1.6</c:v>
                </c:pt>
                <c:pt idx="356">
                  <c:v>1.6041666670000001</c:v>
                </c:pt>
                <c:pt idx="357">
                  <c:v>1.608333333</c:v>
                </c:pt>
                <c:pt idx="358">
                  <c:v>1.6125</c:v>
                </c:pt>
                <c:pt idx="359">
                  <c:v>1.6166666670000001</c:v>
                </c:pt>
                <c:pt idx="360">
                  <c:v>1.620833333</c:v>
                </c:pt>
                <c:pt idx="361">
                  <c:v>1.625</c:v>
                </c:pt>
                <c:pt idx="362">
                  <c:v>1.629166667</c:v>
                </c:pt>
                <c:pt idx="363">
                  <c:v>1.6333333329999999</c:v>
                </c:pt>
                <c:pt idx="364">
                  <c:v>1.6375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A8-4B9C-8704-58542B30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14224"/>
        <c:axId val="1033113808"/>
      </c:scatterChart>
      <c:valAx>
        <c:axId val="10331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3113808"/>
        <c:crosses val="autoZero"/>
        <c:crossBetween val="midCat"/>
      </c:valAx>
      <c:valAx>
        <c:axId val="10331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31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da-DK" sz="1100">
                <a:solidFill>
                  <a:schemeClr val="tx1"/>
                </a:solidFill>
                <a:latin typeface="Georgia" panose="02040502050405020303" pitchFamily="18" charset="0"/>
              </a:rPr>
              <a:t>q1</a:t>
            </a:r>
            <a:endParaRPr lang="da-DK" sz="1100" baseline="0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Boksmodel!$K$11:$K$375</c:f>
              <c:numCache>
                <c:formatCode>0.000</c:formatCode>
                <c:ptCount val="365"/>
                <c:pt idx="0">
                  <c:v>4.3553995722531811</c:v>
                </c:pt>
                <c:pt idx="1">
                  <c:v>4.1853390251005393</c:v>
                </c:pt>
                <c:pt idx="2">
                  <c:v>4.2301006506164756</c:v>
                </c:pt>
                <c:pt idx="3">
                  <c:v>4.2115503040591413</c:v>
                </c:pt>
                <c:pt idx="4">
                  <c:v>3.5901586808955264</c:v>
                </c:pt>
                <c:pt idx="5">
                  <c:v>3.8589178230971499</c:v>
                </c:pt>
                <c:pt idx="6">
                  <c:v>4.414379058934899</c:v>
                </c:pt>
                <c:pt idx="7">
                  <c:v>5.0789142186406329</c:v>
                </c:pt>
                <c:pt idx="8">
                  <c:v>6.1740884965744831</c:v>
                </c:pt>
                <c:pt idx="9">
                  <c:v>7.082424818956425</c:v>
                </c:pt>
                <c:pt idx="10">
                  <c:v>9.9843437211102284</c:v>
                </c:pt>
                <c:pt idx="11">
                  <c:v>13.102874200504329</c:v>
                </c:pt>
                <c:pt idx="12">
                  <c:v>14.532202590632641</c:v>
                </c:pt>
                <c:pt idx="13">
                  <c:v>17.802765909196317</c:v>
                </c:pt>
                <c:pt idx="14">
                  <c:v>26.21660198361392</c:v>
                </c:pt>
                <c:pt idx="15">
                  <c:v>49.390869940091314</c:v>
                </c:pt>
                <c:pt idx="16">
                  <c:v>613.48311487460853</c:v>
                </c:pt>
                <c:pt idx="17">
                  <c:v>134.00822015288105</c:v>
                </c:pt>
                <c:pt idx="18">
                  <c:v>78.308143146685381</c:v>
                </c:pt>
                <c:pt idx="19">
                  <c:v>54.301948627634253</c:v>
                </c:pt>
                <c:pt idx="20">
                  <c:v>35.37154596498187</c:v>
                </c:pt>
                <c:pt idx="21">
                  <c:v>26.123027352585432</c:v>
                </c:pt>
                <c:pt idx="22">
                  <c:v>20.547139892414457</c:v>
                </c:pt>
                <c:pt idx="23">
                  <c:v>16.708861635799998</c:v>
                </c:pt>
                <c:pt idx="24">
                  <c:v>14.137376795591964</c:v>
                </c:pt>
                <c:pt idx="25">
                  <c:v>12.182038532924764</c:v>
                </c:pt>
                <c:pt idx="26">
                  <c:v>10.665583330327827</c:v>
                </c:pt>
                <c:pt idx="27">
                  <c:v>9.3934920084748779</c:v>
                </c:pt>
                <c:pt idx="28">
                  <c:v>8.5326681482323963</c:v>
                </c:pt>
                <c:pt idx="29">
                  <c:v>7.7860878931983262</c:v>
                </c:pt>
                <c:pt idx="30">
                  <c:v>7.855620868841835</c:v>
                </c:pt>
                <c:pt idx="31">
                  <c:v>7.9479488826060782</c:v>
                </c:pt>
                <c:pt idx="32">
                  <c:v>8.1170598852780156</c:v>
                </c:pt>
                <c:pt idx="33">
                  <c:v>8.1972029699412641</c:v>
                </c:pt>
                <c:pt idx="34">
                  <c:v>8.4551237479771721</c:v>
                </c:pt>
                <c:pt idx="35">
                  <c:v>8.5795330864132566</c:v>
                </c:pt>
                <c:pt idx="36">
                  <c:v>8.8284497550071581</c:v>
                </c:pt>
                <c:pt idx="37">
                  <c:v>8.8085728474056797</c:v>
                </c:pt>
                <c:pt idx="38">
                  <c:v>8.8791830062559871</c:v>
                </c:pt>
                <c:pt idx="39">
                  <c:v>9.1005850879684456</c:v>
                </c:pt>
                <c:pt idx="40">
                  <c:v>9.3141614190913717</c:v>
                </c:pt>
                <c:pt idx="41">
                  <c:v>8.8687797850703021</c:v>
                </c:pt>
                <c:pt idx="42">
                  <c:v>8.3816526144234071</c:v>
                </c:pt>
                <c:pt idx="43">
                  <c:v>7.8767536411664283</c:v>
                </c:pt>
                <c:pt idx="44">
                  <c:v>7.3966555003954033</c:v>
                </c:pt>
                <c:pt idx="45">
                  <c:v>7.0033836314044251</c:v>
                </c:pt>
                <c:pt idx="46">
                  <c:v>6.885873388820416</c:v>
                </c:pt>
                <c:pt idx="47">
                  <c:v>7.0572607669755296</c:v>
                </c:pt>
                <c:pt idx="48">
                  <c:v>6.5376687428895757</c:v>
                </c:pt>
                <c:pt idx="49">
                  <c:v>6.4502753572325728</c:v>
                </c:pt>
                <c:pt idx="50">
                  <c:v>6.4034656076419294</c:v>
                </c:pt>
                <c:pt idx="51">
                  <c:v>6.1326594018599563</c:v>
                </c:pt>
                <c:pt idx="52">
                  <c:v>6.7020644559458722</c:v>
                </c:pt>
                <c:pt idx="53">
                  <c:v>5.7843609370777882</c:v>
                </c:pt>
                <c:pt idx="54">
                  <c:v>5.6593675652170354</c:v>
                </c:pt>
                <c:pt idx="55">
                  <c:v>5.7118940350091645</c:v>
                </c:pt>
                <c:pt idx="56">
                  <c:v>6.5905356197109475</c:v>
                </c:pt>
                <c:pt idx="57">
                  <c:v>7.0502346440742025</c:v>
                </c:pt>
                <c:pt idx="58">
                  <c:v>8.7126644519959751</c:v>
                </c:pt>
                <c:pt idx="59">
                  <c:v>8.5729781732166348</c:v>
                </c:pt>
                <c:pt idx="60">
                  <c:v>9.0694177134076721</c:v>
                </c:pt>
                <c:pt idx="61">
                  <c:v>8.1227523819524912</c:v>
                </c:pt>
                <c:pt idx="62">
                  <c:v>8.1795924639008746</c:v>
                </c:pt>
                <c:pt idx="63">
                  <c:v>8.8951171447081627</c:v>
                </c:pt>
                <c:pt idx="64">
                  <c:v>9.8574501184994947</c:v>
                </c:pt>
                <c:pt idx="65">
                  <c:v>9.5341203713726976</c:v>
                </c:pt>
                <c:pt idx="66">
                  <c:v>9.685020705267311</c:v>
                </c:pt>
                <c:pt idx="67">
                  <c:v>11.241114117496302</c:v>
                </c:pt>
                <c:pt idx="68">
                  <c:v>12.878929715647482</c:v>
                </c:pt>
                <c:pt idx="69">
                  <c:v>10.573138285458741</c:v>
                </c:pt>
                <c:pt idx="70">
                  <c:v>9.1600451584109877</c:v>
                </c:pt>
                <c:pt idx="71">
                  <c:v>8.1064066232501606</c:v>
                </c:pt>
                <c:pt idx="72">
                  <c:v>7.3677026173386917</c:v>
                </c:pt>
                <c:pt idx="73">
                  <c:v>6.7192264428758097</c:v>
                </c:pt>
                <c:pt idx="74">
                  <c:v>6.1917053954212493</c:v>
                </c:pt>
                <c:pt idx="75">
                  <c:v>6.495945690615649</c:v>
                </c:pt>
                <c:pt idx="76">
                  <c:v>7.2755999467060279</c:v>
                </c:pt>
                <c:pt idx="77">
                  <c:v>6.8974312668398809</c:v>
                </c:pt>
                <c:pt idx="78">
                  <c:v>7.1647997205712528</c:v>
                </c:pt>
                <c:pt idx="79">
                  <c:v>7.6918778593958814</c:v>
                </c:pt>
                <c:pt idx="80">
                  <c:v>7.3657649249894108</c:v>
                </c:pt>
                <c:pt idx="81">
                  <c:v>6.4582612166201994</c:v>
                </c:pt>
                <c:pt idx="82">
                  <c:v>5.9807848017675509</c:v>
                </c:pt>
                <c:pt idx="83">
                  <c:v>5.753526036182012</c:v>
                </c:pt>
                <c:pt idx="84">
                  <c:v>5.5877071631415474</c:v>
                </c:pt>
                <c:pt idx="85">
                  <c:v>5.5014200379643974</c:v>
                </c:pt>
                <c:pt idx="86">
                  <c:v>5.4100805370628322</c:v>
                </c:pt>
                <c:pt idx="87">
                  <c:v>5.3286186027245446</c:v>
                </c:pt>
                <c:pt idx="88">
                  <c:v>5.594996200984701</c:v>
                </c:pt>
                <c:pt idx="89">
                  <c:v>5.5904645112659859</c:v>
                </c:pt>
                <c:pt idx="90">
                  <c:v>5.5281683756447304</c:v>
                </c:pt>
                <c:pt idx="91">
                  <c:v>5.1729655608335552</c:v>
                </c:pt>
                <c:pt idx="92">
                  <c:v>4.9992248709531362</c:v>
                </c:pt>
                <c:pt idx="93">
                  <c:v>4.833835419389354</c:v>
                </c:pt>
                <c:pt idx="94">
                  <c:v>4.7313352837424887</c:v>
                </c:pt>
                <c:pt idx="95">
                  <c:v>4.6662177568426797</c:v>
                </c:pt>
                <c:pt idx="96">
                  <c:v>4.6059873343393622</c:v>
                </c:pt>
                <c:pt idx="97">
                  <c:v>4.5242130150882636</c:v>
                </c:pt>
                <c:pt idx="98">
                  <c:v>4.4392043274774311</c:v>
                </c:pt>
                <c:pt idx="99">
                  <c:v>4.402178039698037</c:v>
                </c:pt>
                <c:pt idx="100">
                  <c:v>4.3925246508780127</c:v>
                </c:pt>
                <c:pt idx="101">
                  <c:v>4.5521854934483494</c:v>
                </c:pt>
                <c:pt idx="102">
                  <c:v>4.4211922728619948</c:v>
                </c:pt>
                <c:pt idx="103">
                  <c:v>4.4610842674811728</c:v>
                </c:pt>
                <c:pt idx="104">
                  <c:v>5.3973382374623755</c:v>
                </c:pt>
                <c:pt idx="105">
                  <c:v>5.9272058460085475</c:v>
                </c:pt>
                <c:pt idx="106">
                  <c:v>6.2488106829094106</c:v>
                </c:pt>
                <c:pt idx="107">
                  <c:v>5.3437159662503317</c:v>
                </c:pt>
                <c:pt idx="108">
                  <c:v>4.7875468556970784</c:v>
                </c:pt>
                <c:pt idx="109">
                  <c:v>4.476468923733135</c:v>
                </c:pt>
                <c:pt idx="110">
                  <c:v>4.3890940413267119</c:v>
                </c:pt>
                <c:pt idx="111">
                  <c:v>4.3753386203615658</c:v>
                </c:pt>
                <c:pt idx="112">
                  <c:v>4.413794268386118</c:v>
                </c:pt>
                <c:pt idx="113">
                  <c:v>5.2233165896897376</c:v>
                </c:pt>
                <c:pt idx="114">
                  <c:v>5.1483830008374403</c:v>
                </c:pt>
                <c:pt idx="115">
                  <c:v>5.2707790533020669</c:v>
                </c:pt>
                <c:pt idx="116">
                  <c:v>5.2942017679144477</c:v>
                </c:pt>
                <c:pt idx="117">
                  <c:v>5.6470451297845585</c:v>
                </c:pt>
                <c:pt idx="118">
                  <c:v>6.2629678490375253</c:v>
                </c:pt>
                <c:pt idx="119">
                  <c:v>6.1438099063397997</c:v>
                </c:pt>
                <c:pt idx="120">
                  <c:v>6.2098058890502257</c:v>
                </c:pt>
                <c:pt idx="121">
                  <c:v>6.4072813180175716</c:v>
                </c:pt>
                <c:pt idx="122">
                  <c:v>6.7993760791037783</c:v>
                </c:pt>
                <c:pt idx="123">
                  <c:v>7.2661693567807353</c:v>
                </c:pt>
                <c:pt idx="124">
                  <c:v>7.8116413975260892</c:v>
                </c:pt>
                <c:pt idx="125">
                  <c:v>8.5387586213017492</c:v>
                </c:pt>
                <c:pt idx="126">
                  <c:v>9.3306151599775049</c:v>
                </c:pt>
                <c:pt idx="127">
                  <c:v>10.149021254903072</c:v>
                </c:pt>
                <c:pt idx="128">
                  <c:v>11.406636339848204</c:v>
                </c:pt>
                <c:pt idx="129">
                  <c:v>14.869315424055447</c:v>
                </c:pt>
                <c:pt idx="130">
                  <c:v>16.445185780463454</c:v>
                </c:pt>
                <c:pt idx="131">
                  <c:v>17.573092164115216</c:v>
                </c:pt>
                <c:pt idx="132">
                  <c:v>19.903925424463438</c:v>
                </c:pt>
                <c:pt idx="133">
                  <c:v>24.061635019288005</c:v>
                </c:pt>
                <c:pt idx="134">
                  <c:v>28.843047083648504</c:v>
                </c:pt>
                <c:pt idx="135">
                  <c:v>38.007107623101248</c:v>
                </c:pt>
                <c:pt idx="136">
                  <c:v>30.659588046769475</c:v>
                </c:pt>
                <c:pt idx="137">
                  <c:v>24.327801724032444</c:v>
                </c:pt>
                <c:pt idx="138">
                  <c:v>19.971488057314033</c:v>
                </c:pt>
                <c:pt idx="139">
                  <c:v>16.909685535569952</c:v>
                </c:pt>
                <c:pt idx="140">
                  <c:v>14.605650229453586</c:v>
                </c:pt>
                <c:pt idx="141">
                  <c:v>12.849632558162218</c:v>
                </c:pt>
                <c:pt idx="142">
                  <c:v>11.570504686723982</c:v>
                </c:pt>
                <c:pt idx="143">
                  <c:v>10.513405365026395</c:v>
                </c:pt>
                <c:pt idx="144">
                  <c:v>9.2311563941055059</c:v>
                </c:pt>
                <c:pt idx="145">
                  <c:v>8.3433711142258655</c:v>
                </c:pt>
                <c:pt idx="146">
                  <c:v>7.5865250923105041</c:v>
                </c:pt>
                <c:pt idx="147">
                  <c:v>6.9629672417324064</c:v>
                </c:pt>
                <c:pt idx="148">
                  <c:v>6.5258122565953025</c:v>
                </c:pt>
                <c:pt idx="149">
                  <c:v>6.0313372049413001</c:v>
                </c:pt>
                <c:pt idx="150">
                  <c:v>5.5162584092504874</c:v>
                </c:pt>
                <c:pt idx="151">
                  <c:v>4.9773609503690448</c:v>
                </c:pt>
                <c:pt idx="152">
                  <c:v>4.6564960673886597</c:v>
                </c:pt>
                <c:pt idx="153">
                  <c:v>4.4030091803940952</c:v>
                </c:pt>
                <c:pt idx="154">
                  <c:v>4.2074032834555606</c:v>
                </c:pt>
                <c:pt idx="155">
                  <c:v>3.9717019328965759</c:v>
                </c:pt>
                <c:pt idx="156">
                  <c:v>3.8192755254228339</c:v>
                </c:pt>
                <c:pt idx="157">
                  <c:v>3.9938172714044455</c:v>
                </c:pt>
                <c:pt idx="158">
                  <c:v>4.2461034596166956</c:v>
                </c:pt>
                <c:pt idx="159">
                  <c:v>4.8427615834843376</c:v>
                </c:pt>
                <c:pt idx="160">
                  <c:v>6.023751640047867</c:v>
                </c:pt>
                <c:pt idx="161">
                  <c:v>5.0742095760123309</c:v>
                </c:pt>
                <c:pt idx="162">
                  <c:v>5.1402401971502272</c:v>
                </c:pt>
                <c:pt idx="163">
                  <c:v>4.3122018376792521</c:v>
                </c:pt>
                <c:pt idx="164">
                  <c:v>3.7375908250088234</c:v>
                </c:pt>
                <c:pt idx="165">
                  <c:v>3.5807557393876084</c:v>
                </c:pt>
                <c:pt idx="166">
                  <c:v>3.806557974116187</c:v>
                </c:pt>
                <c:pt idx="167">
                  <c:v>3.5467799690124795</c:v>
                </c:pt>
                <c:pt idx="168">
                  <c:v>3.4712241806375324</c:v>
                </c:pt>
                <c:pt idx="169">
                  <c:v>3.4512207814072378</c:v>
                </c:pt>
                <c:pt idx="170">
                  <c:v>3.4526550172840307</c:v>
                </c:pt>
                <c:pt idx="171">
                  <c:v>3.4702291951557998</c:v>
                </c:pt>
                <c:pt idx="172">
                  <c:v>3.6002872770184817</c:v>
                </c:pt>
                <c:pt idx="173">
                  <c:v>3.592191894865314</c:v>
                </c:pt>
                <c:pt idx="174">
                  <c:v>3.164298184791587</c:v>
                </c:pt>
                <c:pt idx="175">
                  <c:v>2.9316084544186256</c:v>
                </c:pt>
                <c:pt idx="176">
                  <c:v>2.777467718481057</c:v>
                </c:pt>
                <c:pt idx="177">
                  <c:v>2.6988891404749142</c:v>
                </c:pt>
                <c:pt idx="178">
                  <c:v>2.2837220961981446</c:v>
                </c:pt>
                <c:pt idx="179">
                  <c:v>4.7509146872283683</c:v>
                </c:pt>
                <c:pt idx="180">
                  <c:v>4.8605706547132259</c:v>
                </c:pt>
                <c:pt idx="181">
                  <c:v>4.5785137456660854</c:v>
                </c:pt>
                <c:pt idx="182">
                  <c:v>3.9076627427410182</c:v>
                </c:pt>
                <c:pt idx="183">
                  <c:v>3.6417983367844124</c:v>
                </c:pt>
                <c:pt idx="184">
                  <c:v>3.5667139115192779</c:v>
                </c:pt>
                <c:pt idx="185">
                  <c:v>3.5218665167450207</c:v>
                </c:pt>
                <c:pt idx="186">
                  <c:v>3.5414823288041988</c:v>
                </c:pt>
                <c:pt idx="187">
                  <c:v>3.6847467845329955</c:v>
                </c:pt>
                <c:pt idx="188">
                  <c:v>3.9089254734814065</c:v>
                </c:pt>
                <c:pt idx="189">
                  <c:v>3.9336385074086819</c:v>
                </c:pt>
                <c:pt idx="190">
                  <c:v>4.0612155713468425</c:v>
                </c:pt>
                <c:pt idx="191">
                  <c:v>4.2457553974870379</c:v>
                </c:pt>
                <c:pt idx="192">
                  <c:v>4.4195766451663872</c:v>
                </c:pt>
                <c:pt idx="193">
                  <c:v>4.4665993786938678</c:v>
                </c:pt>
                <c:pt idx="194">
                  <c:v>4.5597514298721817</c:v>
                </c:pt>
                <c:pt idx="195">
                  <c:v>4.677625322683582</c:v>
                </c:pt>
                <c:pt idx="196">
                  <c:v>4.9192084415265258</c:v>
                </c:pt>
                <c:pt idx="197">
                  <c:v>5.0828771975126417</c:v>
                </c:pt>
                <c:pt idx="198">
                  <c:v>5.3029956001231549</c:v>
                </c:pt>
                <c:pt idx="199">
                  <c:v>5.5675987549483743</c:v>
                </c:pt>
                <c:pt idx="200">
                  <c:v>6.0157758478795991</c:v>
                </c:pt>
                <c:pt idx="201">
                  <c:v>7.4682448636173122</c:v>
                </c:pt>
                <c:pt idx="202">
                  <c:v>7.7135669454827998</c:v>
                </c:pt>
                <c:pt idx="203">
                  <c:v>9.5705929150555651</c:v>
                </c:pt>
                <c:pt idx="204">
                  <c:v>11.53305981573966</c:v>
                </c:pt>
                <c:pt idx="205">
                  <c:v>11.820102441532036</c:v>
                </c:pt>
                <c:pt idx="206">
                  <c:v>12.944206340579774</c:v>
                </c:pt>
                <c:pt idx="207">
                  <c:v>12.784554566921736</c:v>
                </c:pt>
                <c:pt idx="208">
                  <c:v>13.745536496251493</c:v>
                </c:pt>
                <c:pt idx="209">
                  <c:v>17.08439717072407</c:v>
                </c:pt>
                <c:pt idx="210">
                  <c:v>20.473328353439793</c:v>
                </c:pt>
                <c:pt idx="211">
                  <c:v>24.063645075335835</c:v>
                </c:pt>
                <c:pt idx="212">
                  <c:v>27.388664189706777</c:v>
                </c:pt>
                <c:pt idx="213">
                  <c:v>25.181935021037837</c:v>
                </c:pt>
                <c:pt idx="214">
                  <c:v>28.956143798092707</c:v>
                </c:pt>
                <c:pt idx="215">
                  <c:v>31.303570758689013</c:v>
                </c:pt>
                <c:pt idx="216">
                  <c:v>30.077864551980628</c:v>
                </c:pt>
                <c:pt idx="217">
                  <c:v>25.172142105691442</c:v>
                </c:pt>
                <c:pt idx="218">
                  <c:v>20.892985681180523</c:v>
                </c:pt>
                <c:pt idx="219">
                  <c:v>18.995999514436548</c:v>
                </c:pt>
                <c:pt idx="220">
                  <c:v>18.49403482661738</c:v>
                </c:pt>
                <c:pt idx="221">
                  <c:v>16.775771218004412</c:v>
                </c:pt>
                <c:pt idx="222">
                  <c:v>15.588153532558453</c:v>
                </c:pt>
                <c:pt idx="223">
                  <c:v>16.128978571829208</c:v>
                </c:pt>
                <c:pt idx="224">
                  <c:v>16.704560376252839</c:v>
                </c:pt>
                <c:pt idx="225">
                  <c:v>14.527394776736319</c:v>
                </c:pt>
                <c:pt idx="226">
                  <c:v>13.928523858540558</c:v>
                </c:pt>
                <c:pt idx="227">
                  <c:v>15.337850957259878</c:v>
                </c:pt>
                <c:pt idx="228">
                  <c:v>14.018879738838512</c:v>
                </c:pt>
                <c:pt idx="229">
                  <c:v>16.197810026945092</c:v>
                </c:pt>
                <c:pt idx="230">
                  <c:v>16.598304910355218</c:v>
                </c:pt>
                <c:pt idx="231">
                  <c:v>15.291979779405468</c:v>
                </c:pt>
                <c:pt idx="232">
                  <c:v>13.913503067739223</c:v>
                </c:pt>
                <c:pt idx="233">
                  <c:v>12.447175259139906</c:v>
                </c:pt>
                <c:pt idx="234">
                  <c:v>11.665800489946111</c:v>
                </c:pt>
                <c:pt idx="235">
                  <c:v>11.269621234410433</c:v>
                </c:pt>
                <c:pt idx="236">
                  <c:v>11.038323431669047</c:v>
                </c:pt>
                <c:pt idx="237">
                  <c:v>10.900890581562955</c:v>
                </c:pt>
                <c:pt idx="238">
                  <c:v>12.698971749053081</c:v>
                </c:pt>
                <c:pt idx="239">
                  <c:v>12.221020379606616</c:v>
                </c:pt>
                <c:pt idx="240">
                  <c:v>11.514393456301114</c:v>
                </c:pt>
                <c:pt idx="241">
                  <c:v>11.383585531455768</c:v>
                </c:pt>
                <c:pt idx="242">
                  <c:v>12.348084049366088</c:v>
                </c:pt>
                <c:pt idx="243">
                  <c:v>11.726765373582587</c:v>
                </c:pt>
                <c:pt idx="244">
                  <c:v>11.372221654745822</c:v>
                </c:pt>
                <c:pt idx="245">
                  <c:v>11.056724166677762</c:v>
                </c:pt>
                <c:pt idx="246">
                  <c:v>10.929649103088776</c:v>
                </c:pt>
                <c:pt idx="247">
                  <c:v>10.85588630629988</c:v>
                </c:pt>
                <c:pt idx="248">
                  <c:v>18.66421543791153</c:v>
                </c:pt>
                <c:pt idx="249">
                  <c:v>17.397565962466189</c:v>
                </c:pt>
                <c:pt idx="250">
                  <c:v>14.558939323677381</c:v>
                </c:pt>
                <c:pt idx="251">
                  <c:v>14.505166651046459</c:v>
                </c:pt>
                <c:pt idx="252">
                  <c:v>13.348390667273756</c:v>
                </c:pt>
                <c:pt idx="253">
                  <c:v>13.098541263528482</c:v>
                </c:pt>
                <c:pt idx="254">
                  <c:v>13.155250835440713</c:v>
                </c:pt>
                <c:pt idx="255">
                  <c:v>12.557139792841497</c:v>
                </c:pt>
                <c:pt idx="256">
                  <c:v>12.232705076803096</c:v>
                </c:pt>
                <c:pt idx="257">
                  <c:v>11.422039921705004</c:v>
                </c:pt>
                <c:pt idx="258">
                  <c:v>10.486682506639516</c:v>
                </c:pt>
                <c:pt idx="259">
                  <c:v>9.9975234711701848</c:v>
                </c:pt>
                <c:pt idx="260">
                  <c:v>9.3104277132161801</c:v>
                </c:pt>
                <c:pt idx="261">
                  <c:v>8.7217879570417942</c:v>
                </c:pt>
                <c:pt idx="262">
                  <c:v>8.0437001875762615</c:v>
                </c:pt>
                <c:pt idx="263">
                  <c:v>7.352568573588945</c:v>
                </c:pt>
                <c:pt idx="264">
                  <c:v>6.6707465538584776</c:v>
                </c:pt>
                <c:pt idx="265">
                  <c:v>6.0776598813875928</c:v>
                </c:pt>
                <c:pt idx="266">
                  <c:v>5.6124030237560607</c:v>
                </c:pt>
                <c:pt idx="267">
                  <c:v>5.2247829610490033</c:v>
                </c:pt>
                <c:pt idx="268">
                  <c:v>5.1110052738878853</c:v>
                </c:pt>
                <c:pt idx="269">
                  <c:v>5.0325682030280809</c:v>
                </c:pt>
                <c:pt idx="270">
                  <c:v>5.0614040269401279</c:v>
                </c:pt>
                <c:pt idx="271">
                  <c:v>5.2208621880644817</c:v>
                </c:pt>
                <c:pt idx="272">
                  <c:v>5.2483129394519201</c:v>
                </c:pt>
                <c:pt idx="273">
                  <c:v>5.6471494174527495</c:v>
                </c:pt>
                <c:pt idx="274">
                  <c:v>6.930490962838233</c:v>
                </c:pt>
                <c:pt idx="275">
                  <c:v>7.9068491278063924</c:v>
                </c:pt>
                <c:pt idx="276">
                  <c:v>7.6838140821202856</c:v>
                </c:pt>
                <c:pt idx="277">
                  <c:v>7.8536660102891771</c:v>
                </c:pt>
                <c:pt idx="278">
                  <c:v>7.4609689236503023</c:v>
                </c:pt>
                <c:pt idx="279">
                  <c:v>7.3362821224146684</c:v>
                </c:pt>
                <c:pt idx="280">
                  <c:v>7.2928409384516106</c:v>
                </c:pt>
                <c:pt idx="281">
                  <c:v>7.0967081463270301</c:v>
                </c:pt>
                <c:pt idx="282">
                  <c:v>7.9791073638212113</c:v>
                </c:pt>
                <c:pt idx="283">
                  <c:v>9.1499391621906394</c:v>
                </c:pt>
                <c:pt idx="284">
                  <c:v>12.563860679990054</c:v>
                </c:pt>
                <c:pt idx="285">
                  <c:v>13.907793284160352</c:v>
                </c:pt>
                <c:pt idx="286">
                  <c:v>13.830148979930845</c:v>
                </c:pt>
                <c:pt idx="287">
                  <c:v>14.47308140369211</c:v>
                </c:pt>
                <c:pt idx="288">
                  <c:v>14.702651415809932</c:v>
                </c:pt>
                <c:pt idx="289">
                  <c:v>15.340781896877724</c:v>
                </c:pt>
                <c:pt idx="290">
                  <c:v>14.75682796405105</c:v>
                </c:pt>
                <c:pt idx="291">
                  <c:v>14.38625068144483</c:v>
                </c:pt>
                <c:pt idx="292">
                  <c:v>14.164869707574356</c:v>
                </c:pt>
                <c:pt idx="293">
                  <c:v>14.430084573712749</c:v>
                </c:pt>
                <c:pt idx="294">
                  <c:v>13.796021822381061</c:v>
                </c:pt>
                <c:pt idx="295">
                  <c:v>12.709755543861943</c:v>
                </c:pt>
                <c:pt idx="296">
                  <c:v>13.222974790744853</c:v>
                </c:pt>
                <c:pt idx="297">
                  <c:v>20.683123268840365</c:v>
                </c:pt>
                <c:pt idx="298">
                  <c:v>22.138132492924193</c:v>
                </c:pt>
                <c:pt idx="299">
                  <c:v>18.680645115852272</c:v>
                </c:pt>
                <c:pt idx="300">
                  <c:v>16.748424096759848</c:v>
                </c:pt>
                <c:pt idx="301">
                  <c:v>17.003234536958463</c:v>
                </c:pt>
                <c:pt idx="302">
                  <c:v>16.839469010112115</c:v>
                </c:pt>
                <c:pt idx="303">
                  <c:v>16.159579509274941</c:v>
                </c:pt>
                <c:pt idx="304">
                  <c:v>16.503386822706574</c:v>
                </c:pt>
                <c:pt idx="305">
                  <c:v>17.234038981066455</c:v>
                </c:pt>
                <c:pt idx="306">
                  <c:v>17.300966917520928</c:v>
                </c:pt>
                <c:pt idx="307">
                  <c:v>17.961938542457148</c:v>
                </c:pt>
                <c:pt idx="308">
                  <c:v>18.772493919970245</c:v>
                </c:pt>
                <c:pt idx="309">
                  <c:v>19.118924211986137</c:v>
                </c:pt>
                <c:pt idx="310">
                  <c:v>19.665315118695652</c:v>
                </c:pt>
                <c:pt idx="311">
                  <c:v>20.520327106047329</c:v>
                </c:pt>
                <c:pt idx="312">
                  <c:v>21.773139966518666</c:v>
                </c:pt>
                <c:pt idx="313">
                  <c:v>30.372772191648995</c:v>
                </c:pt>
                <c:pt idx="314">
                  <c:v>38.84655775033238</c:v>
                </c:pt>
                <c:pt idx="315">
                  <c:v>34.580446692058104</c:v>
                </c:pt>
                <c:pt idx="316">
                  <c:v>32.726435440387178</c:v>
                </c:pt>
                <c:pt idx="317">
                  <c:v>34.380779879657126</c:v>
                </c:pt>
                <c:pt idx="318">
                  <c:v>23.903224746625305</c:v>
                </c:pt>
                <c:pt idx="319">
                  <c:v>17.706196817734504</c:v>
                </c:pt>
                <c:pt idx="320">
                  <c:v>14.513758779727672</c:v>
                </c:pt>
                <c:pt idx="321">
                  <c:v>13.140563847194363</c:v>
                </c:pt>
                <c:pt idx="322">
                  <c:v>11.875108810336526</c:v>
                </c:pt>
                <c:pt idx="323">
                  <c:v>9.4430663514951476</c:v>
                </c:pt>
                <c:pt idx="324">
                  <c:v>8.1071326347055894</c:v>
                </c:pt>
                <c:pt idx="325">
                  <c:v>10.090982968823386</c:v>
                </c:pt>
                <c:pt idx="326">
                  <c:v>9.6166419856479539</c:v>
                </c:pt>
                <c:pt idx="327">
                  <c:v>7.8089063980815636</c:v>
                </c:pt>
                <c:pt idx="328">
                  <c:v>6.5869766741368743</c:v>
                </c:pt>
                <c:pt idx="329">
                  <c:v>5.8849320344019018</c:v>
                </c:pt>
                <c:pt idx="330">
                  <c:v>5.9835347452818608</c:v>
                </c:pt>
                <c:pt idx="331">
                  <c:v>6.2489912475424267</c:v>
                </c:pt>
                <c:pt idx="332">
                  <c:v>5.622268849659628</c:v>
                </c:pt>
                <c:pt idx="333">
                  <c:v>5.2648611704866637</c:v>
                </c:pt>
                <c:pt idx="334">
                  <c:v>4.9259668071342606</c:v>
                </c:pt>
                <c:pt idx="335">
                  <c:v>4.815427897678334</c:v>
                </c:pt>
                <c:pt idx="336">
                  <c:v>5.2260022147362406</c:v>
                </c:pt>
                <c:pt idx="337">
                  <c:v>4.9727437624489985</c:v>
                </c:pt>
                <c:pt idx="338">
                  <c:v>4.9481747267355365</c:v>
                </c:pt>
                <c:pt idx="339">
                  <c:v>5.1264151887457636</c:v>
                </c:pt>
                <c:pt idx="340">
                  <c:v>5.6081998734986076</c:v>
                </c:pt>
                <c:pt idx="341">
                  <c:v>6.3731912485654965</c:v>
                </c:pt>
                <c:pt idx="342">
                  <c:v>5.8124530306704578</c:v>
                </c:pt>
                <c:pt idx="343">
                  <c:v>5.3646789596787734</c:v>
                </c:pt>
                <c:pt idx="344">
                  <c:v>5.1514812324923192</c:v>
                </c:pt>
                <c:pt idx="345">
                  <c:v>5.488763905974694</c:v>
                </c:pt>
                <c:pt idx="346">
                  <c:v>5.8833170506745018</c:v>
                </c:pt>
                <c:pt idx="347">
                  <c:v>7.1972562178900956</c:v>
                </c:pt>
                <c:pt idx="348">
                  <c:v>8.0887033103384773</c:v>
                </c:pt>
                <c:pt idx="349">
                  <c:v>7.5914951337142229</c:v>
                </c:pt>
                <c:pt idx="350">
                  <c:v>7.0844454290730283</c:v>
                </c:pt>
                <c:pt idx="351">
                  <c:v>7.3459702865051799</c:v>
                </c:pt>
                <c:pt idx="352">
                  <c:v>7.9258355100426945</c:v>
                </c:pt>
                <c:pt idx="353">
                  <c:v>9.2291843714142576</c:v>
                </c:pt>
                <c:pt idx="354">
                  <c:v>9.7943594489766372</c:v>
                </c:pt>
                <c:pt idx="355">
                  <c:v>10.027580320905191</c:v>
                </c:pt>
                <c:pt idx="356">
                  <c:v>10.831831515366641</c:v>
                </c:pt>
                <c:pt idx="357">
                  <c:v>12.681182198936783</c:v>
                </c:pt>
                <c:pt idx="358">
                  <c:v>17.402407984534964</c:v>
                </c:pt>
                <c:pt idx="359">
                  <c:v>18.931591631621551</c:v>
                </c:pt>
                <c:pt idx="360">
                  <c:v>20.914494861091786</c:v>
                </c:pt>
                <c:pt idx="361">
                  <c:v>25.802526173796341</c:v>
                </c:pt>
                <c:pt idx="362">
                  <c:v>26.944904679212335</c:v>
                </c:pt>
                <c:pt idx="363">
                  <c:v>31.480655720935818</c:v>
                </c:pt>
                <c:pt idx="364">
                  <c:v>47.424808551207875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2-5040-90DA-5803D774A172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chemeClr val="accent2">
                  <a:lumMod val="40000"/>
                  <a:lumOff val="60000"/>
                  <a:alpha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Boksmodel!$K$376:$K$740</c:f>
              <c:numCache>
                <c:formatCode>0.000</c:formatCode>
                <c:ptCount val="365"/>
                <c:pt idx="0">
                  <c:v>97.263686240719835</c:v>
                </c:pt>
                <c:pt idx="1">
                  <c:v>184.34379382361359</c:v>
                </c:pt>
                <c:pt idx="2">
                  <c:v>4327.4574326815173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137.48022808601107</c:v>
                </c:pt>
                <c:pt idx="14">
                  <c:v>55.237538940589118</c:v>
                </c:pt>
                <c:pt idx="15">
                  <c:v>40.695394098625144</c:v>
                </c:pt>
                <c:pt idx="16">
                  <c:v>27.573335887462438</c:v>
                </c:pt>
                <c:pt idx="17">
                  <c:v>19.928596980608237</c:v>
                </c:pt>
                <c:pt idx="18">
                  <c:v>15.836536174482685</c:v>
                </c:pt>
                <c:pt idx="19">
                  <c:v>13.419505126000972</c:v>
                </c:pt>
                <c:pt idx="20">
                  <c:v>11.408436851039701</c:v>
                </c:pt>
                <c:pt idx="21">
                  <c:v>9.9723221413878651</c:v>
                </c:pt>
                <c:pt idx="22">
                  <c:v>9.1949770281651659</c:v>
                </c:pt>
                <c:pt idx="23">
                  <c:v>11.409308944716459</c:v>
                </c:pt>
                <c:pt idx="24">
                  <c:v>9.6473207818882276</c:v>
                </c:pt>
                <c:pt idx="25">
                  <c:v>8.132145693747173</c:v>
                </c:pt>
                <c:pt idx="26">
                  <c:v>7.9708224717420935</c:v>
                </c:pt>
                <c:pt idx="27">
                  <c:v>9.2593916025753664</c:v>
                </c:pt>
                <c:pt idx="28">
                  <c:v>10.668793178397307</c:v>
                </c:pt>
                <c:pt idx="29">
                  <c:v>9.9336170758927764</c:v>
                </c:pt>
                <c:pt idx="30">
                  <c:v>9.4678967596924455</c:v>
                </c:pt>
                <c:pt idx="31">
                  <c:v>9.9069284785841489</c:v>
                </c:pt>
                <c:pt idx="32">
                  <c:v>10.721314343683369</c:v>
                </c:pt>
                <c:pt idx="33">
                  <c:v>9.7086384904207534</c:v>
                </c:pt>
                <c:pt idx="34">
                  <c:v>9.119237198563237</c:v>
                </c:pt>
                <c:pt idx="35">
                  <c:v>8.9472196318735389</c:v>
                </c:pt>
                <c:pt idx="36">
                  <c:v>8.5726881241065733</c:v>
                </c:pt>
                <c:pt idx="37">
                  <c:v>8.6004996754958789</c:v>
                </c:pt>
                <c:pt idx="38">
                  <c:v>8.8599664652398467</c:v>
                </c:pt>
                <c:pt idx="39">
                  <c:v>8.8948254124553081</c:v>
                </c:pt>
                <c:pt idx="40">
                  <c:v>8.9155365211448494</c:v>
                </c:pt>
                <c:pt idx="41">
                  <c:v>9.4688612122442031</c:v>
                </c:pt>
                <c:pt idx="42">
                  <c:v>11.509696274155283</c:v>
                </c:pt>
                <c:pt idx="43">
                  <c:v>10.509702625646707</c:v>
                </c:pt>
                <c:pt idx="44">
                  <c:v>10.108387682030713</c:v>
                </c:pt>
                <c:pt idx="45">
                  <c:v>10.061296678907857</c:v>
                </c:pt>
                <c:pt idx="46">
                  <c:v>11.393345937957143</c:v>
                </c:pt>
                <c:pt idx="47">
                  <c:v>12.37473142034133</c:v>
                </c:pt>
                <c:pt idx="48">
                  <c:v>11.713726467356134</c:v>
                </c:pt>
                <c:pt idx="49">
                  <c:v>12.306870356746456</c:v>
                </c:pt>
                <c:pt idx="50">
                  <c:v>13.221847767646951</c:v>
                </c:pt>
                <c:pt idx="51">
                  <c:v>13.331860935946338</c:v>
                </c:pt>
                <c:pt idx="52">
                  <c:v>13.919786867870783</c:v>
                </c:pt>
                <c:pt idx="53">
                  <c:v>14.153644072992964</c:v>
                </c:pt>
                <c:pt idx="54">
                  <c:v>14.864985249905992</c:v>
                </c:pt>
                <c:pt idx="55">
                  <c:v>15.589798539868717</c:v>
                </c:pt>
                <c:pt idx="56">
                  <c:v>16.127459243915681</c:v>
                </c:pt>
                <c:pt idx="57">
                  <c:v>17.044461820574572</c:v>
                </c:pt>
                <c:pt idx="58">
                  <c:v>18.031394877768605</c:v>
                </c:pt>
                <c:pt idx="59">
                  <c:v>19.532704006890174</c:v>
                </c:pt>
                <c:pt idx="60">
                  <c:v>21.340992985113949</c:v>
                </c:pt>
                <c:pt idx="61">
                  <c:v>23.214449765638303</c:v>
                </c:pt>
                <c:pt idx="62">
                  <c:v>25.276621400648185</c:v>
                </c:pt>
                <c:pt idx="63">
                  <c:v>28.15015278476243</c:v>
                </c:pt>
                <c:pt idx="64">
                  <c:v>32.24378130024256</c:v>
                </c:pt>
                <c:pt idx="65">
                  <c:v>35.99386140144486</c:v>
                </c:pt>
                <c:pt idx="66">
                  <c:v>39.140284239612349</c:v>
                </c:pt>
                <c:pt idx="67">
                  <c:v>41.330850467716722</c:v>
                </c:pt>
                <c:pt idx="68">
                  <c:v>43.832763201505777</c:v>
                </c:pt>
                <c:pt idx="69">
                  <c:v>55.546520241491791</c:v>
                </c:pt>
                <c:pt idx="70">
                  <c:v>107.61198729620753</c:v>
                </c:pt>
                <c:pt idx="71">
                  <c:v>123.31377519752276</c:v>
                </c:pt>
                <c:pt idx="72">
                  <c:v>102.21989472199414</c:v>
                </c:pt>
                <c:pt idx="73">
                  <c:v>96.954403105387442</c:v>
                </c:pt>
                <c:pt idx="74">
                  <c:v>103.15272849474468</c:v>
                </c:pt>
                <c:pt idx="75">
                  <c:v>112.9844243063032</c:v>
                </c:pt>
                <c:pt idx="76">
                  <c:v>142.36441548310947</c:v>
                </c:pt>
                <c:pt idx="77">
                  <c:v>200.23846836058129</c:v>
                </c:pt>
                <c:pt idx="78">
                  <c:v>345.93922886222282</c:v>
                </c:pt>
                <c:pt idx="79">
                  <c:v>1314.2443005852888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1741.1250270310941</c:v>
                </c:pt>
                <c:pt idx="86">
                  <c:v>504.38936624484927</c:v>
                </c:pt>
                <c:pt idx="87">
                  <c:v>275.50447948015687</c:v>
                </c:pt>
                <c:pt idx="88">
                  <c:v>179.96315168724644</c:v>
                </c:pt>
                <c:pt idx="89">
                  <c:v>129.86991777954958</c:v>
                </c:pt>
                <c:pt idx="90">
                  <c:v>97.200529944997655</c:v>
                </c:pt>
                <c:pt idx="91">
                  <c:v>74.541571707228755</c:v>
                </c:pt>
                <c:pt idx="92">
                  <c:v>63.68873744351707</c:v>
                </c:pt>
                <c:pt idx="93">
                  <c:v>73.489830420059249</c:v>
                </c:pt>
                <c:pt idx="94">
                  <c:v>60.067988165887812</c:v>
                </c:pt>
                <c:pt idx="95">
                  <c:v>43.785604941255436</c:v>
                </c:pt>
                <c:pt idx="96">
                  <c:v>29.344662494939225</c:v>
                </c:pt>
                <c:pt idx="97">
                  <c:v>21.370938706059647</c:v>
                </c:pt>
                <c:pt idx="98">
                  <c:v>16.000518235110583</c:v>
                </c:pt>
                <c:pt idx="99">
                  <c:v>14.19416513470426</c:v>
                </c:pt>
                <c:pt idx="100">
                  <c:v>13.634860291344689</c:v>
                </c:pt>
                <c:pt idx="101">
                  <c:v>13.20642181240137</c:v>
                </c:pt>
                <c:pt idx="102">
                  <c:v>12.955359382658269</c:v>
                </c:pt>
                <c:pt idx="103">
                  <c:v>12.644873396418561</c:v>
                </c:pt>
                <c:pt idx="104">
                  <c:v>12.443954740257462</c:v>
                </c:pt>
                <c:pt idx="105">
                  <c:v>12.438192179511718</c:v>
                </c:pt>
                <c:pt idx="106">
                  <c:v>12.360653464249321</c:v>
                </c:pt>
                <c:pt idx="107">
                  <c:v>8.8896479544778924</c:v>
                </c:pt>
                <c:pt idx="108">
                  <c:v>6.9494585742394337</c:v>
                </c:pt>
                <c:pt idx="109">
                  <c:v>5.760084892311272</c:v>
                </c:pt>
                <c:pt idx="110">
                  <c:v>4.9107254587180789</c:v>
                </c:pt>
                <c:pt idx="111">
                  <c:v>4.2017140936926518</c:v>
                </c:pt>
                <c:pt idx="112">
                  <c:v>3.7117296165601115</c:v>
                </c:pt>
                <c:pt idx="113">
                  <c:v>3.3949936187181473</c:v>
                </c:pt>
                <c:pt idx="114">
                  <c:v>3.0069211679627541</c:v>
                </c:pt>
                <c:pt idx="115">
                  <c:v>2.6981214501090798</c:v>
                </c:pt>
                <c:pt idx="116">
                  <c:v>2.3887789309211476</c:v>
                </c:pt>
                <c:pt idx="117">
                  <c:v>2.2585872274980643</c:v>
                </c:pt>
                <c:pt idx="118">
                  <c:v>2.1498406415032902</c:v>
                </c:pt>
                <c:pt idx="119">
                  <c:v>2.5943645405312554</c:v>
                </c:pt>
                <c:pt idx="120">
                  <c:v>2.9977324638179197</c:v>
                </c:pt>
                <c:pt idx="121">
                  <c:v>2.2420693401167191</c:v>
                </c:pt>
                <c:pt idx="122">
                  <c:v>2.0344450190777992</c:v>
                </c:pt>
                <c:pt idx="123">
                  <c:v>1.9107693859240935</c:v>
                </c:pt>
                <c:pt idx="124">
                  <c:v>1.8117228227549249</c:v>
                </c:pt>
                <c:pt idx="125">
                  <c:v>1.7827493839937067</c:v>
                </c:pt>
                <c:pt idx="126">
                  <c:v>1.7616194860572705</c:v>
                </c:pt>
                <c:pt idx="127">
                  <c:v>1.7143109562236203</c:v>
                </c:pt>
                <c:pt idx="128">
                  <c:v>1.6781637689769056</c:v>
                </c:pt>
                <c:pt idx="129">
                  <c:v>1.6967574267959602</c:v>
                </c:pt>
                <c:pt idx="130">
                  <c:v>1.711882475998322</c:v>
                </c:pt>
                <c:pt idx="131">
                  <c:v>1.6559643559688055</c:v>
                </c:pt>
                <c:pt idx="132">
                  <c:v>1.626638809591888</c:v>
                </c:pt>
                <c:pt idx="133">
                  <c:v>1.6121661182542748</c:v>
                </c:pt>
                <c:pt idx="134">
                  <c:v>1.6409896042688368</c:v>
                </c:pt>
                <c:pt idx="135">
                  <c:v>1.7373640147098151</c:v>
                </c:pt>
                <c:pt idx="136">
                  <c:v>1.8665728484233446</c:v>
                </c:pt>
                <c:pt idx="137">
                  <c:v>1.9847313959813662</c:v>
                </c:pt>
                <c:pt idx="138">
                  <c:v>2.0898600627072796</c:v>
                </c:pt>
                <c:pt idx="139">
                  <c:v>2.2033953932951573</c:v>
                </c:pt>
                <c:pt idx="140">
                  <c:v>2.3277620284168647</c:v>
                </c:pt>
                <c:pt idx="141">
                  <c:v>2.4227461177555103</c:v>
                </c:pt>
                <c:pt idx="142">
                  <c:v>2.5750505066897871</c:v>
                </c:pt>
                <c:pt idx="143">
                  <c:v>2.7028329418428756</c:v>
                </c:pt>
                <c:pt idx="144">
                  <c:v>2.8257528189628056</c:v>
                </c:pt>
                <c:pt idx="145">
                  <c:v>2.9863372458151738</c:v>
                </c:pt>
                <c:pt idx="146">
                  <c:v>3.1631649863749964</c:v>
                </c:pt>
                <c:pt idx="147">
                  <c:v>3.3725839254935157</c:v>
                </c:pt>
                <c:pt idx="148">
                  <c:v>3.9245487031468933</c:v>
                </c:pt>
                <c:pt idx="149">
                  <c:v>3.5594715835671393</c:v>
                </c:pt>
                <c:pt idx="150">
                  <c:v>3.4119982010649696</c:v>
                </c:pt>
                <c:pt idx="151">
                  <c:v>3.3501713828005228</c:v>
                </c:pt>
                <c:pt idx="152">
                  <c:v>3.2712340641499549</c:v>
                </c:pt>
                <c:pt idx="153">
                  <c:v>3.2222426522891441</c:v>
                </c:pt>
                <c:pt idx="154">
                  <c:v>3.1683887949248266</c:v>
                </c:pt>
                <c:pt idx="155">
                  <c:v>3.1272572810120343</c:v>
                </c:pt>
                <c:pt idx="156">
                  <c:v>3.0735907491623293</c:v>
                </c:pt>
                <c:pt idx="157">
                  <c:v>2.9384858505231888</c:v>
                </c:pt>
                <c:pt idx="158">
                  <c:v>2.7948310665629932</c:v>
                </c:pt>
                <c:pt idx="159">
                  <c:v>2.7220176256699231</c:v>
                </c:pt>
                <c:pt idx="160">
                  <c:v>2.8458733292520124</c:v>
                </c:pt>
                <c:pt idx="161">
                  <c:v>2.7162552862056941</c:v>
                </c:pt>
                <c:pt idx="162">
                  <c:v>2.4483788242259048</c:v>
                </c:pt>
                <c:pt idx="163">
                  <c:v>2.6517947582712789</c:v>
                </c:pt>
                <c:pt idx="164">
                  <c:v>2.419538328138044</c:v>
                </c:pt>
                <c:pt idx="165">
                  <c:v>2.4069114623079533</c:v>
                </c:pt>
                <c:pt idx="166">
                  <c:v>2.530076880631539</c:v>
                </c:pt>
                <c:pt idx="167">
                  <c:v>2.7289184929049926</c:v>
                </c:pt>
                <c:pt idx="168">
                  <c:v>2.5014365681401514</c:v>
                </c:pt>
                <c:pt idx="169">
                  <c:v>2.4161397804734102</c:v>
                </c:pt>
                <c:pt idx="170">
                  <c:v>2.4839576048598606</c:v>
                </c:pt>
                <c:pt idx="171">
                  <c:v>2.5925822113380206</c:v>
                </c:pt>
                <c:pt idx="172">
                  <c:v>2.6205420370882746</c:v>
                </c:pt>
                <c:pt idx="173">
                  <c:v>2.6864214132849229</c:v>
                </c:pt>
                <c:pt idx="174">
                  <c:v>2.780188995274524</c:v>
                </c:pt>
                <c:pt idx="175">
                  <c:v>2.8845010321779396</c:v>
                </c:pt>
                <c:pt idx="176">
                  <c:v>2.9735719819217481</c:v>
                </c:pt>
                <c:pt idx="177">
                  <c:v>2.9995271880408318</c:v>
                </c:pt>
                <c:pt idx="178">
                  <c:v>2.9906661606180953</c:v>
                </c:pt>
                <c:pt idx="179">
                  <c:v>3.0109490871365994</c:v>
                </c:pt>
                <c:pt idx="180">
                  <c:v>3.0518508578894288</c:v>
                </c:pt>
                <c:pt idx="181">
                  <c:v>3.0319332844436175</c:v>
                </c:pt>
                <c:pt idx="182">
                  <c:v>3.0502614833181365</c:v>
                </c:pt>
                <c:pt idx="183">
                  <c:v>3.1400932328146434</c:v>
                </c:pt>
                <c:pt idx="184">
                  <c:v>3.1276226689464504</c:v>
                </c:pt>
                <c:pt idx="185">
                  <c:v>3.1440881839006609</c:v>
                </c:pt>
                <c:pt idx="186">
                  <c:v>3.0644726739642638</c:v>
                </c:pt>
                <c:pt idx="187">
                  <c:v>2.9583202539832838</c:v>
                </c:pt>
                <c:pt idx="188">
                  <c:v>2.9173910173488884</c:v>
                </c:pt>
                <c:pt idx="189">
                  <c:v>2.9249926371713331</c:v>
                </c:pt>
                <c:pt idx="190">
                  <c:v>3.0020477334564544</c:v>
                </c:pt>
                <c:pt idx="191">
                  <c:v>2.9831472830611268</c:v>
                </c:pt>
                <c:pt idx="192">
                  <c:v>3.0211119006559306</c:v>
                </c:pt>
                <c:pt idx="193">
                  <c:v>3.0671124410612625</c:v>
                </c:pt>
                <c:pt idx="194">
                  <c:v>3.1591594337220474</c:v>
                </c:pt>
                <c:pt idx="195">
                  <c:v>3.2541829271469984</c:v>
                </c:pt>
                <c:pt idx="196">
                  <c:v>3.2936949517777125</c:v>
                </c:pt>
                <c:pt idx="197">
                  <c:v>3.5133900978006078</c:v>
                </c:pt>
                <c:pt idx="198">
                  <c:v>3.4831979074857742</c:v>
                </c:pt>
                <c:pt idx="199">
                  <c:v>3.4713546782467071</c:v>
                </c:pt>
                <c:pt idx="200">
                  <c:v>3.4279705068264921</c:v>
                </c:pt>
                <c:pt idx="201">
                  <c:v>3.390398361038701</c:v>
                </c:pt>
                <c:pt idx="202">
                  <c:v>3.4063162111114624</c:v>
                </c:pt>
                <c:pt idx="203">
                  <c:v>3.433821698857193</c:v>
                </c:pt>
                <c:pt idx="204">
                  <c:v>3.3616577372436161</c:v>
                </c:pt>
                <c:pt idx="205">
                  <c:v>3.3705281810147945</c:v>
                </c:pt>
                <c:pt idx="206">
                  <c:v>3.3263913449570626</c:v>
                </c:pt>
                <c:pt idx="207">
                  <c:v>3.3156520424213389</c:v>
                </c:pt>
                <c:pt idx="208">
                  <c:v>3.3559193507000069</c:v>
                </c:pt>
                <c:pt idx="209">
                  <c:v>3.4686267711447152</c:v>
                </c:pt>
                <c:pt idx="210">
                  <c:v>3.3583610682258729</c:v>
                </c:pt>
                <c:pt idx="211">
                  <c:v>3.3421018102545252</c:v>
                </c:pt>
                <c:pt idx="212">
                  <c:v>3.265548129668526</c:v>
                </c:pt>
                <c:pt idx="213">
                  <c:v>3.3699865385838601</c:v>
                </c:pt>
                <c:pt idx="214">
                  <c:v>3.435519918657064</c:v>
                </c:pt>
                <c:pt idx="215">
                  <c:v>3.5566314116776701</c:v>
                </c:pt>
                <c:pt idx="216">
                  <c:v>3.6483909744634158</c:v>
                </c:pt>
                <c:pt idx="217">
                  <c:v>3.8276921507090083</c:v>
                </c:pt>
                <c:pt idx="218">
                  <c:v>4.0086201584293448</c:v>
                </c:pt>
                <c:pt idx="219">
                  <c:v>4.0869600208473527</c:v>
                </c:pt>
                <c:pt idx="220">
                  <c:v>4.3195802249605757</c:v>
                </c:pt>
                <c:pt idx="221">
                  <c:v>4.863848631336583</c:v>
                </c:pt>
                <c:pt idx="222">
                  <c:v>5.8714425592515642</c:v>
                </c:pt>
                <c:pt idx="223">
                  <c:v>5.8266946465134808</c:v>
                </c:pt>
                <c:pt idx="224">
                  <c:v>6.0614956349730624</c:v>
                </c:pt>
                <c:pt idx="225">
                  <c:v>8.278862077514372</c:v>
                </c:pt>
                <c:pt idx="226">
                  <c:v>7.1200189180253703</c:v>
                </c:pt>
                <c:pt idx="227">
                  <c:v>6.8658508924411148</c:v>
                </c:pt>
                <c:pt idx="228">
                  <c:v>6.9405011820377034</c:v>
                </c:pt>
                <c:pt idx="229">
                  <c:v>7.3166598540596892</c:v>
                </c:pt>
                <c:pt idx="230">
                  <c:v>8.4712908576255987</c:v>
                </c:pt>
                <c:pt idx="231">
                  <c:v>10.024528879063693</c:v>
                </c:pt>
                <c:pt idx="232">
                  <c:v>9.6352310480148677</c:v>
                </c:pt>
                <c:pt idx="233">
                  <c:v>10.320543013277069</c:v>
                </c:pt>
                <c:pt idx="234">
                  <c:v>10.37745553765423</c:v>
                </c:pt>
                <c:pt idx="235">
                  <c:v>11.264169206763667</c:v>
                </c:pt>
                <c:pt idx="236">
                  <c:v>10.829638944736628</c:v>
                </c:pt>
                <c:pt idx="237">
                  <c:v>10.572481956109874</c:v>
                </c:pt>
                <c:pt idx="238">
                  <c:v>10.997205455142488</c:v>
                </c:pt>
                <c:pt idx="239">
                  <c:v>11.103591824510517</c:v>
                </c:pt>
                <c:pt idx="240">
                  <c:v>10.755565830841856</c:v>
                </c:pt>
                <c:pt idx="241">
                  <c:v>11.126564655403214</c:v>
                </c:pt>
                <c:pt idx="242">
                  <c:v>10.960998077586153</c:v>
                </c:pt>
                <c:pt idx="243">
                  <c:v>10.769613081062543</c:v>
                </c:pt>
                <c:pt idx="244">
                  <c:v>10.691333784399639</c:v>
                </c:pt>
                <c:pt idx="245">
                  <c:v>10.66130399911359</c:v>
                </c:pt>
                <c:pt idx="246">
                  <c:v>10.684279228384966</c:v>
                </c:pt>
                <c:pt idx="247">
                  <c:v>9.3510191335080997</c:v>
                </c:pt>
                <c:pt idx="248">
                  <c:v>8.3891562880731172</c:v>
                </c:pt>
                <c:pt idx="249">
                  <c:v>10.020301999533684</c:v>
                </c:pt>
                <c:pt idx="250">
                  <c:v>9.9910987626659544</c:v>
                </c:pt>
                <c:pt idx="251">
                  <c:v>8.6259527811305734</c:v>
                </c:pt>
                <c:pt idx="252">
                  <c:v>7.5125260014757922</c:v>
                </c:pt>
                <c:pt idx="253">
                  <c:v>6.660898660122065</c:v>
                </c:pt>
                <c:pt idx="254">
                  <c:v>6.125581948471237</c:v>
                </c:pt>
                <c:pt idx="255">
                  <c:v>5.4453327317063325</c:v>
                </c:pt>
                <c:pt idx="256">
                  <c:v>5.0965712806647039</c:v>
                </c:pt>
                <c:pt idx="257">
                  <c:v>5.0464733025703428</c:v>
                </c:pt>
                <c:pt idx="258">
                  <c:v>4.5902986486891644</c:v>
                </c:pt>
                <c:pt idx="259">
                  <c:v>4.3136733635442326</c:v>
                </c:pt>
                <c:pt idx="260">
                  <c:v>4.0316115325360089</c:v>
                </c:pt>
                <c:pt idx="261">
                  <c:v>3.8078975736550555</c:v>
                </c:pt>
                <c:pt idx="262">
                  <c:v>3.5548039321572009</c:v>
                </c:pt>
                <c:pt idx="263">
                  <c:v>3.4466177186994313</c:v>
                </c:pt>
                <c:pt idx="264">
                  <c:v>3.2851629851725099</c:v>
                </c:pt>
                <c:pt idx="265">
                  <c:v>2.9895513002576304</c:v>
                </c:pt>
                <c:pt idx="266">
                  <c:v>2.6326363907967094</c:v>
                </c:pt>
                <c:pt idx="267">
                  <c:v>2.386019986755604</c:v>
                </c:pt>
                <c:pt idx="268">
                  <c:v>2.2512462050919639</c:v>
                </c:pt>
                <c:pt idx="269">
                  <c:v>2.1098391992971193</c:v>
                </c:pt>
                <c:pt idx="270">
                  <c:v>1.9337107708301227</c:v>
                </c:pt>
                <c:pt idx="271">
                  <c:v>1.8000675280401912</c:v>
                </c:pt>
                <c:pt idx="272">
                  <c:v>1.7002498862933739</c:v>
                </c:pt>
                <c:pt idx="273">
                  <c:v>1.5993494487163422</c:v>
                </c:pt>
                <c:pt idx="274">
                  <c:v>1.62450645605414</c:v>
                </c:pt>
                <c:pt idx="275">
                  <c:v>1.6389291724171346</c:v>
                </c:pt>
                <c:pt idx="276">
                  <c:v>1.6316783408410362</c:v>
                </c:pt>
                <c:pt idx="277">
                  <c:v>1.7202137349807225</c:v>
                </c:pt>
                <c:pt idx="278">
                  <c:v>1.8873199774757723</c:v>
                </c:pt>
                <c:pt idx="279">
                  <c:v>1.9587036540394429</c:v>
                </c:pt>
                <c:pt idx="280">
                  <c:v>1.886130116399455</c:v>
                </c:pt>
                <c:pt idx="281">
                  <c:v>1.8837486642642796</c:v>
                </c:pt>
                <c:pt idx="282">
                  <c:v>1.8889677159711489</c:v>
                </c:pt>
                <c:pt idx="283">
                  <c:v>1.9212652287533474</c:v>
                </c:pt>
                <c:pt idx="284">
                  <c:v>1.9385766196383378</c:v>
                </c:pt>
                <c:pt idx="285">
                  <c:v>1.955266300149513</c:v>
                </c:pt>
                <c:pt idx="286">
                  <c:v>1.9890215813698993</c:v>
                </c:pt>
                <c:pt idx="287">
                  <c:v>2.0280640839249302</c:v>
                </c:pt>
                <c:pt idx="288">
                  <c:v>2.0707780857482097</c:v>
                </c:pt>
                <c:pt idx="289">
                  <c:v>2.117262600988028</c:v>
                </c:pt>
                <c:pt idx="290">
                  <c:v>2.154376586274477</c:v>
                </c:pt>
                <c:pt idx="291">
                  <c:v>2.2095314103784642</c:v>
                </c:pt>
                <c:pt idx="292">
                  <c:v>2.2524049012054088</c:v>
                </c:pt>
                <c:pt idx="293">
                  <c:v>2.2982077960085032</c:v>
                </c:pt>
                <c:pt idx="294">
                  <c:v>2.3899446136888374</c:v>
                </c:pt>
                <c:pt idx="295">
                  <c:v>2.8544382600142413</c:v>
                </c:pt>
                <c:pt idx="296">
                  <c:v>2.7310724760775797</c:v>
                </c:pt>
                <c:pt idx="297">
                  <c:v>2.7521644590635659</c:v>
                </c:pt>
                <c:pt idx="298">
                  <c:v>2.8933308481751614</c:v>
                </c:pt>
                <c:pt idx="299">
                  <c:v>3.389118298764846</c:v>
                </c:pt>
                <c:pt idx="300">
                  <c:v>3.3472884852578524</c:v>
                </c:pt>
                <c:pt idx="301">
                  <c:v>3.3405215830755419</c:v>
                </c:pt>
                <c:pt idx="302">
                  <c:v>3.8250261414802789</c:v>
                </c:pt>
                <c:pt idx="303">
                  <c:v>5.1495350830636228</c:v>
                </c:pt>
                <c:pt idx="304">
                  <c:v>4.9703995784452726</c:v>
                </c:pt>
                <c:pt idx="305">
                  <c:v>4.4729542571424101</c:v>
                </c:pt>
                <c:pt idx="306">
                  <c:v>4.4714707210872167</c:v>
                </c:pt>
                <c:pt idx="307">
                  <c:v>4.5893609092926164</c:v>
                </c:pt>
                <c:pt idx="308">
                  <c:v>4.7924725507221195</c:v>
                </c:pt>
                <c:pt idx="309">
                  <c:v>5.0509243607034717</c:v>
                </c:pt>
                <c:pt idx="310">
                  <c:v>5.3185639828402138</c:v>
                </c:pt>
                <c:pt idx="311">
                  <c:v>5.6142796377576394</c:v>
                </c:pt>
                <c:pt idx="312">
                  <c:v>5.9113333345862831</c:v>
                </c:pt>
                <c:pt idx="313">
                  <c:v>6.4126290917977364</c:v>
                </c:pt>
                <c:pt idx="314">
                  <c:v>7.3957279458864571</c:v>
                </c:pt>
                <c:pt idx="315">
                  <c:v>8.1839335428095215</c:v>
                </c:pt>
                <c:pt idx="316">
                  <c:v>8.9368301945960393</c:v>
                </c:pt>
                <c:pt idx="317">
                  <c:v>10.512873971264659</c:v>
                </c:pt>
                <c:pt idx="318">
                  <c:v>11.854431464846979</c:v>
                </c:pt>
                <c:pt idx="319">
                  <c:v>14.19189576948609</c:v>
                </c:pt>
                <c:pt idx="320">
                  <c:v>11.768856661455066</c:v>
                </c:pt>
                <c:pt idx="321">
                  <c:v>10.13922561762865</c:v>
                </c:pt>
                <c:pt idx="322">
                  <c:v>8.903178193171577</c:v>
                </c:pt>
                <c:pt idx="323">
                  <c:v>7.9969257062460528</c:v>
                </c:pt>
                <c:pt idx="324">
                  <c:v>7.2659627728142588</c:v>
                </c:pt>
                <c:pt idx="325">
                  <c:v>6.6051265173225007</c:v>
                </c:pt>
                <c:pt idx="326">
                  <c:v>6.0782467249692154</c:v>
                </c:pt>
                <c:pt idx="327">
                  <c:v>5.631855371740083</c:v>
                </c:pt>
                <c:pt idx="328">
                  <c:v>5.2080047412335846</c:v>
                </c:pt>
                <c:pt idx="329">
                  <c:v>4.8719457352143944</c:v>
                </c:pt>
                <c:pt idx="330">
                  <c:v>4.5519712708003306</c:v>
                </c:pt>
                <c:pt idx="331">
                  <c:v>4.2664430866920258</c:v>
                </c:pt>
                <c:pt idx="332">
                  <c:v>4.5111469093400336</c:v>
                </c:pt>
                <c:pt idx="333">
                  <c:v>4.6135690954043884</c:v>
                </c:pt>
                <c:pt idx="334">
                  <c:v>4.2442111863052805</c:v>
                </c:pt>
                <c:pt idx="335">
                  <c:v>4.196290628603653</c:v>
                </c:pt>
                <c:pt idx="336">
                  <c:v>4.3450772585749231</c:v>
                </c:pt>
                <c:pt idx="337">
                  <c:v>4.0322106963010063</c:v>
                </c:pt>
                <c:pt idx="338">
                  <c:v>3.7137458511196941</c:v>
                </c:pt>
                <c:pt idx="339">
                  <c:v>3.7470497834466663</c:v>
                </c:pt>
                <c:pt idx="340">
                  <c:v>4.1981268935481726</c:v>
                </c:pt>
                <c:pt idx="341">
                  <c:v>5.2790962926431462</c:v>
                </c:pt>
                <c:pt idx="342">
                  <c:v>5.3450388311348158</c:v>
                </c:pt>
                <c:pt idx="343">
                  <c:v>4.4598716543414074</c:v>
                </c:pt>
                <c:pt idx="344">
                  <c:v>3.9999490192804692</c:v>
                </c:pt>
                <c:pt idx="345">
                  <c:v>3.8339125675299437</c:v>
                </c:pt>
                <c:pt idx="346">
                  <c:v>3.7963555032935119</c:v>
                </c:pt>
                <c:pt idx="347">
                  <c:v>3.7766620464368912</c:v>
                </c:pt>
                <c:pt idx="348">
                  <c:v>3.7986548286362365</c:v>
                </c:pt>
                <c:pt idx="349">
                  <c:v>3.8132848248075857</c:v>
                </c:pt>
                <c:pt idx="350">
                  <c:v>3.7286240859242739</c:v>
                </c:pt>
                <c:pt idx="351">
                  <c:v>3.6866270943545119</c:v>
                </c:pt>
                <c:pt idx="352">
                  <c:v>3.7258717462987279</c:v>
                </c:pt>
                <c:pt idx="353">
                  <c:v>3.8446729297157849</c:v>
                </c:pt>
                <c:pt idx="354">
                  <c:v>4.2382302552567301</c:v>
                </c:pt>
                <c:pt idx="355">
                  <c:v>5.6664874027706409</c:v>
                </c:pt>
                <c:pt idx="356">
                  <c:v>4.5914940828433535</c:v>
                </c:pt>
                <c:pt idx="357">
                  <c:v>3.9127916239278209</c:v>
                </c:pt>
                <c:pt idx="358">
                  <c:v>3.709973800614963</c:v>
                </c:pt>
                <c:pt idx="359">
                  <c:v>3.5746291659116118</c:v>
                </c:pt>
                <c:pt idx="360">
                  <c:v>3.4988275822761721</c:v>
                </c:pt>
                <c:pt idx="361">
                  <c:v>3.4115815605472055</c:v>
                </c:pt>
                <c:pt idx="362">
                  <c:v>3.4994472183540029</c:v>
                </c:pt>
                <c:pt idx="363">
                  <c:v>3.6006035657474835</c:v>
                </c:pt>
                <c:pt idx="364">
                  <c:v>3.5499490150365798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62-5040-90DA-5803D774A172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Boksmodel!$K$741:$K$1105</c:f>
              <c:numCache>
                <c:formatCode>0.000</c:formatCode>
                <c:ptCount val="365"/>
                <c:pt idx="0">
                  <c:v>6.0751948694688043</c:v>
                </c:pt>
                <c:pt idx="1">
                  <c:v>5.7397585945284861</c:v>
                </c:pt>
                <c:pt idx="2">
                  <c:v>5.5766601001116145</c:v>
                </c:pt>
                <c:pt idx="3">
                  <c:v>5.5756705794824404</c:v>
                </c:pt>
                <c:pt idx="4">
                  <c:v>5.5535742569990889</c:v>
                </c:pt>
                <c:pt idx="5">
                  <c:v>6.1186985495192507</c:v>
                </c:pt>
                <c:pt idx="6">
                  <c:v>7.0852641346136602</c:v>
                </c:pt>
                <c:pt idx="7">
                  <c:v>9.6301010859656646</c:v>
                </c:pt>
                <c:pt idx="8">
                  <c:v>10.651394561316836</c:v>
                </c:pt>
                <c:pt idx="9">
                  <c:v>11.400979449141607</c:v>
                </c:pt>
                <c:pt idx="10">
                  <c:v>12.795642880462898</c:v>
                </c:pt>
                <c:pt idx="11">
                  <c:v>14.952591091406902</c:v>
                </c:pt>
                <c:pt idx="12">
                  <c:v>19.468597266352727</c:v>
                </c:pt>
                <c:pt idx="13">
                  <c:v>23.339215019688016</c:v>
                </c:pt>
                <c:pt idx="14">
                  <c:v>31.396042834563811</c:v>
                </c:pt>
                <c:pt idx="15">
                  <c:v>50.676284277890723</c:v>
                </c:pt>
                <c:pt idx="16">
                  <c:v>114.72457478026479</c:v>
                </c:pt>
                <c:pt idx="17">
                  <c:v>50.160679372187474</c:v>
                </c:pt>
                <c:pt idx="18">
                  <c:v>30.634104066806412</c:v>
                </c:pt>
                <c:pt idx="19">
                  <c:v>21.805587866635712</c:v>
                </c:pt>
                <c:pt idx="20">
                  <c:v>17.442622512213877</c:v>
                </c:pt>
                <c:pt idx="21">
                  <c:v>16.307869404918225</c:v>
                </c:pt>
                <c:pt idx="22">
                  <c:v>13.340693363125508</c:v>
                </c:pt>
                <c:pt idx="23">
                  <c:v>11.402586129756351</c:v>
                </c:pt>
                <c:pt idx="24">
                  <c:v>10.250270321963683</c:v>
                </c:pt>
                <c:pt idx="25">
                  <c:v>9.8508356016624337</c:v>
                </c:pt>
                <c:pt idx="26">
                  <c:v>10.622045069091275</c:v>
                </c:pt>
                <c:pt idx="27">
                  <c:v>11.274389412386487</c:v>
                </c:pt>
                <c:pt idx="28">
                  <c:v>9.9121250811533415</c:v>
                </c:pt>
                <c:pt idx="29">
                  <c:v>9.12243729960643</c:v>
                </c:pt>
                <c:pt idx="30">
                  <c:v>8.736038333982302</c:v>
                </c:pt>
                <c:pt idx="31">
                  <c:v>8.4490125820975788</c:v>
                </c:pt>
                <c:pt idx="32">
                  <c:v>8.2595115852687115</c:v>
                </c:pt>
                <c:pt idx="33">
                  <c:v>8.1463031816629101</c:v>
                </c:pt>
                <c:pt idx="34">
                  <c:v>8.504825612497207</c:v>
                </c:pt>
                <c:pt idx="35">
                  <c:v>10.574750042091049</c:v>
                </c:pt>
                <c:pt idx="36">
                  <c:v>9.3104322484854336</c:v>
                </c:pt>
                <c:pt idx="37">
                  <c:v>9.4874973253141324</c:v>
                </c:pt>
                <c:pt idx="38">
                  <c:v>9.8738288177791844</c:v>
                </c:pt>
                <c:pt idx="39">
                  <c:v>12.232809180433916</c:v>
                </c:pt>
                <c:pt idx="40">
                  <c:v>11.229196452103617</c:v>
                </c:pt>
                <c:pt idx="41">
                  <c:v>8.9089596544284717</c:v>
                </c:pt>
                <c:pt idx="42">
                  <c:v>7.7739188035995452</c:v>
                </c:pt>
                <c:pt idx="43">
                  <c:v>7.4215219256689062</c:v>
                </c:pt>
                <c:pt idx="44">
                  <c:v>7.1182175667286769</c:v>
                </c:pt>
                <c:pt idx="45">
                  <c:v>6.8918039761516958</c:v>
                </c:pt>
                <c:pt idx="46">
                  <c:v>6.7234953828413655</c:v>
                </c:pt>
                <c:pt idx="47">
                  <c:v>6.7824176142021617</c:v>
                </c:pt>
                <c:pt idx="48">
                  <c:v>6.5272068742005818</c:v>
                </c:pt>
                <c:pt idx="49">
                  <c:v>6.8044972243256634</c:v>
                </c:pt>
                <c:pt idx="50">
                  <c:v>7.1456758989967097</c:v>
                </c:pt>
                <c:pt idx="51">
                  <c:v>8.107038465075739</c:v>
                </c:pt>
                <c:pt idx="52">
                  <c:v>7.7902781982767193</c:v>
                </c:pt>
                <c:pt idx="53">
                  <c:v>7.7318066497514044</c:v>
                </c:pt>
                <c:pt idx="54">
                  <c:v>8.3611593241962314</c:v>
                </c:pt>
                <c:pt idx="55">
                  <c:v>9.1292312095828994</c:v>
                </c:pt>
                <c:pt idx="56">
                  <c:v>10.043634041164808</c:v>
                </c:pt>
                <c:pt idx="57">
                  <c:v>11.10057528363358</c:v>
                </c:pt>
                <c:pt idx="58">
                  <c:v>12.369572792504144</c:v>
                </c:pt>
                <c:pt idx="59">
                  <c:v>13.848848070266165</c:v>
                </c:pt>
                <c:pt idx="60">
                  <c:v>15.677385903124359</c:v>
                </c:pt>
                <c:pt idx="61">
                  <c:v>18.815818055731064</c:v>
                </c:pt>
                <c:pt idx="62">
                  <c:v>24.567881750184938</c:v>
                </c:pt>
                <c:pt idx="63">
                  <c:v>30.674981879127301</c:v>
                </c:pt>
                <c:pt idx="64">
                  <c:v>38.615474193481163</c:v>
                </c:pt>
                <c:pt idx="65">
                  <c:v>65.265975621683864</c:v>
                </c:pt>
                <c:pt idx="66">
                  <c:v>83.403787340306621</c:v>
                </c:pt>
                <c:pt idx="67">
                  <c:v>118.8808989069218</c:v>
                </c:pt>
                <c:pt idx="68">
                  <c:v>286.41165172314447</c:v>
                </c:pt>
                <c:pt idx="69">
                  <c:v>137.65904228487312</c:v>
                </c:pt>
                <c:pt idx="70">
                  <c:v>92.934283646895622</c:v>
                </c:pt>
                <c:pt idx="71">
                  <c:v>86.756545997492708</c:v>
                </c:pt>
                <c:pt idx="72">
                  <c:v>62.863602782091093</c:v>
                </c:pt>
                <c:pt idx="73">
                  <c:v>52.556542760035761</c:v>
                </c:pt>
                <c:pt idx="74">
                  <c:v>48.441551770948969</c:v>
                </c:pt>
                <c:pt idx="75">
                  <c:v>57.207482743050122</c:v>
                </c:pt>
                <c:pt idx="76">
                  <c:v>48.024862816751551</c:v>
                </c:pt>
                <c:pt idx="77">
                  <c:v>37.707057854476993</c:v>
                </c:pt>
                <c:pt idx="78">
                  <c:v>34.332807092414228</c:v>
                </c:pt>
                <c:pt idx="79">
                  <c:v>32.149191860558531</c:v>
                </c:pt>
                <c:pt idx="80">
                  <c:v>30.286606922568403</c:v>
                </c:pt>
                <c:pt idx="81">
                  <c:v>29.078408209817265</c:v>
                </c:pt>
                <c:pt idx="82">
                  <c:v>26.943771894161813</c:v>
                </c:pt>
                <c:pt idx="83">
                  <c:v>26.248121678007507</c:v>
                </c:pt>
                <c:pt idx="84">
                  <c:v>24.132697323781915</c:v>
                </c:pt>
                <c:pt idx="85">
                  <c:v>22.610439025452244</c:v>
                </c:pt>
                <c:pt idx="86">
                  <c:v>21.237924962387336</c:v>
                </c:pt>
                <c:pt idx="87">
                  <c:v>20.016369783158499</c:v>
                </c:pt>
                <c:pt idx="88">
                  <c:v>18.991519789416238</c:v>
                </c:pt>
                <c:pt idx="89">
                  <c:v>17.911023646528502</c:v>
                </c:pt>
                <c:pt idx="90">
                  <c:v>16.993482474084331</c:v>
                </c:pt>
                <c:pt idx="91">
                  <c:v>16.27179521978832</c:v>
                </c:pt>
                <c:pt idx="92">
                  <c:v>15.644428213223842</c:v>
                </c:pt>
                <c:pt idx="93">
                  <c:v>14.981666525892203</c:v>
                </c:pt>
                <c:pt idx="94">
                  <c:v>14.173783753234675</c:v>
                </c:pt>
                <c:pt idx="95">
                  <c:v>13.579992840223646</c:v>
                </c:pt>
                <c:pt idx="96">
                  <c:v>13.093787226134941</c:v>
                </c:pt>
                <c:pt idx="97">
                  <c:v>12.556526061394052</c:v>
                </c:pt>
                <c:pt idx="98">
                  <c:v>12.631857027028502</c:v>
                </c:pt>
                <c:pt idx="99">
                  <c:v>12.703743190314396</c:v>
                </c:pt>
                <c:pt idx="100">
                  <c:v>12.765429294628246</c:v>
                </c:pt>
                <c:pt idx="101">
                  <c:v>12.800256891594156</c:v>
                </c:pt>
                <c:pt idx="102">
                  <c:v>12.829075658255645</c:v>
                </c:pt>
                <c:pt idx="103">
                  <c:v>12.819435294554678</c:v>
                </c:pt>
                <c:pt idx="104">
                  <c:v>12.824772700691623</c:v>
                </c:pt>
                <c:pt idx="105">
                  <c:v>12.921295919535989</c:v>
                </c:pt>
                <c:pt idx="106">
                  <c:v>12.896858858911255</c:v>
                </c:pt>
                <c:pt idx="107">
                  <c:v>12.355521491321007</c:v>
                </c:pt>
                <c:pt idx="108">
                  <c:v>11.900014557604607</c:v>
                </c:pt>
                <c:pt idx="109">
                  <c:v>11.530375733339177</c:v>
                </c:pt>
                <c:pt idx="110">
                  <c:v>11.343802120374329</c:v>
                </c:pt>
                <c:pt idx="111">
                  <c:v>11.475600158533396</c:v>
                </c:pt>
                <c:pt idx="112">
                  <c:v>11.674499895726065</c:v>
                </c:pt>
                <c:pt idx="113">
                  <c:v>12.032942064244873</c:v>
                </c:pt>
                <c:pt idx="114">
                  <c:v>12.333569017774307</c:v>
                </c:pt>
                <c:pt idx="115">
                  <c:v>12.759503975984794</c:v>
                </c:pt>
                <c:pt idx="116">
                  <c:v>14.75788485456413</c:v>
                </c:pt>
                <c:pt idx="117">
                  <c:v>14.253108172337305</c:v>
                </c:pt>
                <c:pt idx="118">
                  <c:v>14.030414527129418</c:v>
                </c:pt>
                <c:pt idx="119">
                  <c:v>14.071107101149096</c:v>
                </c:pt>
                <c:pt idx="120">
                  <c:v>14.309570911538385</c:v>
                </c:pt>
                <c:pt idx="121">
                  <c:v>14.203582289269097</c:v>
                </c:pt>
                <c:pt idx="122">
                  <c:v>14.228968652183887</c:v>
                </c:pt>
                <c:pt idx="123">
                  <c:v>14.573134000439284</c:v>
                </c:pt>
                <c:pt idx="124">
                  <c:v>14.338159201698645</c:v>
                </c:pt>
                <c:pt idx="125">
                  <c:v>14.936801114892354</c:v>
                </c:pt>
                <c:pt idx="126">
                  <c:v>14.822664743140725</c:v>
                </c:pt>
                <c:pt idx="127">
                  <c:v>14.673081218008432</c:v>
                </c:pt>
                <c:pt idx="128">
                  <c:v>16.423086612787536</c:v>
                </c:pt>
                <c:pt idx="129">
                  <c:v>16.278273326771657</c:v>
                </c:pt>
                <c:pt idx="130">
                  <c:v>15.376605434138945</c:v>
                </c:pt>
                <c:pt idx="131">
                  <c:v>15.036526298520524</c:v>
                </c:pt>
                <c:pt idx="132">
                  <c:v>14.969549368082181</c:v>
                </c:pt>
                <c:pt idx="133">
                  <c:v>15.013393902844449</c:v>
                </c:pt>
                <c:pt idx="134">
                  <c:v>15.103674305695888</c:v>
                </c:pt>
                <c:pt idx="135">
                  <c:v>15.895798469953009</c:v>
                </c:pt>
                <c:pt idx="136">
                  <c:v>15.863640773838325</c:v>
                </c:pt>
                <c:pt idx="137">
                  <c:v>15.246925523797673</c:v>
                </c:pt>
                <c:pt idx="138">
                  <c:v>13.364946278635955</c:v>
                </c:pt>
                <c:pt idx="139">
                  <c:v>12.628191486991259</c:v>
                </c:pt>
                <c:pt idx="140">
                  <c:v>11.441620406816568</c:v>
                </c:pt>
                <c:pt idx="141">
                  <c:v>11.740823160813809</c:v>
                </c:pt>
                <c:pt idx="142">
                  <c:v>10.192824902592811</c:v>
                </c:pt>
                <c:pt idx="143">
                  <c:v>9.0134972212475652</c:v>
                </c:pt>
                <c:pt idx="144">
                  <c:v>7.8487083782028595</c:v>
                </c:pt>
                <c:pt idx="145">
                  <c:v>7.0946154524186849</c:v>
                </c:pt>
                <c:pt idx="146">
                  <c:v>6.4528742888010848</c:v>
                </c:pt>
                <c:pt idx="147">
                  <c:v>5.8241246804835152</c:v>
                </c:pt>
                <c:pt idx="148">
                  <c:v>5.1440874800836536</c:v>
                </c:pt>
                <c:pt idx="149">
                  <c:v>4.6533772014459593</c:v>
                </c:pt>
                <c:pt idx="150">
                  <c:v>4.1449930890995468</c:v>
                </c:pt>
                <c:pt idx="151">
                  <c:v>3.6551846982468104</c:v>
                </c:pt>
                <c:pt idx="152">
                  <c:v>3.2758073962483456</c:v>
                </c:pt>
                <c:pt idx="153">
                  <c:v>3.0235134129764618</c:v>
                </c:pt>
                <c:pt idx="154">
                  <c:v>2.6709319446565765</c:v>
                </c:pt>
                <c:pt idx="155">
                  <c:v>2.8440845086934359</c:v>
                </c:pt>
                <c:pt idx="156">
                  <c:v>2.893496540516284</c:v>
                </c:pt>
                <c:pt idx="157">
                  <c:v>3.0276291402614621</c:v>
                </c:pt>
                <c:pt idx="158">
                  <c:v>3.1329480620954788</c:v>
                </c:pt>
                <c:pt idx="159">
                  <c:v>3.3265101097330834</c:v>
                </c:pt>
                <c:pt idx="160">
                  <c:v>3.3859796655496517</c:v>
                </c:pt>
                <c:pt idx="161">
                  <c:v>3.5145818551016577</c:v>
                </c:pt>
                <c:pt idx="162">
                  <c:v>3.9043187176780161</c:v>
                </c:pt>
                <c:pt idx="163">
                  <c:v>4.5741414189044436</c:v>
                </c:pt>
                <c:pt idx="164">
                  <c:v>4.3716801090878725</c:v>
                </c:pt>
                <c:pt idx="165">
                  <c:v>4.5678069807124961</c:v>
                </c:pt>
                <c:pt idx="166">
                  <c:v>4.6433583089600212</c:v>
                </c:pt>
                <c:pt idx="167">
                  <c:v>4.7857498957064131</c:v>
                </c:pt>
                <c:pt idx="168">
                  <c:v>5.038635998236952</c:v>
                </c:pt>
                <c:pt idx="169">
                  <c:v>5.0172034212853083</c:v>
                </c:pt>
                <c:pt idx="170">
                  <c:v>5.2460549612480323</c:v>
                </c:pt>
                <c:pt idx="171">
                  <c:v>5.2104856084588942</c:v>
                </c:pt>
                <c:pt idx="172">
                  <c:v>5.0699290725130703</c:v>
                </c:pt>
                <c:pt idx="173">
                  <c:v>5.041883330775633</c:v>
                </c:pt>
                <c:pt idx="174">
                  <c:v>5.0544801551476555</c:v>
                </c:pt>
                <c:pt idx="175">
                  <c:v>5.0995455125093745</c:v>
                </c:pt>
                <c:pt idx="176">
                  <c:v>5.1686225253180584</c:v>
                </c:pt>
                <c:pt idx="177">
                  <c:v>5.1988589989010228</c:v>
                </c:pt>
                <c:pt idx="178">
                  <c:v>5.2398335009973263</c:v>
                </c:pt>
                <c:pt idx="179">
                  <c:v>5.2057205500852524</c:v>
                </c:pt>
                <c:pt idx="180">
                  <c:v>5.2314655508883545</c:v>
                </c:pt>
                <c:pt idx="181">
                  <c:v>5.3238664533947171</c:v>
                </c:pt>
                <c:pt idx="182">
                  <c:v>5.0632287520552746</c:v>
                </c:pt>
                <c:pt idx="183">
                  <c:v>4.8271411199928655</c:v>
                </c:pt>
                <c:pt idx="184">
                  <c:v>4.7681010539455482</c:v>
                </c:pt>
                <c:pt idx="185">
                  <c:v>4.6868564992563604</c:v>
                </c:pt>
                <c:pt idx="186">
                  <c:v>4.5834078545553281</c:v>
                </c:pt>
                <c:pt idx="187">
                  <c:v>4.4054300966046629</c:v>
                </c:pt>
                <c:pt idx="188">
                  <c:v>4.2873790966311089</c:v>
                </c:pt>
                <c:pt idx="189">
                  <c:v>3.9745106702162003</c:v>
                </c:pt>
                <c:pt idx="190">
                  <c:v>3.7372748362591874</c:v>
                </c:pt>
                <c:pt idx="191">
                  <c:v>3.558771025219114</c:v>
                </c:pt>
                <c:pt idx="192">
                  <c:v>3.3893343657700243</c:v>
                </c:pt>
                <c:pt idx="193">
                  <c:v>3.1645706000106322</c:v>
                </c:pt>
                <c:pt idx="194">
                  <c:v>2.9784300933790075</c:v>
                </c:pt>
                <c:pt idx="195">
                  <c:v>2.7968270526067678</c:v>
                </c:pt>
                <c:pt idx="196">
                  <c:v>3.0615737797146423</c:v>
                </c:pt>
                <c:pt idx="197">
                  <c:v>3.3006297392902586</c:v>
                </c:pt>
                <c:pt idx="198">
                  <c:v>3.6815894576368793</c:v>
                </c:pt>
                <c:pt idx="199">
                  <c:v>4.134348367109232</c:v>
                </c:pt>
                <c:pt idx="200">
                  <c:v>4.5551606812321994</c:v>
                </c:pt>
                <c:pt idx="201">
                  <c:v>5.1120594984643413</c:v>
                </c:pt>
                <c:pt idx="202">
                  <c:v>5.7065075299075412</c:v>
                </c:pt>
                <c:pt idx="203">
                  <c:v>6.2661667729812187</c:v>
                </c:pt>
                <c:pt idx="204">
                  <c:v>6.5151718848026867</c:v>
                </c:pt>
                <c:pt idx="205">
                  <c:v>6.9147037989757321</c:v>
                </c:pt>
                <c:pt idx="206">
                  <c:v>7.4109545401855845</c:v>
                </c:pt>
                <c:pt idx="207">
                  <c:v>8.0012721543941954</c:v>
                </c:pt>
                <c:pt idx="208">
                  <c:v>9.1781346236876296</c:v>
                </c:pt>
                <c:pt idx="209">
                  <c:v>9.8802714135599956</c:v>
                </c:pt>
                <c:pt idx="210">
                  <c:v>10.30854553180426</c:v>
                </c:pt>
                <c:pt idx="211">
                  <c:v>12.168897385804231</c:v>
                </c:pt>
                <c:pt idx="212">
                  <c:v>13.277798048195489</c:v>
                </c:pt>
                <c:pt idx="213">
                  <c:v>13.200854913761036</c:v>
                </c:pt>
                <c:pt idx="214">
                  <c:v>11.623973434245048</c:v>
                </c:pt>
                <c:pt idx="215">
                  <c:v>10.999959526364059</c:v>
                </c:pt>
                <c:pt idx="216">
                  <c:v>11.305651023359227</c:v>
                </c:pt>
                <c:pt idx="217">
                  <c:v>12.039923963135815</c:v>
                </c:pt>
                <c:pt idx="218">
                  <c:v>12.11414846884823</c:v>
                </c:pt>
                <c:pt idx="219">
                  <c:v>12.022764467736016</c:v>
                </c:pt>
                <c:pt idx="220">
                  <c:v>12.418505311193369</c:v>
                </c:pt>
                <c:pt idx="221">
                  <c:v>16.303328597496641</c:v>
                </c:pt>
                <c:pt idx="222">
                  <c:v>19.229077117249268</c:v>
                </c:pt>
                <c:pt idx="223">
                  <c:v>18.155035248998669</c:v>
                </c:pt>
                <c:pt idx="224">
                  <c:v>15.309561887630482</c:v>
                </c:pt>
                <c:pt idx="225">
                  <c:v>12.833631215764234</c:v>
                </c:pt>
                <c:pt idx="226">
                  <c:v>12.177388971509766</c:v>
                </c:pt>
                <c:pt idx="227">
                  <c:v>12.004071903220602</c:v>
                </c:pt>
                <c:pt idx="228">
                  <c:v>12.043062912301979</c:v>
                </c:pt>
                <c:pt idx="229">
                  <c:v>12.129059176307972</c:v>
                </c:pt>
                <c:pt idx="230">
                  <c:v>12.408330869979913</c:v>
                </c:pt>
                <c:pt idx="231">
                  <c:v>12.215680311326135</c:v>
                </c:pt>
                <c:pt idx="232">
                  <c:v>11.634003811686647</c:v>
                </c:pt>
                <c:pt idx="233">
                  <c:v>11.529037677310768</c:v>
                </c:pt>
                <c:pt idx="234">
                  <c:v>10.974039237639102</c:v>
                </c:pt>
                <c:pt idx="235">
                  <c:v>10.405904663877001</c:v>
                </c:pt>
                <c:pt idx="236">
                  <c:v>9.8748574349912897</c:v>
                </c:pt>
                <c:pt idx="237">
                  <c:v>9.3872705947503672</c:v>
                </c:pt>
                <c:pt idx="238">
                  <c:v>10.03719202376808</c:v>
                </c:pt>
                <c:pt idx="239">
                  <c:v>11.282876177248312</c:v>
                </c:pt>
                <c:pt idx="240">
                  <c:v>11.884668716038174</c:v>
                </c:pt>
                <c:pt idx="241">
                  <c:v>12.665851180018382</c:v>
                </c:pt>
                <c:pt idx="242">
                  <c:v>13.464995352098509</c:v>
                </c:pt>
                <c:pt idx="243">
                  <c:v>14.875293395773603</c:v>
                </c:pt>
                <c:pt idx="244">
                  <c:v>15.609066949710945</c:v>
                </c:pt>
                <c:pt idx="245">
                  <c:v>17.343138002624542</c:v>
                </c:pt>
                <c:pt idx="246">
                  <c:v>20.128189246998385</c:v>
                </c:pt>
                <c:pt idx="247">
                  <c:v>22.335706088524205</c:v>
                </c:pt>
                <c:pt idx="248">
                  <c:v>22.25241475930229</c:v>
                </c:pt>
                <c:pt idx="249">
                  <c:v>23.805554663632915</c:v>
                </c:pt>
                <c:pt idx="250">
                  <c:v>23.370659323095968</c:v>
                </c:pt>
                <c:pt idx="251">
                  <c:v>23.263626597389564</c:v>
                </c:pt>
                <c:pt idx="252">
                  <c:v>25.61611415552645</c:v>
                </c:pt>
                <c:pt idx="253">
                  <c:v>28.621071081647003</c:v>
                </c:pt>
                <c:pt idx="254">
                  <c:v>27.65535470389554</c:v>
                </c:pt>
                <c:pt idx="255">
                  <c:v>25.135821334937649</c:v>
                </c:pt>
                <c:pt idx="256">
                  <c:v>22.340370224582834</c:v>
                </c:pt>
                <c:pt idx="257">
                  <c:v>21.266141191373123</c:v>
                </c:pt>
                <c:pt idx="258">
                  <c:v>19.931541307083499</c:v>
                </c:pt>
                <c:pt idx="259">
                  <c:v>19.537258597124435</c:v>
                </c:pt>
                <c:pt idx="260">
                  <c:v>18.654452497146895</c:v>
                </c:pt>
                <c:pt idx="261">
                  <c:v>15.357834951016569</c:v>
                </c:pt>
                <c:pt idx="262">
                  <c:v>13.092494444788707</c:v>
                </c:pt>
                <c:pt idx="263">
                  <c:v>11.446168701529448</c:v>
                </c:pt>
                <c:pt idx="264">
                  <c:v>10.109640131491259</c:v>
                </c:pt>
                <c:pt idx="265">
                  <c:v>8.9947947152645362</c:v>
                </c:pt>
                <c:pt idx="266">
                  <c:v>8.1307593700411136</c:v>
                </c:pt>
                <c:pt idx="267">
                  <c:v>7.5195664453683806</c:v>
                </c:pt>
                <c:pt idx="268">
                  <c:v>7.1778060673930311</c:v>
                </c:pt>
                <c:pt idx="269">
                  <c:v>7.9248632568106263</c:v>
                </c:pt>
                <c:pt idx="270">
                  <c:v>7.6945796663526247</c:v>
                </c:pt>
                <c:pt idx="271">
                  <c:v>6.7431733058357137</c:v>
                </c:pt>
                <c:pt idx="272">
                  <c:v>6.0970929135146132</c:v>
                </c:pt>
                <c:pt idx="273">
                  <c:v>5.5540094695060214</c:v>
                </c:pt>
                <c:pt idx="274">
                  <c:v>5.2340653437265008</c:v>
                </c:pt>
                <c:pt idx="275">
                  <c:v>5.2277541542462789</c:v>
                </c:pt>
                <c:pt idx="276">
                  <c:v>5.2582685264936702</c:v>
                </c:pt>
                <c:pt idx="277">
                  <c:v>5.3813921093625225</c:v>
                </c:pt>
                <c:pt idx="278">
                  <c:v>5.4101882265380663</c:v>
                </c:pt>
                <c:pt idx="279">
                  <c:v>5.5246921375229308</c:v>
                </c:pt>
                <c:pt idx="280">
                  <c:v>5.8336925340959445</c:v>
                </c:pt>
                <c:pt idx="281">
                  <c:v>6.2547479759083062</c:v>
                </c:pt>
                <c:pt idx="282">
                  <c:v>6.3558770693264348</c:v>
                </c:pt>
                <c:pt idx="283">
                  <c:v>6.9305333125457285</c:v>
                </c:pt>
                <c:pt idx="284">
                  <c:v>7.0501087770140733</c:v>
                </c:pt>
                <c:pt idx="285">
                  <c:v>6.9376777446629427</c:v>
                </c:pt>
                <c:pt idx="286">
                  <c:v>7.1971822771352567</c:v>
                </c:pt>
                <c:pt idx="287">
                  <c:v>6.6071097760014581</c:v>
                </c:pt>
                <c:pt idx="288">
                  <c:v>6.2556012553346445</c:v>
                </c:pt>
                <c:pt idx="289">
                  <c:v>6.5606317110904264</c:v>
                </c:pt>
                <c:pt idx="290">
                  <c:v>6.6170012268786529</c:v>
                </c:pt>
                <c:pt idx="291">
                  <c:v>6.2961238805354576</c:v>
                </c:pt>
                <c:pt idx="292">
                  <c:v>5.9644739132274793</c:v>
                </c:pt>
                <c:pt idx="293">
                  <c:v>5.4688650626681392</c:v>
                </c:pt>
                <c:pt idx="294">
                  <c:v>5.4773377381866037</c:v>
                </c:pt>
                <c:pt idx="295">
                  <c:v>5.4691033299967771</c:v>
                </c:pt>
                <c:pt idx="296">
                  <c:v>5.8128628225682357</c:v>
                </c:pt>
                <c:pt idx="297">
                  <c:v>5.9033007533403312</c:v>
                </c:pt>
                <c:pt idx="298">
                  <c:v>8.5658721411596908</c:v>
                </c:pt>
                <c:pt idx="299">
                  <c:v>10.718525443404962</c:v>
                </c:pt>
                <c:pt idx="300">
                  <c:v>9.5954652299218655</c:v>
                </c:pt>
                <c:pt idx="301">
                  <c:v>8.186411383352544</c:v>
                </c:pt>
                <c:pt idx="302">
                  <c:v>7.521615422322129</c:v>
                </c:pt>
                <c:pt idx="303">
                  <c:v>7.4050444933781883</c:v>
                </c:pt>
                <c:pt idx="304">
                  <c:v>7.3442333050364139</c:v>
                </c:pt>
                <c:pt idx="305">
                  <c:v>7.7901342065516195</c:v>
                </c:pt>
                <c:pt idx="306">
                  <c:v>10.009226665137444</c:v>
                </c:pt>
                <c:pt idx="307">
                  <c:v>11.541578415331184</c:v>
                </c:pt>
                <c:pt idx="308">
                  <c:v>11.275198616284646</c:v>
                </c:pt>
                <c:pt idx="309">
                  <c:v>10.098836394248544</c:v>
                </c:pt>
                <c:pt idx="310">
                  <c:v>9.3538758774064092</c:v>
                </c:pt>
                <c:pt idx="311">
                  <c:v>10.236756940680019</c:v>
                </c:pt>
                <c:pt idx="312">
                  <c:v>10.500031648334831</c:v>
                </c:pt>
                <c:pt idx="313">
                  <c:v>10.263860938514096</c:v>
                </c:pt>
                <c:pt idx="314">
                  <c:v>10.470710838995389</c:v>
                </c:pt>
                <c:pt idx="315">
                  <c:v>10.918503527254462</c:v>
                </c:pt>
                <c:pt idx="316">
                  <c:v>11.492290241582333</c:v>
                </c:pt>
                <c:pt idx="317">
                  <c:v>12.057158287607631</c:v>
                </c:pt>
                <c:pt idx="318">
                  <c:v>11.962347481999485</c:v>
                </c:pt>
                <c:pt idx="319">
                  <c:v>14.740883796480123</c:v>
                </c:pt>
                <c:pt idx="320">
                  <c:v>16.149872151334797</c:v>
                </c:pt>
                <c:pt idx="321">
                  <c:v>13.323169833514214</c:v>
                </c:pt>
                <c:pt idx="322">
                  <c:v>11.549647721873091</c:v>
                </c:pt>
                <c:pt idx="323">
                  <c:v>9.5984101577501075</c:v>
                </c:pt>
                <c:pt idx="324">
                  <c:v>8.9407187463142197</c:v>
                </c:pt>
                <c:pt idx="325">
                  <c:v>8.3556122242619608</c:v>
                </c:pt>
                <c:pt idx="326">
                  <c:v>7.450558946521352</c:v>
                </c:pt>
                <c:pt idx="327">
                  <c:v>6.4784208274441042</c:v>
                </c:pt>
                <c:pt idx="328">
                  <c:v>5.8383641740770589</c:v>
                </c:pt>
                <c:pt idx="329">
                  <c:v>5.8493745782741957</c:v>
                </c:pt>
                <c:pt idx="330">
                  <c:v>6.0889027848970967</c:v>
                </c:pt>
                <c:pt idx="331">
                  <c:v>6.9546849535402488</c:v>
                </c:pt>
                <c:pt idx="332">
                  <c:v>6.3098421093171364</c:v>
                </c:pt>
                <c:pt idx="333">
                  <c:v>5.2646107177695702</c:v>
                </c:pt>
                <c:pt idx="334">
                  <c:v>4.6734489865949609</c:v>
                </c:pt>
                <c:pt idx="335">
                  <c:v>4.4001782990544172</c:v>
                </c:pt>
                <c:pt idx="336">
                  <c:v>4.2337283243724713</c:v>
                </c:pt>
                <c:pt idx="337">
                  <c:v>4.3403997771951497</c:v>
                </c:pt>
                <c:pt idx="338">
                  <c:v>4.2219290861125396</c:v>
                </c:pt>
                <c:pt idx="339">
                  <c:v>4.4619958489428768</c:v>
                </c:pt>
                <c:pt idx="340">
                  <c:v>4.6106869796396692</c:v>
                </c:pt>
                <c:pt idx="341">
                  <c:v>4.8669335370405449</c:v>
                </c:pt>
                <c:pt idx="342">
                  <c:v>5.8086419162298322</c:v>
                </c:pt>
                <c:pt idx="343">
                  <c:v>5.2040698483262195</c:v>
                </c:pt>
                <c:pt idx="344">
                  <c:v>4.5066097364698248</c:v>
                </c:pt>
                <c:pt idx="345">
                  <c:v>4.1903668975293655</c:v>
                </c:pt>
                <c:pt idx="346">
                  <c:v>3.9590769917786082</c:v>
                </c:pt>
                <c:pt idx="347">
                  <c:v>3.8511421267216055</c:v>
                </c:pt>
                <c:pt idx="348">
                  <c:v>4.3250864485411205</c:v>
                </c:pt>
                <c:pt idx="349">
                  <c:v>5.3229769383892531</c:v>
                </c:pt>
                <c:pt idx="350">
                  <c:v>5.7302882853756669</c:v>
                </c:pt>
                <c:pt idx="351">
                  <c:v>5.4515064137500744</c:v>
                </c:pt>
                <c:pt idx="352">
                  <c:v>4.7518364319743416</c:v>
                </c:pt>
                <c:pt idx="353">
                  <c:v>4.2709758827292497</c:v>
                </c:pt>
                <c:pt idx="354">
                  <c:v>4.5567365841986378</c:v>
                </c:pt>
                <c:pt idx="355">
                  <c:v>4.2089660611263602</c:v>
                </c:pt>
                <c:pt idx="356">
                  <c:v>3.9505052228813877</c:v>
                </c:pt>
                <c:pt idx="357">
                  <c:v>3.9442722049917616</c:v>
                </c:pt>
                <c:pt idx="358">
                  <c:v>3.8587438879026439</c:v>
                </c:pt>
                <c:pt idx="359">
                  <c:v>3.7650494202348948</c:v>
                </c:pt>
                <c:pt idx="360">
                  <c:v>3.7050301086625157</c:v>
                </c:pt>
                <c:pt idx="361">
                  <c:v>3.6893388641418721</c:v>
                </c:pt>
                <c:pt idx="362">
                  <c:v>3.7552137081931609</c:v>
                </c:pt>
                <c:pt idx="363">
                  <c:v>3.8182073633356186</c:v>
                </c:pt>
                <c:pt idx="364">
                  <c:v>3.8077494579111746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62-5040-90DA-5803D774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12256"/>
        <c:axId val="2025881200"/>
      </c:scatterChart>
      <c:valAx>
        <c:axId val="2026512256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2025881200"/>
        <c:crosses val="autoZero"/>
        <c:crossBetween val="midCat"/>
      </c:valAx>
      <c:valAx>
        <c:axId val="2025881200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Vandføring [m^3/s]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202651225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Årlig salinitet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 (2017)</c:v>
          </c:tx>
          <c:spPr>
            <a:ln w="19050" cap="rnd">
              <a:solidFill>
                <a:srgbClr val="CCCCFF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Boksmodel!$B$11:$B$375</c:f>
              <c:numCache>
                <c:formatCode>0.000</c:formatCode>
                <c:ptCount val="365"/>
                <c:pt idx="0">
                  <c:v>16.497516130000001</c:v>
                </c:pt>
                <c:pt idx="1">
                  <c:v>16.536776960000001</c:v>
                </c:pt>
                <c:pt idx="2">
                  <c:v>16.576037790000001</c:v>
                </c:pt>
                <c:pt idx="3">
                  <c:v>16.615298620000001</c:v>
                </c:pt>
                <c:pt idx="4">
                  <c:v>16.497516130000001</c:v>
                </c:pt>
                <c:pt idx="5">
                  <c:v>16.536776960000001</c:v>
                </c:pt>
                <c:pt idx="6">
                  <c:v>16.576037790000001</c:v>
                </c:pt>
                <c:pt idx="7">
                  <c:v>16.615298620000001</c:v>
                </c:pt>
                <c:pt idx="8">
                  <c:v>16.654559450000001</c:v>
                </c:pt>
                <c:pt idx="9">
                  <c:v>16.693820280000001</c:v>
                </c:pt>
                <c:pt idx="10">
                  <c:v>16.733081110000001</c:v>
                </c:pt>
                <c:pt idx="11">
                  <c:v>16.77234194</c:v>
                </c:pt>
                <c:pt idx="12">
                  <c:v>16.81160276</c:v>
                </c:pt>
                <c:pt idx="13">
                  <c:v>16.850863589999999</c:v>
                </c:pt>
                <c:pt idx="14">
                  <c:v>16.890124419999999</c:v>
                </c:pt>
                <c:pt idx="15">
                  <c:v>16.929385249999999</c:v>
                </c:pt>
                <c:pt idx="16">
                  <c:v>16.968646079999999</c:v>
                </c:pt>
                <c:pt idx="17">
                  <c:v>17.007906909999999</c:v>
                </c:pt>
                <c:pt idx="18">
                  <c:v>17.047167739999999</c:v>
                </c:pt>
                <c:pt idx="19">
                  <c:v>17.086428569999999</c:v>
                </c:pt>
                <c:pt idx="20">
                  <c:v>17.064305640000001</c:v>
                </c:pt>
                <c:pt idx="21">
                  <c:v>17.042182700000001</c:v>
                </c:pt>
                <c:pt idx="22">
                  <c:v>17.02005977</c:v>
                </c:pt>
                <c:pt idx="23">
                  <c:v>16.997936840000001</c:v>
                </c:pt>
                <c:pt idx="24">
                  <c:v>16.975813909999999</c:v>
                </c:pt>
                <c:pt idx="25">
                  <c:v>16.95369097</c:v>
                </c:pt>
                <c:pt idx="26">
                  <c:v>16.931568039999998</c:v>
                </c:pt>
                <c:pt idx="27">
                  <c:v>16.90944511</c:v>
                </c:pt>
                <c:pt idx="28">
                  <c:v>16.887322170000001</c:v>
                </c:pt>
                <c:pt idx="29">
                  <c:v>16.865199239999999</c:v>
                </c:pt>
                <c:pt idx="30">
                  <c:v>16.843076310000001</c:v>
                </c:pt>
                <c:pt idx="31">
                  <c:v>16.820953370000002</c:v>
                </c:pt>
                <c:pt idx="32">
                  <c:v>16.79883044</c:v>
                </c:pt>
                <c:pt idx="33">
                  <c:v>16.776707510000001</c:v>
                </c:pt>
                <c:pt idx="34">
                  <c:v>16.75458458</c:v>
                </c:pt>
                <c:pt idx="35">
                  <c:v>16.73246164</c:v>
                </c:pt>
                <c:pt idx="36">
                  <c:v>16.710338709999998</c:v>
                </c:pt>
                <c:pt idx="37">
                  <c:v>16.70228638</c:v>
                </c:pt>
                <c:pt idx="38">
                  <c:v>16.694234059999999</c:v>
                </c:pt>
                <c:pt idx="39">
                  <c:v>16.686181730000001</c:v>
                </c:pt>
                <c:pt idx="40">
                  <c:v>16.6781294</c:v>
                </c:pt>
                <c:pt idx="41">
                  <c:v>16.670077079999999</c:v>
                </c:pt>
                <c:pt idx="42">
                  <c:v>16.66202475</c:v>
                </c:pt>
                <c:pt idx="43">
                  <c:v>16.653972419999999</c:v>
                </c:pt>
                <c:pt idx="44">
                  <c:v>16.645920100000001</c:v>
                </c:pt>
                <c:pt idx="45">
                  <c:v>16.63786777</c:v>
                </c:pt>
                <c:pt idx="46">
                  <c:v>16.629815440000002</c:v>
                </c:pt>
                <c:pt idx="47">
                  <c:v>16.621763120000001</c:v>
                </c:pt>
                <c:pt idx="48">
                  <c:v>16.613710789999999</c:v>
                </c:pt>
                <c:pt idx="49">
                  <c:v>16.605658460000001</c:v>
                </c:pt>
                <c:pt idx="50">
                  <c:v>16.59760614</c:v>
                </c:pt>
                <c:pt idx="51">
                  <c:v>16.589553810000002</c:v>
                </c:pt>
                <c:pt idx="52">
                  <c:v>16.58150148</c:v>
                </c:pt>
                <c:pt idx="53">
                  <c:v>16.573449159999999</c:v>
                </c:pt>
                <c:pt idx="54">
                  <c:v>16.565396830000001</c:v>
                </c:pt>
                <c:pt idx="55">
                  <c:v>16.56924291</c:v>
                </c:pt>
                <c:pt idx="56">
                  <c:v>16.573088989999999</c:v>
                </c:pt>
                <c:pt idx="57">
                  <c:v>16.576935070000001</c:v>
                </c:pt>
                <c:pt idx="58">
                  <c:v>16.58078115</c:v>
                </c:pt>
                <c:pt idx="59">
                  <c:v>16.584627229999999</c:v>
                </c:pt>
                <c:pt idx="60">
                  <c:v>16.588473310000001</c:v>
                </c:pt>
                <c:pt idx="61">
                  <c:v>16.59231939</c:v>
                </c:pt>
                <c:pt idx="62">
                  <c:v>16.596165460000002</c:v>
                </c:pt>
                <c:pt idx="63">
                  <c:v>16.600011540000001</c:v>
                </c:pt>
                <c:pt idx="64">
                  <c:v>16.603857619999999</c:v>
                </c:pt>
                <c:pt idx="65">
                  <c:v>16.607703699999998</c:v>
                </c:pt>
                <c:pt idx="66">
                  <c:v>16.611549780000001</c:v>
                </c:pt>
                <c:pt idx="67">
                  <c:v>16.61539586</c:v>
                </c:pt>
                <c:pt idx="68">
                  <c:v>16.619241939999998</c:v>
                </c:pt>
                <c:pt idx="69">
                  <c:v>16.617320670000002</c:v>
                </c:pt>
                <c:pt idx="70">
                  <c:v>16.61539939</c:v>
                </c:pt>
                <c:pt idx="71">
                  <c:v>16.61347812</c:v>
                </c:pt>
                <c:pt idx="72">
                  <c:v>16.611556839999999</c:v>
                </c:pt>
                <c:pt idx="73">
                  <c:v>16.609635569999998</c:v>
                </c:pt>
                <c:pt idx="74">
                  <c:v>16.607714290000001</c:v>
                </c:pt>
                <c:pt idx="75">
                  <c:v>16.598996039999999</c:v>
                </c:pt>
                <c:pt idx="76">
                  <c:v>16.590277780000001</c:v>
                </c:pt>
                <c:pt idx="77">
                  <c:v>16.58155953</c:v>
                </c:pt>
                <c:pt idx="78">
                  <c:v>16.572841270000001</c:v>
                </c:pt>
                <c:pt idx="79">
                  <c:v>16.56412302</c:v>
                </c:pt>
                <c:pt idx="80">
                  <c:v>16.555404769999999</c:v>
                </c:pt>
                <c:pt idx="81">
                  <c:v>16.546686510000001</c:v>
                </c:pt>
                <c:pt idx="82">
                  <c:v>16.53796826</c:v>
                </c:pt>
                <c:pt idx="83">
                  <c:v>16.529250000000001</c:v>
                </c:pt>
                <c:pt idx="84">
                  <c:v>16.52053175</c:v>
                </c:pt>
                <c:pt idx="85">
                  <c:v>16.511813499999999</c:v>
                </c:pt>
                <c:pt idx="86">
                  <c:v>16.50309524</c:v>
                </c:pt>
                <c:pt idx="87">
                  <c:v>16.494376989999999</c:v>
                </c:pt>
                <c:pt idx="88">
                  <c:v>16.485658730000001</c:v>
                </c:pt>
                <c:pt idx="89">
                  <c:v>16.47694048</c:v>
                </c:pt>
                <c:pt idx="90">
                  <c:v>16.468222229999999</c:v>
                </c:pt>
                <c:pt idx="91">
                  <c:v>16.45950397</c:v>
                </c:pt>
                <c:pt idx="92">
                  <c:v>16.450785719999999</c:v>
                </c:pt>
                <c:pt idx="93">
                  <c:v>16.442067460000001</c:v>
                </c:pt>
                <c:pt idx="94">
                  <c:v>16.433349209999999</c:v>
                </c:pt>
                <c:pt idx="95">
                  <c:v>16.438513889999999</c:v>
                </c:pt>
                <c:pt idx="96">
                  <c:v>16.44367858</c:v>
                </c:pt>
                <c:pt idx="97">
                  <c:v>16.44884326</c:v>
                </c:pt>
                <c:pt idx="98">
                  <c:v>16.45400794</c:v>
                </c:pt>
                <c:pt idx="99">
                  <c:v>16.45917262</c:v>
                </c:pt>
                <c:pt idx="100">
                  <c:v>16.464337310000001</c:v>
                </c:pt>
                <c:pt idx="101">
                  <c:v>16.469501990000001</c:v>
                </c:pt>
                <c:pt idx="102">
                  <c:v>16.474666670000001</c:v>
                </c:pt>
                <c:pt idx="103">
                  <c:v>16.479831350000001</c:v>
                </c:pt>
                <c:pt idx="104">
                  <c:v>16.484996039999999</c:v>
                </c:pt>
                <c:pt idx="105">
                  <c:v>16.490160719999999</c:v>
                </c:pt>
                <c:pt idx="106">
                  <c:v>16.495325399999999</c:v>
                </c:pt>
                <c:pt idx="107">
                  <c:v>16.500490079999999</c:v>
                </c:pt>
                <c:pt idx="108">
                  <c:v>16.50565477</c:v>
                </c:pt>
                <c:pt idx="109">
                  <c:v>16.51081945</c:v>
                </c:pt>
                <c:pt idx="110">
                  <c:v>16.51598413</c:v>
                </c:pt>
                <c:pt idx="111">
                  <c:v>16.51612445</c:v>
                </c:pt>
                <c:pt idx="112">
                  <c:v>16.516264759999999</c:v>
                </c:pt>
                <c:pt idx="113">
                  <c:v>16.516405079999998</c:v>
                </c:pt>
                <c:pt idx="114">
                  <c:v>16.516545399999998</c:v>
                </c:pt>
                <c:pt idx="115">
                  <c:v>16.516685720000002</c:v>
                </c:pt>
                <c:pt idx="116">
                  <c:v>16.516826030000001</c:v>
                </c:pt>
                <c:pt idx="117">
                  <c:v>16.516966350000001</c:v>
                </c:pt>
                <c:pt idx="118">
                  <c:v>16.51710667</c:v>
                </c:pt>
                <c:pt idx="119">
                  <c:v>16.517246979999999</c:v>
                </c:pt>
                <c:pt idx="120">
                  <c:v>16.517387299999999</c:v>
                </c:pt>
                <c:pt idx="121">
                  <c:v>16.517527619999999</c:v>
                </c:pt>
                <c:pt idx="122">
                  <c:v>16.517667939999999</c:v>
                </c:pt>
                <c:pt idx="123">
                  <c:v>16.517808250000002</c:v>
                </c:pt>
                <c:pt idx="124">
                  <c:v>16.517948570000001</c:v>
                </c:pt>
                <c:pt idx="125">
                  <c:v>16.518088890000001</c:v>
                </c:pt>
                <c:pt idx="126">
                  <c:v>16.518229210000001</c:v>
                </c:pt>
                <c:pt idx="127">
                  <c:v>16.51836952</c:v>
                </c:pt>
                <c:pt idx="128">
                  <c:v>16.51850984</c:v>
                </c:pt>
                <c:pt idx="129">
                  <c:v>16.51865016</c:v>
                </c:pt>
                <c:pt idx="130">
                  <c:v>16.518790469999999</c:v>
                </c:pt>
                <c:pt idx="131">
                  <c:v>16.518930789999999</c:v>
                </c:pt>
                <c:pt idx="132">
                  <c:v>16.519071109999999</c:v>
                </c:pt>
                <c:pt idx="133">
                  <c:v>16.519211429999999</c:v>
                </c:pt>
                <c:pt idx="134">
                  <c:v>16.519351740000001</c:v>
                </c:pt>
                <c:pt idx="135">
                  <c:v>16.519492060000001</c:v>
                </c:pt>
                <c:pt idx="136">
                  <c:v>16.500424970000001</c:v>
                </c:pt>
                <c:pt idx="137">
                  <c:v>16.481357880000001</c:v>
                </c:pt>
                <c:pt idx="138">
                  <c:v>16.462290800000002</c:v>
                </c:pt>
                <c:pt idx="139">
                  <c:v>16.443223710000002</c:v>
                </c:pt>
                <c:pt idx="140">
                  <c:v>16.424156620000002</c:v>
                </c:pt>
                <c:pt idx="141">
                  <c:v>16.405089530000001</c:v>
                </c:pt>
                <c:pt idx="142">
                  <c:v>16.386022449999999</c:v>
                </c:pt>
                <c:pt idx="143">
                  <c:v>16.366955359999999</c:v>
                </c:pt>
                <c:pt idx="144">
                  <c:v>16.347888269999999</c:v>
                </c:pt>
                <c:pt idx="145">
                  <c:v>16.328821179999998</c:v>
                </c:pt>
                <c:pt idx="146">
                  <c:v>16.309754099999999</c:v>
                </c:pt>
                <c:pt idx="147">
                  <c:v>16.290687009999999</c:v>
                </c:pt>
                <c:pt idx="148">
                  <c:v>16.271619919999999</c:v>
                </c:pt>
                <c:pt idx="149">
                  <c:v>16.252552829999999</c:v>
                </c:pt>
                <c:pt idx="150">
                  <c:v>16.233485739999999</c:v>
                </c:pt>
                <c:pt idx="151">
                  <c:v>16.21441866</c:v>
                </c:pt>
                <c:pt idx="152">
                  <c:v>16.19535157</c:v>
                </c:pt>
                <c:pt idx="153">
                  <c:v>16.17628448</c:v>
                </c:pt>
                <c:pt idx="154">
                  <c:v>16.15721739</c:v>
                </c:pt>
                <c:pt idx="155">
                  <c:v>16.13815031</c:v>
                </c:pt>
                <c:pt idx="156">
                  <c:v>16.11908322</c:v>
                </c:pt>
                <c:pt idx="157">
                  <c:v>16.10001613</c:v>
                </c:pt>
                <c:pt idx="158">
                  <c:v>16.125907829999999</c:v>
                </c:pt>
                <c:pt idx="159">
                  <c:v>16.151799539999999</c:v>
                </c:pt>
                <c:pt idx="160">
                  <c:v>16.177691240000001</c:v>
                </c:pt>
                <c:pt idx="161">
                  <c:v>16.203582950000001</c:v>
                </c:pt>
                <c:pt idx="162">
                  <c:v>16.22947465</c:v>
                </c:pt>
                <c:pt idx="163">
                  <c:v>16.25536636</c:v>
                </c:pt>
                <c:pt idx="164">
                  <c:v>16.281258059999999</c:v>
                </c:pt>
                <c:pt idx="165">
                  <c:v>16.315777390000001</c:v>
                </c:pt>
                <c:pt idx="166">
                  <c:v>16.350296719999999</c:v>
                </c:pt>
                <c:pt idx="167">
                  <c:v>16.384816050000001</c:v>
                </c:pt>
                <c:pt idx="168">
                  <c:v>16.41933538</c:v>
                </c:pt>
                <c:pt idx="169">
                  <c:v>16.453854710000002</c:v>
                </c:pt>
                <c:pt idx="170">
                  <c:v>16.48837404</c:v>
                </c:pt>
                <c:pt idx="171">
                  <c:v>16.522893369999998</c:v>
                </c:pt>
                <c:pt idx="172">
                  <c:v>16.5574127</c:v>
                </c:pt>
                <c:pt idx="173">
                  <c:v>16.557002270000002</c:v>
                </c:pt>
                <c:pt idx="174">
                  <c:v>16.556591839999999</c:v>
                </c:pt>
                <c:pt idx="175">
                  <c:v>16.556181410000001</c:v>
                </c:pt>
                <c:pt idx="176">
                  <c:v>16.555770970000001</c:v>
                </c:pt>
                <c:pt idx="177">
                  <c:v>16.555360539999999</c:v>
                </c:pt>
                <c:pt idx="178">
                  <c:v>16.55495011</c:v>
                </c:pt>
                <c:pt idx="179">
                  <c:v>16.554539680000001</c:v>
                </c:pt>
                <c:pt idx="180">
                  <c:v>16.56001921</c:v>
                </c:pt>
                <c:pt idx="181">
                  <c:v>16.565498739999999</c:v>
                </c:pt>
                <c:pt idx="182">
                  <c:v>16.570978279999999</c:v>
                </c:pt>
                <c:pt idx="183">
                  <c:v>16.576457810000001</c:v>
                </c:pt>
                <c:pt idx="184">
                  <c:v>16.58193734</c:v>
                </c:pt>
                <c:pt idx="185">
                  <c:v>16.587416869999998</c:v>
                </c:pt>
                <c:pt idx="186">
                  <c:v>16.592896400000001</c:v>
                </c:pt>
                <c:pt idx="187">
                  <c:v>16.59837594</c:v>
                </c:pt>
                <c:pt idx="188">
                  <c:v>16.603855469999999</c:v>
                </c:pt>
                <c:pt idx="189">
                  <c:v>16.609335000000002</c:v>
                </c:pt>
                <c:pt idx="190">
                  <c:v>16.61481453</c:v>
                </c:pt>
                <c:pt idx="191">
                  <c:v>16.62029407</c:v>
                </c:pt>
                <c:pt idx="192">
                  <c:v>16.625773599999999</c:v>
                </c:pt>
                <c:pt idx="193">
                  <c:v>16.631253130000001</c:v>
                </c:pt>
                <c:pt idx="194">
                  <c:v>16.63673266</c:v>
                </c:pt>
                <c:pt idx="195">
                  <c:v>16.642212189999999</c:v>
                </c:pt>
                <c:pt idx="196">
                  <c:v>16.647691729999998</c:v>
                </c:pt>
                <c:pt idx="197">
                  <c:v>16.653171260000001</c:v>
                </c:pt>
                <c:pt idx="198">
                  <c:v>16.658650789999999</c:v>
                </c:pt>
                <c:pt idx="199">
                  <c:v>16.643984119999999</c:v>
                </c:pt>
                <c:pt idx="200">
                  <c:v>16.629317459999999</c:v>
                </c:pt>
                <c:pt idx="201">
                  <c:v>16.614650789999999</c:v>
                </c:pt>
                <c:pt idx="202">
                  <c:v>16.599984119999998</c:v>
                </c:pt>
                <c:pt idx="203">
                  <c:v>16.585317459999999</c:v>
                </c:pt>
                <c:pt idx="204">
                  <c:v>16.570650789999998</c:v>
                </c:pt>
                <c:pt idx="205">
                  <c:v>16.555984129999999</c:v>
                </c:pt>
                <c:pt idx="206">
                  <c:v>16.541317459999998</c:v>
                </c:pt>
                <c:pt idx="207">
                  <c:v>16.526650790000001</c:v>
                </c:pt>
                <c:pt idx="208">
                  <c:v>16.511984129999998</c:v>
                </c:pt>
                <c:pt idx="209">
                  <c:v>16.497317460000001</c:v>
                </c:pt>
                <c:pt idx="210">
                  <c:v>16.482650790000001</c:v>
                </c:pt>
                <c:pt idx="211">
                  <c:v>16.467984130000001</c:v>
                </c:pt>
                <c:pt idx="212">
                  <c:v>16.453317460000001</c:v>
                </c:pt>
                <c:pt idx="213">
                  <c:v>16.435426769999999</c:v>
                </c:pt>
                <c:pt idx="214">
                  <c:v>16.417536070000001</c:v>
                </c:pt>
                <c:pt idx="215">
                  <c:v>16.399645379999999</c:v>
                </c:pt>
                <c:pt idx="216">
                  <c:v>16.381754690000001</c:v>
                </c:pt>
                <c:pt idx="217">
                  <c:v>16.363863989999999</c:v>
                </c:pt>
                <c:pt idx="218">
                  <c:v>16.345973300000001</c:v>
                </c:pt>
                <c:pt idx="219">
                  <c:v>16.328082609999999</c:v>
                </c:pt>
                <c:pt idx="220">
                  <c:v>16.31019191</c:v>
                </c:pt>
                <c:pt idx="221">
                  <c:v>16.292301219999999</c:v>
                </c:pt>
                <c:pt idx="222">
                  <c:v>16.274410530000001</c:v>
                </c:pt>
                <c:pt idx="223">
                  <c:v>16.256519829999998</c:v>
                </c:pt>
                <c:pt idx="224">
                  <c:v>16.23862914</c:v>
                </c:pt>
                <c:pt idx="225">
                  <c:v>16.220738449999999</c:v>
                </c:pt>
                <c:pt idx="226">
                  <c:v>16.20284775</c:v>
                </c:pt>
                <c:pt idx="227">
                  <c:v>16.184957059999999</c:v>
                </c:pt>
                <c:pt idx="228">
                  <c:v>16.167066370000001</c:v>
                </c:pt>
                <c:pt idx="229">
                  <c:v>16.149175670000002</c:v>
                </c:pt>
                <c:pt idx="230">
                  <c:v>16.13128498</c:v>
                </c:pt>
                <c:pt idx="231">
                  <c:v>16.113394289999999</c:v>
                </c:pt>
                <c:pt idx="232">
                  <c:v>16.09550359</c:v>
                </c:pt>
                <c:pt idx="233">
                  <c:v>16.077612899999998</c:v>
                </c:pt>
                <c:pt idx="234">
                  <c:v>16.06508586</c:v>
                </c:pt>
                <c:pt idx="235">
                  <c:v>16.052558829999999</c:v>
                </c:pt>
                <c:pt idx="236">
                  <c:v>16.04003179</c:v>
                </c:pt>
                <c:pt idx="237">
                  <c:v>16.027504749999999</c:v>
                </c:pt>
                <c:pt idx="238">
                  <c:v>16.01497771</c:v>
                </c:pt>
                <c:pt idx="239">
                  <c:v>16.002450679999999</c:v>
                </c:pt>
                <c:pt idx="240">
                  <c:v>15.989923640000001</c:v>
                </c:pt>
                <c:pt idx="241">
                  <c:v>15.977396600000001</c:v>
                </c:pt>
                <c:pt idx="242">
                  <c:v>15.964869569999999</c:v>
                </c:pt>
                <c:pt idx="243">
                  <c:v>15.952342529999999</c:v>
                </c:pt>
                <c:pt idx="244">
                  <c:v>15.939815490000001</c:v>
                </c:pt>
                <c:pt idx="245">
                  <c:v>15.927288450000001</c:v>
                </c:pt>
                <c:pt idx="246">
                  <c:v>15.91476142</c:v>
                </c:pt>
                <c:pt idx="247">
                  <c:v>15.902234379999999</c:v>
                </c:pt>
                <c:pt idx="248">
                  <c:v>15.88079828</c:v>
                </c:pt>
                <c:pt idx="249">
                  <c:v>15.859362190000001</c:v>
                </c:pt>
                <c:pt idx="250">
                  <c:v>15.83792609</c:v>
                </c:pt>
                <c:pt idx="251">
                  <c:v>15.816489990000001</c:v>
                </c:pt>
                <c:pt idx="252">
                  <c:v>15.795053899999999</c:v>
                </c:pt>
                <c:pt idx="253">
                  <c:v>15.7736178</c:v>
                </c:pt>
                <c:pt idx="254">
                  <c:v>15.75218171</c:v>
                </c:pt>
                <c:pt idx="255">
                  <c:v>15.73074561</c:v>
                </c:pt>
                <c:pt idx="256">
                  <c:v>15.709309510000001</c:v>
                </c:pt>
                <c:pt idx="257">
                  <c:v>15.687873420000001</c:v>
                </c:pt>
                <c:pt idx="258">
                  <c:v>15.66643732</c:v>
                </c:pt>
                <c:pt idx="259">
                  <c:v>15.645001219999999</c:v>
                </c:pt>
                <c:pt idx="260">
                  <c:v>15.623565129999999</c:v>
                </c:pt>
                <c:pt idx="261">
                  <c:v>15.60212903</c:v>
                </c:pt>
                <c:pt idx="262">
                  <c:v>15.56551382</c:v>
                </c:pt>
                <c:pt idx="263">
                  <c:v>15.52889862</c:v>
                </c:pt>
                <c:pt idx="264">
                  <c:v>15.492283410000001</c:v>
                </c:pt>
                <c:pt idx="265">
                  <c:v>15.4556682</c:v>
                </c:pt>
                <c:pt idx="266">
                  <c:v>15.419052990000001</c:v>
                </c:pt>
                <c:pt idx="267">
                  <c:v>15.382437790000001</c:v>
                </c:pt>
                <c:pt idx="268">
                  <c:v>15.34582258</c:v>
                </c:pt>
                <c:pt idx="269">
                  <c:v>15.36082732</c:v>
                </c:pt>
                <c:pt idx="270">
                  <c:v>15.37583205</c:v>
                </c:pt>
                <c:pt idx="271">
                  <c:v>15.39083679</c:v>
                </c:pt>
                <c:pt idx="272">
                  <c:v>15.40584153</c:v>
                </c:pt>
                <c:pt idx="273">
                  <c:v>15.420846259999999</c:v>
                </c:pt>
                <c:pt idx="274">
                  <c:v>15.435851</c:v>
                </c:pt>
                <c:pt idx="275">
                  <c:v>15.45085574</c:v>
                </c:pt>
                <c:pt idx="276">
                  <c:v>15.465860470000001</c:v>
                </c:pt>
                <c:pt idx="277">
                  <c:v>15.480865209999999</c:v>
                </c:pt>
                <c:pt idx="278">
                  <c:v>15.49586994</c:v>
                </c:pt>
                <c:pt idx="279">
                  <c:v>15.510874680000001</c:v>
                </c:pt>
                <c:pt idx="280">
                  <c:v>15.525879420000001</c:v>
                </c:pt>
                <c:pt idx="281">
                  <c:v>15.54088415</c:v>
                </c:pt>
                <c:pt idx="282">
                  <c:v>15.55588889</c:v>
                </c:pt>
                <c:pt idx="283">
                  <c:v>15.542989800000001</c:v>
                </c:pt>
                <c:pt idx="284">
                  <c:v>15.530090700000001</c:v>
                </c:pt>
                <c:pt idx="285">
                  <c:v>15.517191609999999</c:v>
                </c:pt>
                <c:pt idx="286">
                  <c:v>15.50429252</c:v>
                </c:pt>
                <c:pt idx="287">
                  <c:v>15.49139343</c:v>
                </c:pt>
                <c:pt idx="288">
                  <c:v>15.47849433</c:v>
                </c:pt>
                <c:pt idx="289">
                  <c:v>15.465595240000001</c:v>
                </c:pt>
                <c:pt idx="290">
                  <c:v>15.45269615</c:v>
                </c:pt>
                <c:pt idx="291">
                  <c:v>15.439797049999999</c:v>
                </c:pt>
                <c:pt idx="292">
                  <c:v>15.42689796</c:v>
                </c:pt>
                <c:pt idx="293">
                  <c:v>15.41399887</c:v>
                </c:pt>
                <c:pt idx="294">
                  <c:v>15.401099779999999</c:v>
                </c:pt>
                <c:pt idx="295">
                  <c:v>15.388200680000001</c:v>
                </c:pt>
                <c:pt idx="296">
                  <c:v>15.375301589999999</c:v>
                </c:pt>
                <c:pt idx="297">
                  <c:v>15.408231799999999</c:v>
                </c:pt>
                <c:pt idx="298">
                  <c:v>15.44116202</c:v>
                </c:pt>
                <c:pt idx="299">
                  <c:v>15.47409223</c:v>
                </c:pt>
                <c:pt idx="300">
                  <c:v>15.50702244</c:v>
                </c:pt>
                <c:pt idx="301">
                  <c:v>15.539952660000001</c:v>
                </c:pt>
                <c:pt idx="302">
                  <c:v>15.572882870000001</c:v>
                </c:pt>
                <c:pt idx="303">
                  <c:v>15.605813080000001</c:v>
                </c:pt>
                <c:pt idx="304">
                  <c:v>15.6387433</c:v>
                </c:pt>
                <c:pt idx="305">
                  <c:v>15.67167351</c:v>
                </c:pt>
                <c:pt idx="306">
                  <c:v>15.70460372</c:v>
                </c:pt>
                <c:pt idx="307">
                  <c:v>15.73753394</c:v>
                </c:pt>
                <c:pt idx="308">
                  <c:v>15.77046415</c:v>
                </c:pt>
                <c:pt idx="309">
                  <c:v>15.80339436</c:v>
                </c:pt>
                <c:pt idx="310">
                  <c:v>15.836324579999999</c:v>
                </c:pt>
                <c:pt idx="311">
                  <c:v>15.869254789999999</c:v>
                </c:pt>
                <c:pt idx="312">
                  <c:v>15.902184999999999</c:v>
                </c:pt>
                <c:pt idx="313">
                  <c:v>15.93511522</c:v>
                </c:pt>
                <c:pt idx="314">
                  <c:v>15.96804543</c:v>
                </c:pt>
                <c:pt idx="315">
                  <c:v>16.00097564</c:v>
                </c:pt>
                <c:pt idx="316">
                  <c:v>16.033905860000001</c:v>
                </c:pt>
                <c:pt idx="317">
                  <c:v>16.066836070000001</c:v>
                </c:pt>
                <c:pt idx="318">
                  <c:v>16.065596630000002</c:v>
                </c:pt>
                <c:pt idx="319">
                  <c:v>16.064357179999998</c:v>
                </c:pt>
                <c:pt idx="320">
                  <c:v>16.063117739999999</c:v>
                </c:pt>
                <c:pt idx="321">
                  <c:v>16.0618783</c:v>
                </c:pt>
                <c:pt idx="322">
                  <c:v>16.060638860000001</c:v>
                </c:pt>
                <c:pt idx="323">
                  <c:v>16.059399410000001</c:v>
                </c:pt>
                <c:pt idx="324">
                  <c:v>16.058159969999998</c:v>
                </c:pt>
                <c:pt idx="325">
                  <c:v>16.056920529999999</c:v>
                </c:pt>
                <c:pt idx="326">
                  <c:v>16.055681079999999</c:v>
                </c:pt>
                <c:pt idx="327">
                  <c:v>16.05444164</c:v>
                </c:pt>
                <c:pt idx="328">
                  <c:v>16.053202200000001</c:v>
                </c:pt>
                <c:pt idx="329">
                  <c:v>16.051962759999999</c:v>
                </c:pt>
                <c:pt idx="330">
                  <c:v>16.050723309999999</c:v>
                </c:pt>
                <c:pt idx="331">
                  <c:v>16.04948387</c:v>
                </c:pt>
                <c:pt idx="332">
                  <c:v>16.040379009999999</c:v>
                </c:pt>
                <c:pt idx="333">
                  <c:v>16.031274159999999</c:v>
                </c:pt>
                <c:pt idx="334">
                  <c:v>16.022169300000002</c:v>
                </c:pt>
                <c:pt idx="335">
                  <c:v>16.013064440000001</c:v>
                </c:pt>
                <c:pt idx="336">
                  <c:v>16.00395958</c:v>
                </c:pt>
                <c:pt idx="337">
                  <c:v>15.99485473</c:v>
                </c:pt>
                <c:pt idx="338">
                  <c:v>15.985749869999999</c:v>
                </c:pt>
                <c:pt idx="339">
                  <c:v>15.97664501</c:v>
                </c:pt>
                <c:pt idx="340">
                  <c:v>15.96754016</c:v>
                </c:pt>
                <c:pt idx="341">
                  <c:v>15.9584353</c:v>
                </c:pt>
                <c:pt idx="342">
                  <c:v>15.949330440000001</c:v>
                </c:pt>
                <c:pt idx="343">
                  <c:v>15.94022558</c:v>
                </c:pt>
                <c:pt idx="344">
                  <c:v>15.93112073</c:v>
                </c:pt>
                <c:pt idx="345">
                  <c:v>15.922015869999999</c:v>
                </c:pt>
                <c:pt idx="346">
                  <c:v>15.90969898</c:v>
                </c:pt>
                <c:pt idx="347">
                  <c:v>15.89738208</c:v>
                </c:pt>
                <c:pt idx="348">
                  <c:v>15.885065190000001</c:v>
                </c:pt>
                <c:pt idx="349">
                  <c:v>15.8727483</c:v>
                </c:pt>
                <c:pt idx="350">
                  <c:v>15.8604314</c:v>
                </c:pt>
                <c:pt idx="351">
                  <c:v>15.84811451</c:v>
                </c:pt>
                <c:pt idx="352">
                  <c:v>15.835797619999999</c:v>
                </c:pt>
                <c:pt idx="353">
                  <c:v>15.823480719999999</c:v>
                </c:pt>
                <c:pt idx="354">
                  <c:v>15.81116383</c:v>
                </c:pt>
                <c:pt idx="355">
                  <c:v>15.798846940000001</c:v>
                </c:pt>
                <c:pt idx="356">
                  <c:v>15.786530040000001</c:v>
                </c:pt>
                <c:pt idx="357">
                  <c:v>15.77421315</c:v>
                </c:pt>
                <c:pt idx="358">
                  <c:v>15.76189626</c:v>
                </c:pt>
                <c:pt idx="359">
                  <c:v>15.749579369999999</c:v>
                </c:pt>
                <c:pt idx="360">
                  <c:v>15.737262469999999</c:v>
                </c:pt>
                <c:pt idx="361">
                  <c:v>15.72494558</c:v>
                </c:pt>
                <c:pt idx="362">
                  <c:v>15.712628690000001</c:v>
                </c:pt>
                <c:pt idx="363">
                  <c:v>15.700311790000001</c:v>
                </c:pt>
                <c:pt idx="364">
                  <c:v>15.6879949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5-804F-9E1F-788C70C3D4F4}"/>
            </c:ext>
          </c:extLst>
        </c:ser>
        <c:ser>
          <c:idx val="1"/>
          <c:order val="1"/>
          <c:tx>
            <c:v>S1 (2018)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Boksmodel!$B$376:$B$740</c:f>
              <c:numCache>
                <c:formatCode>0.000</c:formatCode>
                <c:ptCount val="365"/>
                <c:pt idx="0">
                  <c:v>15.67567801</c:v>
                </c:pt>
                <c:pt idx="1">
                  <c:v>15.66336111</c:v>
                </c:pt>
                <c:pt idx="2">
                  <c:v>15.651044219999999</c:v>
                </c:pt>
                <c:pt idx="3">
                  <c:v>15.63872733</c:v>
                </c:pt>
                <c:pt idx="4">
                  <c:v>15.62641043</c:v>
                </c:pt>
                <c:pt idx="5">
                  <c:v>15.614093540000001</c:v>
                </c:pt>
                <c:pt idx="6">
                  <c:v>15.60177665</c:v>
                </c:pt>
                <c:pt idx="7">
                  <c:v>15.58945975</c:v>
                </c:pt>
                <c:pt idx="8">
                  <c:v>15.57714286</c:v>
                </c:pt>
                <c:pt idx="9">
                  <c:v>15.56424683</c:v>
                </c:pt>
                <c:pt idx="10">
                  <c:v>15.551350810000001</c:v>
                </c:pt>
                <c:pt idx="11">
                  <c:v>15.53845478</c:v>
                </c:pt>
                <c:pt idx="12">
                  <c:v>15.525558759999999</c:v>
                </c:pt>
                <c:pt idx="13">
                  <c:v>15.512662730000001</c:v>
                </c:pt>
                <c:pt idx="14">
                  <c:v>15.499766709999999</c:v>
                </c:pt>
                <c:pt idx="15">
                  <c:v>15.486870679999999</c:v>
                </c:pt>
                <c:pt idx="16">
                  <c:v>15.47397466</c:v>
                </c:pt>
                <c:pt idx="17">
                  <c:v>15.461078629999999</c:v>
                </c:pt>
                <c:pt idx="18">
                  <c:v>15.448182600000001</c:v>
                </c:pt>
                <c:pt idx="19">
                  <c:v>15.43528658</c:v>
                </c:pt>
                <c:pt idx="20">
                  <c:v>15.422390549999999</c:v>
                </c:pt>
                <c:pt idx="21">
                  <c:v>15.40949453</c:v>
                </c:pt>
                <c:pt idx="22">
                  <c:v>15.3965985</c:v>
                </c:pt>
                <c:pt idx="23">
                  <c:v>15.38370248</c:v>
                </c:pt>
                <c:pt idx="24">
                  <c:v>15.37080645</c:v>
                </c:pt>
                <c:pt idx="25">
                  <c:v>15.37656183</c:v>
                </c:pt>
                <c:pt idx="26">
                  <c:v>15.382317199999999</c:v>
                </c:pt>
                <c:pt idx="27">
                  <c:v>15.388072579999999</c:v>
                </c:pt>
                <c:pt idx="28">
                  <c:v>15.393827959999999</c:v>
                </c:pt>
                <c:pt idx="29">
                  <c:v>15.39958333</c:v>
                </c:pt>
                <c:pt idx="30">
                  <c:v>15.405338710000001</c:v>
                </c:pt>
                <c:pt idx="31">
                  <c:v>15.411094090000001</c:v>
                </c:pt>
                <c:pt idx="32">
                  <c:v>15.41684946</c:v>
                </c:pt>
                <c:pt idx="33">
                  <c:v>15.42260484</c:v>
                </c:pt>
                <c:pt idx="34">
                  <c:v>15.42836022</c:v>
                </c:pt>
                <c:pt idx="35">
                  <c:v>15.434115589999999</c:v>
                </c:pt>
                <c:pt idx="36">
                  <c:v>15.439870969999999</c:v>
                </c:pt>
                <c:pt idx="37">
                  <c:v>15.350584270000001</c:v>
                </c:pt>
                <c:pt idx="38">
                  <c:v>15.26129757</c:v>
                </c:pt>
                <c:pt idx="39">
                  <c:v>15.17201086</c:v>
                </c:pt>
                <c:pt idx="40">
                  <c:v>15.08272416</c:v>
                </c:pt>
                <c:pt idx="41">
                  <c:v>14.993437460000001</c:v>
                </c:pt>
                <c:pt idx="42">
                  <c:v>14.90415076</c:v>
                </c:pt>
                <c:pt idx="43">
                  <c:v>14.81486406</c:v>
                </c:pt>
                <c:pt idx="44">
                  <c:v>14.72557735</c:v>
                </c:pt>
                <c:pt idx="45">
                  <c:v>14.636290649999999</c:v>
                </c:pt>
                <c:pt idx="46">
                  <c:v>14.547003950000001</c:v>
                </c:pt>
                <c:pt idx="47">
                  <c:v>14.45771725</c:v>
                </c:pt>
                <c:pt idx="48">
                  <c:v>14.36843054</c:v>
                </c:pt>
                <c:pt idx="49">
                  <c:v>14.27914384</c:v>
                </c:pt>
                <c:pt idx="50">
                  <c:v>14.189857140000001</c:v>
                </c:pt>
                <c:pt idx="51">
                  <c:v>14.2032811</c:v>
                </c:pt>
                <c:pt idx="52">
                  <c:v>14.21670507</c:v>
                </c:pt>
                <c:pt idx="53">
                  <c:v>14.230129030000001</c:v>
                </c:pt>
                <c:pt idx="54">
                  <c:v>14.24355299</c:v>
                </c:pt>
                <c:pt idx="55">
                  <c:v>14.256976959999999</c:v>
                </c:pt>
                <c:pt idx="56">
                  <c:v>14.27040092</c:v>
                </c:pt>
                <c:pt idx="57">
                  <c:v>14.283824879999999</c:v>
                </c:pt>
                <c:pt idx="58">
                  <c:v>14.297248850000001</c:v>
                </c:pt>
                <c:pt idx="59">
                  <c:v>14.31067281</c:v>
                </c:pt>
                <c:pt idx="60">
                  <c:v>14.324096770000001</c:v>
                </c:pt>
                <c:pt idx="61">
                  <c:v>14.33752074</c:v>
                </c:pt>
                <c:pt idx="62">
                  <c:v>14.350944699999999</c:v>
                </c:pt>
                <c:pt idx="63">
                  <c:v>14.36436866</c:v>
                </c:pt>
                <c:pt idx="64">
                  <c:v>14.37779263</c:v>
                </c:pt>
                <c:pt idx="65">
                  <c:v>14.391216590000001</c:v>
                </c:pt>
                <c:pt idx="66">
                  <c:v>14.40464055</c:v>
                </c:pt>
                <c:pt idx="67">
                  <c:v>14.418064510000001</c:v>
                </c:pt>
                <c:pt idx="68">
                  <c:v>14.431488480000001</c:v>
                </c:pt>
                <c:pt idx="69">
                  <c:v>14.44491244</c:v>
                </c:pt>
                <c:pt idx="70">
                  <c:v>14.4583364</c:v>
                </c:pt>
                <c:pt idx="71">
                  <c:v>14.47176037</c:v>
                </c:pt>
                <c:pt idx="72">
                  <c:v>14.485184329999999</c:v>
                </c:pt>
                <c:pt idx="73">
                  <c:v>14.49860829</c:v>
                </c:pt>
                <c:pt idx="74">
                  <c:v>14.51203226</c:v>
                </c:pt>
                <c:pt idx="75">
                  <c:v>14.525456220000001</c:v>
                </c:pt>
                <c:pt idx="76">
                  <c:v>14.53888018</c:v>
                </c:pt>
                <c:pt idx="77">
                  <c:v>14.552304149999999</c:v>
                </c:pt>
                <c:pt idx="78">
                  <c:v>14.56572811</c:v>
                </c:pt>
                <c:pt idx="79">
                  <c:v>14.579152069999999</c:v>
                </c:pt>
                <c:pt idx="80">
                  <c:v>14.592576040000001</c:v>
                </c:pt>
                <c:pt idx="81">
                  <c:v>14.606</c:v>
                </c:pt>
                <c:pt idx="82">
                  <c:v>14.57589785</c:v>
                </c:pt>
                <c:pt idx="83">
                  <c:v>14.545795699999999</c:v>
                </c:pt>
                <c:pt idx="84">
                  <c:v>14.51569355</c:v>
                </c:pt>
                <c:pt idx="85">
                  <c:v>14.485591400000001</c:v>
                </c:pt>
                <c:pt idx="86">
                  <c:v>14.455489249999999</c:v>
                </c:pt>
                <c:pt idx="87">
                  <c:v>14.4253871</c:v>
                </c:pt>
                <c:pt idx="88">
                  <c:v>14.395284950000001</c:v>
                </c:pt>
                <c:pt idx="89">
                  <c:v>14.365182799999999</c:v>
                </c:pt>
                <c:pt idx="90">
                  <c:v>14.33508065</c:v>
                </c:pt>
                <c:pt idx="91">
                  <c:v>14.30497849</c:v>
                </c:pt>
                <c:pt idx="92">
                  <c:v>14.27487634</c:v>
                </c:pt>
                <c:pt idx="93">
                  <c:v>14.244774189999999</c:v>
                </c:pt>
                <c:pt idx="94">
                  <c:v>14.21467204</c:v>
                </c:pt>
                <c:pt idx="95">
                  <c:v>14.184569890000001</c:v>
                </c:pt>
                <c:pt idx="96">
                  <c:v>14.154467739999999</c:v>
                </c:pt>
                <c:pt idx="97">
                  <c:v>14.12436559</c:v>
                </c:pt>
                <c:pt idx="98">
                  <c:v>14.094263440000001</c:v>
                </c:pt>
                <c:pt idx="99">
                  <c:v>14.064161289999999</c:v>
                </c:pt>
                <c:pt idx="100">
                  <c:v>14.06000691</c:v>
                </c:pt>
                <c:pt idx="101">
                  <c:v>14.05585254</c:v>
                </c:pt>
                <c:pt idx="102">
                  <c:v>14.051698160000001</c:v>
                </c:pt>
                <c:pt idx="103">
                  <c:v>14.04754378</c:v>
                </c:pt>
                <c:pt idx="104">
                  <c:v>14.043389400000001</c:v>
                </c:pt>
                <c:pt idx="105">
                  <c:v>14.03923503</c:v>
                </c:pt>
                <c:pt idx="106">
                  <c:v>14.035080649999999</c:v>
                </c:pt>
                <c:pt idx="107">
                  <c:v>14.01470277</c:v>
                </c:pt>
                <c:pt idx="108">
                  <c:v>13.99432489</c:v>
                </c:pt>
                <c:pt idx="109">
                  <c:v>13.97394701</c:v>
                </c:pt>
                <c:pt idx="110">
                  <c:v>13.95356913</c:v>
                </c:pt>
                <c:pt idx="111">
                  <c:v>13.93319125</c:v>
                </c:pt>
                <c:pt idx="112">
                  <c:v>13.91281337</c:v>
                </c:pt>
                <c:pt idx="113">
                  <c:v>13.89243549</c:v>
                </c:pt>
                <c:pt idx="114">
                  <c:v>13.8720576</c:v>
                </c:pt>
                <c:pt idx="115">
                  <c:v>13.85167972</c:v>
                </c:pt>
                <c:pt idx="116">
                  <c:v>13.83130184</c:v>
                </c:pt>
                <c:pt idx="117">
                  <c:v>13.81092396</c:v>
                </c:pt>
                <c:pt idx="118">
                  <c:v>13.79054608</c:v>
                </c:pt>
                <c:pt idx="119">
                  <c:v>13.770168200000001</c:v>
                </c:pt>
                <c:pt idx="120">
                  <c:v>13.749790320000001</c:v>
                </c:pt>
                <c:pt idx="121">
                  <c:v>13.74271686</c:v>
                </c:pt>
                <c:pt idx="122">
                  <c:v>13.735643400000001</c:v>
                </c:pt>
                <c:pt idx="123">
                  <c:v>13.72856994</c:v>
                </c:pt>
                <c:pt idx="124">
                  <c:v>13.72149649</c:v>
                </c:pt>
                <c:pt idx="125">
                  <c:v>13.714423030000001</c:v>
                </c:pt>
                <c:pt idx="126">
                  <c:v>13.70734957</c:v>
                </c:pt>
                <c:pt idx="127">
                  <c:v>13.700276110000001</c:v>
                </c:pt>
                <c:pt idx="128">
                  <c:v>13.69320265</c:v>
                </c:pt>
                <c:pt idx="129">
                  <c:v>13.686129190000001</c:v>
                </c:pt>
                <c:pt idx="130">
                  <c:v>13.67905573</c:v>
                </c:pt>
                <c:pt idx="131">
                  <c:v>13.67198228</c:v>
                </c:pt>
                <c:pt idx="132">
                  <c:v>13.664908820000001</c:v>
                </c:pt>
                <c:pt idx="133">
                  <c:v>13.65783536</c:v>
                </c:pt>
                <c:pt idx="134">
                  <c:v>13.650761899999999</c:v>
                </c:pt>
                <c:pt idx="135">
                  <c:v>13.643562149999999</c:v>
                </c:pt>
                <c:pt idx="136">
                  <c:v>13.636362399999999</c:v>
                </c:pt>
                <c:pt idx="137">
                  <c:v>13.62916265</c:v>
                </c:pt>
                <c:pt idx="138">
                  <c:v>13.621962890000001</c:v>
                </c:pt>
                <c:pt idx="139">
                  <c:v>13.614763140000001</c:v>
                </c:pt>
                <c:pt idx="140">
                  <c:v>13.607563389999999</c:v>
                </c:pt>
                <c:pt idx="141">
                  <c:v>13.600363639999999</c:v>
                </c:pt>
                <c:pt idx="142">
                  <c:v>13.59316389</c:v>
                </c:pt>
                <c:pt idx="143">
                  <c:v>13.58596414</c:v>
                </c:pt>
                <c:pt idx="144">
                  <c:v>13.57876439</c:v>
                </c:pt>
                <c:pt idx="145">
                  <c:v>13.57156464</c:v>
                </c:pt>
                <c:pt idx="146">
                  <c:v>13.564364879999999</c:v>
                </c:pt>
                <c:pt idx="147">
                  <c:v>13.55716513</c:v>
                </c:pt>
                <c:pt idx="148">
                  <c:v>13.54996538</c:v>
                </c:pt>
                <c:pt idx="149">
                  <c:v>13.54276563</c:v>
                </c:pt>
                <c:pt idx="150">
                  <c:v>13.54926916</c:v>
                </c:pt>
                <c:pt idx="151">
                  <c:v>13.55577268</c:v>
                </c:pt>
                <c:pt idx="152">
                  <c:v>13.56227621</c:v>
                </c:pt>
                <c:pt idx="153">
                  <c:v>13.56877974</c:v>
                </c:pt>
                <c:pt idx="154">
                  <c:v>13.57528327</c:v>
                </c:pt>
                <c:pt idx="155">
                  <c:v>13.581786790000001</c:v>
                </c:pt>
                <c:pt idx="156">
                  <c:v>13.58829032</c:v>
                </c:pt>
                <c:pt idx="157">
                  <c:v>13.530757810000001</c:v>
                </c:pt>
                <c:pt idx="158">
                  <c:v>13.47322529</c:v>
                </c:pt>
                <c:pt idx="159">
                  <c:v>13.415692780000001</c:v>
                </c:pt>
                <c:pt idx="160">
                  <c:v>13.358160270000001</c:v>
                </c:pt>
                <c:pt idx="161">
                  <c:v>13.30062775</c:v>
                </c:pt>
                <c:pt idx="162">
                  <c:v>13.243095240000001</c:v>
                </c:pt>
                <c:pt idx="163">
                  <c:v>13.282697710000001</c:v>
                </c:pt>
                <c:pt idx="164">
                  <c:v>13.32230017</c:v>
                </c:pt>
                <c:pt idx="165">
                  <c:v>13.36190264</c:v>
                </c:pt>
                <c:pt idx="166">
                  <c:v>13.4015051</c:v>
                </c:pt>
                <c:pt idx="167">
                  <c:v>13.44110757</c:v>
                </c:pt>
                <c:pt idx="168">
                  <c:v>13.480710029999999</c:v>
                </c:pt>
                <c:pt idx="169">
                  <c:v>13.520312499999999</c:v>
                </c:pt>
                <c:pt idx="170">
                  <c:v>13.60861933</c:v>
                </c:pt>
                <c:pt idx="171">
                  <c:v>13.69692616</c:v>
                </c:pt>
                <c:pt idx="172">
                  <c:v>13.785232990000001</c:v>
                </c:pt>
                <c:pt idx="173">
                  <c:v>13.87353983</c:v>
                </c:pt>
                <c:pt idx="174">
                  <c:v>13.961846660000001</c:v>
                </c:pt>
                <c:pt idx="175">
                  <c:v>14.05015349</c:v>
                </c:pt>
                <c:pt idx="176">
                  <c:v>14.13846032</c:v>
                </c:pt>
                <c:pt idx="177">
                  <c:v>14.16994367</c:v>
                </c:pt>
                <c:pt idx="178">
                  <c:v>14.20142701</c:v>
                </c:pt>
                <c:pt idx="179">
                  <c:v>14.23291036</c:v>
                </c:pt>
                <c:pt idx="180">
                  <c:v>14.26439371</c:v>
                </c:pt>
                <c:pt idx="181">
                  <c:v>14.29587706</c:v>
                </c:pt>
                <c:pt idx="182">
                  <c:v>14.3273604</c:v>
                </c:pt>
                <c:pt idx="183">
                  <c:v>14.35884375</c:v>
                </c:pt>
                <c:pt idx="184">
                  <c:v>14.34958497</c:v>
                </c:pt>
                <c:pt idx="185">
                  <c:v>14.34032618</c:v>
                </c:pt>
                <c:pt idx="186">
                  <c:v>14.3310674</c:v>
                </c:pt>
                <c:pt idx="187">
                  <c:v>14.32180861</c:v>
                </c:pt>
                <c:pt idx="188">
                  <c:v>14.31254983</c:v>
                </c:pt>
                <c:pt idx="189">
                  <c:v>14.30329104</c:v>
                </c:pt>
                <c:pt idx="190">
                  <c:v>14.29403226</c:v>
                </c:pt>
                <c:pt idx="191">
                  <c:v>14.33324885</c:v>
                </c:pt>
                <c:pt idx="192">
                  <c:v>14.372465439999999</c:v>
                </c:pt>
                <c:pt idx="193">
                  <c:v>14.41168203</c:v>
                </c:pt>
                <c:pt idx="194">
                  <c:v>14.45089862</c:v>
                </c:pt>
                <c:pt idx="195">
                  <c:v>14.490115210000001</c:v>
                </c:pt>
                <c:pt idx="196">
                  <c:v>14.5293318</c:v>
                </c:pt>
                <c:pt idx="197">
                  <c:v>14.56854839</c:v>
                </c:pt>
                <c:pt idx="198">
                  <c:v>14.580918390000001</c:v>
                </c:pt>
                <c:pt idx="199">
                  <c:v>14.59328839</c:v>
                </c:pt>
                <c:pt idx="200">
                  <c:v>14.605658379999999</c:v>
                </c:pt>
                <c:pt idx="201">
                  <c:v>14.61802838</c:v>
                </c:pt>
                <c:pt idx="202">
                  <c:v>14.630398380000001</c:v>
                </c:pt>
                <c:pt idx="203">
                  <c:v>14.64276838</c:v>
                </c:pt>
                <c:pt idx="204">
                  <c:v>14.65513838</c:v>
                </c:pt>
                <c:pt idx="205">
                  <c:v>14.66750837</c:v>
                </c:pt>
                <c:pt idx="206">
                  <c:v>14.679878370000001</c:v>
                </c:pt>
                <c:pt idx="207">
                  <c:v>14.69224837</c:v>
                </c:pt>
                <c:pt idx="208">
                  <c:v>14.70461837</c:v>
                </c:pt>
                <c:pt idx="209">
                  <c:v>14.716988369999999</c:v>
                </c:pt>
                <c:pt idx="210">
                  <c:v>14.729358360000001</c:v>
                </c:pt>
                <c:pt idx="211">
                  <c:v>14.74172836</c:v>
                </c:pt>
                <c:pt idx="212">
                  <c:v>14.75409836</c:v>
                </c:pt>
                <c:pt idx="213">
                  <c:v>14.77215691</c:v>
                </c:pt>
                <c:pt idx="214">
                  <c:v>14.790215460000001</c:v>
                </c:pt>
                <c:pt idx="215">
                  <c:v>14.808274000000001</c:v>
                </c:pt>
                <c:pt idx="216">
                  <c:v>14.82633255</c:v>
                </c:pt>
                <c:pt idx="217">
                  <c:v>14.844391099999999</c:v>
                </c:pt>
                <c:pt idx="218">
                  <c:v>14.86244965</c:v>
                </c:pt>
                <c:pt idx="219">
                  <c:v>14.8805082</c:v>
                </c:pt>
                <c:pt idx="220">
                  <c:v>14.89856674</c:v>
                </c:pt>
                <c:pt idx="221">
                  <c:v>14.916625290000001</c:v>
                </c:pt>
                <c:pt idx="222">
                  <c:v>14.93468384</c:v>
                </c:pt>
                <c:pt idx="223">
                  <c:v>14.952742389999999</c:v>
                </c:pt>
                <c:pt idx="224">
                  <c:v>14.970800929999999</c:v>
                </c:pt>
                <c:pt idx="225">
                  <c:v>14.98885948</c:v>
                </c:pt>
                <c:pt idx="226">
                  <c:v>15.00691803</c:v>
                </c:pt>
                <c:pt idx="227">
                  <c:v>15.003284649999999</c:v>
                </c:pt>
                <c:pt idx="228">
                  <c:v>14.999651269999999</c:v>
                </c:pt>
                <c:pt idx="229">
                  <c:v>14.996017889999999</c:v>
                </c:pt>
                <c:pt idx="230">
                  <c:v>14.99238452</c:v>
                </c:pt>
                <c:pt idx="231">
                  <c:v>14.98875114</c:v>
                </c:pt>
                <c:pt idx="232">
                  <c:v>14.98511776</c:v>
                </c:pt>
                <c:pt idx="233">
                  <c:v>14.981484379999999</c:v>
                </c:pt>
                <c:pt idx="234">
                  <c:v>14.9828089</c:v>
                </c:pt>
                <c:pt idx="235">
                  <c:v>14.984133419999999</c:v>
                </c:pt>
                <c:pt idx="236">
                  <c:v>14.98545794</c:v>
                </c:pt>
                <c:pt idx="237">
                  <c:v>14.986782460000001</c:v>
                </c:pt>
                <c:pt idx="238">
                  <c:v>14.98810698</c:v>
                </c:pt>
                <c:pt idx="239">
                  <c:v>14.9894315</c:v>
                </c:pt>
                <c:pt idx="240">
                  <c:v>14.99075601</c:v>
                </c:pt>
                <c:pt idx="241">
                  <c:v>14.992080530000001</c:v>
                </c:pt>
                <c:pt idx="242">
                  <c:v>14.99340505</c:v>
                </c:pt>
                <c:pt idx="243">
                  <c:v>14.994729570000001</c:v>
                </c:pt>
                <c:pt idx="244">
                  <c:v>14.996054089999999</c:v>
                </c:pt>
                <c:pt idx="245">
                  <c:v>14.99737861</c:v>
                </c:pt>
                <c:pt idx="246">
                  <c:v>14.998703130000001</c:v>
                </c:pt>
                <c:pt idx="247">
                  <c:v>14.998724340000001</c:v>
                </c:pt>
                <c:pt idx="248">
                  <c:v>14.99874554</c:v>
                </c:pt>
                <c:pt idx="249">
                  <c:v>14.99876675</c:v>
                </c:pt>
                <c:pt idx="250">
                  <c:v>14.998787950000001</c:v>
                </c:pt>
                <c:pt idx="251">
                  <c:v>14.99880916</c:v>
                </c:pt>
                <c:pt idx="252">
                  <c:v>14.998830359999999</c:v>
                </c:pt>
                <c:pt idx="253">
                  <c:v>14.998851569999999</c:v>
                </c:pt>
                <c:pt idx="254">
                  <c:v>14.99887277</c:v>
                </c:pt>
                <c:pt idx="255">
                  <c:v>14.99889398</c:v>
                </c:pt>
                <c:pt idx="256">
                  <c:v>14.998915179999999</c:v>
                </c:pt>
                <c:pt idx="257">
                  <c:v>14.998936390000001</c:v>
                </c:pt>
                <c:pt idx="258">
                  <c:v>14.99895759</c:v>
                </c:pt>
                <c:pt idx="259">
                  <c:v>14.9989788</c:v>
                </c:pt>
                <c:pt idx="260">
                  <c:v>14.999000000000001</c:v>
                </c:pt>
                <c:pt idx="261">
                  <c:v>15.06295647</c:v>
                </c:pt>
                <c:pt idx="262">
                  <c:v>15.126912949999999</c:v>
                </c:pt>
                <c:pt idx="263">
                  <c:v>15.19086942</c:v>
                </c:pt>
                <c:pt idx="264">
                  <c:v>15.254825889999999</c:v>
                </c:pt>
                <c:pt idx="265">
                  <c:v>15.318782369999999</c:v>
                </c:pt>
                <c:pt idx="266">
                  <c:v>15.38273884</c:v>
                </c:pt>
                <c:pt idx="267">
                  <c:v>15.44669532</c:v>
                </c:pt>
                <c:pt idx="268">
                  <c:v>15.510651790000001</c:v>
                </c:pt>
                <c:pt idx="269">
                  <c:v>15.57460826</c:v>
                </c:pt>
                <c:pt idx="270">
                  <c:v>15.63856474</c:v>
                </c:pt>
                <c:pt idx="271">
                  <c:v>15.70252121</c:v>
                </c:pt>
                <c:pt idx="272">
                  <c:v>15.766477679999999</c:v>
                </c:pt>
                <c:pt idx="273">
                  <c:v>15.830434159999999</c:v>
                </c:pt>
                <c:pt idx="274">
                  <c:v>15.89439063</c:v>
                </c:pt>
                <c:pt idx="275">
                  <c:v>15.90702233</c:v>
                </c:pt>
                <c:pt idx="276">
                  <c:v>15.919654019999999</c:v>
                </c:pt>
                <c:pt idx="277">
                  <c:v>15.932285719999999</c:v>
                </c:pt>
                <c:pt idx="278">
                  <c:v>15.94491741</c:v>
                </c:pt>
                <c:pt idx="279">
                  <c:v>15.95754911</c:v>
                </c:pt>
                <c:pt idx="280">
                  <c:v>15.97018081</c:v>
                </c:pt>
                <c:pt idx="281">
                  <c:v>15.9828125</c:v>
                </c:pt>
                <c:pt idx="282">
                  <c:v>15.9954442</c:v>
                </c:pt>
                <c:pt idx="283">
                  <c:v>16.008075900000001</c:v>
                </c:pt>
                <c:pt idx="284">
                  <c:v>16.020707590000001</c:v>
                </c:pt>
                <c:pt idx="285">
                  <c:v>16.033339290000001</c:v>
                </c:pt>
                <c:pt idx="286">
                  <c:v>16.04597098</c:v>
                </c:pt>
                <c:pt idx="287">
                  <c:v>16.05860268</c:v>
                </c:pt>
                <c:pt idx="288">
                  <c:v>16.07123438</c:v>
                </c:pt>
                <c:pt idx="289">
                  <c:v>16.083866069999999</c:v>
                </c:pt>
                <c:pt idx="290">
                  <c:v>16.096497769999999</c:v>
                </c:pt>
                <c:pt idx="291">
                  <c:v>16.109129469999999</c:v>
                </c:pt>
                <c:pt idx="292">
                  <c:v>16.121761159999998</c:v>
                </c:pt>
                <c:pt idx="293">
                  <c:v>16.134392859999998</c:v>
                </c:pt>
                <c:pt idx="294">
                  <c:v>16.147024550000001</c:v>
                </c:pt>
                <c:pt idx="295">
                  <c:v>16.159656250000001</c:v>
                </c:pt>
                <c:pt idx="296">
                  <c:v>16.1662395</c:v>
                </c:pt>
                <c:pt idx="297">
                  <c:v>16.172822740000001</c:v>
                </c:pt>
                <c:pt idx="298">
                  <c:v>16.179405989999999</c:v>
                </c:pt>
                <c:pt idx="299">
                  <c:v>16.185989230000001</c:v>
                </c:pt>
                <c:pt idx="300">
                  <c:v>16.192572479999999</c:v>
                </c:pt>
                <c:pt idx="301">
                  <c:v>16.199155730000001</c:v>
                </c:pt>
                <c:pt idx="302">
                  <c:v>16.205738969999999</c:v>
                </c:pt>
                <c:pt idx="303">
                  <c:v>16.212322220000001</c:v>
                </c:pt>
                <c:pt idx="304">
                  <c:v>16.218905459999998</c:v>
                </c:pt>
                <c:pt idx="305">
                  <c:v>16.22548871</c:v>
                </c:pt>
                <c:pt idx="306">
                  <c:v>16.232071950000002</c:v>
                </c:pt>
                <c:pt idx="307">
                  <c:v>16.2386552</c:v>
                </c:pt>
                <c:pt idx="308">
                  <c:v>16.245238449999999</c:v>
                </c:pt>
                <c:pt idx="309">
                  <c:v>16.25182169</c:v>
                </c:pt>
                <c:pt idx="310">
                  <c:v>16.258404939999998</c:v>
                </c:pt>
                <c:pt idx="311">
                  <c:v>16.26498818</c:v>
                </c:pt>
                <c:pt idx="312">
                  <c:v>16.271571430000002</c:v>
                </c:pt>
                <c:pt idx="313">
                  <c:v>16.25381007</c:v>
                </c:pt>
                <c:pt idx="314">
                  <c:v>16.236048719999999</c:v>
                </c:pt>
                <c:pt idx="315">
                  <c:v>16.218287360000001</c:v>
                </c:pt>
                <c:pt idx="316">
                  <c:v>16.200526010000001</c:v>
                </c:pt>
                <c:pt idx="317">
                  <c:v>16.182764649999999</c:v>
                </c:pt>
                <c:pt idx="318">
                  <c:v>16.165003299999999</c:v>
                </c:pt>
                <c:pt idx="319">
                  <c:v>16.147241940000001</c:v>
                </c:pt>
                <c:pt idx="320">
                  <c:v>16.143683530000001</c:v>
                </c:pt>
                <c:pt idx="321">
                  <c:v>16.14012511</c:v>
                </c:pt>
                <c:pt idx="322">
                  <c:v>16.136566699999999</c:v>
                </c:pt>
                <c:pt idx="323">
                  <c:v>16.133008279999999</c:v>
                </c:pt>
                <c:pt idx="324">
                  <c:v>16.129449869999998</c:v>
                </c:pt>
                <c:pt idx="325">
                  <c:v>16.125891450000001</c:v>
                </c:pt>
                <c:pt idx="326">
                  <c:v>16.122333040000001</c:v>
                </c:pt>
                <c:pt idx="327">
                  <c:v>16.11877462</c:v>
                </c:pt>
                <c:pt idx="328">
                  <c:v>16.11521621</c:v>
                </c:pt>
                <c:pt idx="329">
                  <c:v>16.1116578</c:v>
                </c:pt>
                <c:pt idx="330">
                  <c:v>16.108099379999999</c:v>
                </c:pt>
                <c:pt idx="331">
                  <c:v>16.104540969999999</c:v>
                </c:pt>
                <c:pt idx="332">
                  <c:v>16.100982550000001</c:v>
                </c:pt>
                <c:pt idx="333">
                  <c:v>16.097424140000001</c:v>
                </c:pt>
                <c:pt idx="334">
                  <c:v>16.09386572</c:v>
                </c:pt>
                <c:pt idx="335">
                  <c:v>16.09030731</c:v>
                </c:pt>
                <c:pt idx="336">
                  <c:v>16.086748889999999</c:v>
                </c:pt>
                <c:pt idx="337">
                  <c:v>16.083190479999999</c:v>
                </c:pt>
                <c:pt idx="338">
                  <c:v>16.087470490000001</c:v>
                </c:pt>
                <c:pt idx="339">
                  <c:v>16.0917505</c:v>
                </c:pt>
                <c:pt idx="340">
                  <c:v>16.096030509999999</c:v>
                </c:pt>
                <c:pt idx="341">
                  <c:v>16.100310520000001</c:v>
                </c:pt>
                <c:pt idx="342">
                  <c:v>16.104590529999999</c:v>
                </c:pt>
                <c:pt idx="343">
                  <c:v>16.108870540000002</c:v>
                </c:pt>
                <c:pt idx="344">
                  <c:v>16.11315055</c:v>
                </c:pt>
                <c:pt idx="345">
                  <c:v>16.117430559999999</c:v>
                </c:pt>
                <c:pt idx="346">
                  <c:v>16.121710570000001</c:v>
                </c:pt>
                <c:pt idx="347">
                  <c:v>16.12599058</c:v>
                </c:pt>
                <c:pt idx="348">
                  <c:v>16.130270589999999</c:v>
                </c:pt>
                <c:pt idx="349">
                  <c:v>16.134550600000001</c:v>
                </c:pt>
                <c:pt idx="350">
                  <c:v>16.138830609999999</c:v>
                </c:pt>
                <c:pt idx="351">
                  <c:v>16.143110620000002</c:v>
                </c:pt>
                <c:pt idx="352">
                  <c:v>16.14739063</c:v>
                </c:pt>
                <c:pt idx="353">
                  <c:v>16.142102189999999</c:v>
                </c:pt>
                <c:pt idx="354">
                  <c:v>16.136813740000001</c:v>
                </c:pt>
                <c:pt idx="355">
                  <c:v>16.1315253</c:v>
                </c:pt>
                <c:pt idx="356">
                  <c:v>16.126236859999999</c:v>
                </c:pt>
                <c:pt idx="357">
                  <c:v>16.120948420000001</c:v>
                </c:pt>
                <c:pt idx="358">
                  <c:v>16.115659969999999</c:v>
                </c:pt>
                <c:pt idx="359">
                  <c:v>16.110371529999998</c:v>
                </c:pt>
                <c:pt idx="360">
                  <c:v>16.105083090000001</c:v>
                </c:pt>
                <c:pt idx="361">
                  <c:v>16.099794639999999</c:v>
                </c:pt>
                <c:pt idx="362">
                  <c:v>16.094506200000001</c:v>
                </c:pt>
                <c:pt idx="363">
                  <c:v>16.08921776</c:v>
                </c:pt>
                <c:pt idx="364">
                  <c:v>16.083929319999999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35-804F-9E1F-788C70C3D4F4}"/>
            </c:ext>
          </c:extLst>
        </c:ser>
        <c:ser>
          <c:idx val="2"/>
          <c:order val="2"/>
          <c:tx>
            <c:v>S1 (2019)</c:v>
          </c:tx>
          <c:spPr>
            <a:ln w="19050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Boksmodel!$B$741:$B$1105</c:f>
              <c:numCache>
                <c:formatCode>0.000</c:formatCode>
                <c:ptCount val="365"/>
                <c:pt idx="0">
                  <c:v>16.078640870000001</c:v>
                </c:pt>
                <c:pt idx="1">
                  <c:v>16.07335243</c:v>
                </c:pt>
                <c:pt idx="2">
                  <c:v>16.068063989999999</c:v>
                </c:pt>
                <c:pt idx="3">
                  <c:v>16.062775540000001</c:v>
                </c:pt>
                <c:pt idx="4">
                  <c:v>16.057487099999999</c:v>
                </c:pt>
                <c:pt idx="5">
                  <c:v>16.052198659999998</c:v>
                </c:pt>
                <c:pt idx="6">
                  <c:v>16.046910220000001</c:v>
                </c:pt>
                <c:pt idx="7">
                  <c:v>16.041621769999999</c:v>
                </c:pt>
                <c:pt idx="8">
                  <c:v>16.036333330000001</c:v>
                </c:pt>
                <c:pt idx="9">
                  <c:v>16.087784119999998</c:v>
                </c:pt>
                <c:pt idx="10">
                  <c:v>16.139234900000002</c:v>
                </c:pt>
                <c:pt idx="11">
                  <c:v>16.190685689999999</c:v>
                </c:pt>
                <c:pt idx="12">
                  <c:v>16.242136469999998</c:v>
                </c:pt>
                <c:pt idx="13">
                  <c:v>16.293587259999999</c:v>
                </c:pt>
                <c:pt idx="14">
                  <c:v>16.345038049999999</c:v>
                </c:pt>
                <c:pt idx="15">
                  <c:v>16.396488829999999</c:v>
                </c:pt>
                <c:pt idx="16">
                  <c:v>16.44793962</c:v>
                </c:pt>
                <c:pt idx="17">
                  <c:v>16.49939041</c:v>
                </c:pt>
                <c:pt idx="18">
                  <c:v>16.55084119</c:v>
                </c:pt>
                <c:pt idx="19">
                  <c:v>16.60229198</c:v>
                </c:pt>
                <c:pt idx="20">
                  <c:v>16.65374276</c:v>
                </c:pt>
                <c:pt idx="21">
                  <c:v>16.705193550000001</c:v>
                </c:pt>
                <c:pt idx="22">
                  <c:v>16.68534249</c:v>
                </c:pt>
                <c:pt idx="23">
                  <c:v>16.665491429999999</c:v>
                </c:pt>
                <c:pt idx="24">
                  <c:v>16.645640369999999</c:v>
                </c:pt>
                <c:pt idx="25">
                  <c:v>16.625789300000001</c:v>
                </c:pt>
                <c:pt idx="26">
                  <c:v>16.60593824</c:v>
                </c:pt>
                <c:pt idx="27">
                  <c:v>16.58608718</c:v>
                </c:pt>
                <c:pt idx="28">
                  <c:v>16.566236119999999</c:v>
                </c:pt>
                <c:pt idx="29">
                  <c:v>16.546385059999999</c:v>
                </c:pt>
                <c:pt idx="30">
                  <c:v>16.526534000000002</c:v>
                </c:pt>
                <c:pt idx="31">
                  <c:v>16.506682940000001</c:v>
                </c:pt>
                <c:pt idx="32">
                  <c:v>16.48683187</c:v>
                </c:pt>
                <c:pt idx="33">
                  <c:v>16.466980809999999</c:v>
                </c:pt>
                <c:pt idx="34">
                  <c:v>16.447129749999998</c:v>
                </c:pt>
                <c:pt idx="35">
                  <c:v>16.427278690000001</c:v>
                </c:pt>
                <c:pt idx="36">
                  <c:v>16.436274659999999</c:v>
                </c:pt>
                <c:pt idx="37">
                  <c:v>16.445270619999999</c:v>
                </c:pt>
                <c:pt idx="38">
                  <c:v>16.45426659</c:v>
                </c:pt>
                <c:pt idx="39">
                  <c:v>16.46326256</c:v>
                </c:pt>
                <c:pt idx="40">
                  <c:v>16.47225852</c:v>
                </c:pt>
                <c:pt idx="41">
                  <c:v>16.481254490000001</c:v>
                </c:pt>
                <c:pt idx="42">
                  <c:v>16.490250459999999</c:v>
                </c:pt>
                <c:pt idx="43">
                  <c:v>16.499246419999999</c:v>
                </c:pt>
                <c:pt idx="44">
                  <c:v>16.508242389999999</c:v>
                </c:pt>
                <c:pt idx="45">
                  <c:v>16.51723835</c:v>
                </c:pt>
                <c:pt idx="46">
                  <c:v>16.52623432</c:v>
                </c:pt>
                <c:pt idx="47">
                  <c:v>16.535230290000001</c:v>
                </c:pt>
                <c:pt idx="48">
                  <c:v>16.544226250000001</c:v>
                </c:pt>
                <c:pt idx="49">
                  <c:v>16.553222219999999</c:v>
                </c:pt>
                <c:pt idx="50">
                  <c:v>16.565470179999998</c:v>
                </c:pt>
                <c:pt idx="51">
                  <c:v>16.577718149999999</c:v>
                </c:pt>
                <c:pt idx="52">
                  <c:v>16.589966109999999</c:v>
                </c:pt>
                <c:pt idx="53">
                  <c:v>16.602214069999999</c:v>
                </c:pt>
                <c:pt idx="54">
                  <c:v>16.614462039999999</c:v>
                </c:pt>
                <c:pt idx="55">
                  <c:v>16.626709999999999</c:v>
                </c:pt>
                <c:pt idx="56">
                  <c:v>16.63895797</c:v>
                </c:pt>
                <c:pt idx="57">
                  <c:v>16.65120593</c:v>
                </c:pt>
                <c:pt idx="58">
                  <c:v>16.66345389</c:v>
                </c:pt>
                <c:pt idx="59">
                  <c:v>16.67570186</c:v>
                </c:pt>
                <c:pt idx="60">
                  <c:v>16.68794982</c:v>
                </c:pt>
                <c:pt idx="61">
                  <c:v>16.70019778</c:v>
                </c:pt>
                <c:pt idx="62">
                  <c:v>16.712445750000001</c:v>
                </c:pt>
                <c:pt idx="63">
                  <c:v>16.72469371</c:v>
                </c:pt>
                <c:pt idx="64">
                  <c:v>16.73694167</c:v>
                </c:pt>
                <c:pt idx="65">
                  <c:v>16.749189640000001</c:v>
                </c:pt>
                <c:pt idx="66">
                  <c:v>16.761437600000001</c:v>
                </c:pt>
                <c:pt idx="67">
                  <c:v>16.773685570000001</c:v>
                </c:pt>
                <c:pt idx="68">
                  <c:v>16.785933530000001</c:v>
                </c:pt>
                <c:pt idx="69">
                  <c:v>16.798181490000001</c:v>
                </c:pt>
                <c:pt idx="70">
                  <c:v>16.810429460000002</c:v>
                </c:pt>
                <c:pt idx="71">
                  <c:v>16.822677420000002</c:v>
                </c:pt>
                <c:pt idx="72">
                  <c:v>16.815185410000002</c:v>
                </c:pt>
                <c:pt idx="73">
                  <c:v>16.807693390000001</c:v>
                </c:pt>
                <c:pt idx="74">
                  <c:v>16.800201380000001</c:v>
                </c:pt>
                <c:pt idx="75">
                  <c:v>16.792709370000001</c:v>
                </c:pt>
                <c:pt idx="76">
                  <c:v>16.78521735</c:v>
                </c:pt>
                <c:pt idx="77">
                  <c:v>16.77772534</c:v>
                </c:pt>
                <c:pt idx="78">
                  <c:v>16.77023333</c:v>
                </c:pt>
                <c:pt idx="79">
                  <c:v>16.76274132</c:v>
                </c:pt>
                <c:pt idx="80">
                  <c:v>16.755249299999999</c:v>
                </c:pt>
                <c:pt idx="81">
                  <c:v>16.747757289999999</c:v>
                </c:pt>
                <c:pt idx="82">
                  <c:v>16.740265279999999</c:v>
                </c:pt>
                <c:pt idx="83">
                  <c:v>16.732773259999998</c:v>
                </c:pt>
                <c:pt idx="84">
                  <c:v>16.725281249999998</c:v>
                </c:pt>
                <c:pt idx="85">
                  <c:v>16.714914390000001</c:v>
                </c:pt>
                <c:pt idx="86">
                  <c:v>16.704547519999998</c:v>
                </c:pt>
                <c:pt idx="87">
                  <c:v>16.694180660000001</c:v>
                </c:pt>
                <c:pt idx="88">
                  <c:v>16.683813799999999</c:v>
                </c:pt>
                <c:pt idx="89">
                  <c:v>16.673446930000001</c:v>
                </c:pt>
                <c:pt idx="90">
                  <c:v>16.663080069999999</c:v>
                </c:pt>
                <c:pt idx="91">
                  <c:v>16.652713210000002</c:v>
                </c:pt>
                <c:pt idx="92">
                  <c:v>16.64234634</c:v>
                </c:pt>
                <c:pt idx="93">
                  <c:v>16.631979479999998</c:v>
                </c:pt>
                <c:pt idx="94">
                  <c:v>16.62161261</c:v>
                </c:pt>
                <c:pt idx="95">
                  <c:v>16.611245749999998</c:v>
                </c:pt>
                <c:pt idx="96">
                  <c:v>16.600878890000001</c:v>
                </c:pt>
                <c:pt idx="97">
                  <c:v>16.590512019999998</c:v>
                </c:pt>
                <c:pt idx="98">
                  <c:v>16.580145160000001</c:v>
                </c:pt>
                <c:pt idx="99">
                  <c:v>16.566679430000001</c:v>
                </c:pt>
                <c:pt idx="100">
                  <c:v>16.553213700000001</c:v>
                </c:pt>
                <c:pt idx="101">
                  <c:v>16.53974796</c:v>
                </c:pt>
                <c:pt idx="102">
                  <c:v>16.52628223</c:v>
                </c:pt>
                <c:pt idx="103">
                  <c:v>16.5128165</c:v>
                </c:pt>
                <c:pt idx="104">
                  <c:v>16.499350769999999</c:v>
                </c:pt>
                <c:pt idx="105">
                  <c:v>16.485885039999999</c:v>
                </c:pt>
                <c:pt idx="106">
                  <c:v>16.472419309999999</c:v>
                </c:pt>
                <c:pt idx="107">
                  <c:v>16.458953569999998</c:v>
                </c:pt>
                <c:pt idx="108">
                  <c:v>16.445487839999998</c:v>
                </c:pt>
                <c:pt idx="109">
                  <c:v>16.432022109999998</c:v>
                </c:pt>
                <c:pt idx="110">
                  <c:v>16.418556379999998</c:v>
                </c:pt>
                <c:pt idx="111">
                  <c:v>16.405090650000002</c:v>
                </c:pt>
                <c:pt idx="112">
                  <c:v>16.391624920000002</c:v>
                </c:pt>
                <c:pt idx="113">
                  <c:v>16.378159180000001</c:v>
                </c:pt>
                <c:pt idx="114">
                  <c:v>16.364693450000001</c:v>
                </c:pt>
                <c:pt idx="115">
                  <c:v>16.351227720000001</c:v>
                </c:pt>
                <c:pt idx="116">
                  <c:v>16.337761990000001</c:v>
                </c:pt>
                <c:pt idx="117">
                  <c:v>16.324296260000001</c:v>
                </c:pt>
                <c:pt idx="118">
                  <c:v>16.31083053</c:v>
                </c:pt>
                <c:pt idx="119">
                  <c:v>16.29736479</c:v>
                </c:pt>
                <c:pt idx="120">
                  <c:v>16.28389906</c:v>
                </c:pt>
                <c:pt idx="121">
                  <c:v>16.270433329999999</c:v>
                </c:pt>
                <c:pt idx="122">
                  <c:v>16.259129919999999</c:v>
                </c:pt>
                <c:pt idx="123">
                  <c:v>16.247826509999999</c:v>
                </c:pt>
                <c:pt idx="124">
                  <c:v>16.236523089999999</c:v>
                </c:pt>
                <c:pt idx="125">
                  <c:v>16.225219679999999</c:v>
                </c:pt>
                <c:pt idx="126">
                  <c:v>16.213916269999999</c:v>
                </c:pt>
                <c:pt idx="127">
                  <c:v>16.202612859999999</c:v>
                </c:pt>
                <c:pt idx="128">
                  <c:v>16.191309440000001</c:v>
                </c:pt>
                <c:pt idx="129">
                  <c:v>16.180006030000001</c:v>
                </c:pt>
                <c:pt idx="130">
                  <c:v>16.168702620000001</c:v>
                </c:pt>
                <c:pt idx="131">
                  <c:v>16.157399210000001</c:v>
                </c:pt>
                <c:pt idx="132">
                  <c:v>16.14609579</c:v>
                </c:pt>
                <c:pt idx="133">
                  <c:v>16.13479238</c:v>
                </c:pt>
                <c:pt idx="134">
                  <c:v>16.12348897</c:v>
                </c:pt>
                <c:pt idx="135">
                  <c:v>16.11218556</c:v>
                </c:pt>
                <c:pt idx="136">
                  <c:v>16.10088214</c:v>
                </c:pt>
                <c:pt idx="137">
                  <c:v>16.089578729999999</c:v>
                </c:pt>
                <c:pt idx="138">
                  <c:v>16.078275319999999</c:v>
                </c:pt>
                <c:pt idx="139">
                  <c:v>16.066971909999999</c:v>
                </c:pt>
                <c:pt idx="140">
                  <c:v>16.055668489999999</c:v>
                </c:pt>
                <c:pt idx="141">
                  <c:v>16.044365079999999</c:v>
                </c:pt>
                <c:pt idx="142">
                  <c:v>15.900783880000001</c:v>
                </c:pt>
                <c:pt idx="143">
                  <c:v>15.75720269</c:v>
                </c:pt>
                <c:pt idx="144">
                  <c:v>15.61362149</c:v>
                </c:pt>
                <c:pt idx="145">
                  <c:v>15.47004029</c:v>
                </c:pt>
                <c:pt idx="146">
                  <c:v>15.326459099999999</c:v>
                </c:pt>
                <c:pt idx="147">
                  <c:v>15.182877899999999</c:v>
                </c:pt>
                <c:pt idx="148">
                  <c:v>15.0392967</c:v>
                </c:pt>
                <c:pt idx="149">
                  <c:v>14.8957155</c:v>
                </c:pt>
                <c:pt idx="150">
                  <c:v>14.752134310000001</c:v>
                </c:pt>
                <c:pt idx="151">
                  <c:v>14.608553110000001</c:v>
                </c:pt>
                <c:pt idx="152">
                  <c:v>14.464971909999999</c:v>
                </c:pt>
                <c:pt idx="153">
                  <c:v>14.32139072</c:v>
                </c:pt>
                <c:pt idx="154">
                  <c:v>14.17780952</c:v>
                </c:pt>
                <c:pt idx="155">
                  <c:v>14.290834459999999</c:v>
                </c:pt>
                <c:pt idx="156">
                  <c:v>14.403859410000001</c:v>
                </c:pt>
                <c:pt idx="157">
                  <c:v>14.51688435</c:v>
                </c:pt>
                <c:pt idx="158">
                  <c:v>14.629909290000001</c:v>
                </c:pt>
                <c:pt idx="159">
                  <c:v>14.74293424</c:v>
                </c:pt>
                <c:pt idx="160">
                  <c:v>14.855959179999999</c:v>
                </c:pt>
                <c:pt idx="161">
                  <c:v>14.968984130000001</c:v>
                </c:pt>
                <c:pt idx="162">
                  <c:v>15.08200907</c:v>
                </c:pt>
                <c:pt idx="163">
                  <c:v>15.195034010000001</c:v>
                </c:pt>
                <c:pt idx="164">
                  <c:v>15.30805896</c:v>
                </c:pt>
                <c:pt idx="165">
                  <c:v>15.421083899999999</c:v>
                </c:pt>
                <c:pt idx="166">
                  <c:v>15.53410884</c:v>
                </c:pt>
                <c:pt idx="167">
                  <c:v>15.64713379</c:v>
                </c:pt>
                <c:pt idx="168">
                  <c:v>15.760158730000001</c:v>
                </c:pt>
                <c:pt idx="169">
                  <c:v>15.75537456</c:v>
                </c:pt>
                <c:pt idx="170">
                  <c:v>15.750590389999999</c:v>
                </c:pt>
                <c:pt idx="171">
                  <c:v>15.74580622</c:v>
                </c:pt>
                <c:pt idx="172">
                  <c:v>15.741022040000001</c:v>
                </c:pt>
                <c:pt idx="173">
                  <c:v>15.73623787</c:v>
                </c:pt>
                <c:pt idx="174">
                  <c:v>15.731453699999999</c:v>
                </c:pt>
                <c:pt idx="175">
                  <c:v>15.726669530000001</c:v>
                </c:pt>
                <c:pt idx="176">
                  <c:v>15.72188536</c:v>
                </c:pt>
                <c:pt idx="177">
                  <c:v>15.717101189999999</c:v>
                </c:pt>
                <c:pt idx="178">
                  <c:v>15.71231702</c:v>
                </c:pt>
                <c:pt idx="179">
                  <c:v>15.707532840000001</c:v>
                </c:pt>
                <c:pt idx="180">
                  <c:v>15.70274867</c:v>
                </c:pt>
                <c:pt idx="181">
                  <c:v>15.697964499999999</c:v>
                </c:pt>
                <c:pt idx="182">
                  <c:v>15.693180330000001</c:v>
                </c:pt>
                <c:pt idx="183">
                  <c:v>15.72262647</c:v>
                </c:pt>
                <c:pt idx="184">
                  <c:v>15.7520726</c:v>
                </c:pt>
                <c:pt idx="185">
                  <c:v>15.781518739999999</c:v>
                </c:pt>
                <c:pt idx="186">
                  <c:v>15.810964869999999</c:v>
                </c:pt>
                <c:pt idx="187">
                  <c:v>15.84041101</c:v>
                </c:pt>
                <c:pt idx="188">
                  <c:v>15.869857140000001</c:v>
                </c:pt>
                <c:pt idx="189">
                  <c:v>15.89930328</c:v>
                </c:pt>
                <c:pt idx="190">
                  <c:v>15.928749420000001</c:v>
                </c:pt>
                <c:pt idx="191">
                  <c:v>15.958195549999999</c:v>
                </c:pt>
                <c:pt idx="192">
                  <c:v>15.98764169</c:v>
                </c:pt>
                <c:pt idx="193">
                  <c:v>16.01708782</c:v>
                </c:pt>
                <c:pt idx="194">
                  <c:v>16.046533960000001</c:v>
                </c:pt>
                <c:pt idx="195">
                  <c:v>16.075980090000002</c:v>
                </c:pt>
                <c:pt idx="196">
                  <c:v>16.105426229999999</c:v>
                </c:pt>
                <c:pt idx="197">
                  <c:v>16.113112300000001</c:v>
                </c:pt>
                <c:pt idx="198">
                  <c:v>16.12079838</c:v>
                </c:pt>
                <c:pt idx="199">
                  <c:v>16.128484449999998</c:v>
                </c:pt>
                <c:pt idx="200">
                  <c:v>16.13617052</c:v>
                </c:pt>
                <c:pt idx="201">
                  <c:v>16.143856589999999</c:v>
                </c:pt>
                <c:pt idx="202">
                  <c:v>16.151542670000001</c:v>
                </c:pt>
                <c:pt idx="203">
                  <c:v>16.15922874</c:v>
                </c:pt>
                <c:pt idx="204">
                  <c:v>16.166914810000002</c:v>
                </c:pt>
                <c:pt idx="205">
                  <c:v>16.174600890000001</c:v>
                </c:pt>
                <c:pt idx="206">
                  <c:v>16.182286959999999</c:v>
                </c:pt>
                <c:pt idx="207">
                  <c:v>16.189973030000001</c:v>
                </c:pt>
                <c:pt idx="208">
                  <c:v>16.197659099999999</c:v>
                </c:pt>
                <c:pt idx="209">
                  <c:v>16.205345179999998</c:v>
                </c:pt>
                <c:pt idx="210">
                  <c:v>16.21303125</c:v>
                </c:pt>
                <c:pt idx="211">
                  <c:v>16.20446832</c:v>
                </c:pt>
                <c:pt idx="212">
                  <c:v>16.19590539</c:v>
                </c:pt>
                <c:pt idx="213">
                  <c:v>16.18734246</c:v>
                </c:pt>
                <c:pt idx="214">
                  <c:v>16.17877953</c:v>
                </c:pt>
                <c:pt idx="215">
                  <c:v>16.1702166</c:v>
                </c:pt>
                <c:pt idx="216">
                  <c:v>16.16165367</c:v>
                </c:pt>
                <c:pt idx="217">
                  <c:v>16.15309074</c:v>
                </c:pt>
                <c:pt idx="218">
                  <c:v>16.14452781</c:v>
                </c:pt>
                <c:pt idx="219">
                  <c:v>16.13596488</c:v>
                </c:pt>
                <c:pt idx="220">
                  <c:v>16.127401949999999</c:v>
                </c:pt>
                <c:pt idx="221">
                  <c:v>16.118839019999999</c:v>
                </c:pt>
                <c:pt idx="222">
                  <c:v>16.110276089999999</c:v>
                </c:pt>
                <c:pt idx="223">
                  <c:v>16.101713159999999</c:v>
                </c:pt>
                <c:pt idx="224">
                  <c:v>16.093150229999999</c:v>
                </c:pt>
                <c:pt idx="225">
                  <c:v>16.084587299999999</c:v>
                </c:pt>
                <c:pt idx="226">
                  <c:v>16.09151855</c:v>
                </c:pt>
                <c:pt idx="227">
                  <c:v>16.098449800000001</c:v>
                </c:pt>
                <c:pt idx="228">
                  <c:v>16.105381049999998</c:v>
                </c:pt>
                <c:pt idx="229">
                  <c:v>16.112312299999999</c:v>
                </c:pt>
                <c:pt idx="230">
                  <c:v>16.11924355</c:v>
                </c:pt>
                <c:pt idx="231">
                  <c:v>16.126174800000001</c:v>
                </c:pt>
                <c:pt idx="232">
                  <c:v>16.133106049999999</c:v>
                </c:pt>
                <c:pt idx="233">
                  <c:v>16.140037299999999</c:v>
                </c:pt>
                <c:pt idx="234">
                  <c:v>16.14696855</c:v>
                </c:pt>
                <c:pt idx="235">
                  <c:v>16.153899800000001</c:v>
                </c:pt>
                <c:pt idx="236">
                  <c:v>16.160831049999999</c:v>
                </c:pt>
                <c:pt idx="237">
                  <c:v>16.1677623</c:v>
                </c:pt>
                <c:pt idx="238">
                  <c:v>16.174693550000001</c:v>
                </c:pt>
                <c:pt idx="239">
                  <c:v>16.19232088</c:v>
                </c:pt>
                <c:pt idx="240">
                  <c:v>16.20994821</c:v>
                </c:pt>
                <c:pt idx="241">
                  <c:v>16.22757554</c:v>
                </c:pt>
                <c:pt idx="242">
                  <c:v>16.245202880000001</c:v>
                </c:pt>
                <c:pt idx="243">
                  <c:v>16.262830210000001</c:v>
                </c:pt>
                <c:pt idx="244">
                  <c:v>16.28045754</c:v>
                </c:pt>
                <c:pt idx="245">
                  <c:v>16.29808487</c:v>
                </c:pt>
                <c:pt idx="246">
                  <c:v>16.3157122</c:v>
                </c:pt>
                <c:pt idx="247">
                  <c:v>16.33333953</c:v>
                </c:pt>
                <c:pt idx="248">
                  <c:v>16.35096686</c:v>
                </c:pt>
                <c:pt idx="249">
                  <c:v>16.3685942</c:v>
                </c:pt>
                <c:pt idx="250">
                  <c:v>16.38622153</c:v>
                </c:pt>
                <c:pt idx="251">
                  <c:v>16.40384886</c:v>
                </c:pt>
                <c:pt idx="252">
                  <c:v>16.42147619</c:v>
                </c:pt>
                <c:pt idx="253">
                  <c:v>16.42331746</c:v>
                </c:pt>
                <c:pt idx="254">
                  <c:v>16.42515873</c:v>
                </c:pt>
                <c:pt idx="255">
                  <c:v>16.427</c:v>
                </c:pt>
                <c:pt idx="256">
                  <c:v>16.428841269999999</c:v>
                </c:pt>
                <c:pt idx="257">
                  <c:v>16.430682539999999</c:v>
                </c:pt>
                <c:pt idx="258">
                  <c:v>16.432523809999999</c:v>
                </c:pt>
                <c:pt idx="259">
                  <c:v>16.434365079999999</c:v>
                </c:pt>
                <c:pt idx="260">
                  <c:v>16.436206349999999</c:v>
                </c:pt>
                <c:pt idx="261">
                  <c:v>16.438047619999999</c:v>
                </c:pt>
                <c:pt idx="262">
                  <c:v>16.439888889999999</c:v>
                </c:pt>
                <c:pt idx="263">
                  <c:v>16.441730159999999</c:v>
                </c:pt>
                <c:pt idx="264">
                  <c:v>16.443571429999999</c:v>
                </c:pt>
                <c:pt idx="265">
                  <c:v>16.445412699999999</c:v>
                </c:pt>
                <c:pt idx="266">
                  <c:v>16.447253969999998</c:v>
                </c:pt>
                <c:pt idx="267">
                  <c:v>16.449095239999998</c:v>
                </c:pt>
                <c:pt idx="268">
                  <c:v>16.450936509999998</c:v>
                </c:pt>
                <c:pt idx="269">
                  <c:v>16.452285719999999</c:v>
                </c:pt>
                <c:pt idx="270">
                  <c:v>16.453634919999999</c:v>
                </c:pt>
                <c:pt idx="271">
                  <c:v>16.45498413</c:v>
                </c:pt>
                <c:pt idx="272">
                  <c:v>16.45633333</c:v>
                </c:pt>
                <c:pt idx="273">
                  <c:v>16.45768254</c:v>
                </c:pt>
                <c:pt idx="274">
                  <c:v>16.459031750000001</c:v>
                </c:pt>
                <c:pt idx="275">
                  <c:v>16.460380950000001</c:v>
                </c:pt>
                <c:pt idx="276">
                  <c:v>16.461730159999998</c:v>
                </c:pt>
                <c:pt idx="277">
                  <c:v>16.463079359999998</c:v>
                </c:pt>
                <c:pt idx="278">
                  <c:v>16.464428569999999</c:v>
                </c:pt>
                <c:pt idx="279">
                  <c:v>16.465777769999999</c:v>
                </c:pt>
                <c:pt idx="280">
                  <c:v>16.46712698</c:v>
                </c:pt>
                <c:pt idx="281">
                  <c:v>16.452512469999999</c:v>
                </c:pt>
                <c:pt idx="282">
                  <c:v>16.437897960000001</c:v>
                </c:pt>
                <c:pt idx="283">
                  <c:v>16.423283439999999</c:v>
                </c:pt>
                <c:pt idx="284">
                  <c:v>16.408668930000001</c:v>
                </c:pt>
                <c:pt idx="285">
                  <c:v>16.39405442</c:v>
                </c:pt>
                <c:pt idx="286">
                  <c:v>16.379439909999999</c:v>
                </c:pt>
                <c:pt idx="287">
                  <c:v>16.364825400000001</c:v>
                </c:pt>
                <c:pt idx="288">
                  <c:v>16.350210879999999</c:v>
                </c:pt>
                <c:pt idx="289">
                  <c:v>16.335596370000001</c:v>
                </c:pt>
                <c:pt idx="290">
                  <c:v>16.32098186</c:v>
                </c:pt>
                <c:pt idx="291">
                  <c:v>16.306367349999999</c:v>
                </c:pt>
                <c:pt idx="292">
                  <c:v>16.29175283</c:v>
                </c:pt>
                <c:pt idx="293">
                  <c:v>16.277138319999999</c:v>
                </c:pt>
                <c:pt idx="294">
                  <c:v>16.262523810000001</c:v>
                </c:pt>
                <c:pt idx="295">
                  <c:v>16.227309519999999</c:v>
                </c:pt>
                <c:pt idx="296">
                  <c:v>16.19209524</c:v>
                </c:pt>
                <c:pt idx="297">
                  <c:v>16.156880950000001</c:v>
                </c:pt>
                <c:pt idx="298">
                  <c:v>16.12166667</c:v>
                </c:pt>
                <c:pt idx="299">
                  <c:v>16.086452380000001</c:v>
                </c:pt>
                <c:pt idx="300">
                  <c:v>16.051238099999999</c:v>
                </c:pt>
                <c:pt idx="301">
                  <c:v>16.01602381</c:v>
                </c:pt>
                <c:pt idx="302">
                  <c:v>15.98080953</c:v>
                </c:pt>
                <c:pt idx="303">
                  <c:v>15.945595239999999</c:v>
                </c:pt>
                <c:pt idx="304">
                  <c:v>15.91038095</c:v>
                </c:pt>
                <c:pt idx="305">
                  <c:v>15.87516667</c:v>
                </c:pt>
                <c:pt idx="306">
                  <c:v>15.83995238</c:v>
                </c:pt>
                <c:pt idx="307">
                  <c:v>15.8047381</c:v>
                </c:pt>
                <c:pt idx="308">
                  <c:v>15.769523810000001</c:v>
                </c:pt>
                <c:pt idx="309">
                  <c:v>15.734309530000001</c:v>
                </c:pt>
                <c:pt idx="310">
                  <c:v>15.69909524</c:v>
                </c:pt>
                <c:pt idx="311">
                  <c:v>15.673110749999999</c:v>
                </c:pt>
                <c:pt idx="312">
                  <c:v>15.64712626</c:v>
                </c:pt>
                <c:pt idx="313">
                  <c:v>15.621141769999999</c:v>
                </c:pt>
                <c:pt idx="314">
                  <c:v>15.59515728</c:v>
                </c:pt>
                <c:pt idx="315">
                  <c:v>15.56917279</c:v>
                </c:pt>
                <c:pt idx="316">
                  <c:v>15.543188300000001</c:v>
                </c:pt>
                <c:pt idx="317">
                  <c:v>15.517203820000001</c:v>
                </c:pt>
                <c:pt idx="318">
                  <c:v>15.49121933</c:v>
                </c:pt>
                <c:pt idx="319">
                  <c:v>15.465234840000001</c:v>
                </c:pt>
                <c:pt idx="320">
                  <c:v>15.43925035</c:v>
                </c:pt>
                <c:pt idx="321">
                  <c:v>15.413265859999999</c:v>
                </c:pt>
                <c:pt idx="322">
                  <c:v>15.38728137</c:v>
                </c:pt>
                <c:pt idx="323">
                  <c:v>15.361296879999999</c:v>
                </c:pt>
                <c:pt idx="324">
                  <c:v>15.351581789999999</c:v>
                </c:pt>
                <c:pt idx="325">
                  <c:v>15.341866700000001</c:v>
                </c:pt>
                <c:pt idx="326">
                  <c:v>15.332151619999999</c:v>
                </c:pt>
                <c:pt idx="327">
                  <c:v>15.322436529999999</c:v>
                </c:pt>
                <c:pt idx="328">
                  <c:v>15.312721440000001</c:v>
                </c:pt>
                <c:pt idx="329">
                  <c:v>15.30300635</c:v>
                </c:pt>
                <c:pt idx="330">
                  <c:v>15.29329126</c:v>
                </c:pt>
                <c:pt idx="331">
                  <c:v>15.28357617</c:v>
                </c:pt>
                <c:pt idx="332">
                  <c:v>15.27386109</c:v>
                </c:pt>
                <c:pt idx="333">
                  <c:v>15.264146</c:v>
                </c:pt>
                <c:pt idx="334">
                  <c:v>15.25443091</c:v>
                </c:pt>
                <c:pt idx="335">
                  <c:v>15.24471582</c:v>
                </c:pt>
                <c:pt idx="336">
                  <c:v>15.235000729999999</c:v>
                </c:pt>
                <c:pt idx="337">
                  <c:v>15.225285639999999</c:v>
                </c:pt>
                <c:pt idx="338">
                  <c:v>15.21557056</c:v>
                </c:pt>
                <c:pt idx="339">
                  <c:v>15.205855469999999</c:v>
                </c:pt>
                <c:pt idx="340">
                  <c:v>15.196140379999999</c:v>
                </c:pt>
                <c:pt idx="341">
                  <c:v>15.186425290000001</c:v>
                </c:pt>
                <c:pt idx="342">
                  <c:v>15.1767102</c:v>
                </c:pt>
                <c:pt idx="343">
                  <c:v>15.16699511</c:v>
                </c:pt>
                <c:pt idx="344">
                  <c:v>15.157280030000001</c:v>
                </c:pt>
                <c:pt idx="345">
                  <c:v>15.147564940000001</c:v>
                </c:pt>
                <c:pt idx="346">
                  <c:v>15.13784985</c:v>
                </c:pt>
                <c:pt idx="347">
                  <c:v>15.12813476</c:v>
                </c:pt>
                <c:pt idx="348">
                  <c:v>15.11841967</c:v>
                </c:pt>
                <c:pt idx="349">
                  <c:v>15.108704579999999</c:v>
                </c:pt>
                <c:pt idx="350">
                  <c:v>15.0989895</c:v>
                </c:pt>
                <c:pt idx="351">
                  <c:v>15.08927441</c:v>
                </c:pt>
                <c:pt idx="352">
                  <c:v>15.07955932</c:v>
                </c:pt>
                <c:pt idx="353">
                  <c:v>15.096580700000001</c:v>
                </c:pt>
                <c:pt idx="354">
                  <c:v>15.11360208</c:v>
                </c:pt>
                <c:pt idx="355">
                  <c:v>15.130623460000001</c:v>
                </c:pt>
                <c:pt idx="356">
                  <c:v>15.14764484</c:v>
                </c:pt>
                <c:pt idx="357">
                  <c:v>15.16466621</c:v>
                </c:pt>
                <c:pt idx="358">
                  <c:v>15.181687589999999</c:v>
                </c:pt>
                <c:pt idx="359">
                  <c:v>15.19870897</c:v>
                </c:pt>
                <c:pt idx="360">
                  <c:v>15.215730349999999</c:v>
                </c:pt>
                <c:pt idx="361">
                  <c:v>15.23275173</c:v>
                </c:pt>
                <c:pt idx="362">
                  <c:v>15.24977311</c:v>
                </c:pt>
                <c:pt idx="363">
                  <c:v>15.266794490000001</c:v>
                </c:pt>
                <c:pt idx="364">
                  <c:v>15.28381587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35-804F-9E1F-788C70C3D4F4}"/>
            </c:ext>
          </c:extLst>
        </c:ser>
        <c:ser>
          <c:idx val="3"/>
          <c:order val="3"/>
          <c:tx>
            <c:v>S2 (2017)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Boksmodel!$C$11:$C$375</c:f>
              <c:numCache>
                <c:formatCode>0.000</c:formatCode>
                <c:ptCount val="365"/>
                <c:pt idx="0">
                  <c:v>19.980793269999999</c:v>
                </c:pt>
                <c:pt idx="1">
                  <c:v>20.10034495</c:v>
                </c:pt>
                <c:pt idx="2">
                  <c:v>20.219896640000002</c:v>
                </c:pt>
                <c:pt idx="3">
                  <c:v>20.339448319999999</c:v>
                </c:pt>
                <c:pt idx="4">
                  <c:v>20.459</c:v>
                </c:pt>
                <c:pt idx="5">
                  <c:v>20.170459260000001</c:v>
                </c:pt>
                <c:pt idx="6">
                  <c:v>19.881918519999999</c:v>
                </c:pt>
                <c:pt idx="7">
                  <c:v>19.593377780000001</c:v>
                </c:pt>
                <c:pt idx="8">
                  <c:v>19.304837039999999</c:v>
                </c:pt>
                <c:pt idx="9">
                  <c:v>19.0162963</c:v>
                </c:pt>
                <c:pt idx="10">
                  <c:v>18.727755559999999</c:v>
                </c:pt>
                <c:pt idx="11">
                  <c:v>18.439214809999999</c:v>
                </c:pt>
                <c:pt idx="12">
                  <c:v>18.150674070000001</c:v>
                </c:pt>
                <c:pt idx="13">
                  <c:v>17.862133329999999</c:v>
                </c:pt>
                <c:pt idx="14">
                  <c:v>17.573592590000001</c:v>
                </c:pt>
                <c:pt idx="15">
                  <c:v>17.285051849999999</c:v>
                </c:pt>
                <c:pt idx="16">
                  <c:v>16.99651111</c:v>
                </c:pt>
                <c:pt idx="17">
                  <c:v>17.139729299999999</c:v>
                </c:pt>
                <c:pt idx="18">
                  <c:v>17.282947499999999</c:v>
                </c:pt>
                <c:pt idx="19">
                  <c:v>17.426165690000001</c:v>
                </c:pt>
                <c:pt idx="20">
                  <c:v>17.569383890000001</c:v>
                </c:pt>
                <c:pt idx="21">
                  <c:v>17.71260208</c:v>
                </c:pt>
                <c:pt idx="22">
                  <c:v>17.85582028</c:v>
                </c:pt>
                <c:pt idx="23">
                  <c:v>17.999038469999999</c:v>
                </c:pt>
                <c:pt idx="24">
                  <c:v>18.142256669999998</c:v>
                </c:pt>
                <c:pt idx="25">
                  <c:v>18.285474860000001</c:v>
                </c:pt>
                <c:pt idx="26">
                  <c:v>18.428693060000001</c:v>
                </c:pt>
                <c:pt idx="27">
                  <c:v>18.571911249999999</c:v>
                </c:pt>
                <c:pt idx="28">
                  <c:v>18.715129439999998</c:v>
                </c:pt>
                <c:pt idx="29">
                  <c:v>18.858347640000002</c:v>
                </c:pt>
                <c:pt idx="30">
                  <c:v>19.001565830000001</c:v>
                </c:pt>
                <c:pt idx="31">
                  <c:v>19.14478403</c:v>
                </c:pt>
                <c:pt idx="32">
                  <c:v>19.288002219999999</c:v>
                </c:pt>
                <c:pt idx="33">
                  <c:v>19.431220419999999</c:v>
                </c:pt>
                <c:pt idx="34">
                  <c:v>19.574438610000001</c:v>
                </c:pt>
                <c:pt idx="35">
                  <c:v>19.717656810000001</c:v>
                </c:pt>
                <c:pt idx="36">
                  <c:v>19.860875</c:v>
                </c:pt>
                <c:pt idx="37">
                  <c:v>19.948116420000002</c:v>
                </c:pt>
                <c:pt idx="38">
                  <c:v>20.03535784</c:v>
                </c:pt>
                <c:pt idx="39">
                  <c:v>20.122599269999998</c:v>
                </c:pt>
                <c:pt idx="40">
                  <c:v>20.20984069</c:v>
                </c:pt>
                <c:pt idx="41">
                  <c:v>20.297082110000002</c:v>
                </c:pt>
                <c:pt idx="42">
                  <c:v>20.38432353</c:v>
                </c:pt>
                <c:pt idx="43">
                  <c:v>20.471564950000001</c:v>
                </c:pt>
                <c:pt idx="44">
                  <c:v>20.558806369999999</c:v>
                </c:pt>
                <c:pt idx="45">
                  <c:v>20.646047800000002</c:v>
                </c:pt>
                <c:pt idx="46">
                  <c:v>20.73328922</c:v>
                </c:pt>
                <c:pt idx="47">
                  <c:v>20.820530640000001</c:v>
                </c:pt>
                <c:pt idx="48">
                  <c:v>20.907772059999999</c:v>
                </c:pt>
                <c:pt idx="49">
                  <c:v>20.995013480000001</c:v>
                </c:pt>
                <c:pt idx="50">
                  <c:v>21.082254899999999</c:v>
                </c:pt>
                <c:pt idx="51">
                  <c:v>21.169496330000001</c:v>
                </c:pt>
                <c:pt idx="52">
                  <c:v>21.256737749999999</c:v>
                </c:pt>
                <c:pt idx="53">
                  <c:v>21.343979170000001</c:v>
                </c:pt>
                <c:pt idx="54">
                  <c:v>21.15700417</c:v>
                </c:pt>
                <c:pt idx="55">
                  <c:v>20.97002917</c:v>
                </c:pt>
                <c:pt idx="56">
                  <c:v>20.78305417</c:v>
                </c:pt>
                <c:pt idx="57">
                  <c:v>20.596079169999999</c:v>
                </c:pt>
                <c:pt idx="58">
                  <c:v>20.409104169999999</c:v>
                </c:pt>
                <c:pt idx="59">
                  <c:v>20.222129169999999</c:v>
                </c:pt>
                <c:pt idx="60">
                  <c:v>20.035154169999998</c:v>
                </c:pt>
                <c:pt idx="61">
                  <c:v>19.848179170000002</c:v>
                </c:pt>
                <c:pt idx="62">
                  <c:v>19.661204170000001</c:v>
                </c:pt>
                <c:pt idx="63">
                  <c:v>19.474229170000001</c:v>
                </c:pt>
                <c:pt idx="64">
                  <c:v>19.287254170000001</c:v>
                </c:pt>
                <c:pt idx="65">
                  <c:v>19.10027917</c:v>
                </c:pt>
                <c:pt idx="66">
                  <c:v>18.91330417</c:v>
                </c:pt>
                <c:pt idx="67">
                  <c:v>18.72632917</c:v>
                </c:pt>
                <c:pt idx="68">
                  <c:v>18.539354169999999</c:v>
                </c:pt>
                <c:pt idx="69">
                  <c:v>18.807710109999999</c:v>
                </c:pt>
                <c:pt idx="70">
                  <c:v>19.076066050000001</c:v>
                </c:pt>
                <c:pt idx="71">
                  <c:v>19.344421990000001</c:v>
                </c:pt>
                <c:pt idx="72">
                  <c:v>19.612777919999999</c:v>
                </c:pt>
                <c:pt idx="73">
                  <c:v>19.881133859999998</c:v>
                </c:pt>
                <c:pt idx="74">
                  <c:v>20.149489800000001</c:v>
                </c:pt>
                <c:pt idx="75">
                  <c:v>20.204306129999999</c:v>
                </c:pt>
                <c:pt idx="76">
                  <c:v>20.25912245</c:v>
                </c:pt>
                <c:pt idx="77">
                  <c:v>20.313938780000001</c:v>
                </c:pt>
                <c:pt idx="78">
                  <c:v>20.368755109999999</c:v>
                </c:pt>
                <c:pt idx="79">
                  <c:v>20.423571429999999</c:v>
                </c:pt>
                <c:pt idx="80">
                  <c:v>20.47838776</c:v>
                </c:pt>
                <c:pt idx="81">
                  <c:v>20.533204090000002</c:v>
                </c:pt>
                <c:pt idx="82">
                  <c:v>20.588020409999999</c:v>
                </c:pt>
                <c:pt idx="83">
                  <c:v>20.64283674</c:v>
                </c:pt>
                <c:pt idx="84">
                  <c:v>20.697653070000001</c:v>
                </c:pt>
                <c:pt idx="85">
                  <c:v>20.752469390000002</c:v>
                </c:pt>
                <c:pt idx="86">
                  <c:v>20.807285719999999</c:v>
                </c:pt>
                <c:pt idx="87">
                  <c:v>20.86210204</c:v>
                </c:pt>
                <c:pt idx="88">
                  <c:v>20.916918370000001</c:v>
                </c:pt>
                <c:pt idx="89">
                  <c:v>20.971734699999999</c:v>
                </c:pt>
                <c:pt idx="90">
                  <c:v>21.026551019999999</c:v>
                </c:pt>
                <c:pt idx="91">
                  <c:v>21.081367350000001</c:v>
                </c:pt>
                <c:pt idx="92">
                  <c:v>21.136183679999998</c:v>
                </c:pt>
                <c:pt idx="93">
                  <c:v>21.190999999999999</c:v>
                </c:pt>
                <c:pt idx="94">
                  <c:v>21.24581633</c:v>
                </c:pt>
                <c:pt idx="95">
                  <c:v>21.29591263</c:v>
                </c:pt>
                <c:pt idx="96">
                  <c:v>21.34600893</c:v>
                </c:pt>
                <c:pt idx="97">
                  <c:v>21.39610523</c:v>
                </c:pt>
                <c:pt idx="98">
                  <c:v>21.44620153</c:v>
                </c:pt>
                <c:pt idx="99">
                  <c:v>21.49629783</c:v>
                </c:pt>
                <c:pt idx="100">
                  <c:v>21.546394129999999</c:v>
                </c:pt>
                <c:pt idx="101">
                  <c:v>21.596490429999999</c:v>
                </c:pt>
                <c:pt idx="102">
                  <c:v>21.64658674</c:v>
                </c:pt>
                <c:pt idx="103">
                  <c:v>21.69668304</c:v>
                </c:pt>
                <c:pt idx="104">
                  <c:v>21.74677934</c:v>
                </c:pt>
                <c:pt idx="105">
                  <c:v>21.79687564</c:v>
                </c:pt>
                <c:pt idx="106">
                  <c:v>21.84697194</c:v>
                </c:pt>
                <c:pt idx="107">
                  <c:v>21.897068239999999</c:v>
                </c:pt>
                <c:pt idx="108">
                  <c:v>21.947164539999999</c:v>
                </c:pt>
                <c:pt idx="109">
                  <c:v>21.997260839999999</c:v>
                </c:pt>
                <c:pt idx="110">
                  <c:v>22.047357139999999</c:v>
                </c:pt>
                <c:pt idx="111">
                  <c:v>21.857379720000001</c:v>
                </c:pt>
                <c:pt idx="112">
                  <c:v>21.667402289999998</c:v>
                </c:pt>
                <c:pt idx="113">
                  <c:v>21.47742487</c:v>
                </c:pt>
                <c:pt idx="114">
                  <c:v>21.287447449999998</c:v>
                </c:pt>
                <c:pt idx="115">
                  <c:v>21.09747003</c:v>
                </c:pt>
                <c:pt idx="116">
                  <c:v>20.907492600000001</c:v>
                </c:pt>
                <c:pt idx="117">
                  <c:v>20.717515179999999</c:v>
                </c:pt>
                <c:pt idx="118">
                  <c:v>20.527537760000001</c:v>
                </c:pt>
                <c:pt idx="119">
                  <c:v>20.337560329999999</c:v>
                </c:pt>
                <c:pt idx="120">
                  <c:v>20.147582910000001</c:v>
                </c:pt>
                <c:pt idx="121">
                  <c:v>19.957605489999999</c:v>
                </c:pt>
                <c:pt idx="122">
                  <c:v>19.767628070000001</c:v>
                </c:pt>
                <c:pt idx="123">
                  <c:v>19.577650640000002</c:v>
                </c:pt>
                <c:pt idx="124">
                  <c:v>19.38767322</c:v>
                </c:pt>
                <c:pt idx="125">
                  <c:v>19.197695800000002</c:v>
                </c:pt>
                <c:pt idx="126">
                  <c:v>19.00771838</c:v>
                </c:pt>
                <c:pt idx="127">
                  <c:v>18.817740950000001</c:v>
                </c:pt>
                <c:pt idx="128">
                  <c:v>18.627763529999999</c:v>
                </c:pt>
                <c:pt idx="129">
                  <c:v>18.437786110000001</c:v>
                </c:pt>
                <c:pt idx="130">
                  <c:v>18.247808679999999</c:v>
                </c:pt>
                <c:pt idx="131">
                  <c:v>18.05783126</c:v>
                </c:pt>
                <c:pt idx="132">
                  <c:v>17.867853839999999</c:v>
                </c:pt>
                <c:pt idx="133">
                  <c:v>17.67787642</c:v>
                </c:pt>
                <c:pt idx="134">
                  <c:v>17.487898990000001</c:v>
                </c:pt>
                <c:pt idx="135">
                  <c:v>17.29792157</c:v>
                </c:pt>
                <c:pt idx="136">
                  <c:v>17.454818459999998</c:v>
                </c:pt>
                <c:pt idx="137">
                  <c:v>17.61171534</c:v>
                </c:pt>
                <c:pt idx="138">
                  <c:v>17.768612229999999</c:v>
                </c:pt>
                <c:pt idx="139">
                  <c:v>17.92550911</c:v>
                </c:pt>
                <c:pt idx="140">
                  <c:v>18.082405999999999</c:v>
                </c:pt>
                <c:pt idx="141">
                  <c:v>18.239302890000001</c:v>
                </c:pt>
                <c:pt idx="142">
                  <c:v>18.396199769999999</c:v>
                </c:pt>
                <c:pt idx="143">
                  <c:v>18.553096660000001</c:v>
                </c:pt>
                <c:pt idx="144">
                  <c:v>18.709993539999999</c:v>
                </c:pt>
                <c:pt idx="145">
                  <c:v>18.866890430000002</c:v>
                </c:pt>
                <c:pt idx="146">
                  <c:v>19.02378732</c:v>
                </c:pt>
                <c:pt idx="147">
                  <c:v>19.180684200000002</c:v>
                </c:pt>
                <c:pt idx="148">
                  <c:v>19.33758109</c:v>
                </c:pt>
                <c:pt idx="149">
                  <c:v>19.494477969999998</c:v>
                </c:pt>
                <c:pt idx="150">
                  <c:v>19.651374860000001</c:v>
                </c:pt>
                <c:pt idx="151">
                  <c:v>19.808271739999999</c:v>
                </c:pt>
                <c:pt idx="152">
                  <c:v>19.965168630000001</c:v>
                </c:pt>
                <c:pt idx="153">
                  <c:v>20.12206552</c:v>
                </c:pt>
                <c:pt idx="154">
                  <c:v>20.278962400000001</c:v>
                </c:pt>
                <c:pt idx="155">
                  <c:v>20.43585929</c:v>
                </c:pt>
                <c:pt idx="156">
                  <c:v>20.592756170000001</c:v>
                </c:pt>
                <c:pt idx="157">
                  <c:v>20.74965306</c:v>
                </c:pt>
                <c:pt idx="158">
                  <c:v>20.833686449999998</c:v>
                </c:pt>
                <c:pt idx="159">
                  <c:v>20.91771984</c:v>
                </c:pt>
                <c:pt idx="160">
                  <c:v>21.001753229999998</c:v>
                </c:pt>
                <c:pt idx="161">
                  <c:v>21.08578662</c:v>
                </c:pt>
                <c:pt idx="162">
                  <c:v>21.169820009999999</c:v>
                </c:pt>
                <c:pt idx="163">
                  <c:v>21.253853400000001</c:v>
                </c:pt>
                <c:pt idx="164">
                  <c:v>21.337886789999999</c:v>
                </c:pt>
                <c:pt idx="165">
                  <c:v>21.340921349999999</c:v>
                </c:pt>
                <c:pt idx="166">
                  <c:v>21.343955909999998</c:v>
                </c:pt>
                <c:pt idx="167">
                  <c:v>21.346990470000001</c:v>
                </c:pt>
                <c:pt idx="168">
                  <c:v>21.350025030000001</c:v>
                </c:pt>
                <c:pt idx="169">
                  <c:v>21.353059590000001</c:v>
                </c:pt>
                <c:pt idx="170">
                  <c:v>21.356094150000001</c:v>
                </c:pt>
                <c:pt idx="171">
                  <c:v>21.35912871</c:v>
                </c:pt>
                <c:pt idx="172">
                  <c:v>21.36216327</c:v>
                </c:pt>
                <c:pt idx="173">
                  <c:v>21.28156242</c:v>
                </c:pt>
                <c:pt idx="174">
                  <c:v>21.20096156</c:v>
                </c:pt>
                <c:pt idx="175">
                  <c:v>21.12036071</c:v>
                </c:pt>
                <c:pt idx="176">
                  <c:v>21.039759849999999</c:v>
                </c:pt>
                <c:pt idx="177">
                  <c:v>20.959159</c:v>
                </c:pt>
                <c:pt idx="178">
                  <c:v>20.878558139999999</c:v>
                </c:pt>
                <c:pt idx="179">
                  <c:v>20.9033075</c:v>
                </c:pt>
                <c:pt idx="180">
                  <c:v>20.928056850000001</c:v>
                </c:pt>
                <c:pt idx="181">
                  <c:v>20.952806209999999</c:v>
                </c:pt>
                <c:pt idx="182">
                  <c:v>20.97755557</c:v>
                </c:pt>
                <c:pt idx="183">
                  <c:v>21.00230492</c:v>
                </c:pt>
                <c:pt idx="184">
                  <c:v>21.027054280000002</c:v>
                </c:pt>
                <c:pt idx="185">
                  <c:v>21.051803639999999</c:v>
                </c:pt>
                <c:pt idx="186">
                  <c:v>21.07655299</c:v>
                </c:pt>
                <c:pt idx="187">
                  <c:v>21.101302350000001</c:v>
                </c:pt>
                <c:pt idx="188">
                  <c:v>21.126051709999999</c:v>
                </c:pt>
                <c:pt idx="189">
                  <c:v>21.15080107</c:v>
                </c:pt>
                <c:pt idx="190">
                  <c:v>21.17555042</c:v>
                </c:pt>
                <c:pt idx="191">
                  <c:v>21.200299780000002</c:v>
                </c:pt>
                <c:pt idx="192">
                  <c:v>21.225049139999999</c:v>
                </c:pt>
                <c:pt idx="193">
                  <c:v>21.24979849</c:v>
                </c:pt>
                <c:pt idx="194">
                  <c:v>21.274547850000001</c:v>
                </c:pt>
                <c:pt idx="195">
                  <c:v>21.299297209999999</c:v>
                </c:pt>
                <c:pt idx="196">
                  <c:v>21.324046559999999</c:v>
                </c:pt>
                <c:pt idx="197">
                  <c:v>21.348795920000001</c:v>
                </c:pt>
                <c:pt idx="198">
                  <c:v>21.090643490000001</c:v>
                </c:pt>
                <c:pt idx="199">
                  <c:v>20.832491050000002</c:v>
                </c:pt>
                <c:pt idx="200">
                  <c:v>20.574338619999999</c:v>
                </c:pt>
                <c:pt idx="201">
                  <c:v>20.31618619</c:v>
                </c:pt>
                <c:pt idx="202">
                  <c:v>20.058033760000001</c:v>
                </c:pt>
                <c:pt idx="203">
                  <c:v>19.799881320000001</c:v>
                </c:pt>
                <c:pt idx="204">
                  <c:v>19.541728890000002</c:v>
                </c:pt>
                <c:pt idx="205">
                  <c:v>19.283576459999999</c:v>
                </c:pt>
                <c:pt idx="206">
                  <c:v>19.02542403</c:v>
                </c:pt>
                <c:pt idx="207">
                  <c:v>18.76727159</c:v>
                </c:pt>
                <c:pt idx="208">
                  <c:v>18.509119160000001</c:v>
                </c:pt>
                <c:pt idx="209">
                  <c:v>18.250966729999998</c:v>
                </c:pt>
                <c:pt idx="210">
                  <c:v>17.992814299999999</c:v>
                </c:pt>
                <c:pt idx="211">
                  <c:v>17.734661859999999</c:v>
                </c:pt>
                <c:pt idx="212">
                  <c:v>17.47650943</c:v>
                </c:pt>
                <c:pt idx="213">
                  <c:v>17.522341959999999</c:v>
                </c:pt>
                <c:pt idx="214">
                  <c:v>17.568174490000001</c:v>
                </c:pt>
                <c:pt idx="215">
                  <c:v>17.614007019999999</c:v>
                </c:pt>
                <c:pt idx="216">
                  <c:v>17.65983954</c:v>
                </c:pt>
                <c:pt idx="217">
                  <c:v>17.705672069999999</c:v>
                </c:pt>
                <c:pt idx="218">
                  <c:v>17.751504600000001</c:v>
                </c:pt>
                <c:pt idx="219">
                  <c:v>17.797337129999999</c:v>
                </c:pt>
                <c:pt idx="220">
                  <c:v>17.843169660000001</c:v>
                </c:pt>
                <c:pt idx="221">
                  <c:v>17.889002189999999</c:v>
                </c:pt>
                <c:pt idx="222">
                  <c:v>17.934834720000001</c:v>
                </c:pt>
                <c:pt idx="223">
                  <c:v>17.980667239999999</c:v>
                </c:pt>
                <c:pt idx="224">
                  <c:v>18.026499770000001</c:v>
                </c:pt>
                <c:pt idx="225">
                  <c:v>18.072332299999999</c:v>
                </c:pt>
                <c:pt idx="226">
                  <c:v>18.118164830000001</c:v>
                </c:pt>
                <c:pt idx="227">
                  <c:v>18.16399736</c:v>
                </c:pt>
                <c:pt idx="228">
                  <c:v>18.209829890000002</c:v>
                </c:pt>
                <c:pt idx="229">
                  <c:v>18.255662409999999</c:v>
                </c:pt>
                <c:pt idx="230">
                  <c:v>18.301494940000001</c:v>
                </c:pt>
                <c:pt idx="231">
                  <c:v>18.34732747</c:v>
                </c:pt>
                <c:pt idx="232">
                  <c:v>18.393160000000002</c:v>
                </c:pt>
                <c:pt idx="233">
                  <c:v>18.37618844</c:v>
                </c:pt>
                <c:pt idx="234">
                  <c:v>18.359216880000002</c:v>
                </c:pt>
                <c:pt idx="235">
                  <c:v>18.34224532</c:v>
                </c:pt>
                <c:pt idx="236">
                  <c:v>18.325273750000001</c:v>
                </c:pt>
                <c:pt idx="237">
                  <c:v>18.308302189999999</c:v>
                </c:pt>
                <c:pt idx="238">
                  <c:v>18.291330630000001</c:v>
                </c:pt>
                <c:pt idx="239">
                  <c:v>18.274359069999999</c:v>
                </c:pt>
                <c:pt idx="240">
                  <c:v>18.257387510000001</c:v>
                </c:pt>
                <c:pt idx="241">
                  <c:v>18.240415949999999</c:v>
                </c:pt>
                <c:pt idx="242">
                  <c:v>18.223444390000001</c:v>
                </c:pt>
                <c:pt idx="243">
                  <c:v>18.206472819999998</c:v>
                </c:pt>
                <c:pt idx="244">
                  <c:v>18.18950126</c:v>
                </c:pt>
                <c:pt idx="245">
                  <c:v>18.172529699999998</c:v>
                </c:pt>
                <c:pt idx="246">
                  <c:v>18.15555814</c:v>
                </c:pt>
                <c:pt idx="247">
                  <c:v>18.04201827</c:v>
                </c:pt>
                <c:pt idx="248">
                  <c:v>17.92847841</c:v>
                </c:pt>
                <c:pt idx="249">
                  <c:v>17.81493854</c:v>
                </c:pt>
                <c:pt idx="250">
                  <c:v>17.70139867</c:v>
                </c:pt>
                <c:pt idx="251">
                  <c:v>17.587858799999999</c:v>
                </c:pt>
                <c:pt idx="252">
                  <c:v>17.47431894</c:v>
                </c:pt>
                <c:pt idx="253">
                  <c:v>17.36077907</c:v>
                </c:pt>
                <c:pt idx="254">
                  <c:v>17.247239199999999</c:v>
                </c:pt>
                <c:pt idx="255">
                  <c:v>17.13369934</c:v>
                </c:pt>
                <c:pt idx="256">
                  <c:v>17.020159469999999</c:v>
                </c:pt>
                <c:pt idx="257">
                  <c:v>16.906619599999999</c:v>
                </c:pt>
                <c:pt idx="258">
                  <c:v>16.793079729999999</c:v>
                </c:pt>
                <c:pt idx="259">
                  <c:v>16.679539869999999</c:v>
                </c:pt>
                <c:pt idx="260">
                  <c:v>16.565999999999999</c:v>
                </c:pt>
                <c:pt idx="261">
                  <c:v>16.603672079999999</c:v>
                </c:pt>
                <c:pt idx="262">
                  <c:v>16.641344159999999</c:v>
                </c:pt>
                <c:pt idx="263">
                  <c:v>16.679016239999999</c:v>
                </c:pt>
                <c:pt idx="264">
                  <c:v>16.716688309999999</c:v>
                </c:pt>
                <c:pt idx="265">
                  <c:v>16.754360389999999</c:v>
                </c:pt>
                <c:pt idx="266">
                  <c:v>16.792032469999999</c:v>
                </c:pt>
                <c:pt idx="267">
                  <c:v>16.829704549999999</c:v>
                </c:pt>
                <c:pt idx="268">
                  <c:v>16.838920330000001</c:v>
                </c:pt>
                <c:pt idx="269">
                  <c:v>16.848136100000001</c:v>
                </c:pt>
                <c:pt idx="270">
                  <c:v>16.85735188</c:v>
                </c:pt>
                <c:pt idx="271">
                  <c:v>16.86656765</c:v>
                </c:pt>
                <c:pt idx="272">
                  <c:v>16.875783429999998</c:v>
                </c:pt>
                <c:pt idx="273">
                  <c:v>16.884999199999999</c:v>
                </c:pt>
                <c:pt idx="274">
                  <c:v>16.894214980000001</c:v>
                </c:pt>
                <c:pt idx="275">
                  <c:v>16.903430749999998</c:v>
                </c:pt>
                <c:pt idx="276">
                  <c:v>16.91264653</c:v>
                </c:pt>
                <c:pt idx="277">
                  <c:v>16.921862300000001</c:v>
                </c:pt>
                <c:pt idx="278">
                  <c:v>16.931078079999999</c:v>
                </c:pt>
                <c:pt idx="279">
                  <c:v>16.94029385</c:v>
                </c:pt>
                <c:pt idx="280">
                  <c:v>16.949509630000001</c:v>
                </c:pt>
                <c:pt idx="281">
                  <c:v>16.958725399999999</c:v>
                </c:pt>
                <c:pt idx="282">
                  <c:v>16.96794118</c:v>
                </c:pt>
                <c:pt idx="283">
                  <c:v>16.93731889</c:v>
                </c:pt>
                <c:pt idx="284">
                  <c:v>16.906696610000001</c:v>
                </c:pt>
                <c:pt idx="285">
                  <c:v>16.876074320000001</c:v>
                </c:pt>
                <c:pt idx="286">
                  <c:v>16.845452030000001</c:v>
                </c:pt>
                <c:pt idx="287">
                  <c:v>16.814829750000001</c:v>
                </c:pt>
                <c:pt idx="288">
                  <c:v>16.784207460000001</c:v>
                </c:pt>
                <c:pt idx="289">
                  <c:v>16.753585180000002</c:v>
                </c:pt>
                <c:pt idx="290">
                  <c:v>16.722962890000002</c:v>
                </c:pt>
                <c:pt idx="291">
                  <c:v>16.692340600000001</c:v>
                </c:pt>
                <c:pt idx="292">
                  <c:v>16.661718319999999</c:v>
                </c:pt>
                <c:pt idx="293">
                  <c:v>16.631096029999998</c:v>
                </c:pt>
                <c:pt idx="294">
                  <c:v>16.600473740000002</c:v>
                </c:pt>
                <c:pt idx="295">
                  <c:v>16.569851459999999</c:v>
                </c:pt>
                <c:pt idx="296">
                  <c:v>16.539229169999999</c:v>
                </c:pt>
                <c:pt idx="297">
                  <c:v>16.53930944</c:v>
                </c:pt>
                <c:pt idx="298">
                  <c:v>16.539389709999998</c:v>
                </c:pt>
                <c:pt idx="299">
                  <c:v>16.539469990000001</c:v>
                </c:pt>
                <c:pt idx="300">
                  <c:v>16.539550259999999</c:v>
                </c:pt>
                <c:pt idx="301">
                  <c:v>16.53963053</c:v>
                </c:pt>
                <c:pt idx="302">
                  <c:v>16.539710800000002</c:v>
                </c:pt>
                <c:pt idx="303">
                  <c:v>16.539791080000001</c:v>
                </c:pt>
                <c:pt idx="304">
                  <c:v>16.539871349999999</c:v>
                </c:pt>
                <c:pt idx="305">
                  <c:v>16.53995162</c:v>
                </c:pt>
                <c:pt idx="306">
                  <c:v>16.540031890000002</c:v>
                </c:pt>
                <c:pt idx="307">
                  <c:v>16.54011217</c:v>
                </c:pt>
                <c:pt idx="308">
                  <c:v>16.540192439999998</c:v>
                </c:pt>
                <c:pt idx="309">
                  <c:v>16.54027271</c:v>
                </c:pt>
                <c:pt idx="310">
                  <c:v>16.540352980000002</c:v>
                </c:pt>
                <c:pt idx="311">
                  <c:v>16.54043326</c:v>
                </c:pt>
                <c:pt idx="312">
                  <c:v>16.540513529999998</c:v>
                </c:pt>
                <c:pt idx="313">
                  <c:v>16.5405938</c:v>
                </c:pt>
                <c:pt idx="314">
                  <c:v>16.540674070000001</c:v>
                </c:pt>
                <c:pt idx="315">
                  <c:v>16.54075435</c:v>
                </c:pt>
                <c:pt idx="316">
                  <c:v>16.540834619999998</c:v>
                </c:pt>
                <c:pt idx="317">
                  <c:v>16.54091489</c:v>
                </c:pt>
                <c:pt idx="318">
                  <c:v>16.74840614</c:v>
                </c:pt>
                <c:pt idx="319">
                  <c:v>16.955897400000001</c:v>
                </c:pt>
                <c:pt idx="320">
                  <c:v>17.163388650000002</c:v>
                </c:pt>
                <c:pt idx="321">
                  <c:v>17.370879909999999</c:v>
                </c:pt>
                <c:pt idx="322">
                  <c:v>17.57837116</c:v>
                </c:pt>
                <c:pt idx="323">
                  <c:v>17.785862420000001</c:v>
                </c:pt>
                <c:pt idx="324">
                  <c:v>17.993353670000001</c:v>
                </c:pt>
                <c:pt idx="325">
                  <c:v>18.200844920000002</c:v>
                </c:pt>
                <c:pt idx="326">
                  <c:v>18.408336179999999</c:v>
                </c:pt>
                <c:pt idx="327">
                  <c:v>18.61582743</c:v>
                </c:pt>
                <c:pt idx="328">
                  <c:v>18.823318690000001</c:v>
                </c:pt>
                <c:pt idx="329">
                  <c:v>19.030809940000001</c:v>
                </c:pt>
                <c:pt idx="330">
                  <c:v>19.238301199999999</c:v>
                </c:pt>
                <c:pt idx="331">
                  <c:v>19.445792449999999</c:v>
                </c:pt>
                <c:pt idx="332">
                  <c:v>19.39112781</c:v>
                </c:pt>
                <c:pt idx="333">
                  <c:v>19.336463179999999</c:v>
                </c:pt>
                <c:pt idx="334">
                  <c:v>19.28179854</c:v>
                </c:pt>
                <c:pt idx="335">
                  <c:v>19.227133899999998</c:v>
                </c:pt>
                <c:pt idx="336">
                  <c:v>19.172469270000001</c:v>
                </c:pt>
                <c:pt idx="337">
                  <c:v>19.117804629999998</c:v>
                </c:pt>
                <c:pt idx="338">
                  <c:v>19.06313999</c:v>
                </c:pt>
                <c:pt idx="339">
                  <c:v>19.008475350000001</c:v>
                </c:pt>
                <c:pt idx="340">
                  <c:v>18.95381072</c:v>
                </c:pt>
                <c:pt idx="341">
                  <c:v>18.899146080000001</c:v>
                </c:pt>
                <c:pt idx="342">
                  <c:v>18.844481439999999</c:v>
                </c:pt>
                <c:pt idx="343">
                  <c:v>18.789816810000001</c:v>
                </c:pt>
                <c:pt idx="344">
                  <c:v>18.735152169999999</c:v>
                </c:pt>
                <c:pt idx="345">
                  <c:v>18.601283989999999</c:v>
                </c:pt>
                <c:pt idx="346">
                  <c:v>18.467415809999999</c:v>
                </c:pt>
                <c:pt idx="347">
                  <c:v>18.333547639999999</c:v>
                </c:pt>
                <c:pt idx="348">
                  <c:v>18.199679459999999</c:v>
                </c:pt>
                <c:pt idx="349">
                  <c:v>18.065811279999998</c:v>
                </c:pt>
                <c:pt idx="350">
                  <c:v>17.931943100000002</c:v>
                </c:pt>
                <c:pt idx="351">
                  <c:v>17.798074920000001</c:v>
                </c:pt>
                <c:pt idx="352">
                  <c:v>17.664206740000001</c:v>
                </c:pt>
                <c:pt idx="353">
                  <c:v>17.530338570000001</c:v>
                </c:pt>
                <c:pt idx="354">
                  <c:v>17.396470390000001</c:v>
                </c:pt>
                <c:pt idx="355">
                  <c:v>17.262602210000001</c:v>
                </c:pt>
                <c:pt idx="356">
                  <c:v>17.12873403</c:v>
                </c:pt>
                <c:pt idx="357">
                  <c:v>16.99486585</c:v>
                </c:pt>
                <c:pt idx="358">
                  <c:v>16.86099767</c:v>
                </c:pt>
                <c:pt idx="359">
                  <c:v>16.7271295</c:v>
                </c:pt>
                <c:pt idx="360">
                  <c:v>16.59326132</c:v>
                </c:pt>
                <c:pt idx="361">
                  <c:v>16.45939314</c:v>
                </c:pt>
                <c:pt idx="362">
                  <c:v>16.325524959999999</c:v>
                </c:pt>
                <c:pt idx="363">
                  <c:v>16.191656779999999</c:v>
                </c:pt>
                <c:pt idx="364">
                  <c:v>16.057788599999999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35-804F-9E1F-788C70C3D4F4}"/>
            </c:ext>
          </c:extLst>
        </c:ser>
        <c:ser>
          <c:idx val="4"/>
          <c:order val="4"/>
          <c:tx>
            <c:v>S2 (2018)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Boksmodel!$C$376:$C$740</c:f>
              <c:numCache>
                <c:formatCode>0.000</c:formatCode>
                <c:ptCount val="365"/>
                <c:pt idx="0">
                  <c:v>15.923920430000001</c:v>
                </c:pt>
                <c:pt idx="1">
                  <c:v>15.79005225</c:v>
                </c:pt>
                <c:pt idx="2">
                  <c:v>15.65618407</c:v>
                </c:pt>
                <c:pt idx="3">
                  <c:v>15.52231589</c:v>
                </c:pt>
                <c:pt idx="4">
                  <c:v>15.388447709999999</c:v>
                </c:pt>
                <c:pt idx="5">
                  <c:v>15.254579530000001</c:v>
                </c:pt>
                <c:pt idx="6">
                  <c:v>15.12071136</c:v>
                </c:pt>
                <c:pt idx="7">
                  <c:v>14.986843179999999</c:v>
                </c:pt>
                <c:pt idx="8">
                  <c:v>14.852975000000001</c:v>
                </c:pt>
                <c:pt idx="9">
                  <c:v>15.006660460000001</c:v>
                </c:pt>
                <c:pt idx="10">
                  <c:v>15.16034591</c:v>
                </c:pt>
                <c:pt idx="11">
                  <c:v>15.31403137</c:v>
                </c:pt>
                <c:pt idx="12">
                  <c:v>15.467716830000001</c:v>
                </c:pt>
                <c:pt idx="13">
                  <c:v>15.62140228</c:v>
                </c:pt>
                <c:pt idx="14">
                  <c:v>15.77508774</c:v>
                </c:pt>
                <c:pt idx="15">
                  <c:v>15.9287732</c:v>
                </c:pt>
                <c:pt idx="16">
                  <c:v>16.08245866</c:v>
                </c:pt>
                <c:pt idx="17">
                  <c:v>16.236144110000001</c:v>
                </c:pt>
                <c:pt idx="18">
                  <c:v>16.38982957</c:v>
                </c:pt>
                <c:pt idx="19">
                  <c:v>16.543515029999998</c:v>
                </c:pt>
                <c:pt idx="20">
                  <c:v>16.697200479999999</c:v>
                </c:pt>
                <c:pt idx="21">
                  <c:v>16.850885940000001</c:v>
                </c:pt>
                <c:pt idx="22">
                  <c:v>17.0045714</c:v>
                </c:pt>
                <c:pt idx="23">
                  <c:v>17.158256850000001</c:v>
                </c:pt>
                <c:pt idx="24">
                  <c:v>17.311942309999999</c:v>
                </c:pt>
                <c:pt idx="25">
                  <c:v>17.382881229999999</c:v>
                </c:pt>
                <c:pt idx="26">
                  <c:v>17.453820140000001</c:v>
                </c:pt>
                <c:pt idx="27">
                  <c:v>17.524759060000001</c:v>
                </c:pt>
                <c:pt idx="28">
                  <c:v>17.59569797</c:v>
                </c:pt>
                <c:pt idx="29">
                  <c:v>17.666636889999999</c:v>
                </c:pt>
                <c:pt idx="30">
                  <c:v>17.737575809999999</c:v>
                </c:pt>
                <c:pt idx="31">
                  <c:v>17.808514720000002</c:v>
                </c:pt>
                <c:pt idx="32">
                  <c:v>17.879453640000001</c:v>
                </c:pt>
                <c:pt idx="33">
                  <c:v>17.95039255</c:v>
                </c:pt>
                <c:pt idx="34">
                  <c:v>18.02133147</c:v>
                </c:pt>
                <c:pt idx="35">
                  <c:v>18.092270379999999</c:v>
                </c:pt>
                <c:pt idx="36">
                  <c:v>18.163209299999998</c:v>
                </c:pt>
                <c:pt idx="37">
                  <c:v>18.025887529999999</c:v>
                </c:pt>
                <c:pt idx="38">
                  <c:v>17.888565759999999</c:v>
                </c:pt>
                <c:pt idx="39">
                  <c:v>17.751244</c:v>
                </c:pt>
                <c:pt idx="40">
                  <c:v>17.61392223</c:v>
                </c:pt>
                <c:pt idx="41">
                  <c:v>17.47660046</c:v>
                </c:pt>
                <c:pt idx="42">
                  <c:v>17.33927869</c:v>
                </c:pt>
                <c:pt idx="43">
                  <c:v>17.201956930000001</c:v>
                </c:pt>
                <c:pt idx="44">
                  <c:v>17.064635160000002</c:v>
                </c:pt>
                <c:pt idx="45">
                  <c:v>16.927313389999998</c:v>
                </c:pt>
                <c:pt idx="46">
                  <c:v>16.789991619999999</c:v>
                </c:pt>
                <c:pt idx="47">
                  <c:v>16.652669849999999</c:v>
                </c:pt>
                <c:pt idx="48">
                  <c:v>16.51534809</c:v>
                </c:pt>
                <c:pt idx="49">
                  <c:v>16.37802632</c:v>
                </c:pt>
                <c:pt idx="50">
                  <c:v>16.24070455</c:v>
                </c:pt>
                <c:pt idx="51">
                  <c:v>16.18427719</c:v>
                </c:pt>
                <c:pt idx="52">
                  <c:v>16.12784984</c:v>
                </c:pt>
                <c:pt idx="53">
                  <c:v>16.071422479999999</c:v>
                </c:pt>
                <c:pt idx="54">
                  <c:v>16.014995129999999</c:v>
                </c:pt>
                <c:pt idx="55">
                  <c:v>15.95856777</c:v>
                </c:pt>
                <c:pt idx="56">
                  <c:v>15.90214042</c:v>
                </c:pt>
                <c:pt idx="57">
                  <c:v>15.84571306</c:v>
                </c:pt>
                <c:pt idx="58">
                  <c:v>15.789285700000001</c:v>
                </c:pt>
                <c:pt idx="59">
                  <c:v>15.732858350000001</c:v>
                </c:pt>
                <c:pt idx="60">
                  <c:v>15.67643099</c:v>
                </c:pt>
                <c:pt idx="61">
                  <c:v>15.62000364</c:v>
                </c:pt>
                <c:pt idx="62">
                  <c:v>15.563576279999999</c:v>
                </c:pt>
                <c:pt idx="63">
                  <c:v>15.507148920000001</c:v>
                </c:pt>
                <c:pt idx="64">
                  <c:v>15.450721570000001</c:v>
                </c:pt>
                <c:pt idx="65">
                  <c:v>15.39429421</c:v>
                </c:pt>
                <c:pt idx="66">
                  <c:v>15.33786686</c:v>
                </c:pt>
                <c:pt idx="67">
                  <c:v>15.281439499999999</c:v>
                </c:pt>
                <c:pt idx="68">
                  <c:v>15.22501215</c:v>
                </c:pt>
                <c:pt idx="69">
                  <c:v>15.168584790000001</c:v>
                </c:pt>
                <c:pt idx="70">
                  <c:v>15.11215743</c:v>
                </c:pt>
                <c:pt idx="71">
                  <c:v>15.05573008</c:v>
                </c:pt>
                <c:pt idx="72">
                  <c:v>14.999302719999999</c:v>
                </c:pt>
                <c:pt idx="73">
                  <c:v>14.942875369999999</c:v>
                </c:pt>
                <c:pt idx="74">
                  <c:v>14.886448010000001</c:v>
                </c:pt>
                <c:pt idx="75">
                  <c:v>14.83002065</c:v>
                </c:pt>
                <c:pt idx="76">
                  <c:v>14.7735933</c:v>
                </c:pt>
                <c:pt idx="77">
                  <c:v>14.717165939999999</c:v>
                </c:pt>
                <c:pt idx="78">
                  <c:v>14.660738589999999</c:v>
                </c:pt>
                <c:pt idx="79">
                  <c:v>14.60431123</c:v>
                </c:pt>
                <c:pt idx="80">
                  <c:v>14.547883880000001</c:v>
                </c:pt>
                <c:pt idx="81">
                  <c:v>14.49145652</c:v>
                </c:pt>
                <c:pt idx="82">
                  <c:v>14.493708939999999</c:v>
                </c:pt>
                <c:pt idx="83">
                  <c:v>14.49596135</c:v>
                </c:pt>
                <c:pt idx="84">
                  <c:v>14.49821377</c:v>
                </c:pt>
                <c:pt idx="85">
                  <c:v>14.50046618</c:v>
                </c:pt>
                <c:pt idx="86">
                  <c:v>14.5027186</c:v>
                </c:pt>
                <c:pt idx="87">
                  <c:v>14.50497101</c:v>
                </c:pt>
                <c:pt idx="88">
                  <c:v>14.50722343</c:v>
                </c:pt>
                <c:pt idx="89">
                  <c:v>14.50947584</c:v>
                </c:pt>
                <c:pt idx="90">
                  <c:v>14.51172826</c:v>
                </c:pt>
                <c:pt idx="91">
                  <c:v>14.51398068</c:v>
                </c:pt>
                <c:pt idx="92">
                  <c:v>14.51623309</c:v>
                </c:pt>
                <c:pt idx="93">
                  <c:v>14.51848551</c:v>
                </c:pt>
                <c:pt idx="94">
                  <c:v>14.52073792</c:v>
                </c:pt>
                <c:pt idx="95">
                  <c:v>14.52299034</c:v>
                </c:pt>
                <c:pt idx="96">
                  <c:v>14.52524275</c:v>
                </c:pt>
                <c:pt idx="97">
                  <c:v>14.52749517</c:v>
                </c:pt>
                <c:pt idx="98">
                  <c:v>14.52974758</c:v>
                </c:pt>
                <c:pt idx="99">
                  <c:v>14.532</c:v>
                </c:pt>
                <c:pt idx="100">
                  <c:v>14.53805775</c:v>
                </c:pt>
                <c:pt idx="101">
                  <c:v>14.5441155</c:v>
                </c:pt>
                <c:pt idx="102">
                  <c:v>14.55017325</c:v>
                </c:pt>
                <c:pt idx="103">
                  <c:v>14.556231009999999</c:v>
                </c:pt>
                <c:pt idx="104">
                  <c:v>14.562288759999999</c:v>
                </c:pt>
                <c:pt idx="105">
                  <c:v>14.56834651</c:v>
                </c:pt>
                <c:pt idx="106">
                  <c:v>14.57440426</c:v>
                </c:pt>
                <c:pt idx="107">
                  <c:v>14.732212690000001</c:v>
                </c:pt>
                <c:pt idx="108">
                  <c:v>14.890021109999999</c:v>
                </c:pt>
                <c:pt idx="109">
                  <c:v>15.04782954</c:v>
                </c:pt>
                <c:pt idx="110">
                  <c:v>15.205637960000001</c:v>
                </c:pt>
                <c:pt idx="111">
                  <c:v>15.36344639</c:v>
                </c:pt>
                <c:pt idx="112">
                  <c:v>15.52125481</c:v>
                </c:pt>
                <c:pt idx="113">
                  <c:v>15.67906324</c:v>
                </c:pt>
                <c:pt idx="114">
                  <c:v>15.836871670000001</c:v>
                </c:pt>
                <c:pt idx="115">
                  <c:v>15.994680089999999</c:v>
                </c:pt>
                <c:pt idx="116">
                  <c:v>16.152488519999999</c:v>
                </c:pt>
                <c:pt idx="117">
                  <c:v>16.310296940000001</c:v>
                </c:pt>
                <c:pt idx="118">
                  <c:v>16.46810537</c:v>
                </c:pt>
                <c:pt idx="119">
                  <c:v>16.625913789999998</c:v>
                </c:pt>
                <c:pt idx="120">
                  <c:v>16.783722220000001</c:v>
                </c:pt>
                <c:pt idx="121">
                  <c:v>16.831786130000001</c:v>
                </c:pt>
                <c:pt idx="122">
                  <c:v>16.879850050000002</c:v>
                </c:pt>
                <c:pt idx="123">
                  <c:v>16.927913960000001</c:v>
                </c:pt>
                <c:pt idx="124">
                  <c:v>16.975977879999999</c:v>
                </c:pt>
                <c:pt idx="125">
                  <c:v>17.024041789999998</c:v>
                </c:pt>
                <c:pt idx="126">
                  <c:v>17.072105709999999</c:v>
                </c:pt>
                <c:pt idx="127">
                  <c:v>17.120169619999999</c:v>
                </c:pt>
                <c:pt idx="128">
                  <c:v>17.168233529999998</c:v>
                </c:pt>
                <c:pt idx="129">
                  <c:v>17.216297449999999</c:v>
                </c:pt>
                <c:pt idx="130">
                  <c:v>17.264361359999999</c:v>
                </c:pt>
                <c:pt idx="131">
                  <c:v>17.312425279999999</c:v>
                </c:pt>
                <c:pt idx="132">
                  <c:v>17.360489189999999</c:v>
                </c:pt>
                <c:pt idx="133">
                  <c:v>17.40855311</c:v>
                </c:pt>
                <c:pt idx="134">
                  <c:v>17.456617019999999</c:v>
                </c:pt>
                <c:pt idx="135">
                  <c:v>17.378917229999999</c:v>
                </c:pt>
                <c:pt idx="136">
                  <c:v>17.301217449999999</c:v>
                </c:pt>
                <c:pt idx="137">
                  <c:v>17.223517659999999</c:v>
                </c:pt>
                <c:pt idx="138">
                  <c:v>17.145817869999998</c:v>
                </c:pt>
                <c:pt idx="139">
                  <c:v>17.068118080000001</c:v>
                </c:pt>
                <c:pt idx="140">
                  <c:v>16.990418300000002</c:v>
                </c:pt>
                <c:pt idx="141">
                  <c:v>16.912718510000001</c:v>
                </c:pt>
                <c:pt idx="142">
                  <c:v>16.835018720000001</c:v>
                </c:pt>
                <c:pt idx="143">
                  <c:v>16.757318940000001</c:v>
                </c:pt>
                <c:pt idx="144">
                  <c:v>16.679619150000001</c:v>
                </c:pt>
                <c:pt idx="145">
                  <c:v>16.60191936</c:v>
                </c:pt>
                <c:pt idx="146">
                  <c:v>16.52421957</c:v>
                </c:pt>
                <c:pt idx="147">
                  <c:v>16.44651979</c:v>
                </c:pt>
                <c:pt idx="148">
                  <c:v>16.368819999999999</c:v>
                </c:pt>
                <c:pt idx="149">
                  <c:v>16.507813809999998</c:v>
                </c:pt>
                <c:pt idx="150">
                  <c:v>16.646807620000001</c:v>
                </c:pt>
                <c:pt idx="151">
                  <c:v>16.785801429999999</c:v>
                </c:pt>
                <c:pt idx="152">
                  <c:v>16.924795240000002</c:v>
                </c:pt>
                <c:pt idx="153">
                  <c:v>17.06378905</c:v>
                </c:pt>
                <c:pt idx="154">
                  <c:v>17.202782859999999</c:v>
                </c:pt>
                <c:pt idx="155">
                  <c:v>17.341776670000002</c:v>
                </c:pt>
                <c:pt idx="156">
                  <c:v>17.48077047</c:v>
                </c:pt>
                <c:pt idx="157">
                  <c:v>17.619764279999998</c:v>
                </c:pt>
                <c:pt idx="158">
                  <c:v>17.758758090000001</c:v>
                </c:pt>
                <c:pt idx="159">
                  <c:v>17.897751899999999</c:v>
                </c:pt>
                <c:pt idx="160">
                  <c:v>18.036745710000002</c:v>
                </c:pt>
                <c:pt idx="161">
                  <c:v>18.17573952</c:v>
                </c:pt>
                <c:pt idx="162">
                  <c:v>18.314733329999999</c:v>
                </c:pt>
                <c:pt idx="163">
                  <c:v>18.323474050000002</c:v>
                </c:pt>
                <c:pt idx="164">
                  <c:v>18.33221477</c:v>
                </c:pt>
                <c:pt idx="165">
                  <c:v>18.340955489999999</c:v>
                </c:pt>
                <c:pt idx="166">
                  <c:v>18.349696210000001</c:v>
                </c:pt>
                <c:pt idx="167">
                  <c:v>18.35843693</c:v>
                </c:pt>
                <c:pt idx="168">
                  <c:v>18.367177649999999</c:v>
                </c:pt>
                <c:pt idx="169">
                  <c:v>18.375918370000001</c:v>
                </c:pt>
                <c:pt idx="170">
                  <c:v>18.356508510000001</c:v>
                </c:pt>
                <c:pt idx="171">
                  <c:v>18.337098650000001</c:v>
                </c:pt>
                <c:pt idx="172">
                  <c:v>18.317688789999998</c:v>
                </c:pt>
                <c:pt idx="173">
                  <c:v>18.298278929999999</c:v>
                </c:pt>
                <c:pt idx="174">
                  <c:v>18.278869069999999</c:v>
                </c:pt>
                <c:pt idx="175">
                  <c:v>18.259459209999999</c:v>
                </c:pt>
                <c:pt idx="176">
                  <c:v>18.24004936</c:v>
                </c:pt>
                <c:pt idx="177">
                  <c:v>18.220639500000001</c:v>
                </c:pt>
                <c:pt idx="178">
                  <c:v>18.201229640000001</c:v>
                </c:pt>
                <c:pt idx="179">
                  <c:v>18.181819780000001</c:v>
                </c:pt>
                <c:pt idx="180">
                  <c:v>18.162409920000002</c:v>
                </c:pt>
                <c:pt idx="181">
                  <c:v>18.143000059999999</c:v>
                </c:pt>
                <c:pt idx="182">
                  <c:v>18.123590199999999</c:v>
                </c:pt>
                <c:pt idx="183">
                  <c:v>18.104180339999999</c:v>
                </c:pt>
                <c:pt idx="184">
                  <c:v>18.08477048</c:v>
                </c:pt>
                <c:pt idx="185">
                  <c:v>18.06536062</c:v>
                </c:pt>
                <c:pt idx="186">
                  <c:v>18.04595076</c:v>
                </c:pt>
                <c:pt idx="187">
                  <c:v>18.026540900000001</c:v>
                </c:pt>
                <c:pt idx="188">
                  <c:v>18.007131040000001</c:v>
                </c:pt>
                <c:pt idx="189">
                  <c:v>17.987721180000001</c:v>
                </c:pt>
                <c:pt idx="190">
                  <c:v>17.968311329999999</c:v>
                </c:pt>
                <c:pt idx="191">
                  <c:v>17.948901469999999</c:v>
                </c:pt>
                <c:pt idx="192">
                  <c:v>17.929491609999999</c:v>
                </c:pt>
                <c:pt idx="193">
                  <c:v>17.91008175</c:v>
                </c:pt>
                <c:pt idx="194">
                  <c:v>17.89067189</c:v>
                </c:pt>
                <c:pt idx="195">
                  <c:v>17.87126203</c:v>
                </c:pt>
                <c:pt idx="196">
                  <c:v>17.851852170000001</c:v>
                </c:pt>
                <c:pt idx="197">
                  <c:v>17.832442310000001</c:v>
                </c:pt>
                <c:pt idx="198">
                  <c:v>17.91667949</c:v>
                </c:pt>
                <c:pt idx="199">
                  <c:v>18.000916669999999</c:v>
                </c:pt>
                <c:pt idx="200">
                  <c:v>18.085153850000001</c:v>
                </c:pt>
                <c:pt idx="201">
                  <c:v>18.16939103</c:v>
                </c:pt>
                <c:pt idx="202">
                  <c:v>18.253628209999999</c:v>
                </c:pt>
                <c:pt idx="203">
                  <c:v>18.337865390000001</c:v>
                </c:pt>
                <c:pt idx="204">
                  <c:v>18.42210257</c:v>
                </c:pt>
                <c:pt idx="205">
                  <c:v>18.506339740000001</c:v>
                </c:pt>
                <c:pt idx="206">
                  <c:v>18.59057692</c:v>
                </c:pt>
                <c:pt idx="207">
                  <c:v>18.674814099999999</c:v>
                </c:pt>
                <c:pt idx="208">
                  <c:v>18.759051280000001</c:v>
                </c:pt>
                <c:pt idx="209">
                  <c:v>18.84328846</c:v>
                </c:pt>
                <c:pt idx="210">
                  <c:v>18.927525639999999</c:v>
                </c:pt>
                <c:pt idx="211">
                  <c:v>19.011762820000001</c:v>
                </c:pt>
                <c:pt idx="212">
                  <c:v>19.096</c:v>
                </c:pt>
                <c:pt idx="213">
                  <c:v>18.958466120000001</c:v>
                </c:pt>
                <c:pt idx="214">
                  <c:v>18.82093223</c:v>
                </c:pt>
                <c:pt idx="215">
                  <c:v>18.683398350000001</c:v>
                </c:pt>
                <c:pt idx="216">
                  <c:v>18.545864470000001</c:v>
                </c:pt>
                <c:pt idx="217">
                  <c:v>18.408330589999998</c:v>
                </c:pt>
                <c:pt idx="218">
                  <c:v>18.270796699999998</c:v>
                </c:pt>
                <c:pt idx="219">
                  <c:v>18.133262819999999</c:v>
                </c:pt>
                <c:pt idx="220">
                  <c:v>17.995728939999999</c:v>
                </c:pt>
                <c:pt idx="221">
                  <c:v>17.858195049999999</c:v>
                </c:pt>
                <c:pt idx="222">
                  <c:v>17.72066117</c:v>
                </c:pt>
                <c:pt idx="223">
                  <c:v>17.58312729</c:v>
                </c:pt>
                <c:pt idx="224">
                  <c:v>17.445593410000001</c:v>
                </c:pt>
                <c:pt idx="225">
                  <c:v>17.30805952</c:v>
                </c:pt>
                <c:pt idx="226">
                  <c:v>17.170525640000001</c:v>
                </c:pt>
                <c:pt idx="227">
                  <c:v>17.032991760000002</c:v>
                </c:pt>
                <c:pt idx="228">
                  <c:v>16.895457870000001</c:v>
                </c:pt>
                <c:pt idx="229">
                  <c:v>16.757923989999998</c:v>
                </c:pt>
                <c:pt idx="230">
                  <c:v>16.620390109999999</c:v>
                </c:pt>
                <c:pt idx="231">
                  <c:v>16.482856229999999</c:v>
                </c:pt>
                <c:pt idx="232">
                  <c:v>16.345322339999999</c:v>
                </c:pt>
                <c:pt idx="233">
                  <c:v>16.20778846</c:v>
                </c:pt>
                <c:pt idx="234">
                  <c:v>16.203453889999999</c:v>
                </c:pt>
                <c:pt idx="235">
                  <c:v>16.199119320000001</c:v>
                </c:pt>
                <c:pt idx="236">
                  <c:v>16.194784739999999</c:v>
                </c:pt>
                <c:pt idx="237">
                  <c:v>16.190450169999998</c:v>
                </c:pt>
                <c:pt idx="238">
                  <c:v>16.186115600000001</c:v>
                </c:pt>
                <c:pt idx="239">
                  <c:v>16.18178103</c:v>
                </c:pt>
                <c:pt idx="240">
                  <c:v>16.177446450000001</c:v>
                </c:pt>
                <c:pt idx="241">
                  <c:v>16.17311188</c:v>
                </c:pt>
                <c:pt idx="242">
                  <c:v>16.168777309999999</c:v>
                </c:pt>
                <c:pt idx="243">
                  <c:v>16.164442739999998</c:v>
                </c:pt>
                <c:pt idx="244">
                  <c:v>16.16010816</c:v>
                </c:pt>
                <c:pt idx="245">
                  <c:v>16.155773589999999</c:v>
                </c:pt>
                <c:pt idx="246">
                  <c:v>16.151439020000002</c:v>
                </c:pt>
                <c:pt idx="247">
                  <c:v>16.307703180000001</c:v>
                </c:pt>
                <c:pt idx="248">
                  <c:v>16.46396734</c:v>
                </c:pt>
                <c:pt idx="249">
                  <c:v>16.620231499999999</c:v>
                </c:pt>
                <c:pt idx="250">
                  <c:v>16.776495659999998</c:v>
                </c:pt>
                <c:pt idx="251">
                  <c:v>16.932759820000001</c:v>
                </c:pt>
                <c:pt idx="252">
                  <c:v>17.08902398</c:v>
                </c:pt>
                <c:pt idx="253">
                  <c:v>17.24528814</c:v>
                </c:pt>
                <c:pt idx="254">
                  <c:v>17.401552290000001</c:v>
                </c:pt>
                <c:pt idx="255">
                  <c:v>17.557816450000001</c:v>
                </c:pt>
                <c:pt idx="256">
                  <c:v>17.71408061</c:v>
                </c:pt>
                <c:pt idx="257">
                  <c:v>17.870344769999999</c:v>
                </c:pt>
                <c:pt idx="258">
                  <c:v>18.026608929999998</c:v>
                </c:pt>
                <c:pt idx="259">
                  <c:v>18.182873090000001</c:v>
                </c:pt>
                <c:pt idx="260">
                  <c:v>18.33913725</c:v>
                </c:pt>
                <c:pt idx="261">
                  <c:v>18.646013440000001</c:v>
                </c:pt>
                <c:pt idx="262">
                  <c:v>18.952889620000001</c:v>
                </c:pt>
                <c:pt idx="263">
                  <c:v>19.259765810000001</c:v>
                </c:pt>
                <c:pt idx="264">
                  <c:v>19.566641990000001</c:v>
                </c:pt>
                <c:pt idx="265">
                  <c:v>19.873518180000001</c:v>
                </c:pt>
                <c:pt idx="266">
                  <c:v>20.180394360000001</c:v>
                </c:pt>
                <c:pt idx="267">
                  <c:v>20.487270550000002</c:v>
                </c:pt>
                <c:pt idx="268">
                  <c:v>20.794146739999999</c:v>
                </c:pt>
                <c:pt idx="269">
                  <c:v>21.101022919999998</c:v>
                </c:pt>
                <c:pt idx="270">
                  <c:v>21.407899109999999</c:v>
                </c:pt>
                <c:pt idx="271">
                  <c:v>21.714775289999999</c:v>
                </c:pt>
                <c:pt idx="272">
                  <c:v>22.021651479999999</c:v>
                </c:pt>
                <c:pt idx="273">
                  <c:v>22.328527659999999</c:v>
                </c:pt>
                <c:pt idx="274">
                  <c:v>22.635403849999999</c:v>
                </c:pt>
                <c:pt idx="275">
                  <c:v>22.55796337</c:v>
                </c:pt>
                <c:pt idx="276">
                  <c:v>22.4805229</c:v>
                </c:pt>
                <c:pt idx="277">
                  <c:v>22.40308242</c:v>
                </c:pt>
                <c:pt idx="278">
                  <c:v>22.325641950000001</c:v>
                </c:pt>
                <c:pt idx="279">
                  <c:v>22.248201470000001</c:v>
                </c:pt>
                <c:pt idx="280">
                  <c:v>22.170760990000002</c:v>
                </c:pt>
                <c:pt idx="281">
                  <c:v>22.093320519999999</c:v>
                </c:pt>
                <c:pt idx="282">
                  <c:v>22.015880039999999</c:v>
                </c:pt>
                <c:pt idx="283">
                  <c:v>21.938439559999999</c:v>
                </c:pt>
                <c:pt idx="284">
                  <c:v>21.86099909</c:v>
                </c:pt>
                <c:pt idx="285">
                  <c:v>21.78355861</c:v>
                </c:pt>
                <c:pt idx="286">
                  <c:v>21.706118140000001</c:v>
                </c:pt>
                <c:pt idx="287">
                  <c:v>21.628677660000001</c:v>
                </c:pt>
                <c:pt idx="288">
                  <c:v>21.551237180000001</c:v>
                </c:pt>
                <c:pt idx="289">
                  <c:v>21.473796709999998</c:v>
                </c:pt>
                <c:pt idx="290">
                  <c:v>21.396356229999999</c:v>
                </c:pt>
                <c:pt idx="291">
                  <c:v>21.318915749999999</c:v>
                </c:pt>
                <c:pt idx="292">
                  <c:v>21.24147528</c:v>
                </c:pt>
                <c:pt idx="293">
                  <c:v>21.1640348</c:v>
                </c:pt>
                <c:pt idx="294">
                  <c:v>21.08659433</c:v>
                </c:pt>
                <c:pt idx="295">
                  <c:v>21.009153850000001</c:v>
                </c:pt>
                <c:pt idx="296">
                  <c:v>20.875385980000001</c:v>
                </c:pt>
                <c:pt idx="297">
                  <c:v>20.7416181</c:v>
                </c:pt>
                <c:pt idx="298">
                  <c:v>20.60785023</c:v>
                </c:pt>
                <c:pt idx="299">
                  <c:v>20.474082360000001</c:v>
                </c:pt>
                <c:pt idx="300">
                  <c:v>20.34031448</c:v>
                </c:pt>
                <c:pt idx="301">
                  <c:v>20.20654661</c:v>
                </c:pt>
                <c:pt idx="302">
                  <c:v>20.07277874</c:v>
                </c:pt>
                <c:pt idx="303">
                  <c:v>19.93901086</c:v>
                </c:pt>
                <c:pt idx="304">
                  <c:v>19.80524299</c:v>
                </c:pt>
                <c:pt idx="305">
                  <c:v>19.671475109999999</c:v>
                </c:pt>
                <c:pt idx="306">
                  <c:v>19.53770724</c:v>
                </c:pt>
                <c:pt idx="307">
                  <c:v>19.40393937</c:v>
                </c:pt>
                <c:pt idx="308">
                  <c:v>19.270171489999999</c:v>
                </c:pt>
                <c:pt idx="309">
                  <c:v>19.136403619999999</c:v>
                </c:pt>
                <c:pt idx="310">
                  <c:v>19.00263575</c:v>
                </c:pt>
                <c:pt idx="311">
                  <c:v>18.868867869999999</c:v>
                </c:pt>
                <c:pt idx="312">
                  <c:v>18.735099999999999</c:v>
                </c:pt>
                <c:pt idx="313">
                  <c:v>18.492727110000001</c:v>
                </c:pt>
                <c:pt idx="314">
                  <c:v>18.250354229999999</c:v>
                </c:pt>
                <c:pt idx="315">
                  <c:v>18.007981340000001</c:v>
                </c:pt>
                <c:pt idx="316">
                  <c:v>17.765608459999999</c:v>
                </c:pt>
                <c:pt idx="317">
                  <c:v>17.523235570000001</c:v>
                </c:pt>
                <c:pt idx="318">
                  <c:v>17.280862689999999</c:v>
                </c:pt>
                <c:pt idx="319">
                  <c:v>17.038489800000001</c:v>
                </c:pt>
                <c:pt idx="320">
                  <c:v>17.19464236</c:v>
                </c:pt>
                <c:pt idx="321">
                  <c:v>17.350794919999998</c:v>
                </c:pt>
                <c:pt idx="322">
                  <c:v>17.506947480000001</c:v>
                </c:pt>
                <c:pt idx="323">
                  <c:v>17.66310004</c:v>
                </c:pt>
                <c:pt idx="324">
                  <c:v>17.819252599999999</c:v>
                </c:pt>
                <c:pt idx="325">
                  <c:v>17.975405160000001</c:v>
                </c:pt>
                <c:pt idx="326">
                  <c:v>18.13155772</c:v>
                </c:pt>
                <c:pt idx="327">
                  <c:v>18.287710279999999</c:v>
                </c:pt>
                <c:pt idx="328">
                  <c:v>18.443862849999999</c:v>
                </c:pt>
                <c:pt idx="329">
                  <c:v>18.600015410000001</c:v>
                </c:pt>
                <c:pt idx="330">
                  <c:v>18.75616797</c:v>
                </c:pt>
                <c:pt idx="331">
                  <c:v>18.912320529999999</c:v>
                </c:pt>
                <c:pt idx="332">
                  <c:v>19.068473090000001</c:v>
                </c:pt>
                <c:pt idx="333">
                  <c:v>19.22462565</c:v>
                </c:pt>
                <c:pt idx="334">
                  <c:v>19.380778209999999</c:v>
                </c:pt>
                <c:pt idx="335">
                  <c:v>19.536930770000001</c:v>
                </c:pt>
                <c:pt idx="336">
                  <c:v>19.69308333</c:v>
                </c:pt>
                <c:pt idx="337">
                  <c:v>19.67650326</c:v>
                </c:pt>
                <c:pt idx="338">
                  <c:v>19.659923200000001</c:v>
                </c:pt>
                <c:pt idx="339">
                  <c:v>19.643343130000002</c:v>
                </c:pt>
                <c:pt idx="340">
                  <c:v>19.626763069999999</c:v>
                </c:pt>
                <c:pt idx="341">
                  <c:v>19.610182999999999</c:v>
                </c:pt>
                <c:pt idx="342">
                  <c:v>19.59360294</c:v>
                </c:pt>
                <c:pt idx="343">
                  <c:v>19.57702287</c:v>
                </c:pt>
                <c:pt idx="344">
                  <c:v>19.560442810000001</c:v>
                </c:pt>
                <c:pt idx="345">
                  <c:v>19.543862740000002</c:v>
                </c:pt>
                <c:pt idx="346">
                  <c:v>19.527282679999999</c:v>
                </c:pt>
                <c:pt idx="347">
                  <c:v>19.510702609999999</c:v>
                </c:pt>
                <c:pt idx="348">
                  <c:v>19.49412255</c:v>
                </c:pt>
                <c:pt idx="349">
                  <c:v>19.47754248</c:v>
                </c:pt>
                <c:pt idx="350">
                  <c:v>19.460962420000001</c:v>
                </c:pt>
                <c:pt idx="351">
                  <c:v>19.444382350000001</c:v>
                </c:pt>
                <c:pt idx="352">
                  <c:v>19.427802289999999</c:v>
                </c:pt>
                <c:pt idx="353">
                  <c:v>19.411222219999999</c:v>
                </c:pt>
                <c:pt idx="354">
                  <c:v>19.427802289999999</c:v>
                </c:pt>
                <c:pt idx="355">
                  <c:v>19.411222219999999</c:v>
                </c:pt>
                <c:pt idx="356">
                  <c:v>19.543862740000002</c:v>
                </c:pt>
                <c:pt idx="357">
                  <c:v>19.527282679999999</c:v>
                </c:pt>
                <c:pt idx="358">
                  <c:v>19.510702609999999</c:v>
                </c:pt>
                <c:pt idx="359">
                  <c:v>19.49412255</c:v>
                </c:pt>
                <c:pt idx="360">
                  <c:v>19.47754248</c:v>
                </c:pt>
                <c:pt idx="361">
                  <c:v>19.460962420000001</c:v>
                </c:pt>
                <c:pt idx="362">
                  <c:v>19.444382350000001</c:v>
                </c:pt>
                <c:pt idx="363">
                  <c:v>19.427802289999999</c:v>
                </c:pt>
                <c:pt idx="364">
                  <c:v>19.411222219999999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35-804F-9E1F-788C70C3D4F4}"/>
            </c:ext>
          </c:extLst>
        </c:ser>
        <c:ser>
          <c:idx val="5"/>
          <c:order val="5"/>
          <c:tx>
            <c:v>S2 (2019)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Boksmodel!$C$741:$C$1105</c:f>
              <c:numCache>
                <c:formatCode>0.000</c:formatCode>
                <c:ptCount val="365"/>
                <c:pt idx="0">
                  <c:v>17.952356850000001</c:v>
                </c:pt>
                <c:pt idx="1">
                  <c:v>17.945198600000001</c:v>
                </c:pt>
                <c:pt idx="2">
                  <c:v>17.938040355000002</c:v>
                </c:pt>
                <c:pt idx="3">
                  <c:v>17.930882104999998</c:v>
                </c:pt>
                <c:pt idx="4">
                  <c:v>17.923723854999999</c:v>
                </c:pt>
                <c:pt idx="5">
                  <c:v>17.712519395000001</c:v>
                </c:pt>
                <c:pt idx="6">
                  <c:v>17.50131494</c:v>
                </c:pt>
                <c:pt idx="7">
                  <c:v>17.290110479999999</c:v>
                </c:pt>
                <c:pt idx="8">
                  <c:v>17.078906019999998</c:v>
                </c:pt>
                <c:pt idx="9">
                  <c:v>17.01147838</c:v>
                </c:pt>
                <c:pt idx="10">
                  <c:v>16.944050734999998</c:v>
                </c:pt>
                <c:pt idx="11">
                  <c:v>16.876623089999999</c:v>
                </c:pt>
                <c:pt idx="12">
                  <c:v>16.809195450000001</c:v>
                </c:pt>
                <c:pt idx="13">
                  <c:v>16.741767804999999</c:v>
                </c:pt>
                <c:pt idx="14">
                  <c:v>16.674340165</c:v>
                </c:pt>
                <c:pt idx="15">
                  <c:v>16.606912524999998</c:v>
                </c:pt>
                <c:pt idx="16">
                  <c:v>16.539484885</c:v>
                </c:pt>
                <c:pt idx="17">
                  <c:v>16.687936704999998</c:v>
                </c:pt>
                <c:pt idx="18">
                  <c:v>16.836388534999998</c:v>
                </c:pt>
                <c:pt idx="19">
                  <c:v>16.98484036</c:v>
                </c:pt>
                <c:pt idx="20">
                  <c:v>17.133292185000002</c:v>
                </c:pt>
                <c:pt idx="21">
                  <c:v>17.281744010000001</c:v>
                </c:pt>
                <c:pt idx="22">
                  <c:v>17.43019584</c:v>
                </c:pt>
                <c:pt idx="23">
                  <c:v>17.578647660000001</c:v>
                </c:pt>
                <c:pt idx="24">
                  <c:v>17.727099490000001</c:v>
                </c:pt>
                <c:pt idx="25">
                  <c:v>17.834178045000002</c:v>
                </c:pt>
                <c:pt idx="26">
                  <c:v>17.941256600000003</c:v>
                </c:pt>
                <c:pt idx="27">
                  <c:v>18.048335155</c:v>
                </c:pt>
                <c:pt idx="28">
                  <c:v>18.155413705000001</c:v>
                </c:pt>
                <c:pt idx="29">
                  <c:v>18.262492264999999</c:v>
                </c:pt>
                <c:pt idx="30">
                  <c:v>18.36957082</c:v>
                </c:pt>
                <c:pt idx="31">
                  <c:v>18.476649375000001</c:v>
                </c:pt>
                <c:pt idx="32">
                  <c:v>18.583727930000002</c:v>
                </c:pt>
                <c:pt idx="33">
                  <c:v>18.690806485</c:v>
                </c:pt>
                <c:pt idx="34">
                  <c:v>18.797885040000001</c:v>
                </c:pt>
                <c:pt idx="35">
                  <c:v>18.904963594999998</c:v>
                </c:pt>
                <c:pt idx="36">
                  <c:v>19.012042149999999</c:v>
                </c:pt>
                <c:pt idx="37">
                  <c:v>18.987001974999998</c:v>
                </c:pt>
                <c:pt idx="38">
                  <c:v>18.961961799999997</c:v>
                </c:pt>
                <c:pt idx="39">
                  <c:v>18.936921634999997</c:v>
                </c:pt>
                <c:pt idx="40">
                  <c:v>18.91188146</c:v>
                </c:pt>
                <c:pt idx="41">
                  <c:v>18.886841285000003</c:v>
                </c:pt>
                <c:pt idx="42">
                  <c:v>18.861801110000002</c:v>
                </c:pt>
                <c:pt idx="43">
                  <c:v>18.836760940000001</c:v>
                </c:pt>
                <c:pt idx="44">
                  <c:v>18.811720765</c:v>
                </c:pt>
                <c:pt idx="45">
                  <c:v>18.786680595</c:v>
                </c:pt>
                <c:pt idx="46">
                  <c:v>18.761640419999999</c:v>
                </c:pt>
                <c:pt idx="47">
                  <c:v>18.736600244999998</c:v>
                </c:pt>
                <c:pt idx="48">
                  <c:v>18.711560075000001</c:v>
                </c:pt>
                <c:pt idx="49">
                  <c:v>18.6865199</c:v>
                </c:pt>
                <c:pt idx="50">
                  <c:v>18.661479725</c:v>
                </c:pt>
                <c:pt idx="51">
                  <c:v>18.676886760000002</c:v>
                </c:pt>
                <c:pt idx="52">
                  <c:v>18.692293794999998</c:v>
                </c:pt>
                <c:pt idx="53">
                  <c:v>18.707700825</c:v>
                </c:pt>
                <c:pt idx="54">
                  <c:v>18.585999649999998</c:v>
                </c:pt>
                <c:pt idx="55">
                  <c:v>18.464298469999999</c:v>
                </c:pt>
                <c:pt idx="56">
                  <c:v>18.342597295000001</c:v>
                </c:pt>
                <c:pt idx="57">
                  <c:v>18.220896114999999</c:v>
                </c:pt>
                <c:pt idx="58">
                  <c:v>18.099194935</c:v>
                </c:pt>
                <c:pt idx="59">
                  <c:v>17.977493760000002</c:v>
                </c:pt>
                <c:pt idx="60">
                  <c:v>17.855792579999999</c:v>
                </c:pt>
                <c:pt idx="61">
                  <c:v>17.734091405000001</c:v>
                </c:pt>
                <c:pt idx="62">
                  <c:v>17.612390224999999</c:v>
                </c:pt>
                <c:pt idx="63">
                  <c:v>17.490689045</c:v>
                </c:pt>
                <c:pt idx="64">
                  <c:v>17.368987870000002</c:v>
                </c:pt>
                <c:pt idx="65">
                  <c:v>17.247286689999999</c:v>
                </c:pt>
                <c:pt idx="66">
                  <c:v>17.125585515000001</c:v>
                </c:pt>
                <c:pt idx="67">
                  <c:v>17.003884334999999</c:v>
                </c:pt>
                <c:pt idx="68">
                  <c:v>16.88218316</c:v>
                </c:pt>
                <c:pt idx="69">
                  <c:v>16.98814745</c:v>
                </c:pt>
                <c:pt idx="70">
                  <c:v>17.094111740000002</c:v>
                </c:pt>
                <c:pt idx="71">
                  <c:v>17.200076035000002</c:v>
                </c:pt>
                <c:pt idx="72">
                  <c:v>17.306040320000001</c:v>
                </c:pt>
                <c:pt idx="73">
                  <c:v>17.412004615000001</c:v>
                </c:pt>
                <c:pt idx="74">
                  <c:v>17.517968905</c:v>
                </c:pt>
                <c:pt idx="75">
                  <c:v>17.51716339</c:v>
                </c:pt>
                <c:pt idx="76">
                  <c:v>17.516357875000001</c:v>
                </c:pt>
                <c:pt idx="77">
                  <c:v>17.515552360000001</c:v>
                </c:pt>
                <c:pt idx="78">
                  <c:v>17.514746849999998</c:v>
                </c:pt>
                <c:pt idx="79">
                  <c:v>17.513941330000002</c:v>
                </c:pt>
                <c:pt idx="80">
                  <c:v>17.513135820000002</c:v>
                </c:pt>
                <c:pt idx="81">
                  <c:v>17.512330304999999</c:v>
                </c:pt>
                <c:pt idx="82">
                  <c:v>17.540864674999998</c:v>
                </c:pt>
                <c:pt idx="83">
                  <c:v>17.569399045000001</c:v>
                </c:pt>
                <c:pt idx="84">
                  <c:v>17.59793342</c:v>
                </c:pt>
                <c:pt idx="85">
                  <c:v>17.626467785000003</c:v>
                </c:pt>
                <c:pt idx="86">
                  <c:v>17.655002159999999</c:v>
                </c:pt>
                <c:pt idx="87">
                  <c:v>17.683536525000001</c:v>
                </c:pt>
                <c:pt idx="88">
                  <c:v>17.712070900000001</c:v>
                </c:pt>
                <c:pt idx="89">
                  <c:v>17.74060527</c:v>
                </c:pt>
                <c:pt idx="90">
                  <c:v>17.769139639999999</c:v>
                </c:pt>
                <c:pt idx="91">
                  <c:v>17.797674014999998</c:v>
                </c:pt>
                <c:pt idx="92">
                  <c:v>17.826208385000001</c:v>
                </c:pt>
                <c:pt idx="93">
                  <c:v>17.854742755</c:v>
                </c:pt>
                <c:pt idx="94">
                  <c:v>17.883277124999999</c:v>
                </c:pt>
                <c:pt idx="95">
                  <c:v>17.909451484999998</c:v>
                </c:pt>
                <c:pt idx="96">
                  <c:v>17.93562584</c:v>
                </c:pt>
                <c:pt idx="97">
                  <c:v>17.961800199999999</c:v>
                </c:pt>
                <c:pt idx="98">
                  <c:v>17.987974555000001</c:v>
                </c:pt>
                <c:pt idx="99">
                  <c:v>18.014148915</c:v>
                </c:pt>
                <c:pt idx="100">
                  <c:v>18.042225940000002</c:v>
                </c:pt>
                <c:pt idx="101">
                  <c:v>18.070302965</c:v>
                </c:pt>
                <c:pt idx="102">
                  <c:v>18.098379995000002</c:v>
                </c:pt>
                <c:pt idx="103">
                  <c:v>18.126457025000001</c:v>
                </c:pt>
                <c:pt idx="104">
                  <c:v>18.154534049999999</c:v>
                </c:pt>
                <c:pt idx="105">
                  <c:v>18.182611075000001</c:v>
                </c:pt>
                <c:pt idx="106">
                  <c:v>18.210688099999999</c:v>
                </c:pt>
                <c:pt idx="107">
                  <c:v>18.314640465</c:v>
                </c:pt>
                <c:pt idx="108">
                  <c:v>18.418592824999998</c:v>
                </c:pt>
                <c:pt idx="109">
                  <c:v>18.522545189999999</c:v>
                </c:pt>
                <c:pt idx="110">
                  <c:v>18.62649755</c:v>
                </c:pt>
                <c:pt idx="111">
                  <c:v>18.610413055000002</c:v>
                </c:pt>
                <c:pt idx="112">
                  <c:v>18.59432855</c:v>
                </c:pt>
                <c:pt idx="113">
                  <c:v>18.578244054999999</c:v>
                </c:pt>
                <c:pt idx="114">
                  <c:v>18.562159559999998</c:v>
                </c:pt>
                <c:pt idx="115">
                  <c:v>18.54607506</c:v>
                </c:pt>
                <c:pt idx="116">
                  <c:v>18.529990560000002</c:v>
                </c:pt>
                <c:pt idx="117">
                  <c:v>18.51390606</c:v>
                </c:pt>
                <c:pt idx="118">
                  <c:v>18.497821565000002</c:v>
                </c:pt>
                <c:pt idx="119">
                  <c:v>18.48173706</c:v>
                </c:pt>
                <c:pt idx="120">
                  <c:v>18.465652564999999</c:v>
                </c:pt>
                <c:pt idx="121">
                  <c:v>18.394695810000002</c:v>
                </c:pt>
                <c:pt idx="122">
                  <c:v>18.323739060000001</c:v>
                </c:pt>
                <c:pt idx="123">
                  <c:v>18.2527823</c:v>
                </c:pt>
                <c:pt idx="124">
                  <c:v>18.181825549999999</c:v>
                </c:pt>
                <c:pt idx="125">
                  <c:v>18.110868795000002</c:v>
                </c:pt>
                <c:pt idx="126">
                  <c:v>18.039912045000001</c:v>
                </c:pt>
                <c:pt idx="127">
                  <c:v>17.968955285</c:v>
                </c:pt>
                <c:pt idx="128">
                  <c:v>17.897998529999999</c:v>
                </c:pt>
                <c:pt idx="129">
                  <c:v>17.827041780000002</c:v>
                </c:pt>
                <c:pt idx="130">
                  <c:v>17.75608502</c:v>
                </c:pt>
                <c:pt idx="131">
                  <c:v>17.68512827</c:v>
                </c:pt>
                <c:pt idx="132">
                  <c:v>17.614171514999999</c:v>
                </c:pt>
                <c:pt idx="133">
                  <c:v>17.543214765000002</c:v>
                </c:pt>
                <c:pt idx="134">
                  <c:v>17.472258005</c:v>
                </c:pt>
                <c:pt idx="135">
                  <c:v>17.338419399999999</c:v>
                </c:pt>
                <c:pt idx="136">
                  <c:v>17.378017954999997</c:v>
                </c:pt>
                <c:pt idx="137">
                  <c:v>17.417616500000001</c:v>
                </c:pt>
                <c:pt idx="138">
                  <c:v>17.457215049999999</c:v>
                </c:pt>
                <c:pt idx="139">
                  <c:v>17.496813594999999</c:v>
                </c:pt>
                <c:pt idx="140">
                  <c:v>17.53641215</c:v>
                </c:pt>
                <c:pt idx="141">
                  <c:v>17.576010700000001</c:v>
                </c:pt>
                <c:pt idx="142">
                  <c:v>17.615609245000002</c:v>
                </c:pt>
                <c:pt idx="143">
                  <c:v>17.655207799999999</c:v>
                </c:pt>
                <c:pt idx="144">
                  <c:v>17.694806345</c:v>
                </c:pt>
                <c:pt idx="145">
                  <c:v>17.734404895000001</c:v>
                </c:pt>
                <c:pt idx="146">
                  <c:v>17.774003444999998</c:v>
                </c:pt>
                <c:pt idx="147">
                  <c:v>17.813601994999999</c:v>
                </c:pt>
                <c:pt idx="148">
                  <c:v>17.853200545</c:v>
                </c:pt>
                <c:pt idx="149">
                  <c:v>18.001145889999997</c:v>
                </c:pt>
                <c:pt idx="150">
                  <c:v>18.149091240000001</c:v>
                </c:pt>
                <c:pt idx="151">
                  <c:v>18.297036585000001</c:v>
                </c:pt>
                <c:pt idx="152">
                  <c:v>18.444981935000001</c:v>
                </c:pt>
                <c:pt idx="153">
                  <c:v>18.592927285000002</c:v>
                </c:pt>
                <c:pt idx="154">
                  <c:v>18.740872629999998</c:v>
                </c:pt>
                <c:pt idx="155">
                  <c:v>18.888817979999999</c:v>
                </c:pt>
                <c:pt idx="156">
                  <c:v>19.036763319999999</c:v>
                </c:pt>
                <c:pt idx="157">
                  <c:v>19.184708669999999</c:v>
                </c:pt>
                <c:pt idx="158">
                  <c:v>19.296222270000001</c:v>
                </c:pt>
                <c:pt idx="159">
                  <c:v>19.40773587</c:v>
                </c:pt>
                <c:pt idx="160">
                  <c:v>19.519249469999998</c:v>
                </c:pt>
                <c:pt idx="161">
                  <c:v>19.63076307</c:v>
                </c:pt>
                <c:pt idx="162">
                  <c:v>19.742276669999999</c:v>
                </c:pt>
                <c:pt idx="163">
                  <c:v>19.788663724999999</c:v>
                </c:pt>
                <c:pt idx="164">
                  <c:v>19.83505078</c:v>
                </c:pt>
                <c:pt idx="165">
                  <c:v>19.840938420000001</c:v>
                </c:pt>
                <c:pt idx="166">
                  <c:v>19.846826059999998</c:v>
                </c:pt>
                <c:pt idx="167">
                  <c:v>19.852713700000002</c:v>
                </c:pt>
                <c:pt idx="168">
                  <c:v>19.85860134</c:v>
                </c:pt>
                <c:pt idx="169">
                  <c:v>19.864488980000001</c:v>
                </c:pt>
                <c:pt idx="170">
                  <c:v>19.856301330000001</c:v>
                </c:pt>
                <c:pt idx="171">
                  <c:v>19.848113680000001</c:v>
                </c:pt>
                <c:pt idx="172">
                  <c:v>19.839926030000001</c:v>
                </c:pt>
                <c:pt idx="173">
                  <c:v>19.789920674999998</c:v>
                </c:pt>
                <c:pt idx="174">
                  <c:v>19.739915314999998</c:v>
                </c:pt>
                <c:pt idx="175">
                  <c:v>19.689909960000001</c:v>
                </c:pt>
                <c:pt idx="176">
                  <c:v>19.639904604999998</c:v>
                </c:pt>
                <c:pt idx="177">
                  <c:v>19.589899250000002</c:v>
                </c:pt>
                <c:pt idx="178">
                  <c:v>19.539893890000002</c:v>
                </c:pt>
                <c:pt idx="179">
                  <c:v>19.542563640000001</c:v>
                </c:pt>
                <c:pt idx="180">
                  <c:v>19.545233385000003</c:v>
                </c:pt>
                <c:pt idx="181">
                  <c:v>19.547903134999999</c:v>
                </c:pt>
                <c:pt idx="182">
                  <c:v>19.550572885000001</c:v>
                </c:pt>
                <c:pt idx="183">
                  <c:v>19.55324263</c:v>
                </c:pt>
                <c:pt idx="184">
                  <c:v>19.555912380000002</c:v>
                </c:pt>
                <c:pt idx="185">
                  <c:v>19.558582129999998</c:v>
                </c:pt>
                <c:pt idx="186">
                  <c:v>19.561251875</c:v>
                </c:pt>
                <c:pt idx="187">
                  <c:v>19.563921624999999</c:v>
                </c:pt>
                <c:pt idx="188">
                  <c:v>19.566591375000002</c:v>
                </c:pt>
                <c:pt idx="189">
                  <c:v>19.569261125000001</c:v>
                </c:pt>
                <c:pt idx="190">
                  <c:v>19.571930875</c:v>
                </c:pt>
                <c:pt idx="191">
                  <c:v>19.574600625000002</c:v>
                </c:pt>
                <c:pt idx="192">
                  <c:v>19.577270374999998</c:v>
                </c:pt>
                <c:pt idx="193">
                  <c:v>19.57994012</c:v>
                </c:pt>
                <c:pt idx="194">
                  <c:v>19.582609869999999</c:v>
                </c:pt>
                <c:pt idx="195">
                  <c:v>19.585279620000001</c:v>
                </c:pt>
                <c:pt idx="196">
                  <c:v>19.587949365</c:v>
                </c:pt>
                <c:pt idx="197">
                  <c:v>19.590619115000003</c:v>
                </c:pt>
                <c:pt idx="198">
                  <c:v>19.503661489999999</c:v>
                </c:pt>
                <c:pt idx="199">
                  <c:v>19.416703859999998</c:v>
                </c:pt>
                <c:pt idx="200">
                  <c:v>19.329746235000002</c:v>
                </c:pt>
                <c:pt idx="201">
                  <c:v>19.242788609999998</c:v>
                </c:pt>
                <c:pt idx="202">
                  <c:v>19.155830985000001</c:v>
                </c:pt>
                <c:pt idx="203">
                  <c:v>19.068873355000001</c:v>
                </c:pt>
                <c:pt idx="204">
                  <c:v>18.981915730000001</c:v>
                </c:pt>
                <c:pt idx="205">
                  <c:v>18.8949581</c:v>
                </c:pt>
                <c:pt idx="206">
                  <c:v>18.808000475</c:v>
                </c:pt>
                <c:pt idx="207">
                  <c:v>18.721042844999999</c:v>
                </c:pt>
                <c:pt idx="208">
                  <c:v>18.634085220000003</c:v>
                </c:pt>
                <c:pt idx="209">
                  <c:v>18.547127594999999</c:v>
                </c:pt>
                <c:pt idx="210">
                  <c:v>18.460169969999999</c:v>
                </c:pt>
                <c:pt idx="211">
                  <c:v>18.373212340000002</c:v>
                </c:pt>
                <c:pt idx="212">
                  <c:v>18.286254714999998</c:v>
                </c:pt>
                <c:pt idx="213">
                  <c:v>18.240404040000001</c:v>
                </c:pt>
                <c:pt idx="214">
                  <c:v>18.19455336</c:v>
                </c:pt>
                <c:pt idx="215">
                  <c:v>18.148702685</c:v>
                </c:pt>
                <c:pt idx="216">
                  <c:v>18.102852005000003</c:v>
                </c:pt>
                <c:pt idx="217">
                  <c:v>18.057001329999999</c:v>
                </c:pt>
                <c:pt idx="218">
                  <c:v>18.011150649999998</c:v>
                </c:pt>
                <c:pt idx="219">
                  <c:v>17.965299975000001</c:v>
                </c:pt>
                <c:pt idx="220">
                  <c:v>17.9194493</c:v>
                </c:pt>
                <c:pt idx="221">
                  <c:v>17.873598619999999</c:v>
                </c:pt>
                <c:pt idx="222">
                  <c:v>17.827747944999999</c:v>
                </c:pt>
                <c:pt idx="223">
                  <c:v>17.781897264999998</c:v>
                </c:pt>
                <c:pt idx="224">
                  <c:v>17.736046590000001</c:v>
                </c:pt>
                <c:pt idx="225">
                  <c:v>17.69019591</c:v>
                </c:pt>
                <c:pt idx="226">
                  <c:v>17.644345235000003</c:v>
                </c:pt>
                <c:pt idx="227">
                  <c:v>17.598494559999999</c:v>
                </c:pt>
                <c:pt idx="228">
                  <c:v>17.552643880000002</c:v>
                </c:pt>
                <c:pt idx="229">
                  <c:v>17.506793199999997</c:v>
                </c:pt>
                <c:pt idx="230">
                  <c:v>17.460942525</c:v>
                </c:pt>
                <c:pt idx="231">
                  <c:v>17.41509185</c:v>
                </c:pt>
                <c:pt idx="232">
                  <c:v>17.369241170000002</c:v>
                </c:pt>
                <c:pt idx="233">
                  <c:v>17.291988449999998</c:v>
                </c:pt>
                <c:pt idx="234">
                  <c:v>17.281335384999998</c:v>
                </c:pt>
                <c:pt idx="235">
                  <c:v>17.270682319999999</c:v>
                </c:pt>
                <c:pt idx="236">
                  <c:v>17.260029244999998</c:v>
                </c:pt>
                <c:pt idx="237">
                  <c:v>17.249376179999999</c:v>
                </c:pt>
                <c:pt idx="238">
                  <c:v>17.238723114999999</c:v>
                </c:pt>
                <c:pt idx="239">
                  <c:v>17.228070049999999</c:v>
                </c:pt>
                <c:pt idx="240">
                  <c:v>17.217416980000003</c:v>
                </c:pt>
                <c:pt idx="241">
                  <c:v>17.206763915</c:v>
                </c:pt>
                <c:pt idx="242">
                  <c:v>17.19611085</c:v>
                </c:pt>
                <c:pt idx="243">
                  <c:v>17.18545778</c:v>
                </c:pt>
                <c:pt idx="244">
                  <c:v>17.17480471</c:v>
                </c:pt>
                <c:pt idx="245">
                  <c:v>17.164151644999997</c:v>
                </c:pt>
                <c:pt idx="246">
                  <c:v>17.153498580000001</c:v>
                </c:pt>
                <c:pt idx="247">
                  <c:v>17.174860725000002</c:v>
                </c:pt>
                <c:pt idx="248">
                  <c:v>17.196222875</c:v>
                </c:pt>
                <c:pt idx="249">
                  <c:v>17.217585020000001</c:v>
                </c:pt>
                <c:pt idx="250">
                  <c:v>17.238947164999999</c:v>
                </c:pt>
                <c:pt idx="251">
                  <c:v>17.26030931</c:v>
                </c:pt>
                <c:pt idx="252">
                  <c:v>17.281671459999998</c:v>
                </c:pt>
                <c:pt idx="253">
                  <c:v>17.303033605</c:v>
                </c:pt>
                <c:pt idx="254">
                  <c:v>17.324395745</c:v>
                </c:pt>
                <c:pt idx="255">
                  <c:v>17.345757894999998</c:v>
                </c:pt>
                <c:pt idx="256">
                  <c:v>17.36712004</c:v>
                </c:pt>
                <c:pt idx="257">
                  <c:v>17.388482185000001</c:v>
                </c:pt>
                <c:pt idx="258">
                  <c:v>17.409844329999999</c:v>
                </c:pt>
                <c:pt idx="259">
                  <c:v>17.43120648</c:v>
                </c:pt>
                <c:pt idx="260">
                  <c:v>17.452568624999998</c:v>
                </c:pt>
                <c:pt idx="261">
                  <c:v>17.62484276</c:v>
                </c:pt>
                <c:pt idx="262">
                  <c:v>17.797116889999998</c:v>
                </c:pt>
                <c:pt idx="263">
                  <c:v>17.969391025</c:v>
                </c:pt>
                <c:pt idx="264">
                  <c:v>18.141665150000001</c:v>
                </c:pt>
                <c:pt idx="265">
                  <c:v>18.313939285</c:v>
                </c:pt>
                <c:pt idx="266">
                  <c:v>18.486213415000002</c:v>
                </c:pt>
                <c:pt idx="267">
                  <c:v>18.65848755</c:v>
                </c:pt>
                <c:pt idx="268">
                  <c:v>18.816533534999998</c:v>
                </c:pt>
                <c:pt idx="269">
                  <c:v>18.974579509999998</c:v>
                </c:pt>
                <c:pt idx="270">
                  <c:v>19.132625494999999</c:v>
                </c:pt>
                <c:pt idx="271">
                  <c:v>19.290671469999999</c:v>
                </c:pt>
                <c:pt idx="272">
                  <c:v>19.448717455000001</c:v>
                </c:pt>
                <c:pt idx="273">
                  <c:v>19.606763430000001</c:v>
                </c:pt>
                <c:pt idx="274">
                  <c:v>19.764809415000002</c:v>
                </c:pt>
                <c:pt idx="275">
                  <c:v>19.730697059999997</c:v>
                </c:pt>
                <c:pt idx="276">
                  <c:v>19.696584715</c:v>
                </c:pt>
                <c:pt idx="277">
                  <c:v>19.662472360000002</c:v>
                </c:pt>
                <c:pt idx="278">
                  <c:v>19.628360014999998</c:v>
                </c:pt>
                <c:pt idx="279">
                  <c:v>19.594247660000001</c:v>
                </c:pt>
                <c:pt idx="280">
                  <c:v>19.56013531</c:v>
                </c:pt>
                <c:pt idx="281">
                  <c:v>19.526022959999999</c:v>
                </c:pt>
                <c:pt idx="282">
                  <c:v>19.491910609999998</c:v>
                </c:pt>
                <c:pt idx="283">
                  <c:v>19.437879225</c:v>
                </c:pt>
                <c:pt idx="284">
                  <c:v>19.383847850000002</c:v>
                </c:pt>
                <c:pt idx="285">
                  <c:v>19.329816465</c:v>
                </c:pt>
                <c:pt idx="286">
                  <c:v>19.275785085000003</c:v>
                </c:pt>
                <c:pt idx="287">
                  <c:v>19.221753705000001</c:v>
                </c:pt>
                <c:pt idx="288">
                  <c:v>19.167722320000003</c:v>
                </c:pt>
                <c:pt idx="289">
                  <c:v>19.113690945000002</c:v>
                </c:pt>
                <c:pt idx="290">
                  <c:v>19.05965956</c:v>
                </c:pt>
                <c:pt idx="291">
                  <c:v>19.005628174999998</c:v>
                </c:pt>
                <c:pt idx="292">
                  <c:v>18.951596799999997</c:v>
                </c:pt>
                <c:pt idx="293">
                  <c:v>18.897565414999999</c:v>
                </c:pt>
                <c:pt idx="294">
                  <c:v>18.843534035000001</c:v>
                </c:pt>
                <c:pt idx="295">
                  <c:v>18.789502655</c:v>
                </c:pt>
                <c:pt idx="296">
                  <c:v>18.707307575000002</c:v>
                </c:pt>
                <c:pt idx="297">
                  <c:v>18.64046377</c:v>
                </c:pt>
                <c:pt idx="298">
                  <c:v>18.573619969999999</c:v>
                </c:pt>
                <c:pt idx="299">
                  <c:v>18.506776174999999</c:v>
                </c:pt>
                <c:pt idx="300">
                  <c:v>18.439932370000001</c:v>
                </c:pt>
                <c:pt idx="301">
                  <c:v>18.37308857</c:v>
                </c:pt>
                <c:pt idx="302">
                  <c:v>18.306244769999999</c:v>
                </c:pt>
                <c:pt idx="303">
                  <c:v>18.239400969999998</c:v>
                </c:pt>
                <c:pt idx="304">
                  <c:v>18.172557169999997</c:v>
                </c:pt>
                <c:pt idx="305">
                  <c:v>18.105713365</c:v>
                </c:pt>
                <c:pt idx="306">
                  <c:v>18.038869564999999</c:v>
                </c:pt>
                <c:pt idx="307">
                  <c:v>17.972025770000002</c:v>
                </c:pt>
                <c:pt idx="308">
                  <c:v>17.905181964999997</c:v>
                </c:pt>
                <c:pt idx="309">
                  <c:v>17.838338165</c:v>
                </c:pt>
                <c:pt idx="310">
                  <c:v>17.771494365000002</c:v>
                </c:pt>
                <c:pt idx="311">
                  <c:v>17.704650565000001</c:v>
                </c:pt>
                <c:pt idx="312">
                  <c:v>17.637806765000001</c:v>
                </c:pt>
                <c:pt idx="313">
                  <c:v>17.516660455</c:v>
                </c:pt>
                <c:pt idx="314">
                  <c:v>17.39551415</c:v>
                </c:pt>
                <c:pt idx="315">
                  <c:v>17.274367845</c:v>
                </c:pt>
                <c:pt idx="316">
                  <c:v>17.153221539999997</c:v>
                </c:pt>
                <c:pt idx="317">
                  <c:v>17.03207523</c:v>
                </c:pt>
                <c:pt idx="318">
                  <c:v>17.014634415</c:v>
                </c:pt>
                <c:pt idx="319">
                  <c:v>16.997193600000003</c:v>
                </c:pt>
                <c:pt idx="320">
                  <c:v>17.179015505000002</c:v>
                </c:pt>
                <c:pt idx="321">
                  <c:v>17.360837414999999</c:v>
                </c:pt>
                <c:pt idx="322">
                  <c:v>17.542659319999999</c:v>
                </c:pt>
                <c:pt idx="323">
                  <c:v>17.724481230000002</c:v>
                </c:pt>
                <c:pt idx="324">
                  <c:v>17.906303135000002</c:v>
                </c:pt>
                <c:pt idx="325">
                  <c:v>18.088125040000001</c:v>
                </c:pt>
                <c:pt idx="326">
                  <c:v>18.269946949999998</c:v>
                </c:pt>
                <c:pt idx="327">
                  <c:v>18.451768854999997</c:v>
                </c:pt>
                <c:pt idx="328">
                  <c:v>18.633590769999998</c:v>
                </c:pt>
                <c:pt idx="329">
                  <c:v>18.815412675000001</c:v>
                </c:pt>
                <c:pt idx="330">
                  <c:v>18.997234585000001</c:v>
                </c:pt>
                <c:pt idx="331">
                  <c:v>19.179056490000001</c:v>
                </c:pt>
                <c:pt idx="332">
                  <c:v>19.229800449999999</c:v>
                </c:pt>
                <c:pt idx="333">
                  <c:v>19.280544415000001</c:v>
                </c:pt>
                <c:pt idx="334">
                  <c:v>19.331288375</c:v>
                </c:pt>
                <c:pt idx="335">
                  <c:v>19.382032334999998</c:v>
                </c:pt>
                <c:pt idx="336">
                  <c:v>19.4327763</c:v>
                </c:pt>
                <c:pt idx="337">
                  <c:v>19.397153944999999</c:v>
                </c:pt>
                <c:pt idx="338">
                  <c:v>19.361531595000002</c:v>
                </c:pt>
                <c:pt idx="339">
                  <c:v>19.325909240000001</c:v>
                </c:pt>
                <c:pt idx="340">
                  <c:v>19.290286895000001</c:v>
                </c:pt>
                <c:pt idx="341">
                  <c:v>19.25466454</c:v>
                </c:pt>
                <c:pt idx="342">
                  <c:v>19.21904219</c:v>
                </c:pt>
                <c:pt idx="343">
                  <c:v>19.183419839999999</c:v>
                </c:pt>
                <c:pt idx="344">
                  <c:v>19.147797490000002</c:v>
                </c:pt>
                <c:pt idx="345">
                  <c:v>19.072573365</c:v>
                </c:pt>
                <c:pt idx="346">
                  <c:v>18.997349244999999</c:v>
                </c:pt>
                <c:pt idx="347">
                  <c:v>18.922125125000001</c:v>
                </c:pt>
                <c:pt idx="348">
                  <c:v>18.846901004999999</c:v>
                </c:pt>
                <c:pt idx="349">
                  <c:v>18.771676880000001</c:v>
                </c:pt>
                <c:pt idx="350">
                  <c:v>18.69645276</c:v>
                </c:pt>
                <c:pt idx="351">
                  <c:v>18.621228635000001</c:v>
                </c:pt>
                <c:pt idx="352">
                  <c:v>18.546004515</c:v>
                </c:pt>
                <c:pt idx="353">
                  <c:v>18.470780394999998</c:v>
                </c:pt>
                <c:pt idx="354">
                  <c:v>18.41213634</c:v>
                </c:pt>
                <c:pt idx="355">
                  <c:v>18.336912214999998</c:v>
                </c:pt>
                <c:pt idx="356">
                  <c:v>18.336298384999999</c:v>
                </c:pt>
                <c:pt idx="357">
                  <c:v>18.261074264999998</c:v>
                </c:pt>
                <c:pt idx="358">
                  <c:v>18.185850139999999</c:v>
                </c:pt>
                <c:pt idx="359">
                  <c:v>18.110626025000002</c:v>
                </c:pt>
                <c:pt idx="360">
                  <c:v>18.0354019</c:v>
                </c:pt>
                <c:pt idx="361">
                  <c:v>17.960177780000002</c:v>
                </c:pt>
                <c:pt idx="362">
                  <c:v>17.884953655</c:v>
                </c:pt>
                <c:pt idx="363">
                  <c:v>17.809729534999999</c:v>
                </c:pt>
                <c:pt idx="364">
                  <c:v>17.734505409999997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35-804F-9E1F-788C70C3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12192"/>
        <c:axId val="2023502496"/>
      </c:scatterChart>
      <c:valAx>
        <c:axId val="19918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23502496"/>
        <c:crosses val="autoZero"/>
        <c:crossBetween val="midCat"/>
      </c:valAx>
      <c:valAx>
        <c:axId val="20235024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Salinitet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18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100">
                <a:solidFill>
                  <a:schemeClr val="tx1"/>
                </a:solidFill>
                <a:latin typeface="Georgia" panose="02040502050405020303" pitchFamily="18" charset="0"/>
              </a:rPr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Boksmodel!$L$11:$L$375</c:f>
              <c:numCache>
                <c:formatCode>0.000</c:formatCode>
                <c:ptCount val="365"/>
                <c:pt idx="0">
                  <c:v>11.408807559919541</c:v>
                </c:pt>
                <c:pt idx="1">
                  <c:v>11.247978041601082</c:v>
                </c:pt>
                <c:pt idx="2">
                  <c:v>11.651544510557175</c:v>
                </c:pt>
                <c:pt idx="3">
                  <c:v>11.978445334923917</c:v>
                </c:pt>
                <c:pt idx="4">
                  <c:v>11.441960372036425</c:v>
                </c:pt>
                <c:pt idx="5">
                  <c:v>10.213575362912188</c:v>
                </c:pt>
                <c:pt idx="6">
                  <c:v>9.8004127701368677</c:v>
                </c:pt>
                <c:pt idx="7">
                  <c:v>9.4590617912452526</c:v>
                </c:pt>
                <c:pt idx="8">
                  <c:v>9.4417779344775514</c:v>
                </c:pt>
                <c:pt idx="9">
                  <c:v>9.0577060740386539</c:v>
                </c:pt>
                <c:pt idx="10">
                  <c:v>11.130405908575531</c:v>
                </c:pt>
                <c:pt idx="11">
                  <c:v>11.94941403078839</c:v>
                </c:pt>
                <c:pt idx="12">
                  <c:v>9.0427516050770027</c:v>
                </c:pt>
                <c:pt idx="13">
                  <c:v>7.3442035944519732</c:v>
                </c:pt>
                <c:pt idx="14">
                  <c:v>6.5644851879283133</c:v>
                </c:pt>
                <c:pt idx="15">
                  <c:v>5.7539452736846464</c:v>
                </c:pt>
                <c:pt idx="16">
                  <c:v>5.1444882291427829</c:v>
                </c:pt>
                <c:pt idx="17">
                  <c:v>5.550411111718609</c:v>
                </c:pt>
                <c:pt idx="18">
                  <c:v>6.2250919745525071</c:v>
                </c:pt>
                <c:pt idx="19">
                  <c:v>6.4975668353899154</c:v>
                </c:pt>
                <c:pt idx="20">
                  <c:v>6.4930897627184185</c:v>
                </c:pt>
                <c:pt idx="21">
                  <c:v>6.5772045756088522</c:v>
                </c:pt>
                <c:pt idx="22">
                  <c:v>6.6566816728101461</c:v>
                </c:pt>
                <c:pt idx="23">
                  <c:v>6.7021243617228752</c:v>
                </c:pt>
                <c:pt idx="24">
                  <c:v>6.8283013171252023</c:v>
                </c:pt>
                <c:pt idx="25">
                  <c:v>6.9747042307040195</c:v>
                </c:pt>
                <c:pt idx="26">
                  <c:v>7.1150551553146579</c:v>
                </c:pt>
                <c:pt idx="27">
                  <c:v>7.1670821608644184</c:v>
                </c:pt>
                <c:pt idx="28">
                  <c:v>7.4208303847457699</c:v>
                </c:pt>
                <c:pt idx="29">
                  <c:v>7.7561293105379674</c:v>
                </c:pt>
                <c:pt idx="30">
                  <c:v>8.8319888198101406</c:v>
                </c:pt>
                <c:pt idx="31">
                  <c:v>10.17025542966778</c:v>
                </c:pt>
                <c:pt idx="32">
                  <c:v>11.920809875406592</c:v>
                </c:pt>
                <c:pt idx="33">
                  <c:v>14.101636743323596</c:v>
                </c:pt>
                <c:pt idx="34">
                  <c:v>17.608635395411998</c:v>
                </c:pt>
                <c:pt idx="35">
                  <c:v>22.099289668850389</c:v>
                </c:pt>
                <c:pt idx="36">
                  <c:v>29.335977219050399</c:v>
                </c:pt>
                <c:pt idx="37">
                  <c:v>37.61039335453102</c:v>
                </c:pt>
                <c:pt idx="38">
                  <c:v>53.378743644102464</c:v>
                </c:pt>
                <c:pt idx="39">
                  <c:v>95.538701840942295</c:v>
                </c:pt>
                <c:pt idx="40">
                  <c:v>411.70627075302701</c:v>
                </c:pt>
                <c:pt idx="41">
                  <c:v>219.81160745681805</c:v>
                </c:pt>
                <c:pt idx="42">
                  <c:v>148.52235105185093</c:v>
                </c:pt>
                <c:pt idx="43">
                  <c:v>110.49752274538875</c:v>
                </c:pt>
                <c:pt idx="44">
                  <c:v>87.279232243356475</c:v>
                </c:pt>
                <c:pt idx="45">
                  <c:v>72.665147116613511</c:v>
                </c:pt>
                <c:pt idx="46">
                  <c:v>64.65464476412383</c:v>
                </c:pt>
                <c:pt idx="47">
                  <c:v>61.96054542525841</c:v>
                </c:pt>
                <c:pt idx="48">
                  <c:v>53.951115205068803</c:v>
                </c:pt>
                <c:pt idx="49">
                  <c:v>50.772742243405439</c:v>
                </c:pt>
                <c:pt idx="50">
                  <c:v>48.223408359469154</c:v>
                </c:pt>
                <c:pt idx="51">
                  <c:v>44.992638479054634</c:v>
                </c:pt>
                <c:pt idx="52">
                  <c:v>50.686639714304093</c:v>
                </c:pt>
                <c:pt idx="53">
                  <c:v>41.055435548637668</c:v>
                </c:pt>
                <c:pt idx="54">
                  <c:v>35.41146877473917</c:v>
                </c:pt>
                <c:pt idx="55">
                  <c:v>30.056846019952548</c:v>
                </c:pt>
                <c:pt idx="56">
                  <c:v>32.081697962430255</c:v>
                </c:pt>
                <c:pt idx="57">
                  <c:v>28.950840231529082</c:v>
                </c:pt>
                <c:pt idx="58">
                  <c:v>29.861740706468179</c:v>
                </c:pt>
                <c:pt idx="59">
                  <c:v>27.0166611507148</c:v>
                </c:pt>
                <c:pt idx="60">
                  <c:v>24.729274582632989</c:v>
                </c:pt>
                <c:pt idx="61">
                  <c:v>19.40591101517629</c:v>
                </c:pt>
                <c:pt idx="62">
                  <c:v>17.349524341126155</c:v>
                </c:pt>
                <c:pt idx="63">
                  <c:v>17.331719504606951</c:v>
                </c:pt>
                <c:pt idx="64">
                  <c:v>17.341918551776388</c:v>
                </c:pt>
                <c:pt idx="65">
                  <c:v>13.984668930291635</c:v>
                </c:pt>
                <c:pt idx="66">
                  <c:v>12.14721367485355</c:v>
                </c:pt>
                <c:pt idx="67">
                  <c:v>12.667811130191033</c:v>
                </c:pt>
                <c:pt idx="68">
                  <c:v>12.747133871683463</c:v>
                </c:pt>
                <c:pt idx="69">
                  <c:v>12.435991617064111</c:v>
                </c:pt>
                <c:pt idx="70">
                  <c:v>12.852637116425633</c:v>
                </c:pt>
                <c:pt idx="71">
                  <c:v>13.412455622613537</c:v>
                </c:pt>
                <c:pt idx="72">
                  <c:v>14.332897543544078</c:v>
                </c:pt>
                <c:pt idx="73">
                  <c:v>15.376916338049252</c:v>
                </c:pt>
                <c:pt idx="74">
                  <c:v>16.512642990798241</c:v>
                </c:pt>
                <c:pt idx="75">
                  <c:v>18.137364720079962</c:v>
                </c:pt>
                <c:pt idx="76">
                  <c:v>22.745194447461753</c:v>
                </c:pt>
                <c:pt idx="77">
                  <c:v>22.039087077834296</c:v>
                </c:pt>
                <c:pt idx="78">
                  <c:v>24.404008841052043</c:v>
                </c:pt>
                <c:pt idx="79">
                  <c:v>29.064422796000976</c:v>
                </c:pt>
                <c:pt idx="80">
                  <c:v>26.893755865913715</c:v>
                </c:pt>
                <c:pt idx="81">
                  <c:v>23.752938103485437</c:v>
                </c:pt>
                <c:pt idx="82">
                  <c:v>22.627255785293702</c:v>
                </c:pt>
                <c:pt idx="83">
                  <c:v>22.524534212648419</c:v>
                </c:pt>
                <c:pt idx="84">
                  <c:v>22.675740950352143</c:v>
                </c:pt>
                <c:pt idx="85">
                  <c:v>23.197179678124741</c:v>
                </c:pt>
                <c:pt idx="86">
                  <c:v>24.169826695362396</c:v>
                </c:pt>
                <c:pt idx="87">
                  <c:v>24.784513344228301</c:v>
                </c:pt>
                <c:pt idx="88">
                  <c:v>27.255957570671683</c:v>
                </c:pt>
                <c:pt idx="89">
                  <c:v>28.711041558464185</c:v>
                </c:pt>
                <c:pt idx="90">
                  <c:v>28.958095491833586</c:v>
                </c:pt>
                <c:pt idx="91">
                  <c:v>28.498760524957618</c:v>
                </c:pt>
                <c:pt idx="92">
                  <c:v>28.723302201252466</c:v>
                </c:pt>
                <c:pt idx="93">
                  <c:v>29.078310081334088</c:v>
                </c:pt>
                <c:pt idx="94">
                  <c:v>29.988821625069882</c:v>
                </c:pt>
                <c:pt idx="95">
                  <c:v>30.652693002294303</c:v>
                </c:pt>
                <c:pt idx="96">
                  <c:v>31.236533555825105</c:v>
                </c:pt>
                <c:pt idx="97">
                  <c:v>31.741314834334215</c:v>
                </c:pt>
                <c:pt idx="98">
                  <c:v>32.068117162727077</c:v>
                </c:pt>
                <c:pt idx="99">
                  <c:v>32.735733096695903</c:v>
                </c:pt>
                <c:pt idx="100">
                  <c:v>33.596217207671955</c:v>
                </c:pt>
                <c:pt idx="101">
                  <c:v>36.354846747112468</c:v>
                </c:pt>
                <c:pt idx="102">
                  <c:v>36.916941452324991</c:v>
                </c:pt>
                <c:pt idx="103">
                  <c:v>38.303237462794947</c:v>
                </c:pt>
                <c:pt idx="104">
                  <c:v>48.369892086804406</c:v>
                </c:pt>
                <c:pt idx="105">
                  <c:v>58.480187842441168</c:v>
                </c:pt>
                <c:pt idx="106">
                  <c:v>56.685281472094161</c:v>
                </c:pt>
                <c:pt idx="107">
                  <c:v>52.27019270919277</c:v>
                </c:pt>
                <c:pt idx="108">
                  <c:v>48.574195591767165</c:v>
                </c:pt>
                <c:pt idx="109">
                  <c:v>47.271969891079415</c:v>
                </c:pt>
                <c:pt idx="110">
                  <c:v>47.775148865452714</c:v>
                </c:pt>
                <c:pt idx="111">
                  <c:v>41.551903788837677</c:v>
                </c:pt>
                <c:pt idx="112">
                  <c:v>37.410176856688615</c:v>
                </c:pt>
                <c:pt idx="113">
                  <c:v>39.639791345996414</c:v>
                </c:pt>
                <c:pt idx="114">
                  <c:v>34.411898487436737</c:v>
                </c:pt>
                <c:pt idx="115">
                  <c:v>30.704930083459782</c:v>
                </c:pt>
                <c:pt idx="116">
                  <c:v>27.566286834013415</c:v>
                </c:pt>
                <c:pt idx="117">
                  <c:v>26.448393122241335</c:v>
                </c:pt>
                <c:pt idx="118">
                  <c:v>29.344306365114225</c:v>
                </c:pt>
                <c:pt idx="119">
                  <c:v>24.173681259540906</c:v>
                </c:pt>
                <c:pt idx="120">
                  <c:v>21.278791529380797</c:v>
                </c:pt>
                <c:pt idx="121">
                  <c:v>19.309094949095464</c:v>
                </c:pt>
                <c:pt idx="122">
                  <c:v>18.795112507485335</c:v>
                </c:pt>
                <c:pt idx="123">
                  <c:v>18.258786589231796</c:v>
                </c:pt>
                <c:pt idx="124">
                  <c:v>17.753162281153074</c:v>
                </c:pt>
                <c:pt idx="125">
                  <c:v>17.462982850448824</c:v>
                </c:pt>
                <c:pt idx="126">
                  <c:v>17.088456175860298</c:v>
                </c:pt>
                <c:pt idx="127">
                  <c:v>16.678164514144292</c:v>
                </c:pt>
                <c:pt idx="128">
                  <c:v>16.529818078451214</c:v>
                </c:pt>
                <c:pt idx="129">
                  <c:v>18.500930109683747</c:v>
                </c:pt>
                <c:pt idx="130">
                  <c:v>18.433490594015758</c:v>
                </c:pt>
                <c:pt idx="131">
                  <c:v>16.863324952880152</c:v>
                </c:pt>
                <c:pt idx="132">
                  <c:v>16.179851936473042</c:v>
                </c:pt>
                <c:pt idx="133">
                  <c:v>16.364340660506592</c:v>
                </c:pt>
                <c:pt idx="134">
                  <c:v>15.843153988707156</c:v>
                </c:pt>
                <c:pt idx="135">
                  <c:v>15.556360773602417</c:v>
                </c:pt>
                <c:pt idx="136">
                  <c:v>16.068512791849326</c:v>
                </c:pt>
                <c:pt idx="137">
                  <c:v>15.727721771553945</c:v>
                </c:pt>
                <c:pt idx="138">
                  <c:v>15.022670648936376</c:v>
                </c:pt>
                <c:pt idx="139">
                  <c:v>15.018755335432687</c:v>
                </c:pt>
                <c:pt idx="140">
                  <c:v>14.764180735894209</c:v>
                </c:pt>
                <c:pt idx="141">
                  <c:v>14.615803244967912</c:v>
                </c:pt>
                <c:pt idx="142">
                  <c:v>14.470366710640292</c:v>
                </c:pt>
                <c:pt idx="143">
                  <c:v>14.634701485180067</c:v>
                </c:pt>
                <c:pt idx="144">
                  <c:v>14.391520744263623</c:v>
                </c:pt>
                <c:pt idx="145">
                  <c:v>14.366825635481325</c:v>
                </c:pt>
                <c:pt idx="146">
                  <c:v>14.392082310654102</c:v>
                </c:pt>
                <c:pt idx="147">
                  <c:v>14.60443545682598</c:v>
                </c:pt>
                <c:pt idx="148">
                  <c:v>15.095989716493539</c:v>
                </c:pt>
                <c:pt idx="149">
                  <c:v>15.170043103091427</c:v>
                </c:pt>
                <c:pt idx="150">
                  <c:v>15.198986825499553</c:v>
                </c:pt>
                <c:pt idx="151">
                  <c:v>14.519621429396823</c:v>
                </c:pt>
                <c:pt idx="152">
                  <c:v>14.902699402269603</c:v>
                </c:pt>
                <c:pt idx="153">
                  <c:v>15.561492240982057</c:v>
                </c:pt>
                <c:pt idx="154">
                  <c:v>16.325630316810397</c:v>
                </c:pt>
                <c:pt idx="155">
                  <c:v>16.751217308923209</c:v>
                </c:pt>
                <c:pt idx="156">
                  <c:v>17.725847774836332</c:v>
                </c:pt>
                <c:pt idx="157">
                  <c:v>21.064588966628811</c:v>
                </c:pt>
                <c:pt idx="158">
                  <c:v>22.982570095982759</c:v>
                </c:pt>
                <c:pt idx="159">
                  <c:v>26.350009626567967</c:v>
                </c:pt>
                <c:pt idx="160">
                  <c:v>36.642509125165112</c:v>
                </c:pt>
                <c:pt idx="161">
                  <c:v>28.736610025973402</c:v>
                </c:pt>
                <c:pt idx="162">
                  <c:v>30.035217923385932</c:v>
                </c:pt>
                <c:pt idx="163">
                  <c:v>26.339861086122355</c:v>
                </c:pt>
                <c:pt idx="164">
                  <c:v>23.032432678657216</c:v>
                </c:pt>
                <c:pt idx="165">
                  <c:v>21.399987998604686</c:v>
                </c:pt>
                <c:pt idx="166">
                  <c:v>22.209281655109191</c:v>
                </c:pt>
                <c:pt idx="167">
                  <c:v>20.322433016682666</c:v>
                </c:pt>
                <c:pt idx="168">
                  <c:v>19.241089651557857</c:v>
                </c:pt>
                <c:pt idx="169">
                  <c:v>18.646877394092776</c:v>
                </c:pt>
                <c:pt idx="170">
                  <c:v>17.920806482850349</c:v>
                </c:pt>
                <c:pt idx="171">
                  <c:v>17.680209807303012</c:v>
                </c:pt>
                <c:pt idx="172">
                  <c:v>16.998380201998074</c:v>
                </c:pt>
                <c:pt idx="173">
                  <c:v>17.822915751149221</c:v>
                </c:pt>
                <c:pt idx="174">
                  <c:v>13.406540868875576</c:v>
                </c:pt>
                <c:pt idx="175">
                  <c:v>11.39616472557916</c:v>
                </c:pt>
                <c:pt idx="176">
                  <c:v>10.115523886129655</c:v>
                </c:pt>
                <c:pt idx="177">
                  <c:v>9.3741345204773232</c:v>
                </c:pt>
                <c:pt idx="178">
                  <c:v>8.0386042515172313</c:v>
                </c:pt>
                <c:pt idx="179">
                  <c:v>19.14622304503807</c:v>
                </c:pt>
                <c:pt idx="180">
                  <c:v>21.9102915070088</c:v>
                </c:pt>
                <c:pt idx="181">
                  <c:v>20.482357890487009</c:v>
                </c:pt>
                <c:pt idx="182">
                  <c:v>15.065251344582398</c:v>
                </c:pt>
                <c:pt idx="183">
                  <c:v>14.308936221091408</c:v>
                </c:pt>
                <c:pt idx="184">
                  <c:v>14.02766599802278</c:v>
                </c:pt>
                <c:pt idx="185">
                  <c:v>13.946157103203427</c:v>
                </c:pt>
                <c:pt idx="186">
                  <c:v>14.610780472802794</c:v>
                </c:pt>
                <c:pt idx="187">
                  <c:v>15.26996512073854</c:v>
                </c:pt>
                <c:pt idx="188">
                  <c:v>16.88838863438713</c:v>
                </c:pt>
                <c:pt idx="189">
                  <c:v>17.880215665960645</c:v>
                </c:pt>
                <c:pt idx="190">
                  <c:v>19.574682721133151</c:v>
                </c:pt>
                <c:pt idx="191">
                  <c:v>21.385917760908495</c:v>
                </c:pt>
                <c:pt idx="192">
                  <c:v>24.141492724166984</c:v>
                </c:pt>
                <c:pt idx="193">
                  <c:v>26.765630497258961</c:v>
                </c:pt>
                <c:pt idx="194">
                  <c:v>32.25220413585096</c:v>
                </c:pt>
                <c:pt idx="195">
                  <c:v>35.713086585666254</c:v>
                </c:pt>
                <c:pt idx="196">
                  <c:v>43.950404656155314</c:v>
                </c:pt>
                <c:pt idx="197">
                  <c:v>56.788313999038436</c:v>
                </c:pt>
                <c:pt idx="198">
                  <c:v>46.618452238547412</c:v>
                </c:pt>
                <c:pt idx="199">
                  <c:v>40.537240218417324</c:v>
                </c:pt>
                <c:pt idx="200">
                  <c:v>37.014718848657751</c:v>
                </c:pt>
                <c:pt idx="201">
                  <c:v>39.98405929561153</c:v>
                </c:pt>
                <c:pt idx="202">
                  <c:v>33.47806242226428</c:v>
                </c:pt>
                <c:pt idx="203">
                  <c:v>34.560212053116537</c:v>
                </c:pt>
                <c:pt idx="204">
                  <c:v>41.590531344302576</c:v>
                </c:pt>
                <c:pt idx="205">
                  <c:v>34.846392791712326</c:v>
                </c:pt>
                <c:pt idx="206">
                  <c:v>28.517528112367529</c:v>
                </c:pt>
                <c:pt idx="207">
                  <c:v>24.31482379476094</c:v>
                </c:pt>
                <c:pt idx="208">
                  <c:v>20.570696979661221</c:v>
                </c:pt>
                <c:pt idx="209">
                  <c:v>21.498845690451262</c:v>
                </c:pt>
                <c:pt idx="210">
                  <c:v>22.271171153591755</c:v>
                </c:pt>
                <c:pt idx="211">
                  <c:v>21.219150076403658</c:v>
                </c:pt>
                <c:pt idx="212">
                  <c:v>16.703394867519251</c:v>
                </c:pt>
                <c:pt idx="213">
                  <c:v>17.123265499349429</c:v>
                </c:pt>
                <c:pt idx="214">
                  <c:v>20.358568419122459</c:v>
                </c:pt>
                <c:pt idx="215">
                  <c:v>26.658191558490717</c:v>
                </c:pt>
                <c:pt idx="216">
                  <c:v>24.665435619133834</c:v>
                </c:pt>
                <c:pt idx="217">
                  <c:v>21.389065324921869</c:v>
                </c:pt>
                <c:pt idx="218">
                  <c:v>18.115579162504009</c:v>
                </c:pt>
                <c:pt idx="219">
                  <c:v>16.554153151242478</c:v>
                </c:pt>
                <c:pt idx="220">
                  <c:v>16.702490758689962</c:v>
                </c:pt>
                <c:pt idx="221">
                  <c:v>16.050019441346119</c:v>
                </c:pt>
                <c:pt idx="222">
                  <c:v>15.521536610201888</c:v>
                </c:pt>
                <c:pt idx="223">
                  <c:v>16.430373381610881</c:v>
                </c:pt>
                <c:pt idx="224">
                  <c:v>18.447847425627813</c:v>
                </c:pt>
                <c:pt idx="225">
                  <c:v>17.114272169544023</c:v>
                </c:pt>
                <c:pt idx="226">
                  <c:v>16.676734574099871</c:v>
                </c:pt>
                <c:pt idx="227">
                  <c:v>18.103680629208149</c:v>
                </c:pt>
                <c:pt idx="228">
                  <c:v>17.893959376645</c:v>
                </c:pt>
                <c:pt idx="229">
                  <c:v>21.10023896831153</c:v>
                </c:pt>
                <c:pt idx="230">
                  <c:v>23.454404317908704</c:v>
                </c:pt>
                <c:pt idx="231">
                  <c:v>23.010814428521122</c:v>
                </c:pt>
                <c:pt idx="232">
                  <c:v>21.022006381939264</c:v>
                </c:pt>
                <c:pt idx="233">
                  <c:v>18.911835788003792</c:v>
                </c:pt>
                <c:pt idx="234">
                  <c:v>18.472770543292796</c:v>
                </c:pt>
                <c:pt idx="235">
                  <c:v>18.195265287643181</c:v>
                </c:pt>
                <c:pt idx="236">
                  <c:v>17.415933582904003</c:v>
                </c:pt>
                <c:pt idx="237">
                  <c:v>17.487938070253055</c:v>
                </c:pt>
                <c:pt idx="238">
                  <c:v>20.530726098757814</c:v>
                </c:pt>
                <c:pt idx="239">
                  <c:v>19.871895776737215</c:v>
                </c:pt>
                <c:pt idx="240">
                  <c:v>18.275363160633809</c:v>
                </c:pt>
                <c:pt idx="241">
                  <c:v>17.286509071573924</c:v>
                </c:pt>
                <c:pt idx="242">
                  <c:v>19.46481535242587</c:v>
                </c:pt>
                <c:pt idx="243">
                  <c:v>18.453531199624852</c:v>
                </c:pt>
                <c:pt idx="244">
                  <c:v>17.37638024606342</c:v>
                </c:pt>
                <c:pt idx="245">
                  <c:v>16.665861467110673</c:v>
                </c:pt>
                <c:pt idx="246">
                  <c:v>16.354342664072725</c:v>
                </c:pt>
                <c:pt idx="247">
                  <c:v>14.03959574741938</c:v>
                </c:pt>
                <c:pt idx="248">
                  <c:v>17.355903033143722</c:v>
                </c:pt>
                <c:pt idx="249">
                  <c:v>20.14097339325599</c:v>
                </c:pt>
                <c:pt idx="250">
                  <c:v>17.641631952577988</c:v>
                </c:pt>
                <c:pt idx="251">
                  <c:v>14.807867761797562</c:v>
                </c:pt>
                <c:pt idx="252">
                  <c:v>12.373807672006148</c:v>
                </c:pt>
                <c:pt idx="253">
                  <c:v>11.629457291993409</c:v>
                </c:pt>
                <c:pt idx="254">
                  <c:v>10.169575378955722</c:v>
                </c:pt>
                <c:pt idx="255">
                  <c:v>8.3764848112482344</c:v>
                </c:pt>
                <c:pt idx="256">
                  <c:v>7.3734521837950444</c:v>
                </c:pt>
                <c:pt idx="257">
                  <c:v>6.3576229283914838</c:v>
                </c:pt>
                <c:pt idx="258">
                  <c:v>5.3286527270484756</c:v>
                </c:pt>
                <c:pt idx="259">
                  <c:v>4.71361907145576</c:v>
                </c:pt>
                <c:pt idx="260">
                  <c:v>4.1090406492635365</c:v>
                </c:pt>
                <c:pt idx="261">
                  <c:v>4.1197671547892813</c:v>
                </c:pt>
                <c:pt idx="262">
                  <c:v>4.581008415179598</c:v>
                </c:pt>
                <c:pt idx="263">
                  <c:v>4.5735593202390836</c:v>
                </c:pt>
                <c:pt idx="264">
                  <c:v>4.3762079046405891</c:v>
                </c:pt>
                <c:pt idx="265">
                  <c:v>4.2080822655615062</c:v>
                </c:pt>
                <c:pt idx="266">
                  <c:v>4.1516366979296242</c:v>
                </c:pt>
                <c:pt idx="267">
                  <c:v>4.144749465012886</c:v>
                </c:pt>
                <c:pt idx="268">
                  <c:v>4.1188869799898411</c:v>
                </c:pt>
                <c:pt idx="269">
                  <c:v>4.0238669962354949</c:v>
                </c:pt>
                <c:pt idx="270">
                  <c:v>4.0030907694559694</c:v>
                </c:pt>
                <c:pt idx="271">
                  <c:v>4.1473766060763744</c:v>
                </c:pt>
                <c:pt idx="272">
                  <c:v>4.9157601539852642</c:v>
                </c:pt>
                <c:pt idx="273">
                  <c:v>5.0820798212554754</c:v>
                </c:pt>
                <c:pt idx="274">
                  <c:v>6.8409655007228105</c:v>
                </c:pt>
                <c:pt idx="275">
                  <c:v>7.9817411897310366</c:v>
                </c:pt>
                <c:pt idx="276">
                  <c:v>7.0244314212787282</c:v>
                </c:pt>
                <c:pt idx="277">
                  <c:v>7.3492310086659209</c:v>
                </c:pt>
                <c:pt idx="278">
                  <c:v>6.3428967445673603</c:v>
                </c:pt>
                <c:pt idx="279">
                  <c:v>5.9565009047525379</c:v>
                </c:pt>
                <c:pt idx="280">
                  <c:v>5.9922205001547315</c:v>
                </c:pt>
                <c:pt idx="281">
                  <c:v>5.6409159512671856</c:v>
                </c:pt>
                <c:pt idx="282">
                  <c:v>5.92351588426438</c:v>
                </c:pt>
                <c:pt idx="283">
                  <c:v>6.6722716826377875</c:v>
                </c:pt>
                <c:pt idx="284">
                  <c:v>10.341087450965203</c:v>
                </c:pt>
                <c:pt idx="285">
                  <c:v>11.981366047934317</c:v>
                </c:pt>
                <c:pt idx="286">
                  <c:v>9.5837994369450925</c:v>
                </c:pt>
                <c:pt idx="287">
                  <c:v>9.9784110850002623</c:v>
                </c:pt>
                <c:pt idx="288">
                  <c:v>9.8623782605020516</c:v>
                </c:pt>
                <c:pt idx="289">
                  <c:v>9.9313447046047667</c:v>
                </c:pt>
                <c:pt idx="290">
                  <c:v>9.0806347098780869</c:v>
                </c:pt>
                <c:pt idx="291">
                  <c:v>8.5803721909114987</c:v>
                </c:pt>
                <c:pt idx="292">
                  <c:v>8.3466953286535297</c:v>
                </c:pt>
                <c:pt idx="293">
                  <c:v>8.7705879484724054</c:v>
                </c:pt>
                <c:pt idx="294">
                  <c:v>8.5541387807507121</c:v>
                </c:pt>
                <c:pt idx="295">
                  <c:v>7.5804119423127814</c:v>
                </c:pt>
                <c:pt idx="296">
                  <c:v>7.8310370879766023</c:v>
                </c:pt>
                <c:pt idx="297">
                  <c:v>13.373348642162952</c:v>
                </c:pt>
                <c:pt idx="298">
                  <c:v>14.866754155450177</c:v>
                </c:pt>
                <c:pt idx="299">
                  <c:v>10.290818764034579</c:v>
                </c:pt>
                <c:pt idx="300">
                  <c:v>8.2750076873754637</c:v>
                </c:pt>
                <c:pt idx="301">
                  <c:v>8.2413265301778775</c:v>
                </c:pt>
                <c:pt idx="302">
                  <c:v>7.3698772067339036</c:v>
                </c:pt>
                <c:pt idx="303">
                  <c:v>6.6828640449326357</c:v>
                </c:pt>
                <c:pt idx="304">
                  <c:v>6.4990249908330329</c:v>
                </c:pt>
                <c:pt idx="305">
                  <c:v>6.5483806043036807</c:v>
                </c:pt>
                <c:pt idx="306">
                  <c:v>6.1556919159051695</c:v>
                </c:pt>
                <c:pt idx="307">
                  <c:v>6.117210524718228</c:v>
                </c:pt>
                <c:pt idx="308">
                  <c:v>5.9811125926838367</c:v>
                </c:pt>
                <c:pt idx="309">
                  <c:v>5.7916603289561737</c:v>
                </c:pt>
                <c:pt idx="310">
                  <c:v>5.6874643990433755</c:v>
                </c:pt>
                <c:pt idx="311">
                  <c:v>5.6066011299787659</c:v>
                </c:pt>
                <c:pt idx="312">
                  <c:v>5.6485489168989389</c:v>
                </c:pt>
                <c:pt idx="313">
                  <c:v>8.2754996261844216</c:v>
                </c:pt>
                <c:pt idx="314">
                  <c:v>9.9635371451119283</c:v>
                </c:pt>
                <c:pt idx="315">
                  <c:v>7.3655229778946483</c:v>
                </c:pt>
                <c:pt idx="316">
                  <c:v>6.3721190593302</c:v>
                </c:pt>
                <c:pt idx="317">
                  <c:v>6.4479013762267225</c:v>
                </c:pt>
                <c:pt idx="318">
                  <c:v>6.8686369026297189</c:v>
                </c:pt>
                <c:pt idx="319">
                  <c:v>6.8704814057503141</c:v>
                </c:pt>
                <c:pt idx="320">
                  <c:v>7.4234955274548824</c:v>
                </c:pt>
                <c:pt idx="321">
                  <c:v>8.3738515492359138</c:v>
                </c:pt>
                <c:pt idx="322">
                  <c:v>9.1304608777721707</c:v>
                </c:pt>
                <c:pt idx="323">
                  <c:v>8.4772126685548095</c:v>
                </c:pt>
                <c:pt idx="324">
                  <c:v>8.5671029027568562</c:v>
                </c:pt>
                <c:pt idx="325">
                  <c:v>14.593405529528029</c:v>
                </c:pt>
                <c:pt idx="326">
                  <c:v>16.153786166013997</c:v>
                </c:pt>
                <c:pt idx="327">
                  <c:v>12.805053360588534</c:v>
                </c:pt>
                <c:pt idx="328">
                  <c:v>11.992062604202648</c:v>
                </c:pt>
                <c:pt idx="329">
                  <c:v>12.114274230178186</c:v>
                </c:pt>
                <c:pt idx="330">
                  <c:v>14.761611633021422</c:v>
                </c:pt>
                <c:pt idx="331">
                  <c:v>19.823214483536436</c:v>
                </c:pt>
                <c:pt idx="332">
                  <c:v>16.825317439611979</c:v>
                </c:pt>
                <c:pt idx="333">
                  <c:v>14.070832614249468</c:v>
                </c:pt>
                <c:pt idx="334">
                  <c:v>13.527317317675177</c:v>
                </c:pt>
                <c:pt idx="335">
                  <c:v>12.533585830191845</c:v>
                </c:pt>
                <c:pt idx="336">
                  <c:v>13.560591013475616</c:v>
                </c:pt>
                <c:pt idx="337">
                  <c:v>12.245443212248659</c:v>
                </c:pt>
                <c:pt idx="338">
                  <c:v>11.639220609507262</c:v>
                </c:pt>
                <c:pt idx="339">
                  <c:v>11.859662246412604</c:v>
                </c:pt>
                <c:pt idx="340">
                  <c:v>12.804774568452626</c:v>
                </c:pt>
                <c:pt idx="341">
                  <c:v>14.500944953488684</c:v>
                </c:pt>
                <c:pt idx="342">
                  <c:v>12.470234137392124</c:v>
                </c:pt>
                <c:pt idx="343">
                  <c:v>11.000169292431332</c:v>
                </c:pt>
                <c:pt idx="344">
                  <c:v>10.297576546242146</c:v>
                </c:pt>
                <c:pt idx="345">
                  <c:v>12.677004615631882</c:v>
                </c:pt>
                <c:pt idx="346">
                  <c:v>11.680555045296863</c:v>
                </c:pt>
                <c:pt idx="347">
                  <c:v>13.079399550775786</c:v>
                </c:pt>
                <c:pt idx="348">
                  <c:v>14.195451024331824</c:v>
                </c:pt>
                <c:pt idx="349">
                  <c:v>11.40339536783509</c:v>
                </c:pt>
                <c:pt idx="350">
                  <c:v>9.3231043783417871</c:v>
                </c:pt>
                <c:pt idx="351">
                  <c:v>8.7695615084373646</c:v>
                </c:pt>
                <c:pt idx="352">
                  <c:v>8.9654176390951683</c:v>
                </c:pt>
                <c:pt idx="353">
                  <c:v>9.924600531918232</c:v>
                </c:pt>
                <c:pt idx="354">
                  <c:v>9.2717069794372069</c:v>
                </c:pt>
                <c:pt idx="355">
                  <c:v>8.1926694361878507</c:v>
                </c:pt>
                <c:pt idx="356">
                  <c:v>7.8697220443746607</c:v>
                </c:pt>
                <c:pt idx="357">
                  <c:v>8.5073873685541166</c:v>
                </c:pt>
                <c:pt idx="358">
                  <c:v>11.178106185673629</c:v>
                </c:pt>
                <c:pt idx="359">
                  <c:v>9.8528060436777452</c:v>
                </c:pt>
                <c:pt idx="360">
                  <c:v>8.7237665112701528</c:v>
                </c:pt>
                <c:pt idx="361">
                  <c:v>9.64552790142052</c:v>
                </c:pt>
                <c:pt idx="362">
                  <c:v>7.8266934900856375</c:v>
                </c:pt>
                <c:pt idx="363">
                  <c:v>6.9483731948622447</c:v>
                </c:pt>
                <c:pt idx="364">
                  <c:v>8.3267879502331041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F-534B-9650-0A8A4747105A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Boksmodel!$L$376:$L$740</c:f>
              <c:numCache>
                <c:formatCode>0.000</c:formatCode>
                <c:ptCount val="365"/>
                <c:pt idx="0">
                  <c:v>13.374067110674483</c:v>
                </c:pt>
                <c:pt idx="1">
                  <c:v>11.85838274979889</c:v>
                </c:pt>
                <c:pt idx="2">
                  <c:v>10.216754854598891</c:v>
                </c:pt>
                <c:pt idx="3">
                  <c:v>10.256311498946481</c:v>
                </c:pt>
                <c:pt idx="4">
                  <c:v>7.5099067575812404</c:v>
                </c:pt>
                <c:pt idx="5">
                  <c:v>5.401779037371254</c:v>
                </c:pt>
                <c:pt idx="6">
                  <c:v>4.2269851468925976</c:v>
                </c:pt>
                <c:pt idx="7">
                  <c:v>3.6035441860492363</c:v>
                </c:pt>
                <c:pt idx="8">
                  <c:v>3.3387468263118611</c:v>
                </c:pt>
                <c:pt idx="9">
                  <c:v>4.4936121250357672</c:v>
                </c:pt>
                <c:pt idx="10">
                  <c:v>5.9371776642885283</c:v>
                </c:pt>
                <c:pt idx="11">
                  <c:v>5.5386952573499881</c:v>
                </c:pt>
                <c:pt idx="12">
                  <c:v>5.1048741799772692</c:v>
                </c:pt>
                <c:pt idx="13">
                  <c:v>6.2414631333482324</c:v>
                </c:pt>
                <c:pt idx="14">
                  <c:v>6.3133154972074337</c:v>
                </c:pt>
                <c:pt idx="15">
                  <c:v>8.6357463277148625</c:v>
                </c:pt>
                <c:pt idx="16">
                  <c:v>7.8522430637218514</c:v>
                </c:pt>
                <c:pt idx="17">
                  <c:v>7.1689261411520429</c:v>
                </c:pt>
                <c:pt idx="18">
                  <c:v>7.2279830596853545</c:v>
                </c:pt>
                <c:pt idx="19">
                  <c:v>7.6091719347180486</c:v>
                </c:pt>
                <c:pt idx="20">
                  <c:v>7.6953226058090767</c:v>
                </c:pt>
                <c:pt idx="21">
                  <c:v>7.8122601683011856</c:v>
                </c:pt>
                <c:pt idx="22">
                  <c:v>8.2529134949611862</c:v>
                </c:pt>
                <c:pt idx="23">
                  <c:v>12.261782996173169</c:v>
                </c:pt>
                <c:pt idx="24">
                  <c:v>11.060742758357254</c:v>
                </c:pt>
                <c:pt idx="25">
                  <c:v>9.8047237764318265</c:v>
                </c:pt>
                <c:pt idx="26">
                  <c:v>9.8927071020744091</c:v>
                </c:pt>
                <c:pt idx="27">
                  <c:v>12.604818187434327</c:v>
                </c:pt>
                <c:pt idx="28">
                  <c:v>16.295251306241905</c:v>
                </c:pt>
                <c:pt idx="29">
                  <c:v>15.267939247919209</c:v>
                </c:pt>
                <c:pt idx="30">
                  <c:v>14.562013829953498</c:v>
                </c:pt>
                <c:pt idx="31">
                  <c:v>16.591584795700889</c:v>
                </c:pt>
                <c:pt idx="32">
                  <c:v>19.893079437921806</c:v>
                </c:pt>
                <c:pt idx="33">
                  <c:v>17.945251049198088</c:v>
                </c:pt>
                <c:pt idx="34">
                  <c:v>17.515974486798893</c:v>
                </c:pt>
                <c:pt idx="35">
                  <c:v>18.385487562414035</c:v>
                </c:pt>
                <c:pt idx="36">
                  <c:v>18.537726541777854</c:v>
                </c:pt>
                <c:pt idx="37">
                  <c:v>17.922244801261076</c:v>
                </c:pt>
                <c:pt idx="38">
                  <c:v>18.153156330452259</c:v>
                </c:pt>
                <c:pt idx="39">
                  <c:v>17.805684127282774</c:v>
                </c:pt>
                <c:pt idx="40">
                  <c:v>17.320253753683854</c:v>
                </c:pt>
                <c:pt idx="41">
                  <c:v>18.014957081934096</c:v>
                </c:pt>
                <c:pt idx="42">
                  <c:v>24.177550323844827</c:v>
                </c:pt>
                <c:pt idx="43">
                  <c:v>20.561250117255597</c:v>
                </c:pt>
                <c:pt idx="44">
                  <c:v>18.781009084226337</c:v>
                </c:pt>
                <c:pt idx="45">
                  <c:v>18.043968747491061</c:v>
                </c:pt>
                <c:pt idx="46">
                  <c:v>20.398302858941086</c:v>
                </c:pt>
                <c:pt idx="47">
                  <c:v>22.091670472227801</c:v>
                </c:pt>
                <c:pt idx="48">
                  <c:v>19.925420791147296</c:v>
                </c:pt>
                <c:pt idx="49">
                  <c:v>20.116550333804625</c:v>
                </c:pt>
                <c:pt idx="50">
                  <c:v>22.520322420147508</c:v>
                </c:pt>
                <c:pt idx="51">
                  <c:v>21.166405924342804</c:v>
                </c:pt>
                <c:pt idx="52">
                  <c:v>21.277425024010331</c:v>
                </c:pt>
                <c:pt idx="53">
                  <c:v>20.601930075432747</c:v>
                </c:pt>
                <c:pt idx="54">
                  <c:v>20.931872792071122</c:v>
                </c:pt>
                <c:pt idx="55">
                  <c:v>21.211127479808027</c:v>
                </c:pt>
                <c:pt idx="56">
                  <c:v>21.393294280142335</c:v>
                </c:pt>
                <c:pt idx="57">
                  <c:v>22.189537537862645</c:v>
                </c:pt>
                <c:pt idx="58">
                  <c:v>27.075232557699771</c:v>
                </c:pt>
                <c:pt idx="59">
                  <c:v>25.197674953710042</c:v>
                </c:pt>
                <c:pt idx="60">
                  <c:v>25.779355255792971</c:v>
                </c:pt>
                <c:pt idx="61">
                  <c:v>27.371666110898861</c:v>
                </c:pt>
                <c:pt idx="62">
                  <c:v>29.272876554944361</c:v>
                </c:pt>
                <c:pt idx="63">
                  <c:v>32.254028288861825</c:v>
                </c:pt>
                <c:pt idx="64">
                  <c:v>37.645684575513243</c:v>
                </c:pt>
                <c:pt idx="65">
                  <c:v>43.28781639561695</c:v>
                </c:pt>
                <c:pt idx="66">
                  <c:v>40.760925072670318</c:v>
                </c:pt>
                <c:pt idx="67">
                  <c:v>38.639456425069717</c:v>
                </c:pt>
                <c:pt idx="68">
                  <c:v>34.797465904877718</c:v>
                </c:pt>
                <c:pt idx="69">
                  <c:v>40.700464183010126</c:v>
                </c:pt>
                <c:pt idx="70">
                  <c:v>73.227441068382035</c:v>
                </c:pt>
                <c:pt idx="71">
                  <c:v>59.830603846184097</c:v>
                </c:pt>
                <c:pt idx="72">
                  <c:v>40.389114056590664</c:v>
                </c:pt>
                <c:pt idx="73">
                  <c:v>32.773016170564553</c:v>
                </c:pt>
                <c:pt idx="74">
                  <c:v>28.120727114448748</c:v>
                </c:pt>
                <c:pt idx="75">
                  <c:v>24.469152277884362</c:v>
                </c:pt>
                <c:pt idx="76">
                  <c:v>22.69403312271001</c:v>
                </c:pt>
                <c:pt idx="77">
                  <c:v>21.397705423507958</c:v>
                </c:pt>
                <c:pt idx="78">
                  <c:v>20.550501998648411</c:v>
                </c:pt>
                <c:pt idx="79">
                  <c:v>19.940997391724881</c:v>
                </c:pt>
                <c:pt idx="80">
                  <c:v>11.025984887823597</c:v>
                </c:pt>
                <c:pt idx="81">
                  <c:v>9.4010387601725274</c:v>
                </c:pt>
                <c:pt idx="82">
                  <c:v>8.6967308600731794</c:v>
                </c:pt>
                <c:pt idx="83">
                  <c:v>8.1776051825379081</c:v>
                </c:pt>
                <c:pt idx="84">
                  <c:v>7.4567116226875214</c:v>
                </c:pt>
                <c:pt idx="85">
                  <c:v>11.047397511089558</c:v>
                </c:pt>
                <c:pt idx="86">
                  <c:v>9.8766865189472099</c:v>
                </c:pt>
                <c:pt idx="87">
                  <c:v>8.8229237579631512</c:v>
                </c:pt>
                <c:pt idx="88">
                  <c:v>7.9674271010043016</c:v>
                </c:pt>
                <c:pt idx="89">
                  <c:v>7.3777561114840262</c:v>
                </c:pt>
                <c:pt idx="90">
                  <c:v>6.773845695787811</c:v>
                </c:pt>
                <c:pt idx="91">
                  <c:v>6.2196177922243576</c:v>
                </c:pt>
                <c:pt idx="92">
                  <c:v>6.2703655981001845</c:v>
                </c:pt>
                <c:pt idx="93">
                  <c:v>7.782006811204</c:v>
                </c:pt>
                <c:pt idx="94">
                  <c:v>7.2857493028511069</c:v>
                </c:pt>
                <c:pt idx="95">
                  <c:v>6.1530296224777965</c:v>
                </c:pt>
                <c:pt idx="96">
                  <c:v>5.0604797588698167</c:v>
                </c:pt>
                <c:pt idx="97">
                  <c:v>4.4706760220649651</c:v>
                </c:pt>
                <c:pt idx="98">
                  <c:v>4.0730739813722137</c:v>
                </c:pt>
                <c:pt idx="99">
                  <c:v>3.9657346419028863</c:v>
                </c:pt>
                <c:pt idx="100">
                  <c:v>3.8495973162299846</c:v>
                </c:pt>
                <c:pt idx="101">
                  <c:v>3.7856592959664792</c:v>
                </c:pt>
                <c:pt idx="102">
                  <c:v>3.7469546282200841</c:v>
                </c:pt>
                <c:pt idx="103">
                  <c:v>3.7345849555373176</c:v>
                </c:pt>
                <c:pt idx="104">
                  <c:v>3.7379483496808903</c:v>
                </c:pt>
                <c:pt idx="105">
                  <c:v>3.7760250342404946</c:v>
                </c:pt>
                <c:pt idx="106">
                  <c:v>3.8499191211139565</c:v>
                </c:pt>
                <c:pt idx="107">
                  <c:v>3.9208484104442682</c:v>
                </c:pt>
                <c:pt idx="108">
                  <c:v>4.0508656701537227</c:v>
                </c:pt>
                <c:pt idx="109">
                  <c:v>4.2400053857424593</c:v>
                </c:pt>
                <c:pt idx="110">
                  <c:v>4.3812300601803278</c:v>
                </c:pt>
                <c:pt idx="111">
                  <c:v>4.5507582472713546</c:v>
                </c:pt>
                <c:pt idx="112">
                  <c:v>4.8065078655579558</c:v>
                </c:pt>
                <c:pt idx="113">
                  <c:v>5.098088298353689</c:v>
                </c:pt>
                <c:pt idx="114">
                  <c:v>5.2984680213452888</c:v>
                </c:pt>
                <c:pt idx="115">
                  <c:v>5.4609305045082186</c:v>
                </c:pt>
                <c:pt idx="116">
                  <c:v>5.6288425592909848</c:v>
                </c:pt>
                <c:pt idx="117">
                  <c:v>5.9970318354206942</c:v>
                </c:pt>
                <c:pt idx="118">
                  <c:v>6.587750661844793</c:v>
                </c:pt>
                <c:pt idx="119">
                  <c:v>8.802526629320349</c:v>
                </c:pt>
                <c:pt idx="120">
                  <c:v>11.857346873585854</c:v>
                </c:pt>
                <c:pt idx="121">
                  <c:v>8.7694635681983133</c:v>
                </c:pt>
                <c:pt idx="122">
                  <c:v>8.0534867135789643</c:v>
                </c:pt>
                <c:pt idx="123">
                  <c:v>7.6803668718737654</c:v>
                </c:pt>
                <c:pt idx="124">
                  <c:v>7.4745955350947124</c:v>
                </c:pt>
                <c:pt idx="125">
                  <c:v>7.4460629778428364</c:v>
                </c:pt>
                <c:pt idx="126">
                  <c:v>7.4775369610466775</c:v>
                </c:pt>
                <c:pt idx="127">
                  <c:v>7.4774082034190927</c:v>
                </c:pt>
                <c:pt idx="128">
                  <c:v>7.5195588371145741</c:v>
                </c:pt>
                <c:pt idx="129">
                  <c:v>7.6822148593548238</c:v>
                </c:pt>
                <c:pt idx="130">
                  <c:v>7.890785166697559</c:v>
                </c:pt>
                <c:pt idx="131">
                  <c:v>7.906975738923963</c:v>
                </c:pt>
                <c:pt idx="132">
                  <c:v>8.032999754240894</c:v>
                </c:pt>
                <c:pt idx="133">
                  <c:v>8.1524494648484644</c:v>
                </c:pt>
                <c:pt idx="134">
                  <c:v>8.3812824409908604</c:v>
                </c:pt>
                <c:pt idx="135">
                  <c:v>8.3061822441527955</c:v>
                </c:pt>
                <c:pt idx="136">
                  <c:v>8.3792652705029891</c:v>
                </c:pt>
                <c:pt idx="137">
                  <c:v>8.4112803471152375</c:v>
                </c:pt>
                <c:pt idx="138">
                  <c:v>8.3456273838875834</c:v>
                </c:pt>
                <c:pt idx="139">
                  <c:v>8.5888965114286613</c:v>
                </c:pt>
                <c:pt idx="140">
                  <c:v>8.4804032968689445</c:v>
                </c:pt>
                <c:pt idx="141">
                  <c:v>8.4800529279737216</c:v>
                </c:pt>
                <c:pt idx="142">
                  <c:v>8.457005819977697</c:v>
                </c:pt>
                <c:pt idx="143">
                  <c:v>8.4282184432142095</c:v>
                </c:pt>
                <c:pt idx="144">
                  <c:v>8.3706428430783149</c:v>
                </c:pt>
                <c:pt idx="145">
                  <c:v>8.3643433408578964</c:v>
                </c:pt>
                <c:pt idx="146">
                  <c:v>8.3915228317073947</c:v>
                </c:pt>
                <c:pt idx="147">
                  <c:v>8.5570335229904924</c:v>
                </c:pt>
                <c:pt idx="148">
                  <c:v>9.6424277852381053</c:v>
                </c:pt>
                <c:pt idx="149">
                  <c:v>9.9663017151058693</c:v>
                </c:pt>
                <c:pt idx="150">
                  <c:v>10.104636978034543</c:v>
                </c:pt>
                <c:pt idx="151">
                  <c:v>10.151418530984021</c:v>
                </c:pt>
                <c:pt idx="152">
                  <c:v>10.655142402255624</c:v>
                </c:pt>
                <c:pt idx="153">
                  <c:v>11.341864264336969</c:v>
                </c:pt>
                <c:pt idx="154">
                  <c:v>12.079814339690573</c:v>
                </c:pt>
                <c:pt idx="155">
                  <c:v>12.884739813704078</c:v>
                </c:pt>
                <c:pt idx="156">
                  <c:v>13.859604502242277</c:v>
                </c:pt>
                <c:pt idx="157">
                  <c:v>15.054840765678859</c:v>
                </c:pt>
                <c:pt idx="158">
                  <c:v>15.960291570853922</c:v>
                </c:pt>
                <c:pt idx="159">
                  <c:v>17.684484653195188</c:v>
                </c:pt>
                <c:pt idx="160">
                  <c:v>21.037903458442578</c:v>
                </c:pt>
                <c:pt idx="161">
                  <c:v>23.724138987078554</c:v>
                </c:pt>
                <c:pt idx="162">
                  <c:v>23.149494457775813</c:v>
                </c:pt>
                <c:pt idx="163">
                  <c:v>25.749207980551894</c:v>
                </c:pt>
                <c:pt idx="164">
                  <c:v>20.742775247877287</c:v>
                </c:pt>
                <c:pt idx="165">
                  <c:v>19.873459712241992</c:v>
                </c:pt>
                <c:pt idx="166">
                  <c:v>19.835794004063906</c:v>
                </c:pt>
                <c:pt idx="167">
                  <c:v>23.071029442979203</c:v>
                </c:pt>
                <c:pt idx="168">
                  <c:v>18.952316689789342</c:v>
                </c:pt>
                <c:pt idx="169">
                  <c:v>17.532286396816424</c:v>
                </c:pt>
                <c:pt idx="170">
                  <c:v>16.599463340914461</c:v>
                </c:pt>
                <c:pt idx="171">
                  <c:v>16.217529166595646</c:v>
                </c:pt>
                <c:pt idx="172">
                  <c:v>15.070262962889482</c:v>
                </c:pt>
                <c:pt idx="173">
                  <c:v>14.340811532894488</c:v>
                </c:pt>
                <c:pt idx="174">
                  <c:v>13.764098972587611</c:v>
                </c:pt>
                <c:pt idx="175">
                  <c:v>13.240312915416375</c:v>
                </c:pt>
                <c:pt idx="176">
                  <c:v>12.724470818157982</c:v>
                </c:pt>
                <c:pt idx="177">
                  <c:v>12.87519464787589</c:v>
                </c:pt>
                <c:pt idx="178">
                  <c:v>11.770344196692395</c:v>
                </c:pt>
                <c:pt idx="179">
                  <c:v>11.5783888101898</c:v>
                </c:pt>
                <c:pt idx="180">
                  <c:v>11.247485169309597</c:v>
                </c:pt>
                <c:pt idx="181">
                  <c:v>11.170858779738456</c:v>
                </c:pt>
                <c:pt idx="182">
                  <c:v>10.80336772317461</c:v>
                </c:pt>
                <c:pt idx="183">
                  <c:v>10.136576268621843</c:v>
                </c:pt>
                <c:pt idx="184">
                  <c:v>9.8066379584748429</c:v>
                </c:pt>
                <c:pt idx="185">
                  <c:v>9.6955966684637129</c:v>
                </c:pt>
                <c:pt idx="186">
                  <c:v>9.4766655877288297</c:v>
                </c:pt>
                <c:pt idx="187">
                  <c:v>9.0394479531419556</c:v>
                </c:pt>
                <c:pt idx="188">
                  <c:v>8.8286634659875833</c:v>
                </c:pt>
                <c:pt idx="189">
                  <c:v>8.7081707292426511</c:v>
                </c:pt>
                <c:pt idx="190">
                  <c:v>8.7740304250765462</c:v>
                </c:pt>
                <c:pt idx="191">
                  <c:v>8.5162856376252591</c:v>
                </c:pt>
                <c:pt idx="192">
                  <c:v>8.3168304590255371</c:v>
                </c:pt>
                <c:pt idx="193">
                  <c:v>8.0977597226409941</c:v>
                </c:pt>
                <c:pt idx="194">
                  <c:v>7.985633460406909</c:v>
                </c:pt>
                <c:pt idx="195">
                  <c:v>7.8817601474975962</c:v>
                </c:pt>
                <c:pt idx="196">
                  <c:v>7.6597292866710038</c:v>
                </c:pt>
                <c:pt idx="197">
                  <c:v>7.7692213961407548</c:v>
                </c:pt>
                <c:pt idx="198">
                  <c:v>8.0240622177012142</c:v>
                </c:pt>
                <c:pt idx="199">
                  <c:v>8.3149209923663694</c:v>
                </c:pt>
                <c:pt idx="200">
                  <c:v>8.5774411228325746</c:v>
                </c:pt>
                <c:pt idx="201">
                  <c:v>8.8605571828629035</c:v>
                </c:pt>
                <c:pt idx="202">
                  <c:v>9.2393845746379277</c:v>
                </c:pt>
                <c:pt idx="203">
                  <c:v>9.693332013855402</c:v>
                </c:pt>
                <c:pt idx="204">
                  <c:v>9.9926124806271233</c:v>
                </c:pt>
                <c:pt idx="205">
                  <c:v>10.467615088472638</c:v>
                </c:pt>
                <c:pt idx="206">
                  <c:v>10.876076068820831</c:v>
                </c:pt>
                <c:pt idx="207">
                  <c:v>11.356361717875043</c:v>
                </c:pt>
                <c:pt idx="208">
                  <c:v>11.996030551775496</c:v>
                </c:pt>
                <c:pt idx="209">
                  <c:v>12.969655127402094</c:v>
                </c:pt>
                <c:pt idx="210">
                  <c:v>13.489612793008112</c:v>
                </c:pt>
                <c:pt idx="211">
                  <c:v>14.184050874193959</c:v>
                </c:pt>
                <c:pt idx="212">
                  <c:v>14.28685731105463</c:v>
                </c:pt>
                <c:pt idx="213">
                  <c:v>13.391226769341399</c:v>
                </c:pt>
                <c:pt idx="214">
                  <c:v>12.462849435025738</c:v>
                </c:pt>
                <c:pt idx="215">
                  <c:v>11.705277190924372</c:v>
                </c:pt>
                <c:pt idx="216">
                  <c:v>10.928798310830464</c:v>
                </c:pt>
                <c:pt idx="217">
                  <c:v>10.356368591246749</c:v>
                </c:pt>
                <c:pt idx="218">
                  <c:v>9.7822935984882928</c:v>
                </c:pt>
                <c:pt idx="219">
                  <c:v>9.1285357225079125</c:v>
                </c:pt>
                <c:pt idx="220">
                  <c:v>8.8531727497076194</c:v>
                </c:pt>
                <c:pt idx="221">
                  <c:v>9.1038656575086936</c:v>
                </c:pt>
                <c:pt idx="222">
                  <c:v>9.1780419465314118</c:v>
                </c:pt>
                <c:pt idx="223">
                  <c:v>8.3916626048495893</c:v>
                </c:pt>
                <c:pt idx="224">
                  <c:v>8.0384926165294832</c:v>
                </c:pt>
                <c:pt idx="225">
                  <c:v>9.2864025005189976</c:v>
                </c:pt>
                <c:pt idx="226">
                  <c:v>8.0734793991811724</c:v>
                </c:pt>
                <c:pt idx="227">
                  <c:v>7.11294214232157</c:v>
                </c:pt>
                <c:pt idx="228">
                  <c:v>6.3519695612508347</c:v>
                </c:pt>
                <c:pt idx="229">
                  <c:v>5.8526152581303901</c:v>
                </c:pt>
                <c:pt idx="230">
                  <c:v>5.7879313930628715</c:v>
                </c:pt>
                <c:pt idx="231">
                  <c:v>5.9230584182828894</c:v>
                </c:pt>
                <c:pt idx="232">
                  <c:v>5.2992842412881549</c:v>
                </c:pt>
                <c:pt idx="233">
                  <c:v>4.7523163047144186</c:v>
                </c:pt>
                <c:pt idx="234">
                  <c:v>5.7348207462182614</c:v>
                </c:pt>
                <c:pt idx="235">
                  <c:v>5.4333386205403293</c:v>
                </c:pt>
                <c:pt idx="236">
                  <c:v>5.1511065520956771</c:v>
                </c:pt>
                <c:pt idx="237">
                  <c:v>4.9910812785775773</c:v>
                </c:pt>
                <c:pt idx="238">
                  <c:v>5.9244498278037643</c:v>
                </c:pt>
                <c:pt idx="239">
                  <c:v>6.4419315371621364</c:v>
                </c:pt>
                <c:pt idx="240">
                  <c:v>5.336666096795553</c:v>
                </c:pt>
                <c:pt idx="241">
                  <c:v>5.347199672827216</c:v>
                </c:pt>
                <c:pt idx="242">
                  <c:v>5.3461837627753459</c:v>
                </c:pt>
                <c:pt idx="243">
                  <c:v>5.2619357856402909</c:v>
                </c:pt>
                <c:pt idx="244">
                  <c:v>5.1915153621381673</c:v>
                </c:pt>
                <c:pt idx="245">
                  <c:v>5.1908502863145589</c:v>
                </c:pt>
                <c:pt idx="246">
                  <c:v>5.2358527239298081</c:v>
                </c:pt>
                <c:pt idx="247">
                  <c:v>5.4693165158180923</c:v>
                </c:pt>
                <c:pt idx="248">
                  <c:v>5.7555654742438884</c:v>
                </c:pt>
                <c:pt idx="249">
                  <c:v>7.545604844820609</c:v>
                </c:pt>
                <c:pt idx="250">
                  <c:v>9.7525452673897828</c:v>
                </c:pt>
                <c:pt idx="251">
                  <c:v>9.3446364867965475</c:v>
                </c:pt>
                <c:pt idx="252">
                  <c:v>9.2310159672376741</c:v>
                </c:pt>
                <c:pt idx="253">
                  <c:v>9.2207075071958187</c:v>
                </c:pt>
                <c:pt idx="254">
                  <c:v>9.6275877343781975</c:v>
                </c:pt>
                <c:pt idx="255">
                  <c:v>9.4656894146518002</c:v>
                </c:pt>
                <c:pt idx="256">
                  <c:v>9.618209743950338</c:v>
                </c:pt>
                <c:pt idx="257">
                  <c:v>10.353241269378378</c:v>
                </c:pt>
                <c:pt idx="258">
                  <c:v>10.576204423893241</c:v>
                </c:pt>
                <c:pt idx="259">
                  <c:v>10.842191188356006</c:v>
                </c:pt>
                <c:pt idx="260">
                  <c:v>11.079278688522107</c:v>
                </c:pt>
                <c:pt idx="261">
                  <c:v>12.01346306254124</c:v>
                </c:pt>
                <c:pt idx="262">
                  <c:v>12.479161002320943</c:v>
                </c:pt>
                <c:pt idx="263">
                  <c:v>13.852947363345383</c:v>
                </c:pt>
                <c:pt idx="264">
                  <c:v>14.793832945999743</c:v>
                </c:pt>
                <c:pt idx="265">
                  <c:v>14.808363522347259</c:v>
                </c:pt>
                <c:pt idx="266">
                  <c:v>14.866499025235914</c:v>
                </c:pt>
                <c:pt idx="267">
                  <c:v>14.991675808571301</c:v>
                </c:pt>
                <c:pt idx="268">
                  <c:v>15.22425292583045</c:v>
                </c:pt>
                <c:pt idx="269">
                  <c:v>15.631982618874497</c:v>
                </c:pt>
                <c:pt idx="270">
                  <c:v>15.776777517070958</c:v>
                </c:pt>
                <c:pt idx="271">
                  <c:v>16.005318866264737</c:v>
                </c:pt>
                <c:pt idx="272">
                  <c:v>16.628238484137547</c:v>
                </c:pt>
                <c:pt idx="273">
                  <c:v>17.197487204719057</c:v>
                </c:pt>
                <c:pt idx="274">
                  <c:v>19.117767747744544</c:v>
                </c:pt>
                <c:pt idx="275">
                  <c:v>18.77647896266097</c:v>
                </c:pt>
                <c:pt idx="276">
                  <c:v>17.691596725439851</c:v>
                </c:pt>
                <c:pt idx="277">
                  <c:v>17.866957140236252</c:v>
                </c:pt>
                <c:pt idx="278">
                  <c:v>18.593985580787276</c:v>
                </c:pt>
                <c:pt idx="279">
                  <c:v>18.58288711915489</c:v>
                </c:pt>
                <c:pt idx="280">
                  <c:v>17.264445816433767</c:v>
                </c:pt>
                <c:pt idx="281">
                  <c:v>16.384597151481785</c:v>
                </c:pt>
                <c:pt idx="282">
                  <c:v>15.722199585541388</c:v>
                </c:pt>
                <c:pt idx="283">
                  <c:v>15.308864134512687</c:v>
                </c:pt>
                <c:pt idx="284">
                  <c:v>14.791242743791287</c:v>
                </c:pt>
                <c:pt idx="285">
                  <c:v>14.326185765323135</c:v>
                </c:pt>
                <c:pt idx="286">
                  <c:v>13.962066543175203</c:v>
                </c:pt>
                <c:pt idx="287">
                  <c:v>13.604769318277482</c:v>
                </c:pt>
                <c:pt idx="288">
                  <c:v>13.292885502684925</c:v>
                </c:pt>
                <c:pt idx="289">
                  <c:v>13.032470970959091</c:v>
                </c:pt>
                <c:pt idx="290">
                  <c:v>12.669596696121992</c:v>
                </c:pt>
                <c:pt idx="291">
                  <c:v>12.329270652160476</c:v>
                </c:pt>
                <c:pt idx="292">
                  <c:v>12.053800096997772</c:v>
                </c:pt>
                <c:pt idx="293">
                  <c:v>11.789746152021692</c:v>
                </c:pt>
                <c:pt idx="294">
                  <c:v>11.743392312984126</c:v>
                </c:pt>
                <c:pt idx="295">
                  <c:v>13.872398237746248</c:v>
                </c:pt>
                <c:pt idx="296">
                  <c:v>12.636361534066179</c:v>
                </c:pt>
                <c:pt idx="297">
                  <c:v>11.448132577609027</c:v>
                </c:pt>
                <c:pt idx="298">
                  <c:v>11.367664365737065</c:v>
                </c:pt>
                <c:pt idx="299">
                  <c:v>13.302118666601498</c:v>
                </c:pt>
                <c:pt idx="300">
                  <c:v>12.203607136196805</c:v>
                </c:pt>
                <c:pt idx="301">
                  <c:v>10.898995420424562</c:v>
                </c:pt>
                <c:pt idx="302">
                  <c:v>12.090652670363609</c:v>
                </c:pt>
                <c:pt idx="303">
                  <c:v>15.701623179742146</c:v>
                </c:pt>
                <c:pt idx="304">
                  <c:v>12.395608696066759</c:v>
                </c:pt>
                <c:pt idx="305">
                  <c:v>10.439618525552337</c:v>
                </c:pt>
                <c:pt idx="306">
                  <c:v>9.6287140811153265</c:v>
                </c:pt>
                <c:pt idx="307">
                  <c:v>9.0837951462439008</c:v>
                </c:pt>
                <c:pt idx="308">
                  <c:v>8.7346957181050939</c:v>
                </c:pt>
                <c:pt idx="309">
                  <c:v>8.491868142851553</c:v>
                </c:pt>
                <c:pt idx="310">
                  <c:v>8.2738894309110051</c:v>
                </c:pt>
                <c:pt idx="311">
                  <c:v>8.0092018315458624</c:v>
                </c:pt>
                <c:pt idx="312">
                  <c:v>7.6473826930066959</c:v>
                </c:pt>
                <c:pt idx="313">
                  <c:v>7.2321952829614</c:v>
                </c:pt>
                <c:pt idx="314">
                  <c:v>7.524353007150772</c:v>
                </c:pt>
                <c:pt idx="315">
                  <c:v>7.332238556046013</c:v>
                </c:pt>
                <c:pt idx="316">
                  <c:v>6.4838226071027876</c:v>
                </c:pt>
                <c:pt idx="317">
                  <c:v>6.2001524498467333</c:v>
                </c:pt>
                <c:pt idx="318">
                  <c:v>5.5486314005490751</c:v>
                </c:pt>
                <c:pt idx="319">
                  <c:v>5.0175143381876746</c:v>
                </c:pt>
                <c:pt idx="320">
                  <c:v>5.0583346079339773</c:v>
                </c:pt>
                <c:pt idx="321">
                  <c:v>5.1851313025372985</c:v>
                </c:pt>
                <c:pt idx="322">
                  <c:v>5.3597055375057039</c:v>
                </c:pt>
                <c:pt idx="323">
                  <c:v>5.5749247645424109</c:v>
                </c:pt>
                <c:pt idx="324">
                  <c:v>5.8039409379081173</c:v>
                </c:pt>
                <c:pt idx="325">
                  <c:v>5.9852853412077165</c:v>
                </c:pt>
                <c:pt idx="326">
                  <c:v>6.1975499026001142</c:v>
                </c:pt>
                <c:pt idx="327">
                  <c:v>6.4870086039731545</c:v>
                </c:pt>
                <c:pt idx="328">
                  <c:v>6.7685752017841896</c:v>
                </c:pt>
                <c:pt idx="329">
                  <c:v>7.0022993270892506</c:v>
                </c:pt>
                <c:pt idx="330">
                  <c:v>7.2076941001222998</c:v>
                </c:pt>
                <c:pt idx="331">
                  <c:v>7.4179684571039584</c:v>
                </c:pt>
                <c:pt idx="332">
                  <c:v>8.5616205050261058</c:v>
                </c:pt>
                <c:pt idx="333">
                  <c:v>9.894328967356353</c:v>
                </c:pt>
                <c:pt idx="334">
                  <c:v>10.010363506383134</c:v>
                </c:pt>
                <c:pt idx="335">
                  <c:v>11.000258171181382</c:v>
                </c:pt>
                <c:pt idx="336">
                  <c:v>13.422044915456716</c:v>
                </c:pt>
                <c:pt idx="337">
                  <c:v>11.905292147693334</c:v>
                </c:pt>
                <c:pt idx="338">
                  <c:v>10.284423338783448</c:v>
                </c:pt>
                <c:pt idx="339">
                  <c:v>10.150826961205182</c:v>
                </c:pt>
                <c:pt idx="340">
                  <c:v>11.457480377908494</c:v>
                </c:pt>
                <c:pt idx="341">
                  <c:v>15.030856267504035</c:v>
                </c:pt>
                <c:pt idx="342">
                  <c:v>14.809090730385591</c:v>
                </c:pt>
                <c:pt idx="343">
                  <c:v>11.952048091925077</c:v>
                </c:pt>
                <c:pt idx="344">
                  <c:v>10.259225633682284</c:v>
                </c:pt>
                <c:pt idx="345">
                  <c:v>9.5623262514872458</c:v>
                </c:pt>
                <c:pt idx="346">
                  <c:v>9.3076848404875623</c:v>
                </c:pt>
                <c:pt idx="347">
                  <c:v>9.1518413241367575</c:v>
                </c:pt>
                <c:pt idx="348">
                  <c:v>9.0814737172917646</c:v>
                </c:pt>
                <c:pt idx="349">
                  <c:v>9.0100385636523548</c:v>
                </c:pt>
                <c:pt idx="350">
                  <c:v>8.7420318170614397</c:v>
                </c:pt>
                <c:pt idx="351">
                  <c:v>8.5719406667082616</c:v>
                </c:pt>
                <c:pt idx="352">
                  <c:v>8.6263618467676366</c:v>
                </c:pt>
                <c:pt idx="353">
                  <c:v>8.9522637709218014</c:v>
                </c:pt>
                <c:pt idx="354">
                  <c:v>10.157939345368899</c:v>
                </c:pt>
                <c:pt idx="355">
                  <c:v>15.939725694952656</c:v>
                </c:pt>
                <c:pt idx="356">
                  <c:v>12.307696101941046</c:v>
                </c:pt>
                <c:pt idx="357">
                  <c:v>10.286342876650632</c:v>
                </c:pt>
                <c:pt idx="358">
                  <c:v>9.5833197996405595</c:v>
                </c:pt>
                <c:pt idx="359">
                  <c:v>9.1459977729073945</c:v>
                </c:pt>
                <c:pt idx="360">
                  <c:v>8.893683740424482</c:v>
                </c:pt>
                <c:pt idx="361">
                  <c:v>8.6328626646564661</c:v>
                </c:pt>
                <c:pt idx="362">
                  <c:v>8.7140425548733305</c:v>
                </c:pt>
                <c:pt idx="363">
                  <c:v>9.1729350301189676</c:v>
                </c:pt>
                <c:pt idx="364">
                  <c:v>8.9300793247516559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9F-534B-9650-0A8A4747105A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Boksmodel!$L$741:$L$1105</c:f>
              <c:numCache>
                <c:formatCode>0.000</c:formatCode>
                <c:ptCount val="365"/>
                <c:pt idx="0">
                  <c:v>6.4532017739677023</c:v>
                </c:pt>
                <c:pt idx="1">
                  <c:v>6.2119395460993285</c:v>
                </c:pt>
                <c:pt idx="2">
                  <c:v>5.7670975887071574</c:v>
                </c:pt>
                <c:pt idx="3">
                  <c:v>5.7754475950929374</c:v>
                </c:pt>
                <c:pt idx="4">
                  <c:v>5.8231413501179228</c:v>
                </c:pt>
                <c:pt idx="5">
                  <c:v>5.4235646839668341</c:v>
                </c:pt>
                <c:pt idx="6">
                  <c:v>5.2695611215687697</c:v>
                </c:pt>
                <c:pt idx="7">
                  <c:v>6.3851453654047212</c:v>
                </c:pt>
                <c:pt idx="8">
                  <c:v>5.9166683976679151</c:v>
                </c:pt>
                <c:pt idx="9">
                  <c:v>4.9010989492341963</c:v>
                </c:pt>
                <c:pt idx="10">
                  <c:v>4.6994568456814019</c:v>
                </c:pt>
                <c:pt idx="11">
                  <c:v>4.5289158930500912</c:v>
                </c:pt>
                <c:pt idx="12">
                  <c:v>5.0497708837391295</c:v>
                </c:pt>
                <c:pt idx="13">
                  <c:v>4.8019212483425076</c:v>
                </c:pt>
                <c:pt idx="14">
                  <c:v>4.2401356849519845</c:v>
                </c:pt>
                <c:pt idx="15">
                  <c:v>4.3310395366939547</c:v>
                </c:pt>
                <c:pt idx="16">
                  <c:v>4.3225208152099173</c:v>
                </c:pt>
                <c:pt idx="17">
                  <c:v>3.9019930780897965</c:v>
                </c:pt>
                <c:pt idx="18">
                  <c:v>3.6671714764159495</c:v>
                </c:pt>
                <c:pt idx="19">
                  <c:v>3.6920888942807459</c:v>
                </c:pt>
                <c:pt idx="20">
                  <c:v>3.8177623698017995</c:v>
                </c:pt>
                <c:pt idx="21">
                  <c:v>4.1682010592235681</c:v>
                </c:pt>
                <c:pt idx="22">
                  <c:v>4.3577120423692666</c:v>
                </c:pt>
                <c:pt idx="23">
                  <c:v>4.4931650154840312</c:v>
                </c:pt>
                <c:pt idx="24">
                  <c:v>4.7688830079250426</c:v>
                </c:pt>
                <c:pt idx="25">
                  <c:v>5.1583032353522213</c:v>
                </c:pt>
                <c:pt idx="26">
                  <c:v>6.6863816931526516</c:v>
                </c:pt>
                <c:pt idx="27">
                  <c:v>8.9222950338661011</c:v>
                </c:pt>
                <c:pt idx="28">
                  <c:v>8.0493603443524862</c:v>
                </c:pt>
                <c:pt idx="29">
                  <c:v>7.6851077575656985</c:v>
                </c:pt>
                <c:pt idx="30">
                  <c:v>7.9822734267643991</c:v>
                </c:pt>
                <c:pt idx="31">
                  <c:v>8.4214543395641677</c:v>
                </c:pt>
                <c:pt idx="32">
                  <c:v>9.1600745736088598</c:v>
                </c:pt>
                <c:pt idx="33">
                  <c:v>9.9292824846710488</c:v>
                </c:pt>
                <c:pt idx="34">
                  <c:v>11.304040121223457</c:v>
                </c:pt>
                <c:pt idx="35">
                  <c:v>15.834451970097792</c:v>
                </c:pt>
                <c:pt idx="36">
                  <c:v>14.938316232125507</c:v>
                </c:pt>
                <c:pt idx="37">
                  <c:v>14.984313397389093</c:v>
                </c:pt>
                <c:pt idx="38">
                  <c:v>14.692885756205531</c:v>
                </c:pt>
                <c:pt idx="39">
                  <c:v>18.169991163027632</c:v>
                </c:pt>
                <c:pt idx="40">
                  <c:v>15.715858794005081</c:v>
                </c:pt>
                <c:pt idx="41">
                  <c:v>11.935878171212186</c:v>
                </c:pt>
                <c:pt idx="42">
                  <c:v>9.9589093289643955</c:v>
                </c:pt>
                <c:pt idx="43">
                  <c:v>9.2531650828769347</c:v>
                </c:pt>
                <c:pt idx="44">
                  <c:v>8.6197966573932057</c:v>
                </c:pt>
                <c:pt idx="45">
                  <c:v>8.1290664461644511</c:v>
                </c:pt>
                <c:pt idx="46">
                  <c:v>7.7001157028905638</c:v>
                </c:pt>
                <c:pt idx="47">
                  <c:v>7.4135636139711778</c:v>
                </c:pt>
                <c:pt idx="48">
                  <c:v>7.0425558322877571</c:v>
                </c:pt>
                <c:pt idx="49">
                  <c:v>7.1659715886528801</c:v>
                </c:pt>
                <c:pt idx="50">
                  <c:v>7.2673540969229133</c:v>
                </c:pt>
                <c:pt idx="51">
                  <c:v>8.2930950834862607</c:v>
                </c:pt>
                <c:pt idx="52">
                  <c:v>8.0726605201862167</c:v>
                </c:pt>
                <c:pt idx="53">
                  <c:v>7.9781772041753145</c:v>
                </c:pt>
                <c:pt idx="54">
                  <c:v>7.7321949562194403</c:v>
                </c:pt>
                <c:pt idx="55">
                  <c:v>7.5742054818068052</c:v>
                </c:pt>
                <c:pt idx="56">
                  <c:v>7.4470370706276654</c:v>
                </c:pt>
                <c:pt idx="57">
                  <c:v>7.3177482209194693</c:v>
                </c:pt>
                <c:pt idx="58">
                  <c:v>7.1937119110586183</c:v>
                </c:pt>
                <c:pt idx="59">
                  <c:v>7.024657569586247</c:v>
                </c:pt>
                <c:pt idx="60">
                  <c:v>6.895199077623853</c:v>
                </c:pt>
                <c:pt idx="61">
                  <c:v>7.1051066108646141</c:v>
                </c:pt>
                <c:pt idx="62">
                  <c:v>8.0532197048036451</c:v>
                </c:pt>
                <c:pt idx="63">
                  <c:v>8.4242852884176678</c:v>
                </c:pt>
                <c:pt idx="64">
                  <c:v>8.6135618206624578</c:v>
                </c:pt>
                <c:pt idx="65">
                  <c:v>12.854257509135554</c:v>
                </c:pt>
                <c:pt idx="66">
                  <c:v>10.474551004286274</c:v>
                </c:pt>
                <c:pt idx="67">
                  <c:v>8.8937652170441961</c:v>
                </c:pt>
                <c:pt idx="68">
                  <c:v>8.6848521194697295</c:v>
                </c:pt>
                <c:pt idx="69">
                  <c:v>8.2101814831084372</c:v>
                </c:pt>
                <c:pt idx="70">
                  <c:v>8.460589760915644</c:v>
                </c:pt>
                <c:pt idx="71">
                  <c:v>12.899711688438346</c:v>
                </c:pt>
                <c:pt idx="72">
                  <c:v>12.826607770489572</c:v>
                </c:pt>
                <c:pt idx="73">
                  <c:v>12.380312776269566</c:v>
                </c:pt>
                <c:pt idx="74">
                  <c:v>14.498620843328908</c:v>
                </c:pt>
                <c:pt idx="75">
                  <c:v>17.917174884133768</c:v>
                </c:pt>
                <c:pt idx="76">
                  <c:v>14.039518834320141</c:v>
                </c:pt>
                <c:pt idx="77">
                  <c:v>10.589083027842426</c:v>
                </c:pt>
                <c:pt idx="78">
                  <c:v>9.4360784987399722</c:v>
                </c:pt>
                <c:pt idx="79">
                  <c:v>8.7762125506471396</c:v>
                </c:pt>
                <c:pt idx="80">
                  <c:v>8.2574665975102715</c:v>
                </c:pt>
                <c:pt idx="81">
                  <c:v>7.9305901864583008</c:v>
                </c:pt>
                <c:pt idx="82">
                  <c:v>7.6452662078573015</c:v>
                </c:pt>
                <c:pt idx="83">
                  <c:v>7.8383515282703433</c:v>
                </c:pt>
                <c:pt idx="84">
                  <c:v>7.4761447597086921</c:v>
                </c:pt>
                <c:pt idx="85">
                  <c:v>7.2880912191474971</c:v>
                </c:pt>
                <c:pt idx="86">
                  <c:v>7.1686563824833689</c:v>
                </c:pt>
                <c:pt idx="87">
                  <c:v>7.0802051797712391</c:v>
                </c:pt>
                <c:pt idx="88">
                  <c:v>6.9922592296938619</c:v>
                </c:pt>
                <c:pt idx="89">
                  <c:v>6.8618656533057054</c:v>
                </c:pt>
                <c:pt idx="90">
                  <c:v>6.771084667127993</c:v>
                </c:pt>
                <c:pt idx="91">
                  <c:v>6.7547893722082017</c:v>
                </c:pt>
                <c:pt idx="92">
                  <c:v>6.7523491262971804</c:v>
                </c:pt>
                <c:pt idx="93">
                  <c:v>6.7250278928872991</c:v>
                </c:pt>
                <c:pt idx="94">
                  <c:v>6.6235652580708075</c:v>
                </c:pt>
                <c:pt idx="95">
                  <c:v>6.5678945466399243</c:v>
                </c:pt>
                <c:pt idx="96">
                  <c:v>6.5233643977247224</c:v>
                </c:pt>
                <c:pt idx="97">
                  <c:v>6.7117320635623923</c:v>
                </c:pt>
                <c:pt idx="98">
                  <c:v>7.014307927709801</c:v>
                </c:pt>
                <c:pt idx="99">
                  <c:v>7.185273669350118</c:v>
                </c:pt>
                <c:pt idx="100">
                  <c:v>7.5396554684809347</c:v>
                </c:pt>
                <c:pt idx="101">
                  <c:v>7.9437169892477755</c:v>
                </c:pt>
                <c:pt idx="102">
                  <c:v>8.3852271927818407</c:v>
                </c:pt>
                <c:pt idx="103">
                  <c:v>8.8988494759757462</c:v>
                </c:pt>
                <c:pt idx="104">
                  <c:v>9.4584388567200275</c:v>
                </c:pt>
                <c:pt idx="105">
                  <c:v>10.132803156351464</c:v>
                </c:pt>
                <c:pt idx="106">
                  <c:v>10.828640832666595</c:v>
                </c:pt>
                <c:pt idx="107">
                  <c:v>11.903127706577759</c:v>
                </c:pt>
                <c:pt idx="108">
                  <c:v>13.183660032622921</c:v>
                </c:pt>
                <c:pt idx="109">
                  <c:v>14.749602930460719</c:v>
                </c:pt>
                <c:pt idx="110">
                  <c:v>16.700720125944791</c:v>
                </c:pt>
                <c:pt idx="111">
                  <c:v>17.9448817297278</c:v>
                </c:pt>
                <c:pt idx="112">
                  <c:v>19.628715942094427</c:v>
                </c:pt>
                <c:pt idx="113">
                  <c:v>21.790383656515857</c:v>
                </c:pt>
                <c:pt idx="114">
                  <c:v>24.315283211565465</c:v>
                </c:pt>
                <c:pt idx="115">
                  <c:v>27.681964947656585</c:v>
                </c:pt>
                <c:pt idx="116">
                  <c:v>37.310019005721756</c:v>
                </c:pt>
                <c:pt idx="117">
                  <c:v>40.487767696379144</c:v>
                </c:pt>
                <c:pt idx="118">
                  <c:v>45.596087014822714</c:v>
                </c:pt>
                <c:pt idx="119">
                  <c:v>54.310990382189644</c:v>
                </c:pt>
                <c:pt idx="120">
                  <c:v>68.887335995172606</c:v>
                </c:pt>
                <c:pt idx="121">
                  <c:v>50.824348591904162</c:v>
                </c:pt>
                <c:pt idx="122">
                  <c:v>39.858269131267804</c:v>
                </c:pt>
                <c:pt idx="123">
                  <c:v>33.327281304650199</c:v>
                </c:pt>
                <c:pt idx="124">
                  <c:v>27.568854824675292</c:v>
                </c:pt>
                <c:pt idx="125">
                  <c:v>25.122894539476849</c:v>
                </c:pt>
                <c:pt idx="126">
                  <c:v>21.644072158553417</c:v>
                </c:pt>
                <c:pt idx="127">
                  <c:v>18.609689362547176</c:v>
                </c:pt>
                <c:pt idx="128">
                  <c:v>18.646628164903849</c:v>
                </c:pt>
                <c:pt idx="129">
                  <c:v>16.485051525747817</c:v>
                </c:pt>
                <c:pt idx="130">
                  <c:v>13.995708319203276</c:v>
                </c:pt>
                <c:pt idx="131">
                  <c:v>12.282247386011033</c:v>
                </c:pt>
                <c:pt idx="132">
                  <c:v>11.011415994061341</c:v>
                </c:pt>
                <c:pt idx="133">
                  <c:v>10.094207104583639</c:v>
                </c:pt>
                <c:pt idx="134">
                  <c:v>9.3264531703535418</c:v>
                </c:pt>
                <c:pt idx="135">
                  <c:v>8.4445974206696199</c:v>
                </c:pt>
                <c:pt idx="136">
                  <c:v>8.6570241048657639</c:v>
                </c:pt>
                <c:pt idx="137">
                  <c:v>9.0947677289408819</c:v>
                </c:pt>
                <c:pt idx="138">
                  <c:v>8.0495360179429412</c:v>
                </c:pt>
                <c:pt idx="139">
                  <c:v>7.6800799079870421</c:v>
                </c:pt>
                <c:pt idx="140">
                  <c:v>7.238637281025186</c:v>
                </c:pt>
                <c:pt idx="141">
                  <c:v>8.725313986600618</c:v>
                </c:pt>
                <c:pt idx="142">
                  <c:v>8.7479485344317958</c:v>
                </c:pt>
                <c:pt idx="143">
                  <c:v>8.5760113735084467</c:v>
                </c:pt>
                <c:pt idx="144">
                  <c:v>8.7285656908586287</c:v>
                </c:pt>
                <c:pt idx="145">
                  <c:v>8.9456732284415175</c:v>
                </c:pt>
                <c:pt idx="146">
                  <c:v>9.3302985107941581</c:v>
                </c:pt>
                <c:pt idx="147">
                  <c:v>9.6082585870845989</c:v>
                </c:pt>
                <c:pt idx="148">
                  <c:v>9.6278046111847466</c:v>
                </c:pt>
                <c:pt idx="149">
                  <c:v>10.580503982772811</c:v>
                </c:pt>
                <c:pt idx="150">
                  <c:v>11.709464482137482</c:v>
                </c:pt>
                <c:pt idx="151">
                  <c:v>12.41045695787583</c:v>
                </c:pt>
                <c:pt idx="152">
                  <c:v>13.428549284343648</c:v>
                </c:pt>
                <c:pt idx="153">
                  <c:v>14.854294022677596</c:v>
                </c:pt>
                <c:pt idx="154">
                  <c:v>15.719259705240287</c:v>
                </c:pt>
                <c:pt idx="155">
                  <c:v>17.05461528695481</c:v>
                </c:pt>
                <c:pt idx="156">
                  <c:v>18.23501833023569</c:v>
                </c:pt>
                <c:pt idx="157">
                  <c:v>19.424323495113011</c:v>
                </c:pt>
                <c:pt idx="158">
                  <c:v>20.466239927863771</c:v>
                </c:pt>
                <c:pt idx="159">
                  <c:v>22.351690903841035</c:v>
                </c:pt>
                <c:pt idx="160">
                  <c:v>23.566958742621392</c:v>
                </c:pt>
                <c:pt idx="161">
                  <c:v>25.356796725991202</c:v>
                </c:pt>
                <c:pt idx="162">
                  <c:v>29.07804595060119</c:v>
                </c:pt>
                <c:pt idx="163">
                  <c:v>35.370144108891765</c:v>
                </c:pt>
                <c:pt idx="164">
                  <c:v>33.764085646858533</c:v>
                </c:pt>
                <c:pt idx="165">
                  <c:v>33.898129558900507</c:v>
                </c:pt>
                <c:pt idx="166">
                  <c:v>33.641183941714274</c:v>
                </c:pt>
                <c:pt idx="167">
                  <c:v>33.516587775043796</c:v>
                </c:pt>
                <c:pt idx="168">
                  <c:v>35.423683611285298</c:v>
                </c:pt>
                <c:pt idx="169">
                  <c:v>41.17340453586489</c:v>
                </c:pt>
                <c:pt idx="170">
                  <c:v>38.494781707474452</c:v>
                </c:pt>
                <c:pt idx="171">
                  <c:v>38.283973433741942</c:v>
                </c:pt>
                <c:pt idx="172">
                  <c:v>37.444928391833102</c:v>
                </c:pt>
                <c:pt idx="173">
                  <c:v>36.172383202522916</c:v>
                </c:pt>
                <c:pt idx="174">
                  <c:v>35.344280706278063</c:v>
                </c:pt>
                <c:pt idx="175">
                  <c:v>34.653968383210483</c:v>
                </c:pt>
                <c:pt idx="176">
                  <c:v>34.290934256092541</c:v>
                </c:pt>
                <c:pt idx="177">
                  <c:v>34.62089573668905</c:v>
                </c:pt>
                <c:pt idx="178">
                  <c:v>33.972431412386442</c:v>
                </c:pt>
                <c:pt idx="179">
                  <c:v>33.721837183707756</c:v>
                </c:pt>
                <c:pt idx="180">
                  <c:v>34.562930180486816</c:v>
                </c:pt>
                <c:pt idx="181">
                  <c:v>38.403728204933287</c:v>
                </c:pt>
                <c:pt idx="182">
                  <c:v>29.436881244055268</c:v>
                </c:pt>
                <c:pt idx="183">
                  <c:v>23.214483690590395</c:v>
                </c:pt>
                <c:pt idx="184">
                  <c:v>19.719911817807308</c:v>
                </c:pt>
                <c:pt idx="185">
                  <c:v>17.553873194969501</c:v>
                </c:pt>
                <c:pt idx="186">
                  <c:v>15.656819823097276</c:v>
                </c:pt>
                <c:pt idx="187">
                  <c:v>13.946332695408277</c:v>
                </c:pt>
                <c:pt idx="188">
                  <c:v>12.398415659953349</c:v>
                </c:pt>
                <c:pt idx="189">
                  <c:v>10.988014177476007</c:v>
                </c:pt>
                <c:pt idx="190">
                  <c:v>9.7871971533364306</c:v>
                </c:pt>
                <c:pt idx="191">
                  <c:v>8.9043330935893295</c:v>
                </c:pt>
                <c:pt idx="192">
                  <c:v>8.2481736786313959</c:v>
                </c:pt>
                <c:pt idx="193">
                  <c:v>7.5390868141160841</c:v>
                </c:pt>
                <c:pt idx="194">
                  <c:v>6.9524485401178167</c:v>
                </c:pt>
                <c:pt idx="195">
                  <c:v>6.4820650846756918</c:v>
                </c:pt>
                <c:pt idx="196">
                  <c:v>6.9284383875838866</c:v>
                </c:pt>
                <c:pt idx="197">
                  <c:v>7.3661897678724166</c:v>
                </c:pt>
                <c:pt idx="198">
                  <c:v>7.7797685044505425</c:v>
                </c:pt>
                <c:pt idx="199">
                  <c:v>8.3902725589255081</c:v>
                </c:pt>
                <c:pt idx="200">
                  <c:v>8.9709441667751442</c:v>
                </c:pt>
                <c:pt idx="201">
                  <c:v>9.6964432183354869</c:v>
                </c:pt>
                <c:pt idx="202">
                  <c:v>10.453078996615616</c:v>
                </c:pt>
                <c:pt idx="203">
                  <c:v>11.423321506292872</c:v>
                </c:pt>
                <c:pt idx="204">
                  <c:v>11.600858984644363</c:v>
                </c:pt>
                <c:pt idx="205">
                  <c:v>12.173205145110851</c:v>
                </c:pt>
                <c:pt idx="206">
                  <c:v>12.927419253384885</c:v>
                </c:pt>
                <c:pt idx="207">
                  <c:v>14.000192450878778</c:v>
                </c:pt>
                <c:pt idx="208">
                  <c:v>16.530269926658054</c:v>
                </c:pt>
                <c:pt idx="209">
                  <c:v>18.239952207191621</c:v>
                </c:pt>
                <c:pt idx="210">
                  <c:v>17.623108355983593</c:v>
                </c:pt>
                <c:pt idx="211">
                  <c:v>19.520178530495208</c:v>
                </c:pt>
                <c:pt idx="212">
                  <c:v>20.890937615889062</c:v>
                </c:pt>
                <c:pt idx="213">
                  <c:v>18.930929248522745</c:v>
                </c:pt>
                <c:pt idx="214">
                  <c:v>14.826811235716413</c:v>
                </c:pt>
                <c:pt idx="215">
                  <c:v>13.522723317335972</c:v>
                </c:pt>
                <c:pt idx="216">
                  <c:v>12.522581677030196</c:v>
                </c:pt>
                <c:pt idx="217">
                  <c:v>12.784688154669372</c:v>
                </c:pt>
                <c:pt idx="218">
                  <c:v>12.124584283063772</c:v>
                </c:pt>
                <c:pt idx="219">
                  <c:v>11.880577819303182</c:v>
                </c:pt>
                <c:pt idx="220">
                  <c:v>11.712712861991179</c:v>
                </c:pt>
                <c:pt idx="221">
                  <c:v>13.806729889296786</c:v>
                </c:pt>
                <c:pt idx="222">
                  <c:v>15.20053441989992</c:v>
                </c:pt>
                <c:pt idx="223">
                  <c:v>13.424529694649802</c:v>
                </c:pt>
                <c:pt idx="224">
                  <c:v>11.162695367060882</c:v>
                </c:pt>
                <c:pt idx="225">
                  <c:v>9.3570553906963436</c:v>
                </c:pt>
                <c:pt idx="226">
                  <c:v>8.4812615388588668</c:v>
                </c:pt>
                <c:pt idx="227">
                  <c:v>7.8878041873484612</c:v>
                </c:pt>
                <c:pt idx="228">
                  <c:v>7.5449171127274539</c:v>
                </c:pt>
                <c:pt idx="229">
                  <c:v>7.3971593235426401</c:v>
                </c:pt>
                <c:pt idx="230">
                  <c:v>7.4771667963187225</c:v>
                </c:pt>
                <c:pt idx="231">
                  <c:v>7.2565355141655488</c:v>
                </c:pt>
                <c:pt idx="232">
                  <c:v>6.5469717343533196</c:v>
                </c:pt>
                <c:pt idx="233">
                  <c:v>5.7486823840151233</c:v>
                </c:pt>
                <c:pt idx="234">
                  <c:v>5.2782358079014546</c:v>
                </c:pt>
                <c:pt idx="235">
                  <c:v>4.9024177152248383</c:v>
                </c:pt>
                <c:pt idx="236">
                  <c:v>4.5870877599723805</c:v>
                </c:pt>
                <c:pt idx="237">
                  <c:v>4.439879570840783</c:v>
                </c:pt>
                <c:pt idx="238">
                  <c:v>4.5355826200780598</c:v>
                </c:pt>
                <c:pt idx="239">
                  <c:v>4.5002704619347877</c:v>
                </c:pt>
                <c:pt idx="240">
                  <c:v>4.5088849150947405</c:v>
                </c:pt>
                <c:pt idx="241">
                  <c:v>4.5830886736984908</c:v>
                </c:pt>
                <c:pt idx="242">
                  <c:v>4.6486388327980448</c:v>
                </c:pt>
                <c:pt idx="243">
                  <c:v>4.892241067296526</c:v>
                </c:pt>
                <c:pt idx="244">
                  <c:v>5.1542300622011279</c:v>
                </c:pt>
                <c:pt idx="245">
                  <c:v>5.4214298127021259</c:v>
                </c:pt>
                <c:pt idx="246">
                  <c:v>6.0492897609440615</c:v>
                </c:pt>
                <c:pt idx="247">
                  <c:v>7.4412916974833232</c:v>
                </c:pt>
                <c:pt idx="248">
                  <c:v>7.4168060019006763</c:v>
                </c:pt>
                <c:pt idx="249">
                  <c:v>7.4718092304895043</c:v>
                </c:pt>
                <c:pt idx="250">
                  <c:v>7.6925041269531089</c:v>
                </c:pt>
                <c:pt idx="251">
                  <c:v>7.9013414665973656</c:v>
                </c:pt>
                <c:pt idx="252">
                  <c:v>11.73182001222221</c:v>
                </c:pt>
                <c:pt idx="253">
                  <c:v>15.134851195022886</c:v>
                </c:pt>
                <c:pt idx="254">
                  <c:v>14.135080565744472</c:v>
                </c:pt>
                <c:pt idx="255">
                  <c:v>10.902982071407852</c:v>
                </c:pt>
                <c:pt idx="256">
                  <c:v>9.0733811137097611</c:v>
                </c:pt>
                <c:pt idx="257">
                  <c:v>8.4899230919250535</c:v>
                </c:pt>
                <c:pt idx="258">
                  <c:v>7.9157688758713425</c:v>
                </c:pt>
                <c:pt idx="259">
                  <c:v>7.6764964723659563</c:v>
                </c:pt>
                <c:pt idx="260">
                  <c:v>7.299736972173732</c:v>
                </c:pt>
                <c:pt idx="261">
                  <c:v>7.0914674524927053</c:v>
                </c:pt>
                <c:pt idx="262">
                  <c:v>7.1043330664774471</c:v>
                </c:pt>
                <c:pt idx="263">
                  <c:v>7.1837429669052542</c:v>
                </c:pt>
                <c:pt idx="264">
                  <c:v>7.2723448026967388</c:v>
                </c:pt>
                <c:pt idx="265">
                  <c:v>7.4340970073953709</c:v>
                </c:pt>
                <c:pt idx="266">
                  <c:v>7.6555850959860692</c:v>
                </c:pt>
                <c:pt idx="267">
                  <c:v>8.0312986745296975</c:v>
                </c:pt>
                <c:pt idx="268">
                  <c:v>8.3849322545884348</c:v>
                </c:pt>
                <c:pt idx="269">
                  <c:v>10.534757106811862</c:v>
                </c:pt>
                <c:pt idx="270">
                  <c:v>11.27179314579732</c:v>
                </c:pt>
                <c:pt idx="271">
                  <c:v>10.976047984270496</c:v>
                </c:pt>
                <c:pt idx="272">
                  <c:v>10.948904299577077</c:v>
                </c:pt>
                <c:pt idx="273">
                  <c:v>10.707566031450165</c:v>
                </c:pt>
                <c:pt idx="274">
                  <c:v>11.091267889023399</c:v>
                </c:pt>
                <c:pt idx="275">
                  <c:v>10.973104003348295</c:v>
                </c:pt>
                <c:pt idx="276">
                  <c:v>10.702477222881836</c:v>
                </c:pt>
                <c:pt idx="277">
                  <c:v>10.822959229402729</c:v>
                </c:pt>
                <c:pt idx="278">
                  <c:v>10.56833462705435</c:v>
                </c:pt>
                <c:pt idx="279">
                  <c:v>10.487366901646887</c:v>
                </c:pt>
                <c:pt idx="280">
                  <c:v>11.30982058633959</c:v>
                </c:pt>
                <c:pt idx="281">
                  <c:v>12.633085825829474</c:v>
                </c:pt>
                <c:pt idx="282">
                  <c:v>13.409759397046443</c:v>
                </c:pt>
                <c:pt idx="283">
                  <c:v>14.660726186681556</c:v>
                </c:pt>
                <c:pt idx="284">
                  <c:v>15.188822759841148</c:v>
                </c:pt>
                <c:pt idx="285">
                  <c:v>12.786691127088337</c:v>
                </c:pt>
                <c:pt idx="286">
                  <c:v>15.901365205540834</c:v>
                </c:pt>
                <c:pt idx="287">
                  <c:v>12.521699024195563</c:v>
                </c:pt>
                <c:pt idx="288">
                  <c:v>10.848211002934443</c:v>
                </c:pt>
                <c:pt idx="289">
                  <c:v>12.062306337864776</c:v>
                </c:pt>
                <c:pt idx="290">
                  <c:v>12.792140752075609</c:v>
                </c:pt>
                <c:pt idx="291">
                  <c:v>13.221686319591461</c:v>
                </c:pt>
                <c:pt idx="292">
                  <c:v>12.560454982775285</c:v>
                </c:pt>
                <c:pt idx="293">
                  <c:v>10.075302161518223</c:v>
                </c:pt>
                <c:pt idx="294">
                  <c:v>9.3064426151034034</c:v>
                </c:pt>
                <c:pt idx="295">
                  <c:v>8.7268306921412737</c:v>
                </c:pt>
                <c:pt idx="296">
                  <c:v>8.7914259085751443</c:v>
                </c:pt>
                <c:pt idx="297">
                  <c:v>8.7298120579676759</c:v>
                </c:pt>
                <c:pt idx="298">
                  <c:v>13.763074847544924</c:v>
                </c:pt>
                <c:pt idx="299">
                  <c:v>20.372626398565661</c:v>
                </c:pt>
                <c:pt idx="300">
                  <c:v>17.757187165075443</c:v>
                </c:pt>
                <c:pt idx="301">
                  <c:v>12.671480003152592</c:v>
                </c:pt>
                <c:pt idx="302">
                  <c:v>10.268303654385997</c:v>
                </c:pt>
                <c:pt idx="303">
                  <c:v>9.6279426758940065</c:v>
                </c:pt>
                <c:pt idx="304">
                  <c:v>9.3817832831060155</c:v>
                </c:pt>
                <c:pt idx="305">
                  <c:v>9.8791000992995794</c:v>
                </c:pt>
                <c:pt idx="306">
                  <c:v>13.967080679752872</c:v>
                </c:pt>
                <c:pt idx="307">
                  <c:v>16.412137695242183</c:v>
                </c:pt>
                <c:pt idx="308">
                  <c:v>13.9820337964501</c:v>
                </c:pt>
                <c:pt idx="309">
                  <c:v>11.527587338569369</c:v>
                </c:pt>
                <c:pt idx="310">
                  <c:v>10.407384269579099</c:v>
                </c:pt>
                <c:pt idx="311">
                  <c:v>12.05715958096483</c:v>
                </c:pt>
                <c:pt idx="312">
                  <c:v>12.407904286005808</c:v>
                </c:pt>
                <c:pt idx="313">
                  <c:v>10.653505218406641</c:v>
                </c:pt>
                <c:pt idx="314">
                  <c:v>10.032783859643953</c:v>
                </c:pt>
                <c:pt idx="315">
                  <c:v>9.6182251842026343</c:v>
                </c:pt>
                <c:pt idx="316">
                  <c:v>9.2822173534073862</c:v>
                </c:pt>
                <c:pt idx="317">
                  <c:v>8.7410878364279174</c:v>
                </c:pt>
                <c:pt idx="318">
                  <c:v>8.7152977307659487</c:v>
                </c:pt>
                <c:pt idx="319">
                  <c:v>13.706974617489745</c:v>
                </c:pt>
                <c:pt idx="320">
                  <c:v>20.796479319899685</c:v>
                </c:pt>
                <c:pt idx="321">
                  <c:v>18.36753806918426</c:v>
                </c:pt>
                <c:pt idx="322">
                  <c:v>16.722284278242057</c:v>
                </c:pt>
                <c:pt idx="323">
                  <c:v>15.420677645119545</c:v>
                </c:pt>
                <c:pt idx="324">
                  <c:v>18.172929728488153</c:v>
                </c:pt>
                <c:pt idx="325">
                  <c:v>19.123180431377207</c:v>
                </c:pt>
                <c:pt idx="326">
                  <c:v>18.613560286889189</c:v>
                </c:pt>
                <c:pt idx="327">
                  <c:v>17.0478160179767</c:v>
                </c:pt>
                <c:pt idx="328">
                  <c:v>16.690875173708861</c:v>
                </c:pt>
                <c:pt idx="329">
                  <c:v>18.593524913783302</c:v>
                </c:pt>
                <c:pt idx="330">
                  <c:v>21.907387995300937</c:v>
                </c:pt>
                <c:pt idx="331">
                  <c:v>30.606647378199469</c:v>
                </c:pt>
                <c:pt idx="332">
                  <c:v>28.45502815577786</c:v>
                </c:pt>
                <c:pt idx="333">
                  <c:v>22.432011978132326</c:v>
                </c:pt>
                <c:pt idx="334">
                  <c:v>19.977136050286823</c:v>
                </c:pt>
                <c:pt idx="335">
                  <c:v>19.221733625626623</c:v>
                </c:pt>
                <c:pt idx="336">
                  <c:v>18.922513421916705</c:v>
                </c:pt>
                <c:pt idx="337">
                  <c:v>19.82971867416034</c:v>
                </c:pt>
                <c:pt idx="338">
                  <c:v>18.827717909382173</c:v>
                </c:pt>
                <c:pt idx="339">
                  <c:v>19.751940679942578</c:v>
                </c:pt>
                <c:pt idx="340">
                  <c:v>20.587274202870933</c:v>
                </c:pt>
                <c:pt idx="341">
                  <c:v>21.897420830386782</c:v>
                </c:pt>
                <c:pt idx="342">
                  <c:v>26.357153983367311</c:v>
                </c:pt>
                <c:pt idx="343">
                  <c:v>21.249485751482009</c:v>
                </c:pt>
                <c:pt idx="344">
                  <c:v>18.327415294840907</c:v>
                </c:pt>
                <c:pt idx="345">
                  <c:v>16.856286530346789</c:v>
                </c:pt>
                <c:pt idx="346">
                  <c:v>15.217379883248546</c:v>
                </c:pt>
                <c:pt idx="347">
                  <c:v>14.273673730345113</c:v>
                </c:pt>
                <c:pt idx="348">
                  <c:v>16.515236848273265</c:v>
                </c:pt>
                <c:pt idx="349">
                  <c:v>20.196063691113562</c:v>
                </c:pt>
                <c:pt idx="350">
                  <c:v>21.058761281541972</c:v>
                </c:pt>
                <c:pt idx="351">
                  <c:v>21.343955515102241</c:v>
                </c:pt>
                <c:pt idx="352">
                  <c:v>16.056916153684661</c:v>
                </c:pt>
                <c:pt idx="353">
                  <c:v>13.771011804340386</c:v>
                </c:pt>
                <c:pt idx="354">
                  <c:v>14.755613412965353</c:v>
                </c:pt>
                <c:pt idx="355">
                  <c:v>13.013430013167953</c:v>
                </c:pt>
                <c:pt idx="356">
                  <c:v>12.022253784041787</c:v>
                </c:pt>
                <c:pt idx="357">
                  <c:v>11.805824671948105</c:v>
                </c:pt>
                <c:pt idx="358">
                  <c:v>10.875187171040896</c:v>
                </c:pt>
                <c:pt idx="359">
                  <c:v>10.007055209080095</c:v>
                </c:pt>
                <c:pt idx="360">
                  <c:v>9.3588054024911038</c:v>
                </c:pt>
                <c:pt idx="361">
                  <c:v>8.9105683852871067</c:v>
                </c:pt>
                <c:pt idx="362">
                  <c:v>8.6948266646082661</c:v>
                </c:pt>
                <c:pt idx="363">
                  <c:v>8.5267808871166402</c:v>
                </c:pt>
                <c:pt idx="364">
                  <c:v>8.120329029505994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9F-534B-9650-0A8A4747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92352"/>
        <c:axId val="2050816016"/>
      </c:scatterChart>
      <c:valAx>
        <c:axId val="1666492352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2050816016"/>
        <c:crosses val="autoZero"/>
        <c:crossBetween val="midCat"/>
      </c:valAx>
      <c:valAx>
        <c:axId val="205081601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Vandføring [m^3/s]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6664923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>
                <a:solidFill>
                  <a:schemeClr val="tx1"/>
                </a:solidFill>
                <a:latin typeface="Georgia" panose="02040502050405020303" pitchFamily="18" charset="0"/>
              </a:rPr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Boksmodel!$M$11:$M$375</c:f>
              <c:numCache>
                <c:formatCode>0.000</c:formatCode>
                <c:ptCount val="365"/>
                <c:pt idx="0">
                  <c:v>9.1859446374910672</c:v>
                </c:pt>
                <c:pt idx="1">
                  <c:v>8.823516189990011</c:v>
                </c:pt>
                <c:pt idx="2">
                  <c:v>8.9125879225820803</c:v>
                </c:pt>
                <c:pt idx="3">
                  <c:v>8.8668103280307502</c:v>
                </c:pt>
                <c:pt idx="4">
                  <c:v>8.3897681882899597</c:v>
                </c:pt>
                <c:pt idx="5">
                  <c:v>8.083859723246114</c:v>
                </c:pt>
                <c:pt idx="6">
                  <c:v>8.2249429454794836</c:v>
                </c:pt>
                <c:pt idx="7">
                  <c:v>8.3366003117557828</c:v>
                </c:pt>
                <c:pt idx="8">
                  <c:v>8.8223068889564562</c:v>
                </c:pt>
                <c:pt idx="9">
                  <c:v>8.6778505254779397</c:v>
                </c:pt>
                <c:pt idx="10">
                  <c:v>10.28374553289922</c:v>
                </c:pt>
                <c:pt idx="11">
                  <c:v>11.041411444429674</c:v>
                </c:pt>
                <c:pt idx="12">
                  <c:v>9.6337812011790547</c:v>
                </c:pt>
                <c:pt idx="13">
                  <c:v>8.7302787337238641</c:v>
                </c:pt>
                <c:pt idx="14">
                  <c:v>8.5129871510370929</c:v>
                </c:pt>
                <c:pt idx="15">
                  <c:v>8.1787769148626648</c:v>
                </c:pt>
                <c:pt idx="16">
                  <c:v>7.845185570947919</c:v>
                </c:pt>
                <c:pt idx="17">
                  <c:v>7.9922377005242451</c:v>
                </c:pt>
                <c:pt idx="18">
                  <c:v>8.2362653379795425</c:v>
                </c:pt>
                <c:pt idx="19">
                  <c:v>8.1153103053490216</c:v>
                </c:pt>
                <c:pt idx="20">
                  <c:v>7.8943246644456941</c:v>
                </c:pt>
                <c:pt idx="21">
                  <c:v>7.7741248413857464</c:v>
                </c:pt>
                <c:pt idx="22">
                  <c:v>7.6580408449965365</c:v>
                </c:pt>
                <c:pt idx="23">
                  <c:v>7.4943945098573703</c:v>
                </c:pt>
                <c:pt idx="24">
                  <c:v>7.4232680250013408</c:v>
                </c:pt>
                <c:pt idx="25">
                  <c:v>7.3382496887068118</c:v>
                </c:pt>
                <c:pt idx="26">
                  <c:v>7.257417274856989</c:v>
                </c:pt>
                <c:pt idx="27">
                  <c:v>7.1325522341854812</c:v>
                </c:pt>
                <c:pt idx="28">
                  <c:v>7.1586524899246076</c:v>
                </c:pt>
                <c:pt idx="29">
                  <c:v>7.1589847627892516</c:v>
                </c:pt>
                <c:pt idx="30">
                  <c:v>6.5194058259453103</c:v>
                </c:pt>
                <c:pt idx="31">
                  <c:v>5.9215861510380625</c:v>
                </c:pt>
                <c:pt idx="32">
                  <c:v>5.3889402450412529</c:v>
                </c:pt>
                <c:pt idx="33">
                  <c:v>4.8016762323565487</c:v>
                </c:pt>
                <c:pt idx="34">
                  <c:v>4.3131989045939374</c:v>
                </c:pt>
                <c:pt idx="35">
                  <c:v>3.7457161131462988</c:v>
                </c:pt>
                <c:pt idx="36">
                  <c:v>3.2210340327942322</c:v>
                </c:pt>
                <c:pt idx="37">
                  <c:v>2.5695318948326396</c:v>
                </c:pt>
                <c:pt idx="38">
                  <c:v>1.9743702749066843</c:v>
                </c:pt>
                <c:pt idx="39">
                  <c:v>1.4209663019021403</c:v>
                </c:pt>
                <c:pt idx="40">
                  <c:v>0.86172272647080084</c:v>
                </c:pt>
                <c:pt idx="41">
                  <c:v>1.1549110830606137</c:v>
                </c:pt>
                <c:pt idx="42">
                  <c:v>1.4415896727594528</c:v>
                </c:pt>
                <c:pt idx="43">
                  <c:v>1.7185776096741217</c:v>
                </c:pt>
                <c:pt idx="44">
                  <c:v>1.9910442640806194</c:v>
                </c:pt>
                <c:pt idx="45">
                  <c:v>2.2790448045629637</c:v>
                </c:pt>
                <c:pt idx="46">
                  <c:v>2.6674578386171484</c:v>
                </c:pt>
                <c:pt idx="47">
                  <c:v>3.2152920719165907</c:v>
                </c:pt>
                <c:pt idx="48">
                  <c:v>3.4694063433757685</c:v>
                </c:pt>
                <c:pt idx="49">
                  <c:v>3.9559020096723323</c:v>
                </c:pt>
                <c:pt idx="50">
                  <c:v>4.509302651777845</c:v>
                </c:pt>
                <c:pt idx="51">
                  <c:v>4.932207833890816</c:v>
                </c:pt>
                <c:pt idx="52">
                  <c:v>6.1285726626864001</c:v>
                </c:pt>
                <c:pt idx="53">
                  <c:v>5.9916569609917083</c:v>
                </c:pt>
                <c:pt idx="54">
                  <c:v>5.9412194047174776</c:v>
                </c:pt>
                <c:pt idx="55">
                  <c:v>6.0002568947295707</c:v>
                </c:pt>
                <c:pt idx="56">
                  <c:v>6.9118420262433249</c:v>
                </c:pt>
                <c:pt idx="57">
                  <c:v>7.3637773512764042</c:v>
                </c:pt>
                <c:pt idx="58">
                  <c:v>9.0394080760255839</c:v>
                </c:pt>
                <c:pt idx="59">
                  <c:v>8.8103641873497747</c:v>
                </c:pt>
                <c:pt idx="60">
                  <c:v>9.204332641373199</c:v>
                </c:pt>
                <c:pt idx="61">
                  <c:v>8.1137271940419904</c:v>
                </c:pt>
                <c:pt idx="62">
                  <c:v>8.012302478685422</c:v>
                </c:pt>
                <c:pt idx="63">
                  <c:v>8.5095997316612824</c:v>
                </c:pt>
                <c:pt idx="64">
                  <c:v>9.1676114407243734</c:v>
                </c:pt>
                <c:pt idx="65">
                  <c:v>8.5750383891414685</c:v>
                </c:pt>
                <c:pt idx="66">
                  <c:v>8.3735334357862516</c:v>
                </c:pt>
                <c:pt idx="67">
                  <c:v>8.8239355662232555</c:v>
                </c:pt>
                <c:pt idx="68">
                  <c:v>9.104033086026007</c:v>
                </c:pt>
                <c:pt idx="69">
                  <c:v>8.3478917037802596</c:v>
                </c:pt>
                <c:pt idx="70">
                  <c:v>7.9545418096788154</c:v>
                </c:pt>
                <c:pt idx="71">
                  <c:v>7.6490430181604223</c:v>
                </c:pt>
                <c:pt idx="72">
                  <c:v>7.4796971028928558</c:v>
                </c:pt>
                <c:pt idx="73">
                  <c:v>7.2793657622439758</c:v>
                </c:pt>
                <c:pt idx="74">
                  <c:v>7.1091383945303228</c:v>
                </c:pt>
                <c:pt idx="75">
                  <c:v>7.4626152997832902</c:v>
                </c:pt>
                <c:pt idx="76">
                  <c:v>8.3600162385168346</c:v>
                </c:pt>
                <c:pt idx="77">
                  <c:v>7.9244092974435834</c:v>
                </c:pt>
                <c:pt idx="78">
                  <c:v>8.2277295627412439</c:v>
                </c:pt>
                <c:pt idx="79">
                  <c:v>8.8331794282730538</c:v>
                </c:pt>
                <c:pt idx="80">
                  <c:v>8.4562028993199831</c:v>
                </c:pt>
                <c:pt idx="81">
                  <c:v>7.4099158307064021</c:v>
                </c:pt>
                <c:pt idx="82">
                  <c:v>6.8559264368733439</c:v>
                </c:pt>
                <c:pt idx="83">
                  <c:v>6.5875705215815294</c:v>
                </c:pt>
                <c:pt idx="84">
                  <c:v>6.3882740236781999</c:v>
                </c:pt>
                <c:pt idx="85">
                  <c:v>6.2785779840346594</c:v>
                </c:pt>
                <c:pt idx="86">
                  <c:v>6.1617906019669046</c:v>
                </c:pt>
                <c:pt idx="87">
                  <c:v>6.055036782863338</c:v>
                </c:pt>
                <c:pt idx="88">
                  <c:v>6.3413989456323394</c:v>
                </c:pt>
                <c:pt idx="89">
                  <c:v>6.3183301399906142</c:v>
                </c:pt>
                <c:pt idx="90">
                  <c:v>6.2286298685790928</c:v>
                </c:pt>
                <c:pt idx="91">
                  <c:v>5.8089410381804862</c:v>
                </c:pt>
                <c:pt idx="92">
                  <c:v>5.5936707424622076</c:v>
                </c:pt>
                <c:pt idx="93">
                  <c:v>5.3878438190854672</c:v>
                </c:pt>
                <c:pt idx="94">
                  <c:v>5.2520526532334992</c:v>
                </c:pt>
                <c:pt idx="95">
                  <c:v>5.088726701437599</c:v>
                </c:pt>
                <c:pt idx="96">
                  <c:v>5.0003178444309455</c:v>
                </c:pt>
                <c:pt idx="97">
                  <c:v>4.888952030807058</c:v>
                </c:pt>
                <c:pt idx="98">
                  <c:v>4.774667629394175</c:v>
                </c:pt>
                <c:pt idx="99">
                  <c:v>4.7123615944854258</c:v>
                </c:pt>
                <c:pt idx="100">
                  <c:v>4.6793571170473127</c:v>
                </c:pt>
                <c:pt idx="101">
                  <c:v>4.8257093459424798</c:v>
                </c:pt>
                <c:pt idx="102">
                  <c:v>4.6635681650174128</c:v>
                </c:pt>
                <c:pt idx="103">
                  <c:v>4.6819393921802996</c:v>
                </c:pt>
                <c:pt idx="104">
                  <c:v>5.6356026124454592</c:v>
                </c:pt>
                <c:pt idx="105">
                  <c:v>6.1568026322951432</c:v>
                </c:pt>
                <c:pt idx="106">
                  <c:v>6.4567860958959411</c:v>
                </c:pt>
                <c:pt idx="107">
                  <c:v>5.4921917762334367</c:v>
                </c:pt>
                <c:pt idx="108">
                  <c:v>4.8940488530460327</c:v>
                </c:pt>
                <c:pt idx="109">
                  <c:v>4.5510704187722455</c:v>
                </c:pt>
                <c:pt idx="110">
                  <c:v>4.4375729053410264</c:v>
                </c:pt>
                <c:pt idx="111">
                  <c:v>4.255012752836187</c:v>
                </c:pt>
                <c:pt idx="112">
                  <c:v>4.1235178469234821</c:v>
                </c:pt>
                <c:pt idx="113">
                  <c:v>4.6813954077769697</c:v>
                </c:pt>
                <c:pt idx="114">
                  <c:v>4.4201123392738886</c:v>
                </c:pt>
                <c:pt idx="115">
                  <c:v>4.3279189715861168</c:v>
                </c:pt>
                <c:pt idx="116">
                  <c:v>4.1504623154408229</c:v>
                </c:pt>
                <c:pt idx="117">
                  <c:v>4.2188339156357255</c:v>
                </c:pt>
                <c:pt idx="118">
                  <c:v>4.4497387026498574</c:v>
                </c:pt>
                <c:pt idx="119">
                  <c:v>4.1418720941074509</c:v>
                </c:pt>
                <c:pt idx="120">
                  <c:v>3.9624441328048636</c:v>
                </c:pt>
                <c:pt idx="121">
                  <c:v>3.8591427066285253</c:v>
                </c:pt>
                <c:pt idx="122">
                  <c:v>3.6272994858462488</c:v>
                </c:pt>
                <c:pt idx="123">
                  <c:v>3.4166090882491322</c:v>
                </c:pt>
                <c:pt idx="124">
                  <c:v>3.2196613719298375</c:v>
                </c:pt>
                <c:pt idx="125">
                  <c:v>3.0656171192672041</c:v>
                </c:pt>
                <c:pt idx="126">
                  <c:v>2.8971853355492811</c:v>
                </c:pt>
                <c:pt idx="127">
                  <c:v>2.7030102614029157</c:v>
                </c:pt>
                <c:pt idx="128">
                  <c:v>2.5808944783167558</c:v>
                </c:pt>
                <c:pt idx="129">
                  <c:v>2.8261276360674596</c:v>
                </c:pt>
                <c:pt idx="130">
                  <c:v>2.5905145611550831</c:v>
                </c:pt>
                <c:pt idx="131">
                  <c:v>2.257147375644343</c:v>
                </c:pt>
                <c:pt idx="132">
                  <c:v>2.042883466073997</c:v>
                </c:pt>
                <c:pt idx="133">
                  <c:v>1.9233304757519543</c:v>
                </c:pt>
                <c:pt idx="134">
                  <c:v>1.7355302510896848</c:v>
                </c:pt>
                <c:pt idx="135">
                  <c:v>2.0118482143310223</c:v>
                </c:pt>
                <c:pt idx="136">
                  <c:v>2.2128973226314379</c:v>
                </c:pt>
                <c:pt idx="137">
                  <c:v>2.2986848757371745</c:v>
                </c:pt>
                <c:pt idx="138">
                  <c:v>2.3980802216147787</c:v>
                </c:pt>
                <c:pt idx="139">
                  <c:v>2.5222785488805206</c:v>
                </c:pt>
                <c:pt idx="140">
                  <c:v>2.6580849849104147</c:v>
                </c:pt>
                <c:pt idx="141">
                  <c:v>2.8118024103149706</c:v>
                </c:pt>
                <c:pt idx="142">
                  <c:v>3.0077280940308579</c:v>
                </c:pt>
                <c:pt idx="143">
                  <c:v>3.2136790927990604</c:v>
                </c:pt>
                <c:pt idx="144">
                  <c:v>3.2894550379020426</c:v>
                </c:pt>
                <c:pt idx="145">
                  <c:v>3.4401681652987453</c:v>
                </c:pt>
                <c:pt idx="146">
                  <c:v>3.5961861308150369</c:v>
                </c:pt>
                <c:pt idx="147">
                  <c:v>3.7731327170311824</c:v>
                </c:pt>
                <c:pt idx="148">
                  <c:v>4.0225198559097084</c:v>
                </c:pt>
                <c:pt idx="149">
                  <c:v>4.2105277144429252</c:v>
                </c:pt>
                <c:pt idx="150">
                  <c:v>4.3446139473308882</c:v>
                </c:pt>
                <c:pt idx="151">
                  <c:v>4.4076452395698569</c:v>
                </c:pt>
                <c:pt idx="152">
                  <c:v>4.4511486256752466</c:v>
                </c:pt>
                <c:pt idx="153">
                  <c:v>4.5331004498382406</c:v>
                </c:pt>
                <c:pt idx="154">
                  <c:v>4.6559301956583194</c:v>
                </c:pt>
                <c:pt idx="155">
                  <c:v>4.7152521399775846</c:v>
                </c:pt>
                <c:pt idx="156">
                  <c:v>4.8562558021072455</c:v>
                </c:pt>
                <c:pt idx="157">
                  <c:v>5.430213964032844</c:v>
                </c:pt>
                <c:pt idx="158">
                  <c:v>5.8867506320314584</c:v>
                </c:pt>
                <c:pt idx="159">
                  <c:v>6.8448143629224063</c:v>
                </c:pt>
                <c:pt idx="160">
                  <c:v>8.6785683960536559</c:v>
                </c:pt>
                <c:pt idx="161">
                  <c:v>7.4506210520774809</c:v>
                </c:pt>
                <c:pt idx="162">
                  <c:v>7.6909985824231644</c:v>
                </c:pt>
                <c:pt idx="163">
                  <c:v>6.603764066408381</c:v>
                </c:pt>
                <c:pt idx="164">
                  <c:v>5.8573404123507062</c:v>
                </c:pt>
                <c:pt idx="165">
                  <c:v>5.7213282343846137</c:v>
                </c:pt>
                <c:pt idx="166">
                  <c:v>6.2015873024798598</c:v>
                </c:pt>
                <c:pt idx="167">
                  <c:v>5.8923962724175585</c:v>
                </c:pt>
                <c:pt idx="168">
                  <c:v>5.8812693560422185</c:v>
                </c:pt>
                <c:pt idx="169">
                  <c:v>5.9640296193647071</c:v>
                </c:pt>
                <c:pt idx="170">
                  <c:v>6.0862734502122544</c:v>
                </c:pt>
                <c:pt idx="171">
                  <c:v>6.2408688737446498</c:v>
                </c:pt>
                <c:pt idx="172">
                  <c:v>7.4310820231996857</c:v>
                </c:pt>
                <c:pt idx="173">
                  <c:v>8.3326532052006428</c:v>
                </c:pt>
                <c:pt idx="174">
                  <c:v>8.2589829555285394</c:v>
                </c:pt>
                <c:pt idx="175">
                  <c:v>8.6312000234763655</c:v>
                </c:pt>
                <c:pt idx="176">
                  <c:v>9.2611993102322412</c:v>
                </c:pt>
                <c:pt idx="177">
                  <c:v>10.250830712809158</c:v>
                </c:pt>
                <c:pt idx="178">
                  <c:v>9.9593201714594493</c:v>
                </c:pt>
                <c:pt idx="179">
                  <c:v>18.685531633584038</c:v>
                </c:pt>
                <c:pt idx="180">
                  <c:v>17.369612356212453</c:v>
                </c:pt>
                <c:pt idx="181">
                  <c:v>14.92097483926389</c:v>
                </c:pt>
                <c:pt idx="182">
                  <c:v>11.648152054822882</c:v>
                </c:pt>
                <c:pt idx="183">
                  <c:v>9.9532649649916838</c:v>
                </c:pt>
                <c:pt idx="184">
                  <c:v>8.9546110750374837</c:v>
                </c:pt>
                <c:pt idx="185">
                  <c:v>8.1339053475181089</c:v>
                </c:pt>
                <c:pt idx="186">
                  <c:v>7.5317288817526071</c:v>
                </c:pt>
                <c:pt idx="187">
                  <c:v>7.2204477349125105</c:v>
                </c:pt>
                <c:pt idx="188">
                  <c:v>7.0592535237133802</c:v>
                </c:pt>
                <c:pt idx="189">
                  <c:v>6.5459950988186977</c:v>
                </c:pt>
                <c:pt idx="190">
                  <c:v>6.2242532419067862</c:v>
                </c:pt>
                <c:pt idx="191">
                  <c:v>5.9873636202615321</c:v>
                </c:pt>
                <c:pt idx="192">
                  <c:v>5.7270257873357355</c:v>
                </c:pt>
                <c:pt idx="193">
                  <c:v>5.309025223257275</c:v>
                </c:pt>
                <c:pt idx="194">
                  <c:v>4.9598767140159499</c:v>
                </c:pt>
                <c:pt idx="195">
                  <c:v>4.6430213134491076</c:v>
                </c:pt>
                <c:pt idx="196">
                  <c:v>4.4399698619866657</c:v>
                </c:pt>
                <c:pt idx="197">
                  <c:v>4.1535903693137897</c:v>
                </c:pt>
                <c:pt idx="198">
                  <c:v>4.0317687122415125</c:v>
                </c:pt>
                <c:pt idx="199">
                  <c:v>3.8731250456746622</c:v>
                </c:pt>
                <c:pt idx="200">
                  <c:v>3.8155760165448132</c:v>
                </c:pt>
                <c:pt idx="201">
                  <c:v>4.3015359249647496</c:v>
                </c:pt>
                <c:pt idx="202">
                  <c:v>4.0162983761908384</c:v>
                </c:pt>
                <c:pt idx="203">
                  <c:v>4.4814874440034957</c:v>
                </c:pt>
                <c:pt idx="204">
                  <c:v>4.8276942593297383</c:v>
                </c:pt>
                <c:pt idx="205">
                  <c:v>4.3923015798870439</c:v>
                </c:pt>
                <c:pt idx="206">
                  <c:v>4.2347704645912083</c:v>
                </c:pt>
                <c:pt idx="207">
                  <c:v>3.6459027042090613</c:v>
                </c:pt>
                <c:pt idx="208">
                  <c:v>3.3756115321209723</c:v>
                </c:pt>
                <c:pt idx="209">
                  <c:v>3.5580666089018078</c:v>
                </c:pt>
                <c:pt idx="210">
                  <c:v>3.5450210876464991</c:v>
                </c:pt>
                <c:pt idx="211">
                  <c:v>3.3729101764266165</c:v>
                </c:pt>
                <c:pt idx="212">
                  <c:v>3.0896310651804204</c:v>
                </c:pt>
                <c:pt idx="213">
                  <c:v>3.0529191340295889</c:v>
                </c:pt>
                <c:pt idx="214">
                  <c:v>3.7595662795015716</c:v>
                </c:pt>
                <c:pt idx="215">
                  <c:v>4.3391454155201101</c:v>
                </c:pt>
                <c:pt idx="216">
                  <c:v>4.4386451607352777</c:v>
                </c:pt>
                <c:pt idx="217">
                  <c:v>3.9446990015649037</c:v>
                </c:pt>
                <c:pt idx="218">
                  <c:v>3.4688276669675817</c:v>
                </c:pt>
                <c:pt idx="219">
                  <c:v>3.3344091301496976</c:v>
                </c:pt>
                <c:pt idx="220">
                  <c:v>3.4255124775451229</c:v>
                </c:pt>
                <c:pt idx="221">
                  <c:v>3.272980986759527</c:v>
                </c:pt>
                <c:pt idx="222">
                  <c:v>3.1982487036270175</c:v>
                </c:pt>
                <c:pt idx="223">
                  <c:v>3.4747478789336075</c:v>
                </c:pt>
                <c:pt idx="224">
                  <c:v>3.7734605373659376</c:v>
                </c:pt>
                <c:pt idx="225">
                  <c:v>3.4364697758257403</c:v>
                </c:pt>
                <c:pt idx="226">
                  <c:v>3.4460345994448351</c:v>
                </c:pt>
                <c:pt idx="227">
                  <c:v>3.9643579162398606</c:v>
                </c:pt>
                <c:pt idx="228">
                  <c:v>3.7813826456705817</c:v>
                </c:pt>
                <c:pt idx="229">
                  <c:v>4.5549756738533462</c:v>
                </c:pt>
                <c:pt idx="230">
                  <c:v>4.8615552999327356</c:v>
                </c:pt>
                <c:pt idx="231">
                  <c:v>4.660900559776497</c:v>
                </c:pt>
                <c:pt idx="232">
                  <c:v>4.4093218650357064</c:v>
                </c:pt>
                <c:pt idx="233">
                  <c:v>3.9450942852642812</c:v>
                </c:pt>
                <c:pt idx="234">
                  <c:v>3.692461680204314</c:v>
                </c:pt>
                <c:pt idx="235">
                  <c:v>3.5622560064448545</c:v>
                </c:pt>
                <c:pt idx="236">
                  <c:v>3.4844381760195073</c:v>
                </c:pt>
                <c:pt idx="237">
                  <c:v>3.4364097853087596</c:v>
                </c:pt>
                <c:pt idx="238">
                  <c:v>3.9978300009108927</c:v>
                </c:pt>
                <c:pt idx="239">
                  <c:v>3.842160495045535</c:v>
                </c:pt>
                <c:pt idx="240">
                  <c:v>3.615104342864857</c:v>
                </c:pt>
                <c:pt idx="241">
                  <c:v>3.5691931345544297</c:v>
                </c:pt>
                <c:pt idx="242">
                  <c:v>3.8663503938529749</c:v>
                </c:pt>
                <c:pt idx="243">
                  <c:v>3.6668233182031744</c:v>
                </c:pt>
                <c:pt idx="244">
                  <c:v>3.5511304647453419</c:v>
                </c:pt>
                <c:pt idx="245">
                  <c:v>3.447916996997225</c:v>
                </c:pt>
                <c:pt idx="246">
                  <c:v>3.4036508262653533</c:v>
                </c:pt>
                <c:pt idx="247">
                  <c:v>3.7822008184631093</c:v>
                </c:pt>
                <c:pt idx="248">
                  <c:v>7.1484421344614102</c:v>
                </c:pt>
                <c:pt idx="249">
                  <c:v>7.26912311357255</c:v>
                </c:pt>
                <c:pt idx="250">
                  <c:v>6.5954519556471505</c:v>
                </c:pt>
                <c:pt idx="251">
                  <c:v>7.0896534912807461</c:v>
                </c:pt>
                <c:pt idx="252">
                  <c:v>7.0119783486057807</c:v>
                </c:pt>
                <c:pt idx="253">
                  <c:v>7.3734691072155529</c:v>
                </c:pt>
                <c:pt idx="254">
                  <c:v>7.9194549604825859</c:v>
                </c:pt>
                <c:pt idx="255">
                  <c:v>8.0747014875389738</c:v>
                </c:pt>
                <c:pt idx="256">
                  <c:v>8.4003920271617076</c:v>
                </c:pt>
                <c:pt idx="257">
                  <c:v>8.3836619861278425</c:v>
                </c:pt>
                <c:pt idx="258">
                  <c:v>8.2450197801840179</c:v>
                </c:pt>
                <c:pt idx="259">
                  <c:v>8.45323299731524</c:v>
                </c:pt>
                <c:pt idx="260">
                  <c:v>8.5205105356280288</c:v>
                </c:pt>
                <c:pt idx="261">
                  <c:v>8.4115223482689103</c:v>
                </c:pt>
                <c:pt idx="262">
                  <c:v>8.2887477100226175</c:v>
                </c:pt>
                <c:pt idx="263">
                  <c:v>8.0599853867178801</c:v>
                </c:pt>
                <c:pt idx="264">
                  <c:v>7.7497827409879747</c:v>
                </c:pt>
                <c:pt idx="265">
                  <c:v>7.4583547122064822</c:v>
                </c:pt>
                <c:pt idx="266">
                  <c:v>7.2543251828095512</c:v>
                </c:pt>
                <c:pt idx="267">
                  <c:v>7.0950958216915545</c:v>
                </c:pt>
                <c:pt idx="268">
                  <c:v>7.139493375057544</c:v>
                </c:pt>
                <c:pt idx="269">
                  <c:v>6.8691420868323876</c:v>
                </c:pt>
                <c:pt idx="270">
                  <c:v>6.7533698654350554</c:v>
                </c:pt>
                <c:pt idx="271">
                  <c:v>6.8124910531035026</c:v>
                </c:pt>
                <c:pt idx="272">
                  <c:v>6.6998968603221822</c:v>
                </c:pt>
                <c:pt idx="273">
                  <c:v>7.0554750241232265</c:v>
                </c:pt>
                <c:pt idx="274">
                  <c:v>8.4774893290566986</c:v>
                </c:pt>
                <c:pt idx="275">
                  <c:v>9.4725038550230352</c:v>
                </c:pt>
                <c:pt idx="276">
                  <c:v>9.0186713888601684</c:v>
                </c:pt>
                <c:pt idx="277">
                  <c:v>9.0340718493481909</c:v>
                </c:pt>
                <c:pt idx="278">
                  <c:v>8.4137153493227288</c:v>
                </c:pt>
                <c:pt idx="279">
                  <c:v>8.112999136199841</c:v>
                </c:pt>
                <c:pt idx="280">
                  <c:v>7.9111909869442849</c:v>
                </c:pt>
                <c:pt idx="281">
                  <c:v>7.5537819934528789</c:v>
                </c:pt>
                <c:pt idx="282">
                  <c:v>7.1686968738583436</c:v>
                </c:pt>
                <c:pt idx="283">
                  <c:v>6.9627498183305878</c:v>
                </c:pt>
                <c:pt idx="284">
                  <c:v>8.1384929828660386</c:v>
                </c:pt>
                <c:pt idx="285">
                  <c:v>7.6946491772828205</c:v>
                </c:pt>
                <c:pt idx="286">
                  <c:v>6.5476247496670243</c:v>
                </c:pt>
                <c:pt idx="287">
                  <c:v>5.866489515344834</c:v>
                </c:pt>
                <c:pt idx="288">
                  <c:v>5.0984949005321445</c:v>
                </c:pt>
                <c:pt idx="289">
                  <c:v>4.5416208708989148</c:v>
                </c:pt>
                <c:pt idx="290">
                  <c:v>4.7147852500934277</c:v>
                </c:pt>
                <c:pt idx="291">
                  <c:v>4.957891785248262</c:v>
                </c:pt>
                <c:pt idx="292">
                  <c:v>5.2650082084128735</c:v>
                </c:pt>
                <c:pt idx="293">
                  <c:v>5.7867037848081759</c:v>
                </c:pt>
                <c:pt idx="294">
                  <c:v>5.9733672157176203</c:v>
                </c:pt>
                <c:pt idx="295">
                  <c:v>5.9488371400600109</c:v>
                </c:pt>
                <c:pt idx="296">
                  <c:v>6.2249821524311857</c:v>
                </c:pt>
                <c:pt idx="297">
                  <c:v>9.6082789057967037</c:v>
                </c:pt>
                <c:pt idx="298">
                  <c:v>10.139737033896392</c:v>
                </c:pt>
                <c:pt idx="299">
                  <c:v>8.428459293540536</c:v>
                </c:pt>
                <c:pt idx="300">
                  <c:v>7.4368983028486992</c:v>
                </c:pt>
                <c:pt idx="301">
                  <c:v>7.4229441657331741</c:v>
                </c:pt>
                <c:pt idx="302">
                  <c:v>7.219989127587648</c:v>
                </c:pt>
                <c:pt idx="303">
                  <c:v>6.7968387524125875</c:v>
                </c:pt>
                <c:pt idx="304">
                  <c:v>6.8012544528778651</c:v>
                </c:pt>
                <c:pt idx="305">
                  <c:v>6.9498168624912688</c:v>
                </c:pt>
                <c:pt idx="306">
                  <c:v>6.8173365271689113</c:v>
                </c:pt>
                <c:pt idx="307">
                  <c:v>6.9054886013073826</c:v>
                </c:pt>
                <c:pt idx="308">
                  <c:v>7.0298104323645072</c:v>
                </c:pt>
                <c:pt idx="309">
                  <c:v>6.9612394416790524</c:v>
                </c:pt>
                <c:pt idx="310">
                  <c:v>6.948248142228941</c:v>
                </c:pt>
                <c:pt idx="311">
                  <c:v>7.0206646694643533</c:v>
                </c:pt>
                <c:pt idx="312">
                  <c:v>7.1962920856555215</c:v>
                </c:pt>
                <c:pt idx="313">
                  <c:v>9.6723293512815918</c:v>
                </c:pt>
                <c:pt idx="314">
                  <c:v>11.884907046734137</c:v>
                </c:pt>
                <c:pt idx="315">
                  <c:v>10.131129292623562</c:v>
                </c:pt>
                <c:pt idx="316">
                  <c:v>9.1478398638521234</c:v>
                </c:pt>
                <c:pt idx="317">
                  <c:v>8.8790575300206989</c:v>
                </c:pt>
                <c:pt idx="318">
                  <c:v>8.8036694478159756</c:v>
                </c:pt>
                <c:pt idx="319">
                  <c:v>8.4311231674666143</c:v>
                </c:pt>
                <c:pt idx="320">
                  <c:v>8.4452904040412466</c:v>
                </c:pt>
                <c:pt idx="321">
                  <c:v>9.0076036218042947</c:v>
                </c:pt>
                <c:pt idx="322">
                  <c:v>9.3457020960867041</c:v>
                </c:pt>
                <c:pt idx="323">
                  <c:v>8.3710022264050004</c:v>
                </c:pt>
                <c:pt idx="324">
                  <c:v>7.9768349774554359</c:v>
                </c:pt>
                <c:pt idx="325">
                  <c:v>10.892240215707336</c:v>
                </c:pt>
                <c:pt idx="326">
                  <c:v>11.279630419314083</c:v>
                </c:pt>
                <c:pt idx="327">
                  <c:v>9.8746252170884752</c:v>
                </c:pt>
                <c:pt idx="328">
                  <c:v>8.9204148000272898</c:v>
                </c:pt>
                <c:pt idx="329">
                  <c:v>8.4867059012639672</c:v>
                </c:pt>
                <c:pt idx="330">
                  <c:v>9.1436512654794786</c:v>
                </c:pt>
                <c:pt idx="331">
                  <c:v>10.283592479242712</c:v>
                </c:pt>
                <c:pt idx="332">
                  <c:v>9.2723453596933663</c:v>
                </c:pt>
                <c:pt idx="333">
                  <c:v>8.7008124698033829</c:v>
                </c:pt>
                <c:pt idx="334">
                  <c:v>8.156616664859671</c:v>
                </c:pt>
                <c:pt idx="335">
                  <c:v>7.9881978769966375</c:v>
                </c:pt>
                <c:pt idx="336">
                  <c:v>8.6841510002261213</c:v>
                </c:pt>
                <c:pt idx="337">
                  <c:v>8.2764658448334565</c:v>
                </c:pt>
                <c:pt idx="338">
                  <c:v>8.2476614454866191</c:v>
                </c:pt>
                <c:pt idx="339">
                  <c:v>8.5562013463983106</c:v>
                </c:pt>
                <c:pt idx="340">
                  <c:v>9.3716287309616284</c:v>
                </c:pt>
                <c:pt idx="341">
                  <c:v>10.661400723750569</c:v>
                </c:pt>
                <c:pt idx="342">
                  <c:v>9.7324491250395067</c:v>
                </c:pt>
                <c:pt idx="343">
                  <c:v>8.9897916478766895</c:v>
                </c:pt>
                <c:pt idx="344">
                  <c:v>8.6380779582643417</c:v>
                </c:pt>
                <c:pt idx="345">
                  <c:v>8.7936401135284399</c:v>
                </c:pt>
                <c:pt idx="346">
                  <c:v>9.0288030141171056</c:v>
                </c:pt>
                <c:pt idx="347">
                  <c:v>10.556251510320953</c:v>
                </c:pt>
                <c:pt idx="348">
                  <c:v>11.310375164730944</c:v>
                </c:pt>
                <c:pt idx="349">
                  <c:v>10.092167289257835</c:v>
                </c:pt>
                <c:pt idx="350">
                  <c:v>8.9266570961785678</c:v>
                </c:pt>
                <c:pt idx="351">
                  <c:v>8.7430548284862546</c:v>
                </c:pt>
                <c:pt idx="352">
                  <c:v>8.8756953004908006</c:v>
                </c:pt>
                <c:pt idx="353">
                  <c:v>9.6815173247517574</c:v>
                </c:pt>
                <c:pt idx="354">
                  <c:v>9.5757753115631772</c:v>
                </c:pt>
                <c:pt idx="355">
                  <c:v>9.0835224617461652</c:v>
                </c:pt>
                <c:pt idx="356">
                  <c:v>9.0285550215999759</c:v>
                </c:pt>
                <c:pt idx="357">
                  <c:v>9.6463050021874786</c:v>
                </c:pt>
                <c:pt idx="358">
                  <c:v>11.961088819302326</c:v>
                </c:pt>
                <c:pt idx="359">
                  <c:v>11.613614913873565</c:v>
                </c:pt>
                <c:pt idx="360">
                  <c:v>11.27412036331387</c:v>
                </c:pt>
                <c:pt idx="361">
                  <c:v>11.975928435714691</c:v>
                </c:pt>
                <c:pt idx="362">
                  <c:v>10.473144550205539</c:v>
                </c:pt>
                <c:pt idx="363">
                  <c:v>9.8440613811399107</c:v>
                </c:pt>
                <c:pt idx="364">
                  <c:v>11.200641951720934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7-A443-8BF1-4E4B0B0C8648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Boksmodel!$M$375:$M$740</c:f>
              <c:numCache>
                <c:formatCode>0.000</c:formatCode>
                <c:ptCount val="366"/>
                <c:pt idx="0">
                  <c:v>11.200641951720934</c:v>
                </c:pt>
                <c:pt idx="1">
                  <c:v>15.475390958444194</c:v>
                </c:pt>
                <c:pt idx="2">
                  <c:v>15.022079627264578</c:v>
                </c:pt>
                <c:pt idx="3">
                  <c:v>14.357613136013409</c:v>
                </c:pt>
                <c:pt idx="4">
                  <c:v>18.446744744678114</c:v>
                </c:pt>
                <c:pt idx="5">
                  <c:v>15.575640045475284</c:v>
                </c:pt>
                <c:pt idx="6">
                  <c:v>12.15621595202075</c:v>
                </c:pt>
                <c:pt idx="7">
                  <c:v>10.305685550152162</c:v>
                </c:pt>
                <c:pt idx="8">
                  <c:v>9.5501183830440191</c:v>
                </c:pt>
                <c:pt idx="9">
                  <c:v>9.575579092865544</c:v>
                </c:pt>
                <c:pt idx="10">
                  <c:v>10.091437157633417</c:v>
                </c:pt>
                <c:pt idx="11">
                  <c:v>11.361494813774357</c:v>
                </c:pt>
                <c:pt idx="12">
                  <c:v>10.170124788012732</c:v>
                </c:pt>
                <c:pt idx="13">
                  <c:v>9.4498293636609194</c:v>
                </c:pt>
                <c:pt idx="14">
                  <c:v>8.8912080760248813</c:v>
                </c:pt>
                <c:pt idx="15">
                  <c:v>8.8779641622015202</c:v>
                </c:pt>
                <c:pt idx="16">
                  <c:v>10.304715971425155</c:v>
                </c:pt>
                <c:pt idx="17">
                  <c:v>9.4372275898327125</c:v>
                </c:pt>
                <c:pt idx="18">
                  <c:v>8.5286234507854015</c:v>
                </c:pt>
                <c:pt idx="19">
                  <c:v>8.0832376865061928</c:v>
                </c:pt>
                <c:pt idx="20">
                  <c:v>7.9139000941970625</c:v>
                </c:pt>
                <c:pt idx="21">
                  <c:v>7.5979731238170798</c:v>
                </c:pt>
                <c:pt idx="22">
                  <c:v>7.3725657757317311</c:v>
                </c:pt>
                <c:pt idx="23">
                  <c:v>7.4455380224156995</c:v>
                </c:pt>
                <c:pt idx="24">
                  <c:v>10.010433013733051</c:v>
                </c:pt>
                <c:pt idx="25">
                  <c:v>9.0910652849551195</c:v>
                </c:pt>
                <c:pt idx="26">
                  <c:v>7.8921275678341694</c:v>
                </c:pt>
                <c:pt idx="27">
                  <c:v>7.2816892931895358</c:v>
                </c:pt>
                <c:pt idx="28">
                  <c:v>7.9742854867729172</c:v>
                </c:pt>
                <c:pt idx="29">
                  <c:v>8.6701812951601873</c:v>
                </c:pt>
                <c:pt idx="30">
                  <c:v>7.6216994986739515</c:v>
                </c:pt>
                <c:pt idx="31">
                  <c:v>6.8592503749860878</c:v>
                </c:pt>
                <c:pt idx="32">
                  <c:v>6.7751022043207882</c:v>
                </c:pt>
                <c:pt idx="33">
                  <c:v>6.9164680588769425</c:v>
                </c:pt>
                <c:pt idx="34">
                  <c:v>5.9018622554759483</c:v>
                </c:pt>
                <c:pt idx="35">
                  <c:v>5.2160364807520736</c:v>
                </c:pt>
                <c:pt idx="36">
                  <c:v>4.8060495592789465</c:v>
                </c:pt>
                <c:pt idx="37">
                  <c:v>4.5499047174160037</c:v>
                </c:pt>
                <c:pt idx="38">
                  <c:v>4.1764557097639248</c:v>
                </c:pt>
                <c:pt idx="39">
                  <c:v>3.9347144088844668</c:v>
                </c:pt>
                <c:pt idx="40">
                  <c:v>3.6100689387976463</c:v>
                </c:pt>
                <c:pt idx="41">
                  <c:v>3.3038579355467226</c:v>
                </c:pt>
                <c:pt idx="42">
                  <c:v>3.2000768900558945</c:v>
                </c:pt>
                <c:pt idx="43">
                  <c:v>3.542383606095401</c:v>
                </c:pt>
                <c:pt idx="44">
                  <c:v>2.9406936000409445</c:v>
                </c:pt>
                <c:pt idx="45">
                  <c:v>2.5662205940794696</c:v>
                </c:pt>
                <c:pt idx="46">
                  <c:v>2.3120408167800806</c:v>
                </c:pt>
                <c:pt idx="47">
                  <c:v>2.3633685426481446</c:v>
                </c:pt>
                <c:pt idx="48">
                  <c:v>2.3097868744809418</c:v>
                </c:pt>
                <c:pt idx="49">
                  <c:v>1.9601147422501992</c:v>
                </c:pt>
                <c:pt idx="50">
                  <c:v>1.8382956900831595</c:v>
                </c:pt>
                <c:pt idx="51">
                  <c:v>1.6775672158272164</c:v>
                </c:pt>
                <c:pt idx="52">
                  <c:v>1.4267817948237356</c:v>
                </c:pt>
                <c:pt idx="53">
                  <c:v>1.2399358356771006</c:v>
                </c:pt>
                <c:pt idx="54">
                  <c:v>1.0316205594594718</c:v>
                </c:pt>
                <c:pt idx="55">
                  <c:v>0.86674762969130836</c:v>
                </c:pt>
                <c:pt idx="56">
                  <c:v>0.70486055282910409</c:v>
                </c:pt>
                <c:pt idx="57">
                  <c:v>0.54010167587456637</c:v>
                </c:pt>
                <c:pt idx="58">
                  <c:v>0.39266222939158679</c:v>
                </c:pt>
                <c:pt idx="59">
                  <c:v>0.24823767384936507</c:v>
                </c:pt>
                <c:pt idx="60">
                  <c:v>0.1093303369347333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9.0442720279053548E-2</c:v>
                </c:pt>
                <c:pt idx="82">
                  <c:v>0.44597446127851048</c:v>
                </c:pt>
                <c:pt idx="83">
                  <c:v>0.80727913516271776</c:v>
                </c:pt>
                <c:pt idx="84">
                  <c:v>1.1633687434506221</c:v>
                </c:pt>
                <c:pt idx="85">
                  <c:v>1.4928929744836057</c:v>
                </c:pt>
                <c:pt idx="86">
                  <c:v>1.8025208930445356</c:v>
                </c:pt>
                <c:pt idx="87">
                  <c:v>2.0923725726296825</c:v>
                </c:pt>
                <c:pt idx="88">
                  <c:v>2.3751466715687619</c:v>
                </c:pt>
                <c:pt idx="89">
                  <c:v>2.6496624044077928</c:v>
                </c:pt>
                <c:pt idx="90">
                  <c:v>2.9613283956923735</c:v>
                </c:pt>
                <c:pt idx="91">
                  <c:v>3.2379400986482341</c:v>
                </c:pt>
                <c:pt idx="92">
                  <c:v>3.4928967088542748</c:v>
                </c:pt>
                <c:pt idx="93">
                  <c:v>4.0931714602349007</c:v>
                </c:pt>
                <c:pt idx="94">
                  <c:v>6.3716112872796717</c:v>
                </c:pt>
                <c:pt idx="95">
                  <c:v>6.9576917325345651</c:v>
                </c:pt>
                <c:pt idx="96">
                  <c:v>6.7505796141831897</c:v>
                </c:pt>
                <c:pt idx="97">
                  <c:v>6.0359067437854446</c:v>
                </c:pt>
                <c:pt idx="98">
                  <c:v>5.9196013147409348</c:v>
                </c:pt>
                <c:pt idx="99">
                  <c:v>6.0804694552828016</c:v>
                </c:pt>
                <c:pt idx="100">
                  <c:v>5.9137612278260256</c:v>
                </c:pt>
                <c:pt idx="101">
                  <c:v>5.7389194632887408</c:v>
                </c:pt>
                <c:pt idx="102">
                  <c:v>5.61305450619406</c:v>
                </c:pt>
                <c:pt idx="103">
                  <c:v>5.5579602738535758</c:v>
                </c:pt>
                <c:pt idx="104">
                  <c:v>5.4733989135075589</c:v>
                </c:pt>
                <c:pt idx="105">
                  <c:v>5.4326225108925295</c:v>
                </c:pt>
                <c:pt idx="106">
                  <c:v>5.4746375011882007</c:v>
                </c:pt>
                <c:pt idx="107">
                  <c:v>5.4831653516815377</c:v>
                </c:pt>
                <c:pt idx="108">
                  <c:v>5.3174972196659294</c:v>
                </c:pt>
                <c:pt idx="109">
                  <c:v>5.2603572488828769</c:v>
                </c:pt>
                <c:pt idx="110">
                  <c:v>5.2997278876867302</c:v>
                </c:pt>
                <c:pt idx="111">
                  <c:v>5.3414983827543319</c:v>
                </c:pt>
                <c:pt idx="112">
                  <c:v>5.2943039718322158</c:v>
                </c:pt>
                <c:pt idx="113">
                  <c:v>5.3344509245663936</c:v>
                </c:pt>
                <c:pt idx="114">
                  <c:v>5.4977065899878479</c:v>
                </c:pt>
                <c:pt idx="115">
                  <c:v>5.4326908757425656</c:v>
                </c:pt>
                <c:pt idx="116">
                  <c:v>5.3948866085454679</c:v>
                </c:pt>
                <c:pt idx="117">
                  <c:v>5.2502190180287691</c:v>
                </c:pt>
                <c:pt idx="118">
                  <c:v>5.4252470146998713</c:v>
                </c:pt>
                <c:pt idx="119">
                  <c:v>5.6159886771638323</c:v>
                </c:pt>
                <c:pt idx="120">
                  <c:v>7.3389095843206622</c:v>
                </c:pt>
                <c:pt idx="121">
                  <c:v>8.9930089655095298</c:v>
                </c:pt>
                <c:pt idx="122">
                  <c:v>6.6952328003517998</c:v>
                </c:pt>
                <c:pt idx="123">
                  <c:v>6.0464422725540441</c:v>
                </c:pt>
                <c:pt idx="124">
                  <c:v>5.6511223395474985</c:v>
                </c:pt>
                <c:pt idx="125">
                  <c:v>5.3312376144592513</c:v>
                </c:pt>
                <c:pt idx="126">
                  <c:v>5.2188624580607375</c:v>
                </c:pt>
                <c:pt idx="127">
                  <c:v>5.1296563189257611</c:v>
                </c:pt>
                <c:pt idx="128">
                  <c:v>4.9647740446165605</c:v>
                </c:pt>
                <c:pt idx="129">
                  <c:v>4.8330661052592054</c:v>
                </c:pt>
                <c:pt idx="130">
                  <c:v>4.8588445484060578</c:v>
                </c:pt>
                <c:pt idx="131">
                  <c:v>4.8737117348205885</c:v>
                </c:pt>
                <c:pt idx="132">
                  <c:v>4.6866084454359287</c:v>
                </c:pt>
                <c:pt idx="133">
                  <c:v>4.575842103174109</c:v>
                </c:pt>
                <c:pt idx="134">
                  <c:v>4.5072693480353498</c:v>
                </c:pt>
                <c:pt idx="135">
                  <c:v>4.3308241975268409</c:v>
                </c:pt>
                <c:pt idx="136">
                  <c:v>4.1924274377574013</c:v>
                </c:pt>
                <c:pt idx="137">
                  <c:v>4.1242023150483993</c:v>
                </c:pt>
                <c:pt idx="138">
                  <c:v>4.0200549586204906</c:v>
                </c:pt>
                <c:pt idx="139">
                  <c:v>3.8842903685367851</c:v>
                </c:pt>
                <c:pt idx="140">
                  <c:v>3.7609874035628263</c:v>
                </c:pt>
                <c:pt idx="141">
                  <c:v>3.6512512352612698</c:v>
                </c:pt>
                <c:pt idx="142">
                  <c:v>3.49394931667831</c:v>
                </c:pt>
                <c:pt idx="143">
                  <c:v>3.4154592644117021</c:v>
                </c:pt>
                <c:pt idx="144">
                  <c:v>3.2978195057041897</c:v>
                </c:pt>
                <c:pt idx="145">
                  <c:v>3.1718958226631186</c:v>
                </c:pt>
                <c:pt idx="146">
                  <c:v>3.0837447713862276</c:v>
                </c:pt>
                <c:pt idx="147">
                  <c:v>3.0042795512788727</c:v>
                </c:pt>
                <c:pt idx="148">
                  <c:v>2.9453126222271386</c:v>
                </c:pt>
                <c:pt idx="149">
                  <c:v>3.1501199657426215</c:v>
                </c:pt>
                <c:pt idx="150">
                  <c:v>2.8314990546495014</c:v>
                </c:pt>
                <c:pt idx="151">
                  <c:v>2.7700721513114308</c:v>
                </c:pt>
                <c:pt idx="152">
                  <c:v>2.7748541888124776</c:v>
                </c:pt>
                <c:pt idx="153">
                  <c:v>2.7634768467465722</c:v>
                </c:pt>
                <c:pt idx="154">
                  <c:v>2.7758147203977703</c:v>
                </c:pt>
                <c:pt idx="155">
                  <c:v>2.7829745966848041</c:v>
                </c:pt>
                <c:pt idx="156">
                  <c:v>2.800621888097111</c:v>
                </c:pt>
                <c:pt idx="157">
                  <c:v>2.8065167723497999</c:v>
                </c:pt>
                <c:pt idx="158">
                  <c:v>2.7292858336099894</c:v>
                </c:pt>
                <c:pt idx="159">
                  <c:v>2.6332081473221352</c:v>
                </c:pt>
                <c:pt idx="160">
                  <c:v>2.5948058358770916</c:v>
                </c:pt>
                <c:pt idx="161">
                  <c:v>2.7381755283672224</c:v>
                </c:pt>
                <c:pt idx="162">
                  <c:v>2.6317974909073625</c:v>
                </c:pt>
                <c:pt idx="163">
                  <c:v>2.7030897716916833</c:v>
                </c:pt>
                <c:pt idx="164">
                  <c:v>3.0529318062774791</c:v>
                </c:pt>
                <c:pt idx="165">
                  <c:v>2.9028359703430895</c:v>
                </c:pt>
                <c:pt idx="166">
                  <c:v>3.0074902557837428</c:v>
                </c:pt>
                <c:pt idx="167">
                  <c:v>3.2907553610270406</c:v>
                </c:pt>
                <c:pt idx="168">
                  <c:v>3.6927915721482663</c:v>
                </c:pt>
                <c:pt idx="169">
                  <c:v>3.5201438597982406</c:v>
                </c:pt>
                <c:pt idx="170">
                  <c:v>3.4373460621971486</c:v>
                </c:pt>
                <c:pt idx="171">
                  <c:v>3.4874872179655738</c:v>
                </c:pt>
                <c:pt idx="172">
                  <c:v>3.5921048963193711</c:v>
                </c:pt>
                <c:pt idx="173">
                  <c:v>3.5828265137132345</c:v>
                </c:pt>
                <c:pt idx="174">
                  <c:v>3.623982968424615</c:v>
                </c:pt>
                <c:pt idx="175">
                  <c:v>3.7000833331701961</c:v>
                </c:pt>
                <c:pt idx="176">
                  <c:v>3.7867708326307543</c:v>
                </c:pt>
                <c:pt idx="177">
                  <c:v>3.8500062995060089</c:v>
                </c:pt>
                <c:pt idx="178">
                  <c:v>3.8020405004118607</c:v>
                </c:pt>
                <c:pt idx="179">
                  <c:v>3.7115004741861415</c:v>
                </c:pt>
                <c:pt idx="180">
                  <c:v>3.6587683568850111</c:v>
                </c:pt>
                <c:pt idx="181">
                  <c:v>3.6313877430422843</c:v>
                </c:pt>
                <c:pt idx="182">
                  <c:v>3.5328918314297035</c:v>
                </c:pt>
                <c:pt idx="183">
                  <c:v>3.4807146801022171</c:v>
                </c:pt>
                <c:pt idx="184">
                  <c:v>3.459348130408106</c:v>
                </c:pt>
                <c:pt idx="185">
                  <c:v>3.5515855483309768</c:v>
                </c:pt>
                <c:pt idx="186">
                  <c:v>3.6801233956000123</c:v>
                </c:pt>
                <c:pt idx="187">
                  <c:v>3.6973571672165679</c:v>
                </c:pt>
                <c:pt idx="188">
                  <c:v>3.6792713086520688</c:v>
                </c:pt>
                <c:pt idx="189">
                  <c:v>3.7403303675689785</c:v>
                </c:pt>
                <c:pt idx="190">
                  <c:v>3.8659948848077996</c:v>
                </c:pt>
                <c:pt idx="191">
                  <c:v>4.0907461817928024</c:v>
                </c:pt>
                <c:pt idx="192">
                  <c:v>4.0296539770478832</c:v>
                </c:pt>
                <c:pt idx="193">
                  <c:v>4.0446096443740513</c:v>
                </c:pt>
                <c:pt idx="194">
                  <c:v>4.0687538844582898</c:v>
                </c:pt>
                <c:pt idx="195">
                  <c:v>4.1517073531685256</c:v>
                </c:pt>
                <c:pt idx="196">
                  <c:v>4.2356331265406997</c:v>
                </c:pt>
                <c:pt idx="197">
                  <c:v>4.2449698176448072</c:v>
                </c:pt>
                <c:pt idx="198">
                  <c:v>4.277811795301143</c:v>
                </c:pt>
                <c:pt idx="199">
                  <c:v>4.2120942619630934</c:v>
                </c:pt>
                <c:pt idx="200">
                  <c:v>4.1683246421239692</c:v>
                </c:pt>
                <c:pt idx="201">
                  <c:v>4.0865794475162982</c:v>
                </c:pt>
                <c:pt idx="202">
                  <c:v>4.0119099043950941</c:v>
                </c:pt>
                <c:pt idx="203">
                  <c:v>4.0001807272411849</c:v>
                </c:pt>
                <c:pt idx="204">
                  <c:v>4.0011281351437944</c:v>
                </c:pt>
                <c:pt idx="205">
                  <c:v>3.8858247097339018</c:v>
                </c:pt>
                <c:pt idx="206">
                  <c:v>3.864261481590515</c:v>
                </c:pt>
                <c:pt idx="207">
                  <c:v>3.7817544021432421</c:v>
                </c:pt>
                <c:pt idx="208">
                  <c:v>3.7372451047880353</c:v>
                </c:pt>
                <c:pt idx="209">
                  <c:v>3.7494407001566303</c:v>
                </c:pt>
                <c:pt idx="210">
                  <c:v>3.8405452347820206</c:v>
                </c:pt>
                <c:pt idx="211">
                  <c:v>3.6842509789224893</c:v>
                </c:pt>
                <c:pt idx="212">
                  <c:v>3.6318857596592298</c:v>
                </c:pt>
                <c:pt idx="213">
                  <c:v>3.706090336681005</c:v>
                </c:pt>
                <c:pt idx="214">
                  <c:v>3.8072047805457285</c:v>
                </c:pt>
                <c:pt idx="215">
                  <c:v>3.8577277712027773</c:v>
                </c:pt>
                <c:pt idx="216">
                  <c:v>3.9631379592057914</c:v>
                </c:pt>
                <c:pt idx="217">
                  <c:v>4.027304490314223</c:v>
                </c:pt>
                <c:pt idx="218">
                  <c:v>4.177907487291491</c:v>
                </c:pt>
                <c:pt idx="219">
                  <c:v>4.317751897288951</c:v>
                </c:pt>
                <c:pt idx="220">
                  <c:v>4.3347395903802202</c:v>
                </c:pt>
                <c:pt idx="221">
                  <c:v>4.5006790088199358</c:v>
                </c:pt>
                <c:pt idx="222">
                  <c:v>4.9655317048496155</c:v>
                </c:pt>
                <c:pt idx="223">
                  <c:v>5.8565192760808422</c:v>
                </c:pt>
                <c:pt idx="224">
                  <c:v>5.6604341790137456</c:v>
                </c:pt>
                <c:pt idx="225">
                  <c:v>5.7148104551701158</c:v>
                </c:pt>
                <c:pt idx="226">
                  <c:v>7.5449238888100112</c:v>
                </c:pt>
                <c:pt idx="227">
                  <c:v>6.2439539857980213</c:v>
                </c:pt>
                <c:pt idx="228">
                  <c:v>5.822811184090523</c:v>
                </c:pt>
                <c:pt idx="229">
                  <c:v>5.667730690584472</c:v>
                </c:pt>
                <c:pt idx="230">
                  <c:v>5.724772466240303</c:v>
                </c:pt>
                <c:pt idx="231">
                  <c:v>6.3143652375469816</c:v>
                </c:pt>
                <c:pt idx="232">
                  <c:v>7.0706410673785722</c:v>
                </c:pt>
                <c:pt idx="233">
                  <c:v>6.2292623578317858</c:v>
                </c:pt>
                <c:pt idx="234">
                  <c:v>6.056637259748495</c:v>
                </c:pt>
                <c:pt idx="235">
                  <c:v>6.0154926507987838</c:v>
                </c:pt>
                <c:pt idx="236">
                  <c:v>6.4495887073021656</c:v>
                </c:pt>
                <c:pt idx="237">
                  <c:v>6.1249192803657131</c:v>
                </c:pt>
                <c:pt idx="238">
                  <c:v>5.9063294048343078</c:v>
                </c:pt>
                <c:pt idx="239">
                  <c:v>6.0684520743113293</c:v>
                </c:pt>
                <c:pt idx="240">
                  <c:v>6.05221405758369</c:v>
                </c:pt>
                <c:pt idx="241">
                  <c:v>5.7908106730455211</c:v>
                </c:pt>
                <c:pt idx="242">
                  <c:v>5.9172836956660078</c:v>
                </c:pt>
                <c:pt idx="243">
                  <c:v>5.7579282485259817</c:v>
                </c:pt>
                <c:pt idx="244">
                  <c:v>5.5881819284325003</c:v>
                </c:pt>
                <c:pt idx="245">
                  <c:v>5.4796879079818943</c:v>
                </c:pt>
                <c:pt idx="246">
                  <c:v>5.3974267819302026</c:v>
                </c:pt>
                <c:pt idx="247">
                  <c:v>5.3165477324168613</c:v>
                </c:pt>
                <c:pt idx="248">
                  <c:v>5.3170436454094077</c:v>
                </c:pt>
                <c:pt idx="249">
                  <c:v>5.3734294947966008</c:v>
                </c:pt>
                <c:pt idx="250">
                  <c:v>7.1482066668568054</c:v>
                </c:pt>
                <c:pt idx="251">
                  <c:v>7.864829078256931</c:v>
                </c:pt>
                <c:pt idx="252">
                  <c:v>7.4353850987306185</c:v>
                </c:pt>
                <c:pt idx="253">
                  <c:v>7.0451079074567033</c:v>
                </c:pt>
                <c:pt idx="254">
                  <c:v>6.7582695107656701</c:v>
                </c:pt>
                <c:pt idx="255">
                  <c:v>6.6922901212912151</c:v>
                </c:pt>
                <c:pt idx="256">
                  <c:v>6.3792003404808773</c:v>
                </c:pt>
                <c:pt idx="257">
                  <c:v>6.3788555254915353</c:v>
                </c:pt>
                <c:pt idx="258">
                  <c:v>6.7261412704184149</c:v>
                </c:pt>
                <c:pt idx="259">
                  <c:v>6.4964483012815171</c:v>
                </c:pt>
                <c:pt idx="260">
                  <c:v>6.4656645998432687</c:v>
                </c:pt>
                <c:pt idx="261">
                  <c:v>6.3849985783103813</c:v>
                </c:pt>
                <c:pt idx="262">
                  <c:v>6.2146923377617007</c:v>
                </c:pt>
                <c:pt idx="263">
                  <c:v>6.4523902014919576</c:v>
                </c:pt>
                <c:pt idx="264">
                  <c:v>6.9282949197378896</c:v>
                </c:pt>
                <c:pt idx="265">
                  <c:v>7.2861478004243398</c:v>
                </c:pt>
                <c:pt idx="266">
                  <c:v>7.2915913642585046</c:v>
                </c:pt>
                <c:pt idx="267">
                  <c:v>7.0406212721464119</c:v>
                </c:pt>
                <c:pt idx="268">
                  <c:v>6.9785643167620286</c:v>
                </c:pt>
                <c:pt idx="269">
                  <c:v>7.1841802958389458</c:v>
                </c:pt>
                <c:pt idx="270">
                  <c:v>7.3310154305213366</c:v>
                </c:pt>
                <c:pt idx="271">
                  <c:v>7.3023312430713743</c:v>
                </c:pt>
                <c:pt idx="272">
                  <c:v>7.3755681688729622</c:v>
                </c:pt>
                <c:pt idx="273">
                  <c:v>7.5477294964973254</c:v>
                </c:pt>
                <c:pt idx="274">
                  <c:v>7.6820338136254245</c:v>
                </c:pt>
                <c:pt idx="275">
                  <c:v>7.7991193211637553</c:v>
                </c:pt>
                <c:pt idx="276">
                  <c:v>7.745927488262466</c:v>
                </c:pt>
                <c:pt idx="277">
                  <c:v>7.5904363412399736</c:v>
                </c:pt>
                <c:pt idx="278">
                  <c:v>7.8751916191516544</c:v>
                </c:pt>
                <c:pt idx="279">
                  <c:v>8.5015087863462124</c:v>
                </c:pt>
                <c:pt idx="280">
                  <c:v>8.6798802302646401</c:v>
                </c:pt>
                <c:pt idx="281">
                  <c:v>8.2211279594559201</c:v>
                </c:pt>
                <c:pt idx="282">
                  <c:v>8.0744890193532388</c:v>
                </c:pt>
                <c:pt idx="283">
                  <c:v>7.960929097381257</c:v>
                </c:pt>
                <c:pt idx="284">
                  <c:v>7.9594961278142451</c:v>
                </c:pt>
                <c:pt idx="285">
                  <c:v>7.8931278047912583</c:v>
                </c:pt>
                <c:pt idx="286">
                  <c:v>7.8225023257642254</c:v>
                </c:pt>
                <c:pt idx="287">
                  <c:v>7.8172735608620503</c:v>
                </c:pt>
                <c:pt idx="288">
                  <c:v>7.8283899895801348</c:v>
                </c:pt>
                <c:pt idx="289">
                  <c:v>7.8486435774207992</c:v>
                </c:pt>
                <c:pt idx="290">
                  <c:v>7.8776654770411882</c:v>
                </c:pt>
                <c:pt idx="291">
                  <c:v>7.8667198208655691</c:v>
                </c:pt>
                <c:pt idx="292">
                  <c:v>7.9159817696106174</c:v>
                </c:pt>
                <c:pt idx="293">
                  <c:v>7.9152107682931572</c:v>
                </c:pt>
                <c:pt idx="294">
                  <c:v>7.9193756461820897</c:v>
                </c:pt>
                <c:pt idx="295">
                  <c:v>8.0731762479255238</c:v>
                </c:pt>
                <c:pt idx="296">
                  <c:v>9.3047522253463502</c:v>
                </c:pt>
                <c:pt idx="297">
                  <c:v>8.5150439947737002</c:v>
                </c:pt>
                <c:pt idx="298">
                  <c:v>8.2007202530042971</c:v>
                </c:pt>
                <c:pt idx="299">
                  <c:v>8.2324428657641295</c:v>
                </c:pt>
                <c:pt idx="300">
                  <c:v>9.1996602956448044</c:v>
                </c:pt>
                <c:pt idx="301">
                  <c:v>8.6597190761713367</c:v>
                </c:pt>
                <c:pt idx="302">
                  <c:v>8.2278900997363174</c:v>
                </c:pt>
                <c:pt idx="303">
                  <c:v>8.9592871589357053</c:v>
                </c:pt>
                <c:pt idx="304">
                  <c:v>11.45599178297708</c:v>
                </c:pt>
                <c:pt idx="305">
                  <c:v>10.488112332554826</c:v>
                </c:pt>
                <c:pt idx="306">
                  <c:v>8.9393773432436845</c:v>
                </c:pt>
                <c:pt idx="307">
                  <c:v>8.4504340569282839</c:v>
                </c:pt>
                <c:pt idx="308">
                  <c:v>8.1873259335210768</c:v>
                </c:pt>
                <c:pt idx="309">
                  <c:v>8.0553436695515828</c:v>
                </c:pt>
                <c:pt idx="310">
                  <c:v>7.9821705304696717</c:v>
                </c:pt>
                <c:pt idx="311">
                  <c:v>7.8843698006228458</c:v>
                </c:pt>
                <c:pt idx="312">
                  <c:v>7.7871189730099193</c:v>
                </c:pt>
                <c:pt idx="313">
                  <c:v>8.0031173600280905</c:v>
                </c:pt>
                <c:pt idx="314">
                  <c:v>8.1472756936675346</c:v>
                </c:pt>
                <c:pt idx="315">
                  <c:v>8.7334741843809098</c:v>
                </c:pt>
                <c:pt idx="316">
                  <c:v>8.8756725927813136</c:v>
                </c:pt>
                <c:pt idx="317">
                  <c:v>8.7662907265257406</c:v>
                </c:pt>
                <c:pt idx="318">
                  <c:v>9.1407762148135472</c:v>
                </c:pt>
                <c:pt idx="319">
                  <c:v>8.8858405789307628</c:v>
                </c:pt>
                <c:pt idx="320">
                  <c:v>8.4723374114015471</c:v>
                </c:pt>
                <c:pt idx="321">
                  <c:v>8.26807961129178</c:v>
                </c:pt>
                <c:pt idx="322">
                  <c:v>8.1890857613759529</c:v>
                </c:pt>
                <c:pt idx="323">
                  <c:v>8.1229053966180267</c:v>
                </c:pt>
                <c:pt idx="324">
                  <c:v>8.1299086068333839</c:v>
                </c:pt>
                <c:pt idx="325">
                  <c:v>8.1413093395814116</c:v>
                </c:pt>
                <c:pt idx="326">
                  <c:v>8.0839502279449533</c:v>
                </c:pt>
                <c:pt idx="327">
                  <c:v>8.0651327166828857</c:v>
                </c:pt>
                <c:pt idx="328">
                  <c:v>8.0504935355240441</c:v>
                </c:pt>
                <c:pt idx="329">
                  <c:v>7.976619089600713</c:v>
                </c:pt>
                <c:pt idx="330">
                  <c:v>7.9575352664562073</c:v>
                </c:pt>
                <c:pt idx="331">
                  <c:v>7.8960777794485528</c:v>
                </c:pt>
                <c:pt idx="332">
                  <c:v>7.8312460955308314</c:v>
                </c:pt>
                <c:pt idx="333">
                  <c:v>8.7336813724007065</c:v>
                </c:pt>
                <c:pt idx="334">
                  <c:v>9.3936189881135963</c:v>
                </c:pt>
                <c:pt idx="335">
                  <c:v>9.0645046792298487</c:v>
                </c:pt>
                <c:pt idx="336">
                  <c:v>9.3785811723963928</c:v>
                </c:pt>
                <c:pt idx="337">
                  <c:v>10.140512951334152</c:v>
                </c:pt>
                <c:pt idx="338">
                  <c:v>9.457683876621795</c:v>
                </c:pt>
                <c:pt idx="339">
                  <c:v>8.690960809324368</c:v>
                </c:pt>
                <c:pt idx="340">
                  <c:v>8.7487670666071029</c:v>
                </c:pt>
                <c:pt idx="341">
                  <c:v>9.7791774571251828</c:v>
                </c:pt>
                <c:pt idx="342">
                  <c:v>12.268265439849449</c:v>
                </c:pt>
                <c:pt idx="343">
                  <c:v>12.391918336315475</c:v>
                </c:pt>
                <c:pt idx="344">
                  <c:v>10.31481070261966</c:v>
                </c:pt>
                <c:pt idx="345">
                  <c:v>9.2285090772064571</c:v>
                </c:pt>
                <c:pt idx="346">
                  <c:v>8.8235687077098248</c:v>
                </c:pt>
                <c:pt idx="347">
                  <c:v>8.7152640449904943</c:v>
                </c:pt>
                <c:pt idx="348">
                  <c:v>8.6480831837469516</c:v>
                </c:pt>
                <c:pt idx="349">
                  <c:v>8.6761270345047823</c:v>
                </c:pt>
                <c:pt idx="350">
                  <c:v>8.6869185168637024</c:v>
                </c:pt>
                <c:pt idx="351">
                  <c:v>8.4717172130600726</c:v>
                </c:pt>
                <c:pt idx="352">
                  <c:v>8.3539934612876721</c:v>
                </c:pt>
                <c:pt idx="353">
                  <c:v>8.4201616382762854</c:v>
                </c:pt>
                <c:pt idx="354">
                  <c:v>8.699433295498487</c:v>
                </c:pt>
                <c:pt idx="355">
                  <c:v>9.7260803705664305</c:v>
                </c:pt>
                <c:pt idx="356">
                  <c:v>13.05685200901612</c:v>
                </c:pt>
                <c:pt idx="357">
                  <c:v>11.108911957863965</c:v>
                </c:pt>
                <c:pt idx="358">
                  <c:v>9.5084097938155985</c:v>
                </c:pt>
                <c:pt idx="359">
                  <c:v>9.0558726686722757</c:v>
                </c:pt>
                <c:pt idx="360">
                  <c:v>8.7652427120681757</c:v>
                </c:pt>
                <c:pt idx="361">
                  <c:v>8.619156581535</c:v>
                </c:pt>
                <c:pt idx="362">
                  <c:v>8.4439114730713047</c:v>
                </c:pt>
                <c:pt idx="363">
                  <c:v>8.7030219350182882</c:v>
                </c:pt>
                <c:pt idx="364">
                  <c:v>8.9984219121228826</c:v>
                </c:pt>
                <c:pt idx="365">
                  <c:v>8.9160385478844599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77-A443-8BF1-4E4B0B0C8648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Boksmodel!$M$741:$M$1105</c:f>
              <c:numCache>
                <c:formatCode>0.000</c:formatCode>
                <c:ptCount val="365"/>
                <c:pt idx="0">
                  <c:v>8.6655663219237216</c:v>
                </c:pt>
                <c:pt idx="1">
                  <c:v>8.2492746935540566</c:v>
                </c:pt>
                <c:pt idx="2">
                  <c:v>8.0765685194968189</c:v>
                </c:pt>
                <c:pt idx="3">
                  <c:v>8.1381623836568888</c:v>
                </c:pt>
                <c:pt idx="4">
                  <c:v>8.1700582944758313</c:v>
                </c:pt>
                <c:pt idx="5">
                  <c:v>8.0805924954917376</c:v>
                </c:pt>
                <c:pt idx="6">
                  <c:v>8.2715856013973514</c:v>
                </c:pt>
                <c:pt idx="7">
                  <c:v>9.7402048144636346</c:v>
                </c:pt>
                <c:pt idx="8">
                  <c:v>9.0807441606388242</c:v>
                </c:pt>
                <c:pt idx="9">
                  <c:v>8.4856199001070713</c:v>
                </c:pt>
                <c:pt idx="10">
                  <c:v>8.6113975393888822</c:v>
                </c:pt>
                <c:pt idx="11">
                  <c:v>8.9018448342995846</c:v>
                </c:pt>
                <c:pt idx="12">
                  <c:v>9.9466391147584439</c:v>
                </c:pt>
                <c:pt idx="13">
                  <c:v>9.7851105416416342</c:v>
                </c:pt>
                <c:pt idx="14">
                  <c:v>10.043755451904355</c:v>
                </c:pt>
                <c:pt idx="15">
                  <c:v>10.760248747826532</c:v>
                </c:pt>
                <c:pt idx="16">
                  <c:v>11.010741623124268</c:v>
                </c:pt>
                <c:pt idx="17">
                  <c:v>10.304372360912343</c:v>
                </c:pt>
                <c:pt idx="18">
                  <c:v>9.9074927565290185</c:v>
                </c:pt>
                <c:pt idx="19">
                  <c:v>9.8244813187473774</c:v>
                </c:pt>
                <c:pt idx="20">
                  <c:v>10.24757398547098</c:v>
                </c:pt>
                <c:pt idx="21">
                  <c:v>9.8479033965147096</c:v>
                </c:pt>
                <c:pt idx="22">
                  <c:v>9.2946980202507437</c:v>
                </c:pt>
                <c:pt idx="23">
                  <c:v>8.7364736967399228</c:v>
                </c:pt>
                <c:pt idx="24">
                  <c:v>8.373654679536811</c:v>
                </c:pt>
                <c:pt idx="25">
                  <c:v>8.119374291416861</c:v>
                </c:pt>
                <c:pt idx="26">
                  <c:v>8.7569441613030179</c:v>
                </c:pt>
                <c:pt idx="27">
                  <c:v>9.2303281148845659</c:v>
                </c:pt>
                <c:pt idx="28">
                  <c:v>8.0097364398437509</c:v>
                </c:pt>
                <c:pt idx="29">
                  <c:v>7.2371076661281295</c:v>
                </c:pt>
                <c:pt idx="30">
                  <c:v>6.7713824133909073</c:v>
                </c:pt>
                <c:pt idx="31">
                  <c:v>6.3700300692690677</c:v>
                </c:pt>
                <c:pt idx="32">
                  <c:v>6.0315381070111789</c:v>
                </c:pt>
                <c:pt idx="33">
                  <c:v>5.7384275089087131</c:v>
                </c:pt>
                <c:pt idx="34">
                  <c:v>5.755613012651831</c:v>
                </c:pt>
                <c:pt idx="35">
                  <c:v>7.9525976123735456</c:v>
                </c:pt>
                <c:pt idx="36">
                  <c:v>7.6962108874274628</c:v>
                </c:pt>
                <c:pt idx="37">
                  <c:v>8.1805142851181021</c:v>
                </c:pt>
                <c:pt idx="38">
                  <c:v>8.8772191201400457</c:v>
                </c:pt>
                <c:pt idx="39">
                  <c:v>11.464231834253933</c:v>
                </c:pt>
                <c:pt idx="40">
                  <c:v>10.966894495528908</c:v>
                </c:pt>
                <c:pt idx="41">
                  <c:v>9.065471910024792</c:v>
                </c:pt>
                <c:pt idx="42">
                  <c:v>8.240759392927858</c:v>
                </c:pt>
                <c:pt idx="43">
                  <c:v>8.1948778966948694</c:v>
                </c:pt>
                <c:pt idx="44">
                  <c:v>8.1869987008736587</c:v>
                </c:pt>
                <c:pt idx="45">
                  <c:v>8.2564910203880704</c:v>
                </c:pt>
                <c:pt idx="46">
                  <c:v>8.390657779496804</c:v>
                </c:pt>
                <c:pt idx="47">
                  <c:v>8.8181515209640082</c:v>
                </c:pt>
                <c:pt idx="48">
                  <c:v>8.8428434434742371</c:v>
                </c:pt>
                <c:pt idx="49">
                  <c:v>8.7507633788381032</c:v>
                </c:pt>
                <c:pt idx="50">
                  <c:v>8.7181603552037128</c:v>
                </c:pt>
                <c:pt idx="51">
                  <c:v>9.5714684225850633</c:v>
                </c:pt>
                <c:pt idx="52">
                  <c:v>8.9057922989721945</c:v>
                </c:pt>
                <c:pt idx="53">
                  <c:v>8.5635190941490666</c:v>
                </c:pt>
                <c:pt idx="54">
                  <c:v>8.3930647477604374</c:v>
                </c:pt>
                <c:pt idx="55">
                  <c:v>8.2713178592627923</c:v>
                </c:pt>
                <c:pt idx="56">
                  <c:v>8.1733548629211743</c:v>
                </c:pt>
                <c:pt idx="57">
                  <c:v>8.0669868913974234</c:v>
                </c:pt>
                <c:pt idx="58">
                  <c:v>7.9720192677766031</c:v>
                </c:pt>
                <c:pt idx="59">
                  <c:v>7.8492735595036685</c:v>
                </c:pt>
                <c:pt idx="60">
                  <c:v>7.7340386147598545</c:v>
                </c:pt>
                <c:pt idx="61">
                  <c:v>7.9752701531991859</c:v>
                </c:pt>
                <c:pt idx="62">
                  <c:v>8.7991192433141485</c:v>
                </c:pt>
                <c:pt idx="63">
                  <c:v>9.0797579720328567</c:v>
                </c:pt>
                <c:pt idx="64">
                  <c:v>9.1594336812794062</c:v>
                </c:pt>
                <c:pt idx="65">
                  <c:v>11.850274710832689</c:v>
                </c:pt>
                <c:pt idx="66">
                  <c:v>10.755317500825624</c:v>
                </c:pt>
                <c:pt idx="67">
                  <c:v>9.4158151320463386</c:v>
                </c:pt>
                <c:pt idx="68">
                  <c:v>9.2162757343147934</c:v>
                </c:pt>
                <c:pt idx="69">
                  <c:v>8.495661326752284</c:v>
                </c:pt>
                <c:pt idx="70">
                  <c:v>8.7679705576979607</c:v>
                </c:pt>
                <c:pt idx="71">
                  <c:v>11.147335296954347</c:v>
                </c:pt>
                <c:pt idx="72">
                  <c:v>10.73288183727573</c:v>
                </c:pt>
                <c:pt idx="73">
                  <c:v>11.285758681302276</c:v>
                </c:pt>
                <c:pt idx="74">
                  <c:v>12.621470426580997</c:v>
                </c:pt>
                <c:pt idx="75">
                  <c:v>15.368215940347456</c:v>
                </c:pt>
                <c:pt idx="76">
                  <c:v>13.300464386187359</c:v>
                </c:pt>
                <c:pt idx="77">
                  <c:v>10.764821269109706</c:v>
                </c:pt>
                <c:pt idx="78">
                  <c:v>10.102585346865848</c:v>
                </c:pt>
                <c:pt idx="79">
                  <c:v>9.7496693233600826</c:v>
                </c:pt>
                <c:pt idx="80">
                  <c:v>9.4651318004441247</c:v>
                </c:pt>
                <c:pt idx="81">
                  <c:v>9.3640662804578572</c:v>
                </c:pt>
                <c:pt idx="82">
                  <c:v>9.2800076085664269</c:v>
                </c:pt>
                <c:pt idx="83">
                  <c:v>9.649439929238719</c:v>
                </c:pt>
                <c:pt idx="84">
                  <c:v>9.4076335365404891</c:v>
                </c:pt>
                <c:pt idx="85">
                  <c:v>9.2947116344337974</c:v>
                </c:pt>
                <c:pt idx="86">
                  <c:v>9.1900301074347173</c:v>
                </c:pt>
                <c:pt idx="87">
                  <c:v>9.1024354689112119</c:v>
                </c:pt>
                <c:pt idx="88">
                  <c:v>9.062450566124026</c:v>
                </c:pt>
                <c:pt idx="89">
                  <c:v>8.9560512711092244</c:v>
                </c:pt>
                <c:pt idx="90">
                  <c:v>8.8926344375166284</c:v>
                </c:pt>
                <c:pt idx="91">
                  <c:v>8.9005634876209854</c:v>
                </c:pt>
                <c:pt idx="92">
                  <c:v>8.9349936073582903</c:v>
                </c:pt>
                <c:pt idx="93">
                  <c:v>8.9248043247469191</c:v>
                </c:pt>
                <c:pt idx="94">
                  <c:v>8.7985243176688233</c:v>
                </c:pt>
                <c:pt idx="95">
                  <c:v>8.7605009211701184</c:v>
                </c:pt>
                <c:pt idx="96">
                  <c:v>8.7715861991180795</c:v>
                </c:pt>
                <c:pt idx="97">
                  <c:v>8.7289716641136508</c:v>
                </c:pt>
                <c:pt idx="98">
                  <c:v>8.2969378967301619</c:v>
                </c:pt>
                <c:pt idx="99">
                  <c:v>7.934674625143364</c:v>
                </c:pt>
                <c:pt idx="100">
                  <c:v>7.5836115494259166</c:v>
                </c:pt>
                <c:pt idx="101">
                  <c:v>7.2231555057912864</c:v>
                </c:pt>
                <c:pt idx="102">
                  <c:v>6.8660178727403327</c:v>
                </c:pt>
                <c:pt idx="103">
                  <c:v>6.4955309208954546</c:v>
                </c:pt>
                <c:pt idx="104">
                  <c:v>6.1398449960045891</c:v>
                </c:pt>
                <c:pt idx="105">
                  <c:v>5.8314848836641042</c:v>
                </c:pt>
                <c:pt idx="106">
                  <c:v>5.4725102727904744</c:v>
                </c:pt>
                <c:pt idx="107">
                  <c:v>5.1242194318768197</c:v>
                </c:pt>
                <c:pt idx="108">
                  <c:v>4.7905876480952818</c:v>
                </c:pt>
                <c:pt idx="109">
                  <c:v>4.4744404132360884</c:v>
                </c:pt>
                <c:pt idx="110">
                  <c:v>4.2128737031445063</c:v>
                </c:pt>
                <c:pt idx="111">
                  <c:v>3.8386517058220302</c:v>
                </c:pt>
                <c:pt idx="112">
                  <c:v>3.4971691753552907</c:v>
                </c:pt>
                <c:pt idx="113">
                  <c:v>3.2054854583204673</c:v>
                </c:pt>
                <c:pt idx="114">
                  <c:v>2.8969948581185805</c:v>
                </c:pt>
                <c:pt idx="115">
                  <c:v>2.6147309268866601</c:v>
                </c:pt>
                <c:pt idx="116">
                  <c:v>2.6032767550122271</c:v>
                </c:pt>
                <c:pt idx="117">
                  <c:v>2.1267893986102693</c:v>
                </c:pt>
                <c:pt idx="118">
                  <c:v>1.7297695581490808</c:v>
                </c:pt>
                <c:pt idx="119">
                  <c:v>1.3864675364265193</c:v>
                </c:pt>
                <c:pt idx="120">
                  <c:v>1.0714993705220572</c:v>
                </c:pt>
                <c:pt idx="121">
                  <c:v>1.3544384294338259</c:v>
                </c:pt>
                <c:pt idx="122">
                  <c:v>1.6299276674931338</c:v>
                </c:pt>
                <c:pt idx="123">
                  <c:v>1.9434776504704681</c:v>
                </c:pt>
                <c:pt idx="124">
                  <c:v>2.1761710631840878</c:v>
                </c:pt>
                <c:pt idx="125">
                  <c:v>2.5359175740260396</c:v>
                </c:pt>
                <c:pt idx="126">
                  <c:v>2.7769759952728421</c:v>
                </c:pt>
                <c:pt idx="127">
                  <c:v>3.0001204853507413</c:v>
                </c:pt>
                <c:pt idx="128">
                  <c:v>3.6312438774401863</c:v>
                </c:pt>
                <c:pt idx="129">
                  <c:v>3.8619543369847671</c:v>
                </c:pt>
                <c:pt idx="130">
                  <c:v>3.8880467891183357</c:v>
                </c:pt>
                <c:pt idx="131">
                  <c:v>4.0282774769901675</c:v>
                </c:pt>
                <c:pt idx="132">
                  <c:v>4.2265526289498307</c:v>
                </c:pt>
                <c:pt idx="133">
                  <c:v>4.4461351365698363</c:v>
                </c:pt>
                <c:pt idx="134">
                  <c:v>4.6709004555628999</c:v>
                </c:pt>
                <c:pt idx="135">
                  <c:v>4.8630831654280513</c:v>
                </c:pt>
                <c:pt idx="136">
                  <c:v>5.4905024539873253</c:v>
                </c:pt>
                <c:pt idx="137">
                  <c:v>5.9521996383869178</c:v>
                </c:pt>
                <c:pt idx="138">
                  <c:v>5.8701449043217027</c:v>
                </c:pt>
                <c:pt idx="139">
                  <c:v>6.2271325113444886</c:v>
                </c:pt>
                <c:pt idx="140">
                  <c:v>6.323324730130409</c:v>
                </c:pt>
                <c:pt idx="141">
                  <c:v>6.4029293864709649</c:v>
                </c:pt>
                <c:pt idx="142">
                  <c:v>6.1290272294492167</c:v>
                </c:pt>
                <c:pt idx="143">
                  <c:v>5.9112983659052905</c:v>
                </c:pt>
                <c:pt idx="144">
                  <c:v>5.5650817907643999</c:v>
                </c:pt>
                <c:pt idx="145">
                  <c:v>5.3995815422191722</c:v>
                </c:pt>
                <c:pt idx="146">
                  <c:v>5.2400971990952154</c:v>
                </c:pt>
                <c:pt idx="147">
                  <c:v>5.020860662612467</c:v>
                </c:pt>
                <c:pt idx="148">
                  <c:v>4.6875988205900461</c:v>
                </c:pt>
                <c:pt idx="149">
                  <c:v>4.6272841656007477</c:v>
                </c:pt>
                <c:pt idx="150">
                  <c:v>4.4606189303191259</c:v>
                </c:pt>
                <c:pt idx="151">
                  <c:v>4.2279058427387248</c:v>
                </c:pt>
                <c:pt idx="152">
                  <c:v>4.0494838620350588</c:v>
                </c:pt>
                <c:pt idx="153">
                  <c:v>3.975258472892937</c:v>
                </c:pt>
                <c:pt idx="154">
                  <c:v>3.8563803295119468</c:v>
                </c:pt>
                <c:pt idx="155">
                  <c:v>3.8856055285250801</c:v>
                </c:pt>
                <c:pt idx="156">
                  <c:v>3.7470800937839273</c:v>
                </c:pt>
                <c:pt idx="157">
                  <c:v>3.7220002604942386</c:v>
                </c:pt>
                <c:pt idx="158">
                  <c:v>3.6325259416734004</c:v>
                </c:pt>
                <c:pt idx="159">
                  <c:v>3.6418308725188049</c:v>
                </c:pt>
                <c:pt idx="160">
                  <c:v>3.5035199084460951</c:v>
                </c:pt>
                <c:pt idx="161">
                  <c:v>3.4397164939876754</c:v>
                </c:pt>
                <c:pt idx="162">
                  <c:v>3.6165280992679842</c:v>
                </c:pt>
                <c:pt idx="163">
                  <c:v>3.9558593461534426</c:v>
                </c:pt>
                <c:pt idx="164">
                  <c:v>3.5302710942675661</c:v>
                </c:pt>
                <c:pt idx="165">
                  <c:v>3.4127967446254575</c:v>
                </c:pt>
                <c:pt idx="166">
                  <c:v>3.2079488621325001</c:v>
                </c:pt>
                <c:pt idx="167">
                  <c:v>3.054979436361918</c:v>
                </c:pt>
                <c:pt idx="168">
                  <c:v>2.9929338397131895</c:v>
                </c:pt>
                <c:pt idx="169">
                  <c:v>2.9670277910157092</c:v>
                </c:pt>
                <c:pt idx="170">
                  <c:v>3.0779742453313985</c:v>
                </c:pt>
                <c:pt idx="171">
                  <c:v>3.0329665739936837</c:v>
                </c:pt>
                <c:pt idx="172">
                  <c:v>2.927744884097613</c:v>
                </c:pt>
                <c:pt idx="173">
                  <c:v>2.8588613634606244</c:v>
                </c:pt>
                <c:pt idx="174">
                  <c:v>2.8136874784311825</c:v>
                </c:pt>
                <c:pt idx="175">
                  <c:v>2.7864955523399919</c:v>
                </c:pt>
                <c:pt idx="176">
                  <c:v>2.7717623614530114</c:v>
                </c:pt>
                <c:pt idx="177">
                  <c:v>2.7357004086748442</c:v>
                </c:pt>
                <c:pt idx="178">
                  <c:v>2.7050825850781255</c:v>
                </c:pt>
                <c:pt idx="179">
                  <c:v>2.6728481835497888</c:v>
                </c:pt>
                <c:pt idx="180">
                  <c:v>2.6713272748414369</c:v>
                </c:pt>
                <c:pt idx="181">
                  <c:v>2.7034639526011315</c:v>
                </c:pt>
                <c:pt idx="182">
                  <c:v>3.0886776606920949</c:v>
                </c:pt>
                <c:pt idx="183">
                  <c:v>3.3914257345677323</c:v>
                </c:pt>
                <c:pt idx="184">
                  <c:v>3.8246358004930414</c:v>
                </c:pt>
                <c:pt idx="185">
                  <c:v>4.2632139447031792</c:v>
                </c:pt>
                <c:pt idx="186">
                  <c:v>4.7030807975514435</c:v>
                </c:pt>
                <c:pt idx="187">
                  <c:v>5.0791676955088265</c:v>
                </c:pt>
                <c:pt idx="188">
                  <c:v>5.5377987977710887</c:v>
                </c:pt>
                <c:pt idx="189">
                  <c:v>5.7398723299424921</c:v>
                </c:pt>
                <c:pt idx="190">
                  <c:v>6.0275930754281388</c:v>
                </c:pt>
                <c:pt idx="191">
                  <c:v>6.4076838712692945</c:v>
                </c:pt>
                <c:pt idx="192">
                  <c:v>6.8156711942203456</c:v>
                </c:pt>
                <c:pt idx="193">
                  <c:v>7.1159155196017991</c:v>
                </c:pt>
                <c:pt idx="194">
                  <c:v>7.5045466216019339</c:v>
                </c:pt>
                <c:pt idx="195">
                  <c:v>7.9201616855376527</c:v>
                </c:pt>
                <c:pt idx="196">
                  <c:v>7.4997595030844533</c:v>
                </c:pt>
                <c:pt idx="197">
                  <c:v>7.1945705336378492</c:v>
                </c:pt>
                <c:pt idx="198">
                  <c:v>6.9781162258104734</c:v>
                </c:pt>
                <c:pt idx="199">
                  <c:v>6.8235173904836985</c:v>
                </c:pt>
                <c:pt idx="200">
                  <c:v>6.5497359803829003</c:v>
                </c:pt>
                <c:pt idx="201">
                  <c:v>6.4016735454577649</c:v>
                </c:pt>
                <c:pt idx="202">
                  <c:v>6.2165480171324585</c:v>
                </c:pt>
                <c:pt idx="203">
                  <c:v>5.9265804520883822</c:v>
                </c:pt>
                <c:pt idx="204">
                  <c:v>5.3347117682854019</c:v>
                </c:pt>
                <c:pt idx="205">
                  <c:v>4.8829412832076304</c:v>
                </c:pt>
                <c:pt idx="206">
                  <c:v>4.4912631876786433</c:v>
                </c:pt>
                <c:pt idx="207">
                  <c:v>4.1356493445276339</c:v>
                </c:pt>
                <c:pt idx="208">
                  <c:v>4.014699607539332</c:v>
                </c:pt>
                <c:pt idx="209">
                  <c:v>3.6220070212787356</c:v>
                </c:pt>
                <c:pt idx="210">
                  <c:v>3.8247577592874324</c:v>
                </c:pt>
                <c:pt idx="211">
                  <c:v>4.5565690708500606</c:v>
                </c:pt>
                <c:pt idx="212">
                  <c:v>5.0064383667524526</c:v>
                </c:pt>
                <c:pt idx="213">
                  <c:v>5.103044534207581</c:v>
                </c:pt>
                <c:pt idx="214">
                  <c:v>4.6018074030279408</c:v>
                </c:pt>
                <c:pt idx="215">
                  <c:v>4.4550775367347368</c:v>
                </c:pt>
                <c:pt idx="216">
                  <c:v>4.67964966362588</c:v>
                </c:pt>
                <c:pt idx="217">
                  <c:v>5.088334208836252</c:v>
                </c:pt>
                <c:pt idx="218">
                  <c:v>5.222455680125762</c:v>
                </c:pt>
                <c:pt idx="219">
                  <c:v>5.2823311618536799</c:v>
                </c:pt>
                <c:pt idx="220">
                  <c:v>5.5558607639718369</c:v>
                </c:pt>
                <c:pt idx="221">
                  <c:v>7.4208001609555252</c:v>
                </c:pt>
                <c:pt idx="222">
                  <c:v>8.8974573736494662</c:v>
                </c:pt>
                <c:pt idx="223">
                  <c:v>8.5326847121128875</c:v>
                </c:pt>
                <c:pt idx="224">
                  <c:v>7.3027560265442082</c:v>
                </c:pt>
                <c:pt idx="225">
                  <c:v>6.5506193757868196</c:v>
                </c:pt>
                <c:pt idx="226">
                  <c:v>6.5898032480544266</c:v>
                </c:pt>
                <c:pt idx="227">
                  <c:v>6.8705854247542772</c:v>
                </c:pt>
                <c:pt idx="228">
                  <c:v>7.2748254568024491</c:v>
                </c:pt>
                <c:pt idx="229">
                  <c:v>7.7180218846529076</c:v>
                </c:pt>
                <c:pt idx="230">
                  <c:v>8.3032333537866965</c:v>
                </c:pt>
                <c:pt idx="231">
                  <c:v>8.5831975442604875</c:v>
                </c:pt>
                <c:pt idx="232">
                  <c:v>8.5718689202158131</c:v>
                </c:pt>
                <c:pt idx="233">
                  <c:v>8.6608705028610675</c:v>
                </c:pt>
                <c:pt idx="234">
                  <c:v>8.8905485010282117</c:v>
                </c:pt>
                <c:pt idx="235">
                  <c:v>9.1012347893909791</c:v>
                </c:pt>
                <c:pt idx="236">
                  <c:v>9.337564288888327</c:v>
                </c:pt>
                <c:pt idx="237">
                  <c:v>9.61446104509041</c:v>
                </c:pt>
                <c:pt idx="238">
                  <c:v>9.4569781398376946</c:v>
                </c:pt>
                <c:pt idx="239">
                  <c:v>9.5950108509417245</c:v>
                </c:pt>
                <c:pt idx="240">
                  <c:v>9.1305130879363059</c:v>
                </c:pt>
                <c:pt idx="241">
                  <c:v>8.796145075800947</c:v>
                </c:pt>
                <c:pt idx="242">
                  <c:v>8.4559249516082566</c:v>
                </c:pt>
                <c:pt idx="243">
                  <c:v>8.4479366116525707</c:v>
                </c:pt>
                <c:pt idx="244">
                  <c:v>8.015238240642347</c:v>
                </c:pt>
                <c:pt idx="245">
                  <c:v>8.0489545818455142</c:v>
                </c:pt>
                <c:pt idx="246">
                  <c:v>8.4372638415269439</c:v>
                </c:pt>
                <c:pt idx="247">
                  <c:v>8.7828215084483041</c:v>
                </c:pt>
                <c:pt idx="248">
                  <c:v>8.2086304701661295</c:v>
                </c:pt>
                <c:pt idx="249">
                  <c:v>8.2372284955939659</c:v>
                </c:pt>
                <c:pt idx="250">
                  <c:v>7.5833450280673071</c:v>
                </c:pt>
                <c:pt idx="251">
                  <c:v>7.0755167414410964</c:v>
                </c:pt>
                <c:pt idx="252">
                  <c:v>7.9794870795339472</c:v>
                </c:pt>
                <c:pt idx="253">
                  <c:v>9.2878880473731353</c:v>
                </c:pt>
                <c:pt idx="254">
                  <c:v>9.3444431359577145</c:v>
                </c:pt>
                <c:pt idx="255">
                  <c:v>8.8388544629350392</c:v>
                </c:pt>
                <c:pt idx="256">
                  <c:v>8.1718207191769032</c:v>
                </c:pt>
                <c:pt idx="257">
                  <c:v>8.0881699333928481</c:v>
                </c:pt>
                <c:pt idx="258">
                  <c:v>7.8786771475294</c:v>
                </c:pt>
                <c:pt idx="259">
                  <c:v>8.023324292380801</c:v>
                </c:pt>
                <c:pt idx="260">
                  <c:v>7.9558808511180272</c:v>
                </c:pt>
                <c:pt idx="261">
                  <c:v>7.7904300966295921</c:v>
                </c:pt>
                <c:pt idx="262">
                  <c:v>7.736379701592436</c:v>
                </c:pt>
                <c:pt idx="263">
                  <c:v>7.7547454018885551</c:v>
                </c:pt>
                <c:pt idx="264">
                  <c:v>7.7554898552258091</c:v>
                </c:pt>
                <c:pt idx="265">
                  <c:v>7.7348157661909109</c:v>
                </c:pt>
                <c:pt idx="266">
                  <c:v>7.7725834342306275</c:v>
                </c:pt>
                <c:pt idx="267">
                  <c:v>7.7478647802321507</c:v>
                </c:pt>
                <c:pt idx="268">
                  <c:v>7.8767620381907806</c:v>
                </c:pt>
                <c:pt idx="269">
                  <c:v>9.3637371902685764</c:v>
                </c:pt>
                <c:pt idx="270">
                  <c:v>9.7517581795357096</c:v>
                </c:pt>
                <c:pt idx="271">
                  <c:v>9.1355231532693661</c:v>
                </c:pt>
                <c:pt idx="272">
                  <c:v>8.8034724607551933</c:v>
                </c:pt>
                <c:pt idx="273">
                  <c:v>8.5236751243867648</c:v>
                </c:pt>
                <c:pt idx="274">
                  <c:v>8.5170987016610482</c:v>
                </c:pt>
                <c:pt idx="275">
                  <c:v>8.500538075615772</c:v>
                </c:pt>
                <c:pt idx="276">
                  <c:v>8.5432321667612019</c:v>
                </c:pt>
                <c:pt idx="277">
                  <c:v>8.7355644201728833</c:v>
                </c:pt>
                <c:pt idx="278">
                  <c:v>8.7739163669090363</c:v>
                </c:pt>
                <c:pt idx="279">
                  <c:v>8.9503712637846125</c:v>
                </c:pt>
                <c:pt idx="280">
                  <c:v>9.844647079588583</c:v>
                </c:pt>
                <c:pt idx="281">
                  <c:v>11.023390161615056</c:v>
                </c:pt>
                <c:pt idx="282">
                  <c:v>11.701138846622477</c:v>
                </c:pt>
                <c:pt idx="283">
                  <c:v>13.244412745794062</c:v>
                </c:pt>
                <c:pt idx="284">
                  <c:v>13.988595556795207</c:v>
                </c:pt>
                <c:pt idx="285">
                  <c:v>14.296573318732319</c:v>
                </c:pt>
                <c:pt idx="286">
                  <c:v>15.409096282262603</c:v>
                </c:pt>
                <c:pt idx="287">
                  <c:v>14.703210918170511</c:v>
                </c:pt>
                <c:pt idx="288">
                  <c:v>14.477012477951549</c:v>
                </c:pt>
                <c:pt idx="289">
                  <c:v>15.798820897120805</c:v>
                </c:pt>
                <c:pt idx="290">
                  <c:v>16.592392320968429</c:v>
                </c:pt>
                <c:pt idx="291">
                  <c:v>16.452535985801934</c:v>
                </c:pt>
                <c:pt idx="292">
                  <c:v>16.256766447167646</c:v>
                </c:pt>
                <c:pt idx="293">
                  <c:v>15.563417393011489</c:v>
                </c:pt>
                <c:pt idx="294">
                  <c:v>14.771508150925404</c:v>
                </c:pt>
                <c:pt idx="295">
                  <c:v>14.164883231101875</c:v>
                </c:pt>
                <c:pt idx="296">
                  <c:v>14.299483654740452</c:v>
                </c:pt>
                <c:pt idx="297">
                  <c:v>13.875408125264967</c:v>
                </c:pt>
                <c:pt idx="298">
                  <c:v>19.23593846632664</c:v>
                </c:pt>
                <c:pt idx="299">
                  <c:v>22.994884136082113</c:v>
                </c:pt>
                <c:pt idx="300">
                  <c:v>19.664057974369985</c:v>
                </c:pt>
                <c:pt idx="301">
                  <c:v>16.023641055399324</c:v>
                </c:pt>
                <c:pt idx="302">
                  <c:v>14.059889982228517</c:v>
                </c:pt>
                <c:pt idx="303">
                  <c:v>13.217132035786884</c:v>
                </c:pt>
                <c:pt idx="304">
                  <c:v>12.514781609235776</c:v>
                </c:pt>
                <c:pt idx="305">
                  <c:v>12.670983051241729</c:v>
                </c:pt>
                <c:pt idx="306">
                  <c:v>15.537046727591513</c:v>
                </c:pt>
                <c:pt idx="307">
                  <c:v>17.093946134385014</c:v>
                </c:pt>
                <c:pt idx="308">
                  <c:v>15.92977170457471</c:v>
                </c:pt>
                <c:pt idx="309">
                  <c:v>13.606807866798647</c:v>
                </c:pt>
                <c:pt idx="310">
                  <c:v>12.070459737265063</c:v>
                </c:pt>
                <c:pt idx="311">
                  <c:v>12.510026574706885</c:v>
                </c:pt>
                <c:pt idx="312">
                  <c:v>12.146868399939505</c:v>
                </c:pt>
                <c:pt idx="313">
                  <c:v>10.921875179878409</c:v>
                </c:pt>
                <c:pt idx="314">
                  <c:v>10.222532445273895</c:v>
                </c:pt>
                <c:pt idx="315">
                  <c:v>9.7521383688734993</c:v>
                </c:pt>
                <c:pt idx="316">
                  <c:v>9.3607573511503244</c:v>
                </c:pt>
                <c:pt idx="317">
                  <c:v>8.923996161139371</c:v>
                </c:pt>
                <c:pt idx="318">
                  <c:v>8.5980249521740166</c:v>
                </c:pt>
                <c:pt idx="319">
                  <c:v>10.287510645785948</c:v>
                </c:pt>
                <c:pt idx="320">
                  <c:v>12.357173817737628</c:v>
                </c:pt>
                <c:pt idx="321">
                  <c:v>11.015845771317636</c:v>
                </c:pt>
                <c:pt idx="322">
                  <c:v>10.199938314754295</c:v>
                </c:pt>
                <c:pt idx="323">
                  <c:v>8.9684019518107245</c:v>
                </c:pt>
                <c:pt idx="324">
                  <c:v>9.1564829953710465</c:v>
                </c:pt>
                <c:pt idx="325">
                  <c:v>9.2048225176308716</c:v>
                </c:pt>
                <c:pt idx="326">
                  <c:v>8.7868409243766372</c:v>
                </c:pt>
                <c:pt idx="327">
                  <c:v>8.1454149950596335</c:v>
                </c:pt>
                <c:pt idx="328">
                  <c:v>7.7973770342596307</c:v>
                </c:pt>
                <c:pt idx="329">
                  <c:v>8.2713416582677013</c:v>
                </c:pt>
                <c:pt idx="330">
                  <c:v>9.0900068567264238</c:v>
                </c:pt>
                <c:pt idx="331">
                  <c:v>10.933043644107929</c:v>
                </c:pt>
                <c:pt idx="332">
                  <c:v>10.086838467444021</c:v>
                </c:pt>
                <c:pt idx="333">
                  <c:v>8.5569066837636587</c:v>
                </c:pt>
                <c:pt idx="334">
                  <c:v>7.7222868050496407</c:v>
                </c:pt>
                <c:pt idx="335">
                  <c:v>7.3906616724241916</c:v>
                </c:pt>
                <c:pt idx="336">
                  <c:v>7.2275331446679019</c:v>
                </c:pt>
                <c:pt idx="337">
                  <c:v>7.5903502847325495</c:v>
                </c:pt>
                <c:pt idx="338">
                  <c:v>7.5649966750219768</c:v>
                </c:pt>
                <c:pt idx="339">
                  <c:v>8.1941820381669359</c:v>
                </c:pt>
                <c:pt idx="340">
                  <c:v>8.6805308670624388</c:v>
                </c:pt>
                <c:pt idx="341">
                  <c:v>9.3967793484365743</c:v>
                </c:pt>
                <c:pt idx="342">
                  <c:v>11.505189470237067</c:v>
                </c:pt>
                <c:pt idx="343">
                  <c:v>10.578521491595206</c:v>
                </c:pt>
                <c:pt idx="344">
                  <c:v>9.4053931126267045</c:v>
                </c:pt>
                <c:pt idx="345">
                  <c:v>8.8933012678860894</c:v>
                </c:pt>
                <c:pt idx="346">
                  <c:v>8.5467769777947833</c:v>
                </c:pt>
                <c:pt idx="347">
                  <c:v>8.459086651815797</c:v>
                </c:pt>
                <c:pt idx="348">
                  <c:v>9.6693627973340526</c:v>
                </c:pt>
                <c:pt idx="349">
                  <c:v>12.11678080980629</c:v>
                </c:pt>
                <c:pt idx="350">
                  <c:v>13.286710094268711</c:v>
                </c:pt>
                <c:pt idx="351">
                  <c:v>12.88144015028163</c:v>
                </c:pt>
                <c:pt idx="352">
                  <c:v>11.448183206988462</c:v>
                </c:pt>
                <c:pt idx="353">
                  <c:v>10.272854085303434</c:v>
                </c:pt>
                <c:pt idx="354">
                  <c:v>10.992649207328066</c:v>
                </c:pt>
                <c:pt idx="355">
                  <c:v>10.12929406405971</c:v>
                </c:pt>
                <c:pt idx="356">
                  <c:v>9.7069395848079267</c:v>
                </c:pt>
                <c:pt idx="357">
                  <c:v>9.6655090198820233</c:v>
                </c:pt>
                <c:pt idx="358">
                  <c:v>9.4256530004522023</c:v>
                </c:pt>
                <c:pt idx="359">
                  <c:v>9.1623900175260715</c:v>
                </c:pt>
                <c:pt idx="360">
                  <c:v>8.9774112048196457</c:v>
                </c:pt>
                <c:pt idx="361">
                  <c:v>8.895279811214758</c:v>
                </c:pt>
                <c:pt idx="362">
                  <c:v>9.0034145340509149</c:v>
                </c:pt>
                <c:pt idx="363">
                  <c:v>9.0966232078158153</c:v>
                </c:pt>
                <c:pt idx="364">
                  <c:v>9.0073580561410864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77-A443-8BF1-4E4B0B0C8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92352"/>
        <c:axId val="2050816016"/>
      </c:scatterChart>
      <c:valAx>
        <c:axId val="1666492352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2050816016"/>
        <c:crosses val="autoZero"/>
        <c:crossBetween val="midCat"/>
      </c:valAx>
      <c:valAx>
        <c:axId val="2050816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Vandføring [m^3/s]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6664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sz="1200">
                <a:solidFill>
                  <a:schemeClr val="tx1"/>
                </a:solidFill>
                <a:latin typeface="Georgia" panose="02040502050405020303" pitchFamily="18" charset="0"/>
              </a:rPr>
              <a:t>Sommer salinitet i øvre inderfjord og yderfjord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da-DK" sz="1200">
                <a:solidFill>
                  <a:schemeClr val="tx1"/>
                </a:solidFill>
                <a:latin typeface="Georgia" panose="02040502050405020303" pitchFamily="18" charset="0"/>
              </a:rPr>
              <a:t>Perioden</a:t>
            </a:r>
            <a:r>
              <a:rPr lang="da-DK" sz="1200" baseline="0">
                <a:solidFill>
                  <a:schemeClr val="tx1"/>
                </a:solidFill>
                <a:latin typeface="Georgia" panose="02040502050405020303" pitchFamily="18" charset="0"/>
              </a:rPr>
              <a:t> 15. maj - 15. august</a:t>
            </a:r>
            <a:endParaRPr lang="da-DK" sz="1200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 (2017)</c:v>
          </c:tx>
          <c:spPr>
            <a:ln w="19050" cap="rnd">
              <a:solidFill>
                <a:srgbClr val="CCCCFF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Boksmodel!$B$11:$B$375</c:f>
              <c:numCache>
                <c:formatCode>0.000</c:formatCode>
                <c:ptCount val="365"/>
                <c:pt idx="0">
                  <c:v>16.497516130000001</c:v>
                </c:pt>
                <c:pt idx="1">
                  <c:v>16.536776960000001</c:v>
                </c:pt>
                <c:pt idx="2">
                  <c:v>16.576037790000001</c:v>
                </c:pt>
                <c:pt idx="3">
                  <c:v>16.615298620000001</c:v>
                </c:pt>
                <c:pt idx="4">
                  <c:v>16.497516130000001</c:v>
                </c:pt>
                <c:pt idx="5">
                  <c:v>16.536776960000001</c:v>
                </c:pt>
                <c:pt idx="6">
                  <c:v>16.576037790000001</c:v>
                </c:pt>
                <c:pt idx="7">
                  <c:v>16.615298620000001</c:v>
                </c:pt>
                <c:pt idx="8">
                  <c:v>16.654559450000001</c:v>
                </c:pt>
                <c:pt idx="9">
                  <c:v>16.693820280000001</c:v>
                </c:pt>
                <c:pt idx="10">
                  <c:v>16.733081110000001</c:v>
                </c:pt>
                <c:pt idx="11">
                  <c:v>16.77234194</c:v>
                </c:pt>
                <c:pt idx="12">
                  <c:v>16.81160276</c:v>
                </c:pt>
                <c:pt idx="13">
                  <c:v>16.850863589999999</c:v>
                </c:pt>
                <c:pt idx="14">
                  <c:v>16.890124419999999</c:v>
                </c:pt>
                <c:pt idx="15">
                  <c:v>16.929385249999999</c:v>
                </c:pt>
                <c:pt idx="16">
                  <c:v>16.968646079999999</c:v>
                </c:pt>
                <c:pt idx="17">
                  <c:v>17.007906909999999</c:v>
                </c:pt>
                <c:pt idx="18">
                  <c:v>17.047167739999999</c:v>
                </c:pt>
                <c:pt idx="19">
                  <c:v>17.086428569999999</c:v>
                </c:pt>
                <c:pt idx="20">
                  <c:v>17.064305640000001</c:v>
                </c:pt>
                <c:pt idx="21">
                  <c:v>17.042182700000001</c:v>
                </c:pt>
                <c:pt idx="22">
                  <c:v>17.02005977</c:v>
                </c:pt>
                <c:pt idx="23">
                  <c:v>16.997936840000001</c:v>
                </c:pt>
                <c:pt idx="24">
                  <c:v>16.975813909999999</c:v>
                </c:pt>
                <c:pt idx="25">
                  <c:v>16.95369097</c:v>
                </c:pt>
                <c:pt idx="26">
                  <c:v>16.931568039999998</c:v>
                </c:pt>
                <c:pt idx="27">
                  <c:v>16.90944511</c:v>
                </c:pt>
                <c:pt idx="28">
                  <c:v>16.887322170000001</c:v>
                </c:pt>
                <c:pt idx="29">
                  <c:v>16.865199239999999</c:v>
                </c:pt>
                <c:pt idx="30">
                  <c:v>16.843076310000001</c:v>
                </c:pt>
                <c:pt idx="31">
                  <c:v>16.820953370000002</c:v>
                </c:pt>
                <c:pt idx="32">
                  <c:v>16.79883044</c:v>
                </c:pt>
                <c:pt idx="33">
                  <c:v>16.776707510000001</c:v>
                </c:pt>
                <c:pt idx="34">
                  <c:v>16.75458458</c:v>
                </c:pt>
                <c:pt idx="35">
                  <c:v>16.73246164</c:v>
                </c:pt>
                <c:pt idx="36">
                  <c:v>16.710338709999998</c:v>
                </c:pt>
                <c:pt idx="37">
                  <c:v>16.70228638</c:v>
                </c:pt>
                <c:pt idx="38">
                  <c:v>16.694234059999999</c:v>
                </c:pt>
                <c:pt idx="39">
                  <c:v>16.686181730000001</c:v>
                </c:pt>
                <c:pt idx="40">
                  <c:v>16.6781294</c:v>
                </c:pt>
                <c:pt idx="41">
                  <c:v>16.670077079999999</c:v>
                </c:pt>
                <c:pt idx="42">
                  <c:v>16.66202475</c:v>
                </c:pt>
                <c:pt idx="43">
                  <c:v>16.653972419999999</c:v>
                </c:pt>
                <c:pt idx="44">
                  <c:v>16.645920100000001</c:v>
                </c:pt>
                <c:pt idx="45">
                  <c:v>16.63786777</c:v>
                </c:pt>
                <c:pt idx="46">
                  <c:v>16.629815440000002</c:v>
                </c:pt>
                <c:pt idx="47">
                  <c:v>16.621763120000001</c:v>
                </c:pt>
                <c:pt idx="48">
                  <c:v>16.613710789999999</c:v>
                </c:pt>
                <c:pt idx="49">
                  <c:v>16.605658460000001</c:v>
                </c:pt>
                <c:pt idx="50">
                  <c:v>16.59760614</c:v>
                </c:pt>
                <c:pt idx="51">
                  <c:v>16.589553810000002</c:v>
                </c:pt>
                <c:pt idx="52">
                  <c:v>16.58150148</c:v>
                </c:pt>
                <c:pt idx="53">
                  <c:v>16.573449159999999</c:v>
                </c:pt>
                <c:pt idx="54">
                  <c:v>16.565396830000001</c:v>
                </c:pt>
                <c:pt idx="55">
                  <c:v>16.56924291</c:v>
                </c:pt>
                <c:pt idx="56">
                  <c:v>16.573088989999999</c:v>
                </c:pt>
                <c:pt idx="57">
                  <c:v>16.576935070000001</c:v>
                </c:pt>
                <c:pt idx="58">
                  <c:v>16.58078115</c:v>
                </c:pt>
                <c:pt idx="59">
                  <c:v>16.584627229999999</c:v>
                </c:pt>
                <c:pt idx="60">
                  <c:v>16.588473310000001</c:v>
                </c:pt>
                <c:pt idx="61">
                  <c:v>16.59231939</c:v>
                </c:pt>
                <c:pt idx="62">
                  <c:v>16.596165460000002</c:v>
                </c:pt>
                <c:pt idx="63">
                  <c:v>16.600011540000001</c:v>
                </c:pt>
                <c:pt idx="64">
                  <c:v>16.603857619999999</c:v>
                </c:pt>
                <c:pt idx="65">
                  <c:v>16.607703699999998</c:v>
                </c:pt>
                <c:pt idx="66">
                  <c:v>16.611549780000001</c:v>
                </c:pt>
                <c:pt idx="67">
                  <c:v>16.61539586</c:v>
                </c:pt>
                <c:pt idx="68">
                  <c:v>16.619241939999998</c:v>
                </c:pt>
                <c:pt idx="69">
                  <c:v>16.617320670000002</c:v>
                </c:pt>
                <c:pt idx="70">
                  <c:v>16.61539939</c:v>
                </c:pt>
                <c:pt idx="71">
                  <c:v>16.61347812</c:v>
                </c:pt>
                <c:pt idx="72">
                  <c:v>16.611556839999999</c:v>
                </c:pt>
                <c:pt idx="73">
                  <c:v>16.609635569999998</c:v>
                </c:pt>
                <c:pt idx="74">
                  <c:v>16.607714290000001</c:v>
                </c:pt>
                <c:pt idx="75">
                  <c:v>16.598996039999999</c:v>
                </c:pt>
                <c:pt idx="76">
                  <c:v>16.590277780000001</c:v>
                </c:pt>
                <c:pt idx="77">
                  <c:v>16.58155953</c:v>
                </c:pt>
                <c:pt idx="78">
                  <c:v>16.572841270000001</c:v>
                </c:pt>
                <c:pt idx="79">
                  <c:v>16.56412302</c:v>
                </c:pt>
                <c:pt idx="80">
                  <c:v>16.555404769999999</c:v>
                </c:pt>
                <c:pt idx="81">
                  <c:v>16.546686510000001</c:v>
                </c:pt>
                <c:pt idx="82">
                  <c:v>16.53796826</c:v>
                </c:pt>
                <c:pt idx="83">
                  <c:v>16.529250000000001</c:v>
                </c:pt>
                <c:pt idx="84">
                  <c:v>16.52053175</c:v>
                </c:pt>
                <c:pt idx="85">
                  <c:v>16.511813499999999</c:v>
                </c:pt>
                <c:pt idx="86">
                  <c:v>16.50309524</c:v>
                </c:pt>
                <c:pt idx="87">
                  <c:v>16.494376989999999</c:v>
                </c:pt>
                <c:pt idx="88">
                  <c:v>16.485658730000001</c:v>
                </c:pt>
                <c:pt idx="89">
                  <c:v>16.47694048</c:v>
                </c:pt>
                <c:pt idx="90">
                  <c:v>16.468222229999999</c:v>
                </c:pt>
                <c:pt idx="91">
                  <c:v>16.45950397</c:v>
                </c:pt>
                <c:pt idx="92">
                  <c:v>16.450785719999999</c:v>
                </c:pt>
                <c:pt idx="93">
                  <c:v>16.442067460000001</c:v>
                </c:pt>
                <c:pt idx="94">
                  <c:v>16.433349209999999</c:v>
                </c:pt>
                <c:pt idx="95">
                  <c:v>16.438513889999999</c:v>
                </c:pt>
                <c:pt idx="96">
                  <c:v>16.44367858</c:v>
                </c:pt>
                <c:pt idx="97">
                  <c:v>16.44884326</c:v>
                </c:pt>
                <c:pt idx="98">
                  <c:v>16.45400794</c:v>
                </c:pt>
                <c:pt idx="99">
                  <c:v>16.45917262</c:v>
                </c:pt>
                <c:pt idx="100">
                  <c:v>16.464337310000001</c:v>
                </c:pt>
                <c:pt idx="101">
                  <c:v>16.469501990000001</c:v>
                </c:pt>
                <c:pt idx="102">
                  <c:v>16.474666670000001</c:v>
                </c:pt>
                <c:pt idx="103">
                  <c:v>16.479831350000001</c:v>
                </c:pt>
                <c:pt idx="104">
                  <c:v>16.484996039999999</c:v>
                </c:pt>
                <c:pt idx="105">
                  <c:v>16.490160719999999</c:v>
                </c:pt>
                <c:pt idx="106">
                  <c:v>16.495325399999999</c:v>
                </c:pt>
                <c:pt idx="107">
                  <c:v>16.500490079999999</c:v>
                </c:pt>
                <c:pt idx="108">
                  <c:v>16.50565477</c:v>
                </c:pt>
                <c:pt idx="109">
                  <c:v>16.51081945</c:v>
                </c:pt>
                <c:pt idx="110">
                  <c:v>16.51598413</c:v>
                </c:pt>
                <c:pt idx="111">
                  <c:v>16.51612445</c:v>
                </c:pt>
                <c:pt idx="112">
                  <c:v>16.516264759999999</c:v>
                </c:pt>
                <c:pt idx="113">
                  <c:v>16.516405079999998</c:v>
                </c:pt>
                <c:pt idx="114">
                  <c:v>16.516545399999998</c:v>
                </c:pt>
                <c:pt idx="115">
                  <c:v>16.516685720000002</c:v>
                </c:pt>
                <c:pt idx="116">
                  <c:v>16.516826030000001</c:v>
                </c:pt>
                <c:pt idx="117">
                  <c:v>16.516966350000001</c:v>
                </c:pt>
                <c:pt idx="118">
                  <c:v>16.51710667</c:v>
                </c:pt>
                <c:pt idx="119">
                  <c:v>16.517246979999999</c:v>
                </c:pt>
                <c:pt idx="120">
                  <c:v>16.517387299999999</c:v>
                </c:pt>
                <c:pt idx="121">
                  <c:v>16.517527619999999</c:v>
                </c:pt>
                <c:pt idx="122">
                  <c:v>16.517667939999999</c:v>
                </c:pt>
                <c:pt idx="123">
                  <c:v>16.517808250000002</c:v>
                </c:pt>
                <c:pt idx="124">
                  <c:v>16.517948570000001</c:v>
                </c:pt>
                <c:pt idx="125">
                  <c:v>16.518088890000001</c:v>
                </c:pt>
                <c:pt idx="126">
                  <c:v>16.518229210000001</c:v>
                </c:pt>
                <c:pt idx="127">
                  <c:v>16.51836952</c:v>
                </c:pt>
                <c:pt idx="128">
                  <c:v>16.51850984</c:v>
                </c:pt>
                <c:pt idx="129">
                  <c:v>16.51865016</c:v>
                </c:pt>
                <c:pt idx="130">
                  <c:v>16.518790469999999</c:v>
                </c:pt>
                <c:pt idx="131">
                  <c:v>16.518930789999999</c:v>
                </c:pt>
                <c:pt idx="132">
                  <c:v>16.519071109999999</c:v>
                </c:pt>
                <c:pt idx="133">
                  <c:v>16.519211429999999</c:v>
                </c:pt>
                <c:pt idx="134">
                  <c:v>16.519351740000001</c:v>
                </c:pt>
                <c:pt idx="135">
                  <c:v>16.519492060000001</c:v>
                </c:pt>
                <c:pt idx="136">
                  <c:v>16.500424970000001</c:v>
                </c:pt>
                <c:pt idx="137">
                  <c:v>16.481357880000001</c:v>
                </c:pt>
                <c:pt idx="138">
                  <c:v>16.462290800000002</c:v>
                </c:pt>
                <c:pt idx="139">
                  <c:v>16.443223710000002</c:v>
                </c:pt>
                <c:pt idx="140">
                  <c:v>16.424156620000002</c:v>
                </c:pt>
                <c:pt idx="141">
                  <c:v>16.405089530000001</c:v>
                </c:pt>
                <c:pt idx="142">
                  <c:v>16.386022449999999</c:v>
                </c:pt>
                <c:pt idx="143">
                  <c:v>16.366955359999999</c:v>
                </c:pt>
                <c:pt idx="144">
                  <c:v>16.347888269999999</c:v>
                </c:pt>
                <c:pt idx="145">
                  <c:v>16.328821179999998</c:v>
                </c:pt>
                <c:pt idx="146">
                  <c:v>16.309754099999999</c:v>
                </c:pt>
                <c:pt idx="147">
                  <c:v>16.290687009999999</c:v>
                </c:pt>
                <c:pt idx="148">
                  <c:v>16.271619919999999</c:v>
                </c:pt>
                <c:pt idx="149">
                  <c:v>16.252552829999999</c:v>
                </c:pt>
                <c:pt idx="150">
                  <c:v>16.233485739999999</c:v>
                </c:pt>
                <c:pt idx="151">
                  <c:v>16.21441866</c:v>
                </c:pt>
                <c:pt idx="152">
                  <c:v>16.19535157</c:v>
                </c:pt>
                <c:pt idx="153">
                  <c:v>16.17628448</c:v>
                </c:pt>
                <c:pt idx="154">
                  <c:v>16.15721739</c:v>
                </c:pt>
                <c:pt idx="155">
                  <c:v>16.13815031</c:v>
                </c:pt>
                <c:pt idx="156">
                  <c:v>16.11908322</c:v>
                </c:pt>
                <c:pt idx="157">
                  <c:v>16.10001613</c:v>
                </c:pt>
                <c:pt idx="158">
                  <c:v>16.125907829999999</c:v>
                </c:pt>
                <c:pt idx="159">
                  <c:v>16.151799539999999</c:v>
                </c:pt>
                <c:pt idx="160">
                  <c:v>16.177691240000001</c:v>
                </c:pt>
                <c:pt idx="161">
                  <c:v>16.203582950000001</c:v>
                </c:pt>
                <c:pt idx="162">
                  <c:v>16.22947465</c:v>
                </c:pt>
                <c:pt idx="163">
                  <c:v>16.25536636</c:v>
                </c:pt>
                <c:pt idx="164">
                  <c:v>16.281258059999999</c:v>
                </c:pt>
                <c:pt idx="165">
                  <c:v>16.315777390000001</c:v>
                </c:pt>
                <c:pt idx="166">
                  <c:v>16.350296719999999</c:v>
                </c:pt>
                <c:pt idx="167">
                  <c:v>16.384816050000001</c:v>
                </c:pt>
                <c:pt idx="168">
                  <c:v>16.41933538</c:v>
                </c:pt>
                <c:pt idx="169">
                  <c:v>16.453854710000002</c:v>
                </c:pt>
                <c:pt idx="170">
                  <c:v>16.48837404</c:v>
                </c:pt>
                <c:pt idx="171">
                  <c:v>16.522893369999998</c:v>
                </c:pt>
                <c:pt idx="172">
                  <c:v>16.5574127</c:v>
                </c:pt>
                <c:pt idx="173">
                  <c:v>16.557002270000002</c:v>
                </c:pt>
                <c:pt idx="174">
                  <c:v>16.556591839999999</c:v>
                </c:pt>
                <c:pt idx="175">
                  <c:v>16.556181410000001</c:v>
                </c:pt>
                <c:pt idx="176">
                  <c:v>16.555770970000001</c:v>
                </c:pt>
                <c:pt idx="177">
                  <c:v>16.555360539999999</c:v>
                </c:pt>
                <c:pt idx="178">
                  <c:v>16.55495011</c:v>
                </c:pt>
                <c:pt idx="179">
                  <c:v>16.554539680000001</c:v>
                </c:pt>
                <c:pt idx="180">
                  <c:v>16.56001921</c:v>
                </c:pt>
                <c:pt idx="181">
                  <c:v>16.565498739999999</c:v>
                </c:pt>
                <c:pt idx="182">
                  <c:v>16.570978279999999</c:v>
                </c:pt>
                <c:pt idx="183">
                  <c:v>16.576457810000001</c:v>
                </c:pt>
                <c:pt idx="184">
                  <c:v>16.58193734</c:v>
                </c:pt>
                <c:pt idx="185">
                  <c:v>16.587416869999998</c:v>
                </c:pt>
                <c:pt idx="186">
                  <c:v>16.592896400000001</c:v>
                </c:pt>
                <c:pt idx="187">
                  <c:v>16.59837594</c:v>
                </c:pt>
                <c:pt idx="188">
                  <c:v>16.603855469999999</c:v>
                </c:pt>
                <c:pt idx="189">
                  <c:v>16.609335000000002</c:v>
                </c:pt>
                <c:pt idx="190">
                  <c:v>16.61481453</c:v>
                </c:pt>
                <c:pt idx="191">
                  <c:v>16.62029407</c:v>
                </c:pt>
                <c:pt idx="192">
                  <c:v>16.625773599999999</c:v>
                </c:pt>
                <c:pt idx="193">
                  <c:v>16.631253130000001</c:v>
                </c:pt>
                <c:pt idx="194">
                  <c:v>16.63673266</c:v>
                </c:pt>
                <c:pt idx="195">
                  <c:v>16.642212189999999</c:v>
                </c:pt>
                <c:pt idx="196">
                  <c:v>16.647691729999998</c:v>
                </c:pt>
                <c:pt idx="197">
                  <c:v>16.653171260000001</c:v>
                </c:pt>
                <c:pt idx="198">
                  <c:v>16.658650789999999</c:v>
                </c:pt>
                <c:pt idx="199">
                  <c:v>16.643984119999999</c:v>
                </c:pt>
                <c:pt idx="200">
                  <c:v>16.629317459999999</c:v>
                </c:pt>
                <c:pt idx="201">
                  <c:v>16.614650789999999</c:v>
                </c:pt>
                <c:pt idx="202">
                  <c:v>16.599984119999998</c:v>
                </c:pt>
                <c:pt idx="203">
                  <c:v>16.585317459999999</c:v>
                </c:pt>
                <c:pt idx="204">
                  <c:v>16.570650789999998</c:v>
                </c:pt>
                <c:pt idx="205">
                  <c:v>16.555984129999999</c:v>
                </c:pt>
                <c:pt idx="206">
                  <c:v>16.541317459999998</c:v>
                </c:pt>
                <c:pt idx="207">
                  <c:v>16.526650790000001</c:v>
                </c:pt>
                <c:pt idx="208">
                  <c:v>16.511984129999998</c:v>
                </c:pt>
                <c:pt idx="209">
                  <c:v>16.497317460000001</c:v>
                </c:pt>
                <c:pt idx="210">
                  <c:v>16.482650790000001</c:v>
                </c:pt>
                <c:pt idx="211">
                  <c:v>16.467984130000001</c:v>
                </c:pt>
                <c:pt idx="212">
                  <c:v>16.453317460000001</c:v>
                </c:pt>
                <c:pt idx="213">
                  <c:v>16.435426769999999</c:v>
                </c:pt>
                <c:pt idx="214">
                  <c:v>16.417536070000001</c:v>
                </c:pt>
                <c:pt idx="215">
                  <c:v>16.399645379999999</c:v>
                </c:pt>
                <c:pt idx="216">
                  <c:v>16.381754690000001</c:v>
                </c:pt>
                <c:pt idx="217">
                  <c:v>16.363863989999999</c:v>
                </c:pt>
                <c:pt idx="218">
                  <c:v>16.345973300000001</c:v>
                </c:pt>
                <c:pt idx="219">
                  <c:v>16.328082609999999</c:v>
                </c:pt>
                <c:pt idx="220">
                  <c:v>16.31019191</c:v>
                </c:pt>
                <c:pt idx="221">
                  <c:v>16.292301219999999</c:v>
                </c:pt>
                <c:pt idx="222">
                  <c:v>16.274410530000001</c:v>
                </c:pt>
                <c:pt idx="223">
                  <c:v>16.256519829999998</c:v>
                </c:pt>
                <c:pt idx="224">
                  <c:v>16.23862914</c:v>
                </c:pt>
                <c:pt idx="225">
                  <c:v>16.220738449999999</c:v>
                </c:pt>
                <c:pt idx="226">
                  <c:v>16.20284775</c:v>
                </c:pt>
                <c:pt idx="227">
                  <c:v>16.184957059999999</c:v>
                </c:pt>
                <c:pt idx="228">
                  <c:v>16.167066370000001</c:v>
                </c:pt>
                <c:pt idx="229">
                  <c:v>16.149175670000002</c:v>
                </c:pt>
                <c:pt idx="230">
                  <c:v>16.13128498</c:v>
                </c:pt>
                <c:pt idx="231">
                  <c:v>16.113394289999999</c:v>
                </c:pt>
                <c:pt idx="232">
                  <c:v>16.09550359</c:v>
                </c:pt>
                <c:pt idx="233">
                  <c:v>16.077612899999998</c:v>
                </c:pt>
                <c:pt idx="234">
                  <c:v>16.06508586</c:v>
                </c:pt>
                <c:pt idx="235">
                  <c:v>16.052558829999999</c:v>
                </c:pt>
                <c:pt idx="236">
                  <c:v>16.04003179</c:v>
                </c:pt>
                <c:pt idx="237">
                  <c:v>16.027504749999999</c:v>
                </c:pt>
                <c:pt idx="238">
                  <c:v>16.01497771</c:v>
                </c:pt>
                <c:pt idx="239">
                  <c:v>16.002450679999999</c:v>
                </c:pt>
                <c:pt idx="240">
                  <c:v>15.989923640000001</c:v>
                </c:pt>
                <c:pt idx="241">
                  <c:v>15.977396600000001</c:v>
                </c:pt>
                <c:pt idx="242">
                  <c:v>15.964869569999999</c:v>
                </c:pt>
                <c:pt idx="243">
                  <c:v>15.952342529999999</c:v>
                </c:pt>
                <c:pt idx="244">
                  <c:v>15.939815490000001</c:v>
                </c:pt>
                <c:pt idx="245">
                  <c:v>15.927288450000001</c:v>
                </c:pt>
                <c:pt idx="246">
                  <c:v>15.91476142</c:v>
                </c:pt>
                <c:pt idx="247">
                  <c:v>15.902234379999999</c:v>
                </c:pt>
                <c:pt idx="248">
                  <c:v>15.88079828</c:v>
                </c:pt>
                <c:pt idx="249">
                  <c:v>15.859362190000001</c:v>
                </c:pt>
                <c:pt idx="250">
                  <c:v>15.83792609</c:v>
                </c:pt>
                <c:pt idx="251">
                  <c:v>15.816489990000001</c:v>
                </c:pt>
                <c:pt idx="252">
                  <c:v>15.795053899999999</c:v>
                </c:pt>
                <c:pt idx="253">
                  <c:v>15.7736178</c:v>
                </c:pt>
                <c:pt idx="254">
                  <c:v>15.75218171</c:v>
                </c:pt>
                <c:pt idx="255">
                  <c:v>15.73074561</c:v>
                </c:pt>
                <c:pt idx="256">
                  <c:v>15.709309510000001</c:v>
                </c:pt>
                <c:pt idx="257">
                  <c:v>15.687873420000001</c:v>
                </c:pt>
                <c:pt idx="258">
                  <c:v>15.66643732</c:v>
                </c:pt>
                <c:pt idx="259">
                  <c:v>15.645001219999999</c:v>
                </c:pt>
                <c:pt idx="260">
                  <c:v>15.623565129999999</c:v>
                </c:pt>
                <c:pt idx="261">
                  <c:v>15.60212903</c:v>
                </c:pt>
                <c:pt idx="262">
                  <c:v>15.56551382</c:v>
                </c:pt>
                <c:pt idx="263">
                  <c:v>15.52889862</c:v>
                </c:pt>
                <c:pt idx="264">
                  <c:v>15.492283410000001</c:v>
                </c:pt>
                <c:pt idx="265">
                  <c:v>15.4556682</c:v>
                </c:pt>
                <c:pt idx="266">
                  <c:v>15.419052990000001</c:v>
                </c:pt>
                <c:pt idx="267">
                  <c:v>15.382437790000001</c:v>
                </c:pt>
                <c:pt idx="268">
                  <c:v>15.34582258</c:v>
                </c:pt>
                <c:pt idx="269">
                  <c:v>15.36082732</c:v>
                </c:pt>
                <c:pt idx="270">
                  <c:v>15.37583205</c:v>
                </c:pt>
                <c:pt idx="271">
                  <c:v>15.39083679</c:v>
                </c:pt>
                <c:pt idx="272">
                  <c:v>15.40584153</c:v>
                </c:pt>
                <c:pt idx="273">
                  <c:v>15.420846259999999</c:v>
                </c:pt>
                <c:pt idx="274">
                  <c:v>15.435851</c:v>
                </c:pt>
                <c:pt idx="275">
                  <c:v>15.45085574</c:v>
                </c:pt>
                <c:pt idx="276">
                  <c:v>15.465860470000001</c:v>
                </c:pt>
                <c:pt idx="277">
                  <c:v>15.480865209999999</c:v>
                </c:pt>
                <c:pt idx="278">
                  <c:v>15.49586994</c:v>
                </c:pt>
                <c:pt idx="279">
                  <c:v>15.510874680000001</c:v>
                </c:pt>
                <c:pt idx="280">
                  <c:v>15.525879420000001</c:v>
                </c:pt>
                <c:pt idx="281">
                  <c:v>15.54088415</c:v>
                </c:pt>
                <c:pt idx="282">
                  <c:v>15.55588889</c:v>
                </c:pt>
                <c:pt idx="283">
                  <c:v>15.542989800000001</c:v>
                </c:pt>
                <c:pt idx="284">
                  <c:v>15.530090700000001</c:v>
                </c:pt>
                <c:pt idx="285">
                  <c:v>15.517191609999999</c:v>
                </c:pt>
                <c:pt idx="286">
                  <c:v>15.50429252</c:v>
                </c:pt>
                <c:pt idx="287">
                  <c:v>15.49139343</c:v>
                </c:pt>
                <c:pt idx="288">
                  <c:v>15.47849433</c:v>
                </c:pt>
                <c:pt idx="289">
                  <c:v>15.465595240000001</c:v>
                </c:pt>
                <c:pt idx="290">
                  <c:v>15.45269615</c:v>
                </c:pt>
                <c:pt idx="291">
                  <c:v>15.439797049999999</c:v>
                </c:pt>
                <c:pt idx="292">
                  <c:v>15.42689796</c:v>
                </c:pt>
                <c:pt idx="293">
                  <c:v>15.41399887</c:v>
                </c:pt>
                <c:pt idx="294">
                  <c:v>15.401099779999999</c:v>
                </c:pt>
                <c:pt idx="295">
                  <c:v>15.388200680000001</c:v>
                </c:pt>
                <c:pt idx="296">
                  <c:v>15.375301589999999</c:v>
                </c:pt>
                <c:pt idx="297">
                  <c:v>15.408231799999999</c:v>
                </c:pt>
                <c:pt idx="298">
                  <c:v>15.44116202</c:v>
                </c:pt>
                <c:pt idx="299">
                  <c:v>15.47409223</c:v>
                </c:pt>
                <c:pt idx="300">
                  <c:v>15.50702244</c:v>
                </c:pt>
                <c:pt idx="301">
                  <c:v>15.539952660000001</c:v>
                </c:pt>
                <c:pt idx="302">
                  <c:v>15.572882870000001</c:v>
                </c:pt>
                <c:pt idx="303">
                  <c:v>15.605813080000001</c:v>
                </c:pt>
                <c:pt idx="304">
                  <c:v>15.6387433</c:v>
                </c:pt>
                <c:pt idx="305">
                  <c:v>15.67167351</c:v>
                </c:pt>
                <c:pt idx="306">
                  <c:v>15.70460372</c:v>
                </c:pt>
                <c:pt idx="307">
                  <c:v>15.73753394</c:v>
                </c:pt>
                <c:pt idx="308">
                  <c:v>15.77046415</c:v>
                </c:pt>
                <c:pt idx="309">
                  <c:v>15.80339436</c:v>
                </c:pt>
                <c:pt idx="310">
                  <c:v>15.836324579999999</c:v>
                </c:pt>
                <c:pt idx="311">
                  <c:v>15.869254789999999</c:v>
                </c:pt>
                <c:pt idx="312">
                  <c:v>15.902184999999999</c:v>
                </c:pt>
                <c:pt idx="313">
                  <c:v>15.93511522</c:v>
                </c:pt>
                <c:pt idx="314">
                  <c:v>15.96804543</c:v>
                </c:pt>
                <c:pt idx="315">
                  <c:v>16.00097564</c:v>
                </c:pt>
                <c:pt idx="316">
                  <c:v>16.033905860000001</c:v>
                </c:pt>
                <c:pt idx="317">
                  <c:v>16.066836070000001</c:v>
                </c:pt>
                <c:pt idx="318">
                  <c:v>16.065596630000002</c:v>
                </c:pt>
                <c:pt idx="319">
                  <c:v>16.064357179999998</c:v>
                </c:pt>
                <c:pt idx="320">
                  <c:v>16.063117739999999</c:v>
                </c:pt>
                <c:pt idx="321">
                  <c:v>16.0618783</c:v>
                </c:pt>
                <c:pt idx="322">
                  <c:v>16.060638860000001</c:v>
                </c:pt>
                <c:pt idx="323">
                  <c:v>16.059399410000001</c:v>
                </c:pt>
                <c:pt idx="324">
                  <c:v>16.058159969999998</c:v>
                </c:pt>
                <c:pt idx="325">
                  <c:v>16.056920529999999</c:v>
                </c:pt>
                <c:pt idx="326">
                  <c:v>16.055681079999999</c:v>
                </c:pt>
                <c:pt idx="327">
                  <c:v>16.05444164</c:v>
                </c:pt>
                <c:pt idx="328">
                  <c:v>16.053202200000001</c:v>
                </c:pt>
                <c:pt idx="329">
                  <c:v>16.051962759999999</c:v>
                </c:pt>
                <c:pt idx="330">
                  <c:v>16.050723309999999</c:v>
                </c:pt>
                <c:pt idx="331">
                  <c:v>16.04948387</c:v>
                </c:pt>
                <c:pt idx="332">
                  <c:v>16.040379009999999</c:v>
                </c:pt>
                <c:pt idx="333">
                  <c:v>16.031274159999999</c:v>
                </c:pt>
                <c:pt idx="334">
                  <c:v>16.022169300000002</c:v>
                </c:pt>
                <c:pt idx="335">
                  <c:v>16.013064440000001</c:v>
                </c:pt>
                <c:pt idx="336">
                  <c:v>16.00395958</c:v>
                </c:pt>
                <c:pt idx="337">
                  <c:v>15.99485473</c:v>
                </c:pt>
                <c:pt idx="338">
                  <c:v>15.985749869999999</c:v>
                </c:pt>
                <c:pt idx="339">
                  <c:v>15.97664501</c:v>
                </c:pt>
                <c:pt idx="340">
                  <c:v>15.96754016</c:v>
                </c:pt>
                <c:pt idx="341">
                  <c:v>15.9584353</c:v>
                </c:pt>
                <c:pt idx="342">
                  <c:v>15.949330440000001</c:v>
                </c:pt>
                <c:pt idx="343">
                  <c:v>15.94022558</c:v>
                </c:pt>
                <c:pt idx="344">
                  <c:v>15.93112073</c:v>
                </c:pt>
                <c:pt idx="345">
                  <c:v>15.922015869999999</c:v>
                </c:pt>
                <c:pt idx="346">
                  <c:v>15.90969898</c:v>
                </c:pt>
                <c:pt idx="347">
                  <c:v>15.89738208</c:v>
                </c:pt>
                <c:pt idx="348">
                  <c:v>15.885065190000001</c:v>
                </c:pt>
                <c:pt idx="349">
                  <c:v>15.8727483</c:v>
                </c:pt>
                <c:pt idx="350">
                  <c:v>15.8604314</c:v>
                </c:pt>
                <c:pt idx="351">
                  <c:v>15.84811451</c:v>
                </c:pt>
                <c:pt idx="352">
                  <c:v>15.835797619999999</c:v>
                </c:pt>
                <c:pt idx="353">
                  <c:v>15.823480719999999</c:v>
                </c:pt>
                <c:pt idx="354">
                  <c:v>15.81116383</c:v>
                </c:pt>
                <c:pt idx="355">
                  <c:v>15.798846940000001</c:v>
                </c:pt>
                <c:pt idx="356">
                  <c:v>15.786530040000001</c:v>
                </c:pt>
                <c:pt idx="357">
                  <c:v>15.77421315</c:v>
                </c:pt>
                <c:pt idx="358">
                  <c:v>15.76189626</c:v>
                </c:pt>
                <c:pt idx="359">
                  <c:v>15.749579369999999</c:v>
                </c:pt>
                <c:pt idx="360">
                  <c:v>15.737262469999999</c:v>
                </c:pt>
                <c:pt idx="361">
                  <c:v>15.72494558</c:v>
                </c:pt>
                <c:pt idx="362">
                  <c:v>15.712628690000001</c:v>
                </c:pt>
                <c:pt idx="363">
                  <c:v>15.700311790000001</c:v>
                </c:pt>
                <c:pt idx="364">
                  <c:v>15.6879949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C-834A-A215-022C95E021D1}"/>
            </c:ext>
          </c:extLst>
        </c:ser>
        <c:ser>
          <c:idx val="1"/>
          <c:order val="1"/>
          <c:tx>
            <c:v>S1 (2018)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Boksmodel!$B$376:$B$740</c:f>
              <c:numCache>
                <c:formatCode>0.000</c:formatCode>
                <c:ptCount val="365"/>
                <c:pt idx="0">
                  <c:v>15.67567801</c:v>
                </c:pt>
                <c:pt idx="1">
                  <c:v>15.66336111</c:v>
                </c:pt>
                <c:pt idx="2">
                  <c:v>15.651044219999999</c:v>
                </c:pt>
                <c:pt idx="3">
                  <c:v>15.63872733</c:v>
                </c:pt>
                <c:pt idx="4">
                  <c:v>15.62641043</c:v>
                </c:pt>
                <c:pt idx="5">
                  <c:v>15.614093540000001</c:v>
                </c:pt>
                <c:pt idx="6">
                  <c:v>15.60177665</c:v>
                </c:pt>
                <c:pt idx="7">
                  <c:v>15.58945975</c:v>
                </c:pt>
                <c:pt idx="8">
                  <c:v>15.57714286</c:v>
                </c:pt>
                <c:pt idx="9">
                  <c:v>15.56424683</c:v>
                </c:pt>
                <c:pt idx="10">
                  <c:v>15.551350810000001</c:v>
                </c:pt>
                <c:pt idx="11">
                  <c:v>15.53845478</c:v>
                </c:pt>
                <c:pt idx="12">
                  <c:v>15.525558759999999</c:v>
                </c:pt>
                <c:pt idx="13">
                  <c:v>15.512662730000001</c:v>
                </c:pt>
                <c:pt idx="14">
                  <c:v>15.499766709999999</c:v>
                </c:pt>
                <c:pt idx="15">
                  <c:v>15.486870679999999</c:v>
                </c:pt>
                <c:pt idx="16">
                  <c:v>15.47397466</c:v>
                </c:pt>
                <c:pt idx="17">
                  <c:v>15.461078629999999</c:v>
                </c:pt>
                <c:pt idx="18">
                  <c:v>15.448182600000001</c:v>
                </c:pt>
                <c:pt idx="19">
                  <c:v>15.43528658</c:v>
                </c:pt>
                <c:pt idx="20">
                  <c:v>15.422390549999999</c:v>
                </c:pt>
                <c:pt idx="21">
                  <c:v>15.40949453</c:v>
                </c:pt>
                <c:pt idx="22">
                  <c:v>15.3965985</c:v>
                </c:pt>
                <c:pt idx="23">
                  <c:v>15.38370248</c:v>
                </c:pt>
                <c:pt idx="24">
                  <c:v>15.37080645</c:v>
                </c:pt>
                <c:pt idx="25">
                  <c:v>15.37656183</c:v>
                </c:pt>
                <c:pt idx="26">
                  <c:v>15.382317199999999</c:v>
                </c:pt>
                <c:pt idx="27">
                  <c:v>15.388072579999999</c:v>
                </c:pt>
                <c:pt idx="28">
                  <c:v>15.393827959999999</c:v>
                </c:pt>
                <c:pt idx="29">
                  <c:v>15.39958333</c:v>
                </c:pt>
                <c:pt idx="30">
                  <c:v>15.405338710000001</c:v>
                </c:pt>
                <c:pt idx="31">
                  <c:v>15.411094090000001</c:v>
                </c:pt>
                <c:pt idx="32">
                  <c:v>15.41684946</c:v>
                </c:pt>
                <c:pt idx="33">
                  <c:v>15.42260484</c:v>
                </c:pt>
                <c:pt idx="34">
                  <c:v>15.42836022</c:v>
                </c:pt>
                <c:pt idx="35">
                  <c:v>15.434115589999999</c:v>
                </c:pt>
                <c:pt idx="36">
                  <c:v>15.439870969999999</c:v>
                </c:pt>
                <c:pt idx="37">
                  <c:v>15.350584270000001</c:v>
                </c:pt>
                <c:pt idx="38">
                  <c:v>15.26129757</c:v>
                </c:pt>
                <c:pt idx="39">
                  <c:v>15.17201086</c:v>
                </c:pt>
                <c:pt idx="40">
                  <c:v>15.08272416</c:v>
                </c:pt>
                <c:pt idx="41">
                  <c:v>14.993437460000001</c:v>
                </c:pt>
                <c:pt idx="42">
                  <c:v>14.90415076</c:v>
                </c:pt>
                <c:pt idx="43">
                  <c:v>14.81486406</c:v>
                </c:pt>
                <c:pt idx="44">
                  <c:v>14.72557735</c:v>
                </c:pt>
                <c:pt idx="45">
                  <c:v>14.636290649999999</c:v>
                </c:pt>
                <c:pt idx="46">
                  <c:v>14.547003950000001</c:v>
                </c:pt>
                <c:pt idx="47">
                  <c:v>14.45771725</c:v>
                </c:pt>
                <c:pt idx="48">
                  <c:v>14.36843054</c:v>
                </c:pt>
                <c:pt idx="49">
                  <c:v>14.27914384</c:v>
                </c:pt>
                <c:pt idx="50">
                  <c:v>14.189857140000001</c:v>
                </c:pt>
                <c:pt idx="51">
                  <c:v>14.2032811</c:v>
                </c:pt>
                <c:pt idx="52">
                  <c:v>14.21670507</c:v>
                </c:pt>
                <c:pt idx="53">
                  <c:v>14.230129030000001</c:v>
                </c:pt>
                <c:pt idx="54">
                  <c:v>14.24355299</c:v>
                </c:pt>
                <c:pt idx="55">
                  <c:v>14.256976959999999</c:v>
                </c:pt>
                <c:pt idx="56">
                  <c:v>14.27040092</c:v>
                </c:pt>
                <c:pt idx="57">
                  <c:v>14.283824879999999</c:v>
                </c:pt>
                <c:pt idx="58">
                  <c:v>14.297248850000001</c:v>
                </c:pt>
                <c:pt idx="59">
                  <c:v>14.31067281</c:v>
                </c:pt>
                <c:pt idx="60">
                  <c:v>14.324096770000001</c:v>
                </c:pt>
                <c:pt idx="61">
                  <c:v>14.33752074</c:v>
                </c:pt>
                <c:pt idx="62">
                  <c:v>14.350944699999999</c:v>
                </c:pt>
                <c:pt idx="63">
                  <c:v>14.36436866</c:v>
                </c:pt>
                <c:pt idx="64">
                  <c:v>14.37779263</c:v>
                </c:pt>
                <c:pt idx="65">
                  <c:v>14.391216590000001</c:v>
                </c:pt>
                <c:pt idx="66">
                  <c:v>14.40464055</c:v>
                </c:pt>
                <c:pt idx="67">
                  <c:v>14.418064510000001</c:v>
                </c:pt>
                <c:pt idx="68">
                  <c:v>14.431488480000001</c:v>
                </c:pt>
                <c:pt idx="69">
                  <c:v>14.44491244</c:v>
                </c:pt>
                <c:pt idx="70">
                  <c:v>14.4583364</c:v>
                </c:pt>
                <c:pt idx="71">
                  <c:v>14.47176037</c:v>
                </c:pt>
                <c:pt idx="72">
                  <c:v>14.485184329999999</c:v>
                </c:pt>
                <c:pt idx="73">
                  <c:v>14.49860829</c:v>
                </c:pt>
                <c:pt idx="74">
                  <c:v>14.51203226</c:v>
                </c:pt>
                <c:pt idx="75">
                  <c:v>14.525456220000001</c:v>
                </c:pt>
                <c:pt idx="76">
                  <c:v>14.53888018</c:v>
                </c:pt>
                <c:pt idx="77">
                  <c:v>14.552304149999999</c:v>
                </c:pt>
                <c:pt idx="78">
                  <c:v>14.56572811</c:v>
                </c:pt>
                <c:pt idx="79">
                  <c:v>14.579152069999999</c:v>
                </c:pt>
                <c:pt idx="80">
                  <c:v>14.592576040000001</c:v>
                </c:pt>
                <c:pt idx="81">
                  <c:v>14.606</c:v>
                </c:pt>
                <c:pt idx="82">
                  <c:v>14.57589785</c:v>
                </c:pt>
                <c:pt idx="83">
                  <c:v>14.545795699999999</c:v>
                </c:pt>
                <c:pt idx="84">
                  <c:v>14.51569355</c:v>
                </c:pt>
                <c:pt idx="85">
                  <c:v>14.485591400000001</c:v>
                </c:pt>
                <c:pt idx="86">
                  <c:v>14.455489249999999</c:v>
                </c:pt>
                <c:pt idx="87">
                  <c:v>14.4253871</c:v>
                </c:pt>
                <c:pt idx="88">
                  <c:v>14.395284950000001</c:v>
                </c:pt>
                <c:pt idx="89">
                  <c:v>14.365182799999999</c:v>
                </c:pt>
                <c:pt idx="90">
                  <c:v>14.33508065</c:v>
                </c:pt>
                <c:pt idx="91">
                  <c:v>14.30497849</c:v>
                </c:pt>
                <c:pt idx="92">
                  <c:v>14.27487634</c:v>
                </c:pt>
                <c:pt idx="93">
                  <c:v>14.244774189999999</c:v>
                </c:pt>
                <c:pt idx="94">
                  <c:v>14.21467204</c:v>
                </c:pt>
                <c:pt idx="95">
                  <c:v>14.184569890000001</c:v>
                </c:pt>
                <c:pt idx="96">
                  <c:v>14.154467739999999</c:v>
                </c:pt>
                <c:pt idx="97">
                  <c:v>14.12436559</c:v>
                </c:pt>
                <c:pt idx="98">
                  <c:v>14.094263440000001</c:v>
                </c:pt>
                <c:pt idx="99">
                  <c:v>14.064161289999999</c:v>
                </c:pt>
                <c:pt idx="100">
                  <c:v>14.06000691</c:v>
                </c:pt>
                <c:pt idx="101">
                  <c:v>14.05585254</c:v>
                </c:pt>
                <c:pt idx="102">
                  <c:v>14.051698160000001</c:v>
                </c:pt>
                <c:pt idx="103">
                  <c:v>14.04754378</c:v>
                </c:pt>
                <c:pt idx="104">
                  <c:v>14.043389400000001</c:v>
                </c:pt>
                <c:pt idx="105">
                  <c:v>14.03923503</c:v>
                </c:pt>
                <c:pt idx="106">
                  <c:v>14.035080649999999</c:v>
                </c:pt>
                <c:pt idx="107">
                  <c:v>14.01470277</c:v>
                </c:pt>
                <c:pt idx="108">
                  <c:v>13.99432489</c:v>
                </c:pt>
                <c:pt idx="109">
                  <c:v>13.97394701</c:v>
                </c:pt>
                <c:pt idx="110">
                  <c:v>13.95356913</c:v>
                </c:pt>
                <c:pt idx="111">
                  <c:v>13.93319125</c:v>
                </c:pt>
                <c:pt idx="112">
                  <c:v>13.91281337</c:v>
                </c:pt>
                <c:pt idx="113">
                  <c:v>13.89243549</c:v>
                </c:pt>
                <c:pt idx="114">
                  <c:v>13.8720576</c:v>
                </c:pt>
                <c:pt idx="115">
                  <c:v>13.85167972</c:v>
                </c:pt>
                <c:pt idx="116">
                  <c:v>13.83130184</c:v>
                </c:pt>
                <c:pt idx="117">
                  <c:v>13.81092396</c:v>
                </c:pt>
                <c:pt idx="118">
                  <c:v>13.79054608</c:v>
                </c:pt>
                <c:pt idx="119">
                  <c:v>13.770168200000001</c:v>
                </c:pt>
                <c:pt idx="120">
                  <c:v>13.749790320000001</c:v>
                </c:pt>
                <c:pt idx="121">
                  <c:v>13.74271686</c:v>
                </c:pt>
                <c:pt idx="122">
                  <c:v>13.735643400000001</c:v>
                </c:pt>
                <c:pt idx="123">
                  <c:v>13.72856994</c:v>
                </c:pt>
                <c:pt idx="124">
                  <c:v>13.72149649</c:v>
                </c:pt>
                <c:pt idx="125">
                  <c:v>13.714423030000001</c:v>
                </c:pt>
                <c:pt idx="126">
                  <c:v>13.70734957</c:v>
                </c:pt>
                <c:pt idx="127">
                  <c:v>13.700276110000001</c:v>
                </c:pt>
                <c:pt idx="128">
                  <c:v>13.69320265</c:v>
                </c:pt>
                <c:pt idx="129">
                  <c:v>13.686129190000001</c:v>
                </c:pt>
                <c:pt idx="130">
                  <c:v>13.67905573</c:v>
                </c:pt>
                <c:pt idx="131">
                  <c:v>13.67198228</c:v>
                </c:pt>
                <c:pt idx="132">
                  <c:v>13.664908820000001</c:v>
                </c:pt>
                <c:pt idx="133">
                  <c:v>13.65783536</c:v>
                </c:pt>
                <c:pt idx="134">
                  <c:v>13.650761899999999</c:v>
                </c:pt>
                <c:pt idx="135">
                  <c:v>13.643562149999999</c:v>
                </c:pt>
                <c:pt idx="136">
                  <c:v>13.636362399999999</c:v>
                </c:pt>
                <c:pt idx="137">
                  <c:v>13.62916265</c:v>
                </c:pt>
                <c:pt idx="138">
                  <c:v>13.621962890000001</c:v>
                </c:pt>
                <c:pt idx="139">
                  <c:v>13.614763140000001</c:v>
                </c:pt>
                <c:pt idx="140">
                  <c:v>13.607563389999999</c:v>
                </c:pt>
                <c:pt idx="141">
                  <c:v>13.600363639999999</c:v>
                </c:pt>
                <c:pt idx="142">
                  <c:v>13.59316389</c:v>
                </c:pt>
                <c:pt idx="143">
                  <c:v>13.58596414</c:v>
                </c:pt>
                <c:pt idx="144">
                  <c:v>13.57876439</c:v>
                </c:pt>
                <c:pt idx="145">
                  <c:v>13.57156464</c:v>
                </c:pt>
                <c:pt idx="146">
                  <c:v>13.564364879999999</c:v>
                </c:pt>
                <c:pt idx="147">
                  <c:v>13.55716513</c:v>
                </c:pt>
                <c:pt idx="148">
                  <c:v>13.54996538</c:v>
                </c:pt>
                <c:pt idx="149">
                  <c:v>13.54276563</c:v>
                </c:pt>
                <c:pt idx="150">
                  <c:v>13.54926916</c:v>
                </c:pt>
                <c:pt idx="151">
                  <c:v>13.55577268</c:v>
                </c:pt>
                <c:pt idx="152">
                  <c:v>13.56227621</c:v>
                </c:pt>
                <c:pt idx="153">
                  <c:v>13.56877974</c:v>
                </c:pt>
                <c:pt idx="154">
                  <c:v>13.57528327</c:v>
                </c:pt>
                <c:pt idx="155">
                  <c:v>13.581786790000001</c:v>
                </c:pt>
                <c:pt idx="156">
                  <c:v>13.58829032</c:v>
                </c:pt>
                <c:pt idx="157">
                  <c:v>13.530757810000001</c:v>
                </c:pt>
                <c:pt idx="158">
                  <c:v>13.47322529</c:v>
                </c:pt>
                <c:pt idx="159">
                  <c:v>13.415692780000001</c:v>
                </c:pt>
                <c:pt idx="160">
                  <c:v>13.358160270000001</c:v>
                </c:pt>
                <c:pt idx="161">
                  <c:v>13.30062775</c:v>
                </c:pt>
                <c:pt idx="162">
                  <c:v>13.243095240000001</c:v>
                </c:pt>
                <c:pt idx="163">
                  <c:v>13.282697710000001</c:v>
                </c:pt>
                <c:pt idx="164">
                  <c:v>13.32230017</c:v>
                </c:pt>
                <c:pt idx="165">
                  <c:v>13.36190264</c:v>
                </c:pt>
                <c:pt idx="166">
                  <c:v>13.4015051</c:v>
                </c:pt>
                <c:pt idx="167">
                  <c:v>13.44110757</c:v>
                </c:pt>
                <c:pt idx="168">
                  <c:v>13.480710029999999</c:v>
                </c:pt>
                <c:pt idx="169">
                  <c:v>13.520312499999999</c:v>
                </c:pt>
                <c:pt idx="170">
                  <c:v>13.60861933</c:v>
                </c:pt>
                <c:pt idx="171">
                  <c:v>13.69692616</c:v>
                </c:pt>
                <c:pt idx="172">
                  <c:v>13.785232990000001</c:v>
                </c:pt>
                <c:pt idx="173">
                  <c:v>13.87353983</c:v>
                </c:pt>
                <c:pt idx="174">
                  <c:v>13.961846660000001</c:v>
                </c:pt>
                <c:pt idx="175">
                  <c:v>14.05015349</c:v>
                </c:pt>
                <c:pt idx="176">
                  <c:v>14.13846032</c:v>
                </c:pt>
                <c:pt idx="177">
                  <c:v>14.16994367</c:v>
                </c:pt>
                <c:pt idx="178">
                  <c:v>14.20142701</c:v>
                </c:pt>
                <c:pt idx="179">
                  <c:v>14.23291036</c:v>
                </c:pt>
                <c:pt idx="180">
                  <c:v>14.26439371</c:v>
                </c:pt>
                <c:pt idx="181">
                  <c:v>14.29587706</c:v>
                </c:pt>
                <c:pt idx="182">
                  <c:v>14.3273604</c:v>
                </c:pt>
                <c:pt idx="183">
                  <c:v>14.35884375</c:v>
                </c:pt>
                <c:pt idx="184">
                  <c:v>14.34958497</c:v>
                </c:pt>
                <c:pt idx="185">
                  <c:v>14.34032618</c:v>
                </c:pt>
                <c:pt idx="186">
                  <c:v>14.3310674</c:v>
                </c:pt>
                <c:pt idx="187">
                  <c:v>14.32180861</c:v>
                </c:pt>
                <c:pt idx="188">
                  <c:v>14.31254983</c:v>
                </c:pt>
                <c:pt idx="189">
                  <c:v>14.30329104</c:v>
                </c:pt>
                <c:pt idx="190">
                  <c:v>14.29403226</c:v>
                </c:pt>
                <c:pt idx="191">
                  <c:v>14.33324885</c:v>
                </c:pt>
                <c:pt idx="192">
                  <c:v>14.372465439999999</c:v>
                </c:pt>
                <c:pt idx="193">
                  <c:v>14.41168203</c:v>
                </c:pt>
                <c:pt idx="194">
                  <c:v>14.45089862</c:v>
                </c:pt>
                <c:pt idx="195">
                  <c:v>14.490115210000001</c:v>
                </c:pt>
                <c:pt idx="196">
                  <c:v>14.5293318</c:v>
                </c:pt>
                <c:pt idx="197">
                  <c:v>14.56854839</c:v>
                </c:pt>
                <c:pt idx="198">
                  <c:v>14.580918390000001</c:v>
                </c:pt>
                <c:pt idx="199">
                  <c:v>14.59328839</c:v>
                </c:pt>
                <c:pt idx="200">
                  <c:v>14.605658379999999</c:v>
                </c:pt>
                <c:pt idx="201">
                  <c:v>14.61802838</c:v>
                </c:pt>
                <c:pt idx="202">
                  <c:v>14.630398380000001</c:v>
                </c:pt>
                <c:pt idx="203">
                  <c:v>14.64276838</c:v>
                </c:pt>
                <c:pt idx="204">
                  <c:v>14.65513838</c:v>
                </c:pt>
                <c:pt idx="205">
                  <c:v>14.66750837</c:v>
                </c:pt>
                <c:pt idx="206">
                  <c:v>14.679878370000001</c:v>
                </c:pt>
                <c:pt idx="207">
                  <c:v>14.69224837</c:v>
                </c:pt>
                <c:pt idx="208">
                  <c:v>14.70461837</c:v>
                </c:pt>
                <c:pt idx="209">
                  <c:v>14.716988369999999</c:v>
                </c:pt>
                <c:pt idx="210">
                  <c:v>14.729358360000001</c:v>
                </c:pt>
                <c:pt idx="211">
                  <c:v>14.74172836</c:v>
                </c:pt>
                <c:pt idx="212">
                  <c:v>14.75409836</c:v>
                </c:pt>
                <c:pt idx="213">
                  <c:v>14.77215691</c:v>
                </c:pt>
                <c:pt idx="214">
                  <c:v>14.790215460000001</c:v>
                </c:pt>
                <c:pt idx="215">
                  <c:v>14.808274000000001</c:v>
                </c:pt>
                <c:pt idx="216">
                  <c:v>14.82633255</c:v>
                </c:pt>
                <c:pt idx="217">
                  <c:v>14.844391099999999</c:v>
                </c:pt>
                <c:pt idx="218">
                  <c:v>14.86244965</c:v>
                </c:pt>
                <c:pt idx="219">
                  <c:v>14.8805082</c:v>
                </c:pt>
                <c:pt idx="220">
                  <c:v>14.89856674</c:v>
                </c:pt>
                <c:pt idx="221">
                  <c:v>14.916625290000001</c:v>
                </c:pt>
                <c:pt idx="222">
                  <c:v>14.93468384</c:v>
                </c:pt>
                <c:pt idx="223">
                  <c:v>14.952742389999999</c:v>
                </c:pt>
                <c:pt idx="224">
                  <c:v>14.970800929999999</c:v>
                </c:pt>
                <c:pt idx="225">
                  <c:v>14.98885948</c:v>
                </c:pt>
                <c:pt idx="226">
                  <c:v>15.00691803</c:v>
                </c:pt>
                <c:pt idx="227">
                  <c:v>15.003284649999999</c:v>
                </c:pt>
                <c:pt idx="228">
                  <c:v>14.999651269999999</c:v>
                </c:pt>
                <c:pt idx="229">
                  <c:v>14.996017889999999</c:v>
                </c:pt>
                <c:pt idx="230">
                  <c:v>14.99238452</c:v>
                </c:pt>
                <c:pt idx="231">
                  <c:v>14.98875114</c:v>
                </c:pt>
                <c:pt idx="232">
                  <c:v>14.98511776</c:v>
                </c:pt>
                <c:pt idx="233">
                  <c:v>14.981484379999999</c:v>
                </c:pt>
                <c:pt idx="234">
                  <c:v>14.9828089</c:v>
                </c:pt>
                <c:pt idx="235">
                  <c:v>14.984133419999999</c:v>
                </c:pt>
                <c:pt idx="236">
                  <c:v>14.98545794</c:v>
                </c:pt>
                <c:pt idx="237">
                  <c:v>14.986782460000001</c:v>
                </c:pt>
                <c:pt idx="238">
                  <c:v>14.98810698</c:v>
                </c:pt>
                <c:pt idx="239">
                  <c:v>14.9894315</c:v>
                </c:pt>
                <c:pt idx="240">
                  <c:v>14.99075601</c:v>
                </c:pt>
                <c:pt idx="241">
                  <c:v>14.992080530000001</c:v>
                </c:pt>
                <c:pt idx="242">
                  <c:v>14.99340505</c:v>
                </c:pt>
                <c:pt idx="243">
                  <c:v>14.994729570000001</c:v>
                </c:pt>
                <c:pt idx="244">
                  <c:v>14.996054089999999</c:v>
                </c:pt>
                <c:pt idx="245">
                  <c:v>14.99737861</c:v>
                </c:pt>
                <c:pt idx="246">
                  <c:v>14.998703130000001</c:v>
                </c:pt>
                <c:pt idx="247">
                  <c:v>14.998724340000001</c:v>
                </c:pt>
                <c:pt idx="248">
                  <c:v>14.99874554</c:v>
                </c:pt>
                <c:pt idx="249">
                  <c:v>14.99876675</c:v>
                </c:pt>
                <c:pt idx="250">
                  <c:v>14.998787950000001</c:v>
                </c:pt>
                <c:pt idx="251">
                  <c:v>14.99880916</c:v>
                </c:pt>
                <c:pt idx="252">
                  <c:v>14.998830359999999</c:v>
                </c:pt>
                <c:pt idx="253">
                  <c:v>14.998851569999999</c:v>
                </c:pt>
                <c:pt idx="254">
                  <c:v>14.99887277</c:v>
                </c:pt>
                <c:pt idx="255">
                  <c:v>14.99889398</c:v>
                </c:pt>
                <c:pt idx="256">
                  <c:v>14.998915179999999</c:v>
                </c:pt>
                <c:pt idx="257">
                  <c:v>14.998936390000001</c:v>
                </c:pt>
                <c:pt idx="258">
                  <c:v>14.99895759</c:v>
                </c:pt>
                <c:pt idx="259">
                  <c:v>14.9989788</c:v>
                </c:pt>
                <c:pt idx="260">
                  <c:v>14.999000000000001</c:v>
                </c:pt>
                <c:pt idx="261">
                  <c:v>15.06295647</c:v>
                </c:pt>
                <c:pt idx="262">
                  <c:v>15.126912949999999</c:v>
                </c:pt>
                <c:pt idx="263">
                  <c:v>15.19086942</c:v>
                </c:pt>
                <c:pt idx="264">
                  <c:v>15.254825889999999</c:v>
                </c:pt>
                <c:pt idx="265">
                  <c:v>15.318782369999999</c:v>
                </c:pt>
                <c:pt idx="266">
                  <c:v>15.38273884</c:v>
                </c:pt>
                <c:pt idx="267">
                  <c:v>15.44669532</c:v>
                </c:pt>
                <c:pt idx="268">
                  <c:v>15.510651790000001</c:v>
                </c:pt>
                <c:pt idx="269">
                  <c:v>15.57460826</c:v>
                </c:pt>
                <c:pt idx="270">
                  <c:v>15.63856474</c:v>
                </c:pt>
                <c:pt idx="271">
                  <c:v>15.70252121</c:v>
                </c:pt>
                <c:pt idx="272">
                  <c:v>15.766477679999999</c:v>
                </c:pt>
                <c:pt idx="273">
                  <c:v>15.830434159999999</c:v>
                </c:pt>
                <c:pt idx="274">
                  <c:v>15.89439063</c:v>
                </c:pt>
                <c:pt idx="275">
                  <c:v>15.90702233</c:v>
                </c:pt>
                <c:pt idx="276">
                  <c:v>15.919654019999999</c:v>
                </c:pt>
                <c:pt idx="277">
                  <c:v>15.932285719999999</c:v>
                </c:pt>
                <c:pt idx="278">
                  <c:v>15.94491741</c:v>
                </c:pt>
                <c:pt idx="279">
                  <c:v>15.95754911</c:v>
                </c:pt>
                <c:pt idx="280">
                  <c:v>15.97018081</c:v>
                </c:pt>
                <c:pt idx="281">
                  <c:v>15.9828125</c:v>
                </c:pt>
                <c:pt idx="282">
                  <c:v>15.9954442</c:v>
                </c:pt>
                <c:pt idx="283">
                  <c:v>16.008075900000001</c:v>
                </c:pt>
                <c:pt idx="284">
                  <c:v>16.020707590000001</c:v>
                </c:pt>
                <c:pt idx="285">
                  <c:v>16.033339290000001</c:v>
                </c:pt>
                <c:pt idx="286">
                  <c:v>16.04597098</c:v>
                </c:pt>
                <c:pt idx="287">
                  <c:v>16.05860268</c:v>
                </c:pt>
                <c:pt idx="288">
                  <c:v>16.07123438</c:v>
                </c:pt>
                <c:pt idx="289">
                  <c:v>16.083866069999999</c:v>
                </c:pt>
                <c:pt idx="290">
                  <c:v>16.096497769999999</c:v>
                </c:pt>
                <c:pt idx="291">
                  <c:v>16.109129469999999</c:v>
                </c:pt>
                <c:pt idx="292">
                  <c:v>16.121761159999998</c:v>
                </c:pt>
                <c:pt idx="293">
                  <c:v>16.134392859999998</c:v>
                </c:pt>
                <c:pt idx="294">
                  <c:v>16.147024550000001</c:v>
                </c:pt>
                <c:pt idx="295">
                  <c:v>16.159656250000001</c:v>
                </c:pt>
                <c:pt idx="296">
                  <c:v>16.1662395</c:v>
                </c:pt>
                <c:pt idx="297">
                  <c:v>16.172822740000001</c:v>
                </c:pt>
                <c:pt idx="298">
                  <c:v>16.179405989999999</c:v>
                </c:pt>
                <c:pt idx="299">
                  <c:v>16.185989230000001</c:v>
                </c:pt>
                <c:pt idx="300">
                  <c:v>16.192572479999999</c:v>
                </c:pt>
                <c:pt idx="301">
                  <c:v>16.199155730000001</c:v>
                </c:pt>
                <c:pt idx="302">
                  <c:v>16.205738969999999</c:v>
                </c:pt>
                <c:pt idx="303">
                  <c:v>16.212322220000001</c:v>
                </c:pt>
                <c:pt idx="304">
                  <c:v>16.218905459999998</c:v>
                </c:pt>
                <c:pt idx="305">
                  <c:v>16.22548871</c:v>
                </c:pt>
                <c:pt idx="306">
                  <c:v>16.232071950000002</c:v>
                </c:pt>
                <c:pt idx="307">
                  <c:v>16.2386552</c:v>
                </c:pt>
                <c:pt idx="308">
                  <c:v>16.245238449999999</c:v>
                </c:pt>
                <c:pt idx="309">
                  <c:v>16.25182169</c:v>
                </c:pt>
                <c:pt idx="310">
                  <c:v>16.258404939999998</c:v>
                </c:pt>
                <c:pt idx="311">
                  <c:v>16.26498818</c:v>
                </c:pt>
                <c:pt idx="312">
                  <c:v>16.271571430000002</c:v>
                </c:pt>
                <c:pt idx="313">
                  <c:v>16.25381007</c:v>
                </c:pt>
                <c:pt idx="314">
                  <c:v>16.236048719999999</c:v>
                </c:pt>
                <c:pt idx="315">
                  <c:v>16.218287360000001</c:v>
                </c:pt>
                <c:pt idx="316">
                  <c:v>16.200526010000001</c:v>
                </c:pt>
                <c:pt idx="317">
                  <c:v>16.182764649999999</c:v>
                </c:pt>
                <c:pt idx="318">
                  <c:v>16.165003299999999</c:v>
                </c:pt>
                <c:pt idx="319">
                  <c:v>16.147241940000001</c:v>
                </c:pt>
                <c:pt idx="320">
                  <c:v>16.143683530000001</c:v>
                </c:pt>
                <c:pt idx="321">
                  <c:v>16.14012511</c:v>
                </c:pt>
                <c:pt idx="322">
                  <c:v>16.136566699999999</c:v>
                </c:pt>
                <c:pt idx="323">
                  <c:v>16.133008279999999</c:v>
                </c:pt>
                <c:pt idx="324">
                  <c:v>16.129449869999998</c:v>
                </c:pt>
                <c:pt idx="325">
                  <c:v>16.125891450000001</c:v>
                </c:pt>
                <c:pt idx="326">
                  <c:v>16.122333040000001</c:v>
                </c:pt>
                <c:pt idx="327">
                  <c:v>16.11877462</c:v>
                </c:pt>
                <c:pt idx="328">
                  <c:v>16.11521621</c:v>
                </c:pt>
                <c:pt idx="329">
                  <c:v>16.1116578</c:v>
                </c:pt>
                <c:pt idx="330">
                  <c:v>16.108099379999999</c:v>
                </c:pt>
                <c:pt idx="331">
                  <c:v>16.104540969999999</c:v>
                </c:pt>
                <c:pt idx="332">
                  <c:v>16.100982550000001</c:v>
                </c:pt>
                <c:pt idx="333">
                  <c:v>16.097424140000001</c:v>
                </c:pt>
                <c:pt idx="334">
                  <c:v>16.09386572</c:v>
                </c:pt>
                <c:pt idx="335">
                  <c:v>16.09030731</c:v>
                </c:pt>
                <c:pt idx="336">
                  <c:v>16.086748889999999</c:v>
                </c:pt>
                <c:pt idx="337">
                  <c:v>16.083190479999999</c:v>
                </c:pt>
                <c:pt idx="338">
                  <c:v>16.087470490000001</c:v>
                </c:pt>
                <c:pt idx="339">
                  <c:v>16.0917505</c:v>
                </c:pt>
                <c:pt idx="340">
                  <c:v>16.096030509999999</c:v>
                </c:pt>
                <c:pt idx="341">
                  <c:v>16.100310520000001</c:v>
                </c:pt>
                <c:pt idx="342">
                  <c:v>16.104590529999999</c:v>
                </c:pt>
                <c:pt idx="343">
                  <c:v>16.108870540000002</c:v>
                </c:pt>
                <c:pt idx="344">
                  <c:v>16.11315055</c:v>
                </c:pt>
                <c:pt idx="345">
                  <c:v>16.117430559999999</c:v>
                </c:pt>
                <c:pt idx="346">
                  <c:v>16.121710570000001</c:v>
                </c:pt>
                <c:pt idx="347">
                  <c:v>16.12599058</c:v>
                </c:pt>
                <c:pt idx="348">
                  <c:v>16.130270589999999</c:v>
                </c:pt>
                <c:pt idx="349">
                  <c:v>16.134550600000001</c:v>
                </c:pt>
                <c:pt idx="350">
                  <c:v>16.138830609999999</c:v>
                </c:pt>
                <c:pt idx="351">
                  <c:v>16.143110620000002</c:v>
                </c:pt>
                <c:pt idx="352">
                  <c:v>16.14739063</c:v>
                </c:pt>
                <c:pt idx="353">
                  <c:v>16.142102189999999</c:v>
                </c:pt>
                <c:pt idx="354">
                  <c:v>16.136813740000001</c:v>
                </c:pt>
                <c:pt idx="355">
                  <c:v>16.1315253</c:v>
                </c:pt>
                <c:pt idx="356">
                  <c:v>16.126236859999999</c:v>
                </c:pt>
                <c:pt idx="357">
                  <c:v>16.120948420000001</c:v>
                </c:pt>
                <c:pt idx="358">
                  <c:v>16.115659969999999</c:v>
                </c:pt>
                <c:pt idx="359">
                  <c:v>16.110371529999998</c:v>
                </c:pt>
                <c:pt idx="360">
                  <c:v>16.105083090000001</c:v>
                </c:pt>
                <c:pt idx="361">
                  <c:v>16.099794639999999</c:v>
                </c:pt>
                <c:pt idx="362">
                  <c:v>16.094506200000001</c:v>
                </c:pt>
                <c:pt idx="363">
                  <c:v>16.08921776</c:v>
                </c:pt>
                <c:pt idx="364">
                  <c:v>16.083929319999999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C-834A-A215-022C95E021D1}"/>
            </c:ext>
          </c:extLst>
        </c:ser>
        <c:ser>
          <c:idx val="2"/>
          <c:order val="2"/>
          <c:tx>
            <c:v>S1 (2019)</c:v>
          </c:tx>
          <c:spPr>
            <a:ln w="19050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Boksmodel!$B$741:$B$1105</c:f>
              <c:numCache>
                <c:formatCode>0.000</c:formatCode>
                <c:ptCount val="365"/>
                <c:pt idx="0">
                  <c:v>16.078640870000001</c:v>
                </c:pt>
                <c:pt idx="1">
                  <c:v>16.07335243</c:v>
                </c:pt>
                <c:pt idx="2">
                  <c:v>16.068063989999999</c:v>
                </c:pt>
                <c:pt idx="3">
                  <c:v>16.062775540000001</c:v>
                </c:pt>
                <c:pt idx="4">
                  <c:v>16.057487099999999</c:v>
                </c:pt>
                <c:pt idx="5">
                  <c:v>16.052198659999998</c:v>
                </c:pt>
                <c:pt idx="6">
                  <c:v>16.046910220000001</c:v>
                </c:pt>
                <c:pt idx="7">
                  <c:v>16.041621769999999</c:v>
                </c:pt>
                <c:pt idx="8">
                  <c:v>16.036333330000001</c:v>
                </c:pt>
                <c:pt idx="9">
                  <c:v>16.087784119999998</c:v>
                </c:pt>
                <c:pt idx="10">
                  <c:v>16.139234900000002</c:v>
                </c:pt>
                <c:pt idx="11">
                  <c:v>16.190685689999999</c:v>
                </c:pt>
                <c:pt idx="12">
                  <c:v>16.242136469999998</c:v>
                </c:pt>
                <c:pt idx="13">
                  <c:v>16.293587259999999</c:v>
                </c:pt>
                <c:pt idx="14">
                  <c:v>16.345038049999999</c:v>
                </c:pt>
                <c:pt idx="15">
                  <c:v>16.396488829999999</c:v>
                </c:pt>
                <c:pt idx="16">
                  <c:v>16.44793962</c:v>
                </c:pt>
                <c:pt idx="17">
                  <c:v>16.49939041</c:v>
                </c:pt>
                <c:pt idx="18">
                  <c:v>16.55084119</c:v>
                </c:pt>
                <c:pt idx="19">
                  <c:v>16.60229198</c:v>
                </c:pt>
                <c:pt idx="20">
                  <c:v>16.65374276</c:v>
                </c:pt>
                <c:pt idx="21">
                  <c:v>16.705193550000001</c:v>
                </c:pt>
                <c:pt idx="22">
                  <c:v>16.68534249</c:v>
                </c:pt>
                <c:pt idx="23">
                  <c:v>16.665491429999999</c:v>
                </c:pt>
                <c:pt idx="24">
                  <c:v>16.645640369999999</c:v>
                </c:pt>
                <c:pt idx="25">
                  <c:v>16.625789300000001</c:v>
                </c:pt>
                <c:pt idx="26">
                  <c:v>16.60593824</c:v>
                </c:pt>
                <c:pt idx="27">
                  <c:v>16.58608718</c:v>
                </c:pt>
                <c:pt idx="28">
                  <c:v>16.566236119999999</c:v>
                </c:pt>
                <c:pt idx="29">
                  <c:v>16.546385059999999</c:v>
                </c:pt>
                <c:pt idx="30">
                  <c:v>16.526534000000002</c:v>
                </c:pt>
                <c:pt idx="31">
                  <c:v>16.506682940000001</c:v>
                </c:pt>
                <c:pt idx="32">
                  <c:v>16.48683187</c:v>
                </c:pt>
                <c:pt idx="33">
                  <c:v>16.466980809999999</c:v>
                </c:pt>
                <c:pt idx="34">
                  <c:v>16.447129749999998</c:v>
                </c:pt>
                <c:pt idx="35">
                  <c:v>16.427278690000001</c:v>
                </c:pt>
                <c:pt idx="36">
                  <c:v>16.436274659999999</c:v>
                </c:pt>
                <c:pt idx="37">
                  <c:v>16.445270619999999</c:v>
                </c:pt>
                <c:pt idx="38">
                  <c:v>16.45426659</c:v>
                </c:pt>
                <c:pt idx="39">
                  <c:v>16.46326256</c:v>
                </c:pt>
                <c:pt idx="40">
                  <c:v>16.47225852</c:v>
                </c:pt>
                <c:pt idx="41">
                  <c:v>16.481254490000001</c:v>
                </c:pt>
                <c:pt idx="42">
                  <c:v>16.490250459999999</c:v>
                </c:pt>
                <c:pt idx="43">
                  <c:v>16.499246419999999</c:v>
                </c:pt>
                <c:pt idx="44">
                  <c:v>16.508242389999999</c:v>
                </c:pt>
                <c:pt idx="45">
                  <c:v>16.51723835</c:v>
                </c:pt>
                <c:pt idx="46">
                  <c:v>16.52623432</c:v>
                </c:pt>
                <c:pt idx="47">
                  <c:v>16.535230290000001</c:v>
                </c:pt>
                <c:pt idx="48">
                  <c:v>16.544226250000001</c:v>
                </c:pt>
                <c:pt idx="49">
                  <c:v>16.553222219999999</c:v>
                </c:pt>
                <c:pt idx="50">
                  <c:v>16.565470179999998</c:v>
                </c:pt>
                <c:pt idx="51">
                  <c:v>16.577718149999999</c:v>
                </c:pt>
                <c:pt idx="52">
                  <c:v>16.589966109999999</c:v>
                </c:pt>
                <c:pt idx="53">
                  <c:v>16.602214069999999</c:v>
                </c:pt>
                <c:pt idx="54">
                  <c:v>16.614462039999999</c:v>
                </c:pt>
                <c:pt idx="55">
                  <c:v>16.626709999999999</c:v>
                </c:pt>
                <c:pt idx="56">
                  <c:v>16.63895797</c:v>
                </c:pt>
                <c:pt idx="57">
                  <c:v>16.65120593</c:v>
                </c:pt>
                <c:pt idx="58">
                  <c:v>16.66345389</c:v>
                </c:pt>
                <c:pt idx="59">
                  <c:v>16.67570186</c:v>
                </c:pt>
                <c:pt idx="60">
                  <c:v>16.68794982</c:v>
                </c:pt>
                <c:pt idx="61">
                  <c:v>16.70019778</c:v>
                </c:pt>
                <c:pt idx="62">
                  <c:v>16.712445750000001</c:v>
                </c:pt>
                <c:pt idx="63">
                  <c:v>16.72469371</c:v>
                </c:pt>
                <c:pt idx="64">
                  <c:v>16.73694167</c:v>
                </c:pt>
                <c:pt idx="65">
                  <c:v>16.749189640000001</c:v>
                </c:pt>
                <c:pt idx="66">
                  <c:v>16.761437600000001</c:v>
                </c:pt>
                <c:pt idx="67">
                  <c:v>16.773685570000001</c:v>
                </c:pt>
                <c:pt idx="68">
                  <c:v>16.785933530000001</c:v>
                </c:pt>
                <c:pt idx="69">
                  <c:v>16.798181490000001</c:v>
                </c:pt>
                <c:pt idx="70">
                  <c:v>16.810429460000002</c:v>
                </c:pt>
                <c:pt idx="71">
                  <c:v>16.822677420000002</c:v>
                </c:pt>
                <c:pt idx="72">
                  <c:v>16.815185410000002</c:v>
                </c:pt>
                <c:pt idx="73">
                  <c:v>16.807693390000001</c:v>
                </c:pt>
                <c:pt idx="74">
                  <c:v>16.800201380000001</c:v>
                </c:pt>
                <c:pt idx="75">
                  <c:v>16.792709370000001</c:v>
                </c:pt>
                <c:pt idx="76">
                  <c:v>16.78521735</c:v>
                </c:pt>
                <c:pt idx="77">
                  <c:v>16.77772534</c:v>
                </c:pt>
                <c:pt idx="78">
                  <c:v>16.77023333</c:v>
                </c:pt>
                <c:pt idx="79">
                  <c:v>16.76274132</c:v>
                </c:pt>
                <c:pt idx="80">
                  <c:v>16.755249299999999</c:v>
                </c:pt>
                <c:pt idx="81">
                  <c:v>16.747757289999999</c:v>
                </c:pt>
                <c:pt idx="82">
                  <c:v>16.740265279999999</c:v>
                </c:pt>
                <c:pt idx="83">
                  <c:v>16.732773259999998</c:v>
                </c:pt>
                <c:pt idx="84">
                  <c:v>16.725281249999998</c:v>
                </c:pt>
                <c:pt idx="85">
                  <c:v>16.714914390000001</c:v>
                </c:pt>
                <c:pt idx="86">
                  <c:v>16.704547519999998</c:v>
                </c:pt>
                <c:pt idx="87">
                  <c:v>16.694180660000001</c:v>
                </c:pt>
                <c:pt idx="88">
                  <c:v>16.683813799999999</c:v>
                </c:pt>
                <c:pt idx="89">
                  <c:v>16.673446930000001</c:v>
                </c:pt>
                <c:pt idx="90">
                  <c:v>16.663080069999999</c:v>
                </c:pt>
                <c:pt idx="91">
                  <c:v>16.652713210000002</c:v>
                </c:pt>
                <c:pt idx="92">
                  <c:v>16.64234634</c:v>
                </c:pt>
                <c:pt idx="93">
                  <c:v>16.631979479999998</c:v>
                </c:pt>
                <c:pt idx="94">
                  <c:v>16.62161261</c:v>
                </c:pt>
                <c:pt idx="95">
                  <c:v>16.611245749999998</c:v>
                </c:pt>
                <c:pt idx="96">
                  <c:v>16.600878890000001</c:v>
                </c:pt>
                <c:pt idx="97">
                  <c:v>16.590512019999998</c:v>
                </c:pt>
                <c:pt idx="98">
                  <c:v>16.580145160000001</c:v>
                </c:pt>
                <c:pt idx="99">
                  <c:v>16.566679430000001</c:v>
                </c:pt>
                <c:pt idx="100">
                  <c:v>16.553213700000001</c:v>
                </c:pt>
                <c:pt idx="101">
                  <c:v>16.53974796</c:v>
                </c:pt>
                <c:pt idx="102">
                  <c:v>16.52628223</c:v>
                </c:pt>
                <c:pt idx="103">
                  <c:v>16.5128165</c:v>
                </c:pt>
                <c:pt idx="104">
                  <c:v>16.499350769999999</c:v>
                </c:pt>
                <c:pt idx="105">
                  <c:v>16.485885039999999</c:v>
                </c:pt>
                <c:pt idx="106">
                  <c:v>16.472419309999999</c:v>
                </c:pt>
                <c:pt idx="107">
                  <c:v>16.458953569999998</c:v>
                </c:pt>
                <c:pt idx="108">
                  <c:v>16.445487839999998</c:v>
                </c:pt>
                <c:pt idx="109">
                  <c:v>16.432022109999998</c:v>
                </c:pt>
                <c:pt idx="110">
                  <c:v>16.418556379999998</c:v>
                </c:pt>
                <c:pt idx="111">
                  <c:v>16.405090650000002</c:v>
                </c:pt>
                <c:pt idx="112">
                  <c:v>16.391624920000002</c:v>
                </c:pt>
                <c:pt idx="113">
                  <c:v>16.378159180000001</c:v>
                </c:pt>
                <c:pt idx="114">
                  <c:v>16.364693450000001</c:v>
                </c:pt>
                <c:pt idx="115">
                  <c:v>16.351227720000001</c:v>
                </c:pt>
                <c:pt idx="116">
                  <c:v>16.337761990000001</c:v>
                </c:pt>
                <c:pt idx="117">
                  <c:v>16.324296260000001</c:v>
                </c:pt>
                <c:pt idx="118">
                  <c:v>16.31083053</c:v>
                </c:pt>
                <c:pt idx="119">
                  <c:v>16.29736479</c:v>
                </c:pt>
                <c:pt idx="120">
                  <c:v>16.28389906</c:v>
                </c:pt>
                <c:pt idx="121">
                  <c:v>16.270433329999999</c:v>
                </c:pt>
                <c:pt idx="122">
                  <c:v>16.259129919999999</c:v>
                </c:pt>
                <c:pt idx="123">
                  <c:v>16.247826509999999</c:v>
                </c:pt>
                <c:pt idx="124">
                  <c:v>16.236523089999999</c:v>
                </c:pt>
                <c:pt idx="125">
                  <c:v>16.225219679999999</c:v>
                </c:pt>
                <c:pt idx="126">
                  <c:v>16.213916269999999</c:v>
                </c:pt>
                <c:pt idx="127">
                  <c:v>16.202612859999999</c:v>
                </c:pt>
                <c:pt idx="128">
                  <c:v>16.191309440000001</c:v>
                </c:pt>
                <c:pt idx="129">
                  <c:v>16.180006030000001</c:v>
                </c:pt>
                <c:pt idx="130">
                  <c:v>16.168702620000001</c:v>
                </c:pt>
                <c:pt idx="131">
                  <c:v>16.157399210000001</c:v>
                </c:pt>
                <c:pt idx="132">
                  <c:v>16.14609579</c:v>
                </c:pt>
                <c:pt idx="133">
                  <c:v>16.13479238</c:v>
                </c:pt>
                <c:pt idx="134">
                  <c:v>16.12348897</c:v>
                </c:pt>
                <c:pt idx="135">
                  <c:v>16.11218556</c:v>
                </c:pt>
                <c:pt idx="136">
                  <c:v>16.10088214</c:v>
                </c:pt>
                <c:pt idx="137">
                  <c:v>16.089578729999999</c:v>
                </c:pt>
                <c:pt idx="138">
                  <c:v>16.078275319999999</c:v>
                </c:pt>
                <c:pt idx="139">
                  <c:v>16.066971909999999</c:v>
                </c:pt>
                <c:pt idx="140">
                  <c:v>16.055668489999999</c:v>
                </c:pt>
                <c:pt idx="141">
                  <c:v>16.044365079999999</c:v>
                </c:pt>
                <c:pt idx="142">
                  <c:v>15.900783880000001</c:v>
                </c:pt>
                <c:pt idx="143">
                  <c:v>15.75720269</c:v>
                </c:pt>
                <c:pt idx="144">
                  <c:v>15.61362149</c:v>
                </c:pt>
                <c:pt idx="145">
                  <c:v>15.47004029</c:v>
                </c:pt>
                <c:pt idx="146">
                  <c:v>15.326459099999999</c:v>
                </c:pt>
                <c:pt idx="147">
                  <c:v>15.182877899999999</c:v>
                </c:pt>
                <c:pt idx="148">
                  <c:v>15.0392967</c:v>
                </c:pt>
                <c:pt idx="149">
                  <c:v>14.8957155</c:v>
                </c:pt>
                <c:pt idx="150">
                  <c:v>14.752134310000001</c:v>
                </c:pt>
                <c:pt idx="151">
                  <c:v>14.608553110000001</c:v>
                </c:pt>
                <c:pt idx="152">
                  <c:v>14.464971909999999</c:v>
                </c:pt>
                <c:pt idx="153">
                  <c:v>14.32139072</c:v>
                </c:pt>
                <c:pt idx="154">
                  <c:v>14.17780952</c:v>
                </c:pt>
                <c:pt idx="155">
                  <c:v>14.290834459999999</c:v>
                </c:pt>
                <c:pt idx="156">
                  <c:v>14.403859410000001</c:v>
                </c:pt>
                <c:pt idx="157">
                  <c:v>14.51688435</c:v>
                </c:pt>
                <c:pt idx="158">
                  <c:v>14.629909290000001</c:v>
                </c:pt>
                <c:pt idx="159">
                  <c:v>14.74293424</c:v>
                </c:pt>
                <c:pt idx="160">
                  <c:v>14.855959179999999</c:v>
                </c:pt>
                <c:pt idx="161">
                  <c:v>14.968984130000001</c:v>
                </c:pt>
                <c:pt idx="162">
                  <c:v>15.08200907</c:v>
                </c:pt>
                <c:pt idx="163">
                  <c:v>15.195034010000001</c:v>
                </c:pt>
                <c:pt idx="164">
                  <c:v>15.30805896</c:v>
                </c:pt>
                <c:pt idx="165">
                  <c:v>15.421083899999999</c:v>
                </c:pt>
                <c:pt idx="166">
                  <c:v>15.53410884</c:v>
                </c:pt>
                <c:pt idx="167">
                  <c:v>15.64713379</c:v>
                </c:pt>
                <c:pt idx="168">
                  <c:v>15.760158730000001</c:v>
                </c:pt>
                <c:pt idx="169">
                  <c:v>15.75537456</c:v>
                </c:pt>
                <c:pt idx="170">
                  <c:v>15.750590389999999</c:v>
                </c:pt>
                <c:pt idx="171">
                  <c:v>15.74580622</c:v>
                </c:pt>
                <c:pt idx="172">
                  <c:v>15.741022040000001</c:v>
                </c:pt>
                <c:pt idx="173">
                  <c:v>15.73623787</c:v>
                </c:pt>
                <c:pt idx="174">
                  <c:v>15.731453699999999</c:v>
                </c:pt>
                <c:pt idx="175">
                  <c:v>15.726669530000001</c:v>
                </c:pt>
                <c:pt idx="176">
                  <c:v>15.72188536</c:v>
                </c:pt>
                <c:pt idx="177">
                  <c:v>15.717101189999999</c:v>
                </c:pt>
                <c:pt idx="178">
                  <c:v>15.71231702</c:v>
                </c:pt>
                <c:pt idx="179">
                  <c:v>15.707532840000001</c:v>
                </c:pt>
                <c:pt idx="180">
                  <c:v>15.70274867</c:v>
                </c:pt>
                <c:pt idx="181">
                  <c:v>15.697964499999999</c:v>
                </c:pt>
                <c:pt idx="182">
                  <c:v>15.693180330000001</c:v>
                </c:pt>
                <c:pt idx="183">
                  <c:v>15.72262647</c:v>
                </c:pt>
                <c:pt idx="184">
                  <c:v>15.7520726</c:v>
                </c:pt>
                <c:pt idx="185">
                  <c:v>15.781518739999999</c:v>
                </c:pt>
                <c:pt idx="186">
                  <c:v>15.810964869999999</c:v>
                </c:pt>
                <c:pt idx="187">
                  <c:v>15.84041101</c:v>
                </c:pt>
                <c:pt idx="188">
                  <c:v>15.869857140000001</c:v>
                </c:pt>
                <c:pt idx="189">
                  <c:v>15.89930328</c:v>
                </c:pt>
                <c:pt idx="190">
                  <c:v>15.928749420000001</c:v>
                </c:pt>
                <c:pt idx="191">
                  <c:v>15.958195549999999</c:v>
                </c:pt>
                <c:pt idx="192">
                  <c:v>15.98764169</c:v>
                </c:pt>
                <c:pt idx="193">
                  <c:v>16.01708782</c:v>
                </c:pt>
                <c:pt idx="194">
                  <c:v>16.046533960000001</c:v>
                </c:pt>
                <c:pt idx="195">
                  <c:v>16.075980090000002</c:v>
                </c:pt>
                <c:pt idx="196">
                  <c:v>16.105426229999999</c:v>
                </c:pt>
                <c:pt idx="197">
                  <c:v>16.113112300000001</c:v>
                </c:pt>
                <c:pt idx="198">
                  <c:v>16.12079838</c:v>
                </c:pt>
                <c:pt idx="199">
                  <c:v>16.128484449999998</c:v>
                </c:pt>
                <c:pt idx="200">
                  <c:v>16.13617052</c:v>
                </c:pt>
                <c:pt idx="201">
                  <c:v>16.143856589999999</c:v>
                </c:pt>
                <c:pt idx="202">
                  <c:v>16.151542670000001</c:v>
                </c:pt>
                <c:pt idx="203">
                  <c:v>16.15922874</c:v>
                </c:pt>
                <c:pt idx="204">
                  <c:v>16.166914810000002</c:v>
                </c:pt>
                <c:pt idx="205">
                  <c:v>16.174600890000001</c:v>
                </c:pt>
                <c:pt idx="206">
                  <c:v>16.182286959999999</c:v>
                </c:pt>
                <c:pt idx="207">
                  <c:v>16.189973030000001</c:v>
                </c:pt>
                <c:pt idx="208">
                  <c:v>16.197659099999999</c:v>
                </c:pt>
                <c:pt idx="209">
                  <c:v>16.205345179999998</c:v>
                </c:pt>
                <c:pt idx="210">
                  <c:v>16.21303125</c:v>
                </c:pt>
                <c:pt idx="211">
                  <c:v>16.20446832</c:v>
                </c:pt>
                <c:pt idx="212">
                  <c:v>16.19590539</c:v>
                </c:pt>
                <c:pt idx="213">
                  <c:v>16.18734246</c:v>
                </c:pt>
                <c:pt idx="214">
                  <c:v>16.17877953</c:v>
                </c:pt>
                <c:pt idx="215">
                  <c:v>16.1702166</c:v>
                </c:pt>
                <c:pt idx="216">
                  <c:v>16.16165367</c:v>
                </c:pt>
                <c:pt idx="217">
                  <c:v>16.15309074</c:v>
                </c:pt>
                <c:pt idx="218">
                  <c:v>16.14452781</c:v>
                </c:pt>
                <c:pt idx="219">
                  <c:v>16.13596488</c:v>
                </c:pt>
                <c:pt idx="220">
                  <c:v>16.127401949999999</c:v>
                </c:pt>
                <c:pt idx="221">
                  <c:v>16.118839019999999</c:v>
                </c:pt>
                <c:pt idx="222">
                  <c:v>16.110276089999999</c:v>
                </c:pt>
                <c:pt idx="223">
                  <c:v>16.101713159999999</c:v>
                </c:pt>
                <c:pt idx="224">
                  <c:v>16.093150229999999</c:v>
                </c:pt>
                <c:pt idx="225">
                  <c:v>16.084587299999999</c:v>
                </c:pt>
                <c:pt idx="226">
                  <c:v>16.09151855</c:v>
                </c:pt>
                <c:pt idx="227">
                  <c:v>16.098449800000001</c:v>
                </c:pt>
                <c:pt idx="228">
                  <c:v>16.105381049999998</c:v>
                </c:pt>
                <c:pt idx="229">
                  <c:v>16.112312299999999</c:v>
                </c:pt>
                <c:pt idx="230">
                  <c:v>16.11924355</c:v>
                </c:pt>
                <c:pt idx="231">
                  <c:v>16.126174800000001</c:v>
                </c:pt>
                <c:pt idx="232">
                  <c:v>16.133106049999999</c:v>
                </c:pt>
                <c:pt idx="233">
                  <c:v>16.140037299999999</c:v>
                </c:pt>
                <c:pt idx="234">
                  <c:v>16.14696855</c:v>
                </c:pt>
                <c:pt idx="235">
                  <c:v>16.153899800000001</c:v>
                </c:pt>
                <c:pt idx="236">
                  <c:v>16.160831049999999</c:v>
                </c:pt>
                <c:pt idx="237">
                  <c:v>16.1677623</c:v>
                </c:pt>
                <c:pt idx="238">
                  <c:v>16.174693550000001</c:v>
                </c:pt>
                <c:pt idx="239">
                  <c:v>16.19232088</c:v>
                </c:pt>
                <c:pt idx="240">
                  <c:v>16.20994821</c:v>
                </c:pt>
                <c:pt idx="241">
                  <c:v>16.22757554</c:v>
                </c:pt>
                <c:pt idx="242">
                  <c:v>16.245202880000001</c:v>
                </c:pt>
                <c:pt idx="243">
                  <c:v>16.262830210000001</c:v>
                </c:pt>
                <c:pt idx="244">
                  <c:v>16.28045754</c:v>
                </c:pt>
                <c:pt idx="245">
                  <c:v>16.29808487</c:v>
                </c:pt>
                <c:pt idx="246">
                  <c:v>16.3157122</c:v>
                </c:pt>
                <c:pt idx="247">
                  <c:v>16.33333953</c:v>
                </c:pt>
                <c:pt idx="248">
                  <c:v>16.35096686</c:v>
                </c:pt>
                <c:pt idx="249">
                  <c:v>16.3685942</c:v>
                </c:pt>
                <c:pt idx="250">
                  <c:v>16.38622153</c:v>
                </c:pt>
                <c:pt idx="251">
                  <c:v>16.40384886</c:v>
                </c:pt>
                <c:pt idx="252">
                  <c:v>16.42147619</c:v>
                </c:pt>
                <c:pt idx="253">
                  <c:v>16.42331746</c:v>
                </c:pt>
                <c:pt idx="254">
                  <c:v>16.42515873</c:v>
                </c:pt>
                <c:pt idx="255">
                  <c:v>16.427</c:v>
                </c:pt>
                <c:pt idx="256">
                  <c:v>16.428841269999999</c:v>
                </c:pt>
                <c:pt idx="257">
                  <c:v>16.430682539999999</c:v>
                </c:pt>
                <c:pt idx="258">
                  <c:v>16.432523809999999</c:v>
                </c:pt>
                <c:pt idx="259">
                  <c:v>16.434365079999999</c:v>
                </c:pt>
                <c:pt idx="260">
                  <c:v>16.436206349999999</c:v>
                </c:pt>
                <c:pt idx="261">
                  <c:v>16.438047619999999</c:v>
                </c:pt>
                <c:pt idx="262">
                  <c:v>16.439888889999999</c:v>
                </c:pt>
                <c:pt idx="263">
                  <c:v>16.441730159999999</c:v>
                </c:pt>
                <c:pt idx="264">
                  <c:v>16.443571429999999</c:v>
                </c:pt>
                <c:pt idx="265">
                  <c:v>16.445412699999999</c:v>
                </c:pt>
                <c:pt idx="266">
                  <c:v>16.447253969999998</c:v>
                </c:pt>
                <c:pt idx="267">
                  <c:v>16.449095239999998</c:v>
                </c:pt>
                <c:pt idx="268">
                  <c:v>16.450936509999998</c:v>
                </c:pt>
                <c:pt idx="269">
                  <c:v>16.452285719999999</c:v>
                </c:pt>
                <c:pt idx="270">
                  <c:v>16.453634919999999</c:v>
                </c:pt>
                <c:pt idx="271">
                  <c:v>16.45498413</c:v>
                </c:pt>
                <c:pt idx="272">
                  <c:v>16.45633333</c:v>
                </c:pt>
                <c:pt idx="273">
                  <c:v>16.45768254</c:v>
                </c:pt>
                <c:pt idx="274">
                  <c:v>16.459031750000001</c:v>
                </c:pt>
                <c:pt idx="275">
                  <c:v>16.460380950000001</c:v>
                </c:pt>
                <c:pt idx="276">
                  <c:v>16.461730159999998</c:v>
                </c:pt>
                <c:pt idx="277">
                  <c:v>16.463079359999998</c:v>
                </c:pt>
                <c:pt idx="278">
                  <c:v>16.464428569999999</c:v>
                </c:pt>
                <c:pt idx="279">
                  <c:v>16.465777769999999</c:v>
                </c:pt>
                <c:pt idx="280">
                  <c:v>16.46712698</c:v>
                </c:pt>
                <c:pt idx="281">
                  <c:v>16.452512469999999</c:v>
                </c:pt>
                <c:pt idx="282">
                  <c:v>16.437897960000001</c:v>
                </c:pt>
                <c:pt idx="283">
                  <c:v>16.423283439999999</c:v>
                </c:pt>
                <c:pt idx="284">
                  <c:v>16.408668930000001</c:v>
                </c:pt>
                <c:pt idx="285">
                  <c:v>16.39405442</c:v>
                </c:pt>
                <c:pt idx="286">
                  <c:v>16.379439909999999</c:v>
                </c:pt>
                <c:pt idx="287">
                  <c:v>16.364825400000001</c:v>
                </c:pt>
                <c:pt idx="288">
                  <c:v>16.350210879999999</c:v>
                </c:pt>
                <c:pt idx="289">
                  <c:v>16.335596370000001</c:v>
                </c:pt>
                <c:pt idx="290">
                  <c:v>16.32098186</c:v>
                </c:pt>
                <c:pt idx="291">
                  <c:v>16.306367349999999</c:v>
                </c:pt>
                <c:pt idx="292">
                  <c:v>16.29175283</c:v>
                </c:pt>
                <c:pt idx="293">
                  <c:v>16.277138319999999</c:v>
                </c:pt>
                <c:pt idx="294">
                  <c:v>16.262523810000001</c:v>
                </c:pt>
                <c:pt idx="295">
                  <c:v>16.227309519999999</c:v>
                </c:pt>
                <c:pt idx="296">
                  <c:v>16.19209524</c:v>
                </c:pt>
                <c:pt idx="297">
                  <c:v>16.156880950000001</c:v>
                </c:pt>
                <c:pt idx="298">
                  <c:v>16.12166667</c:v>
                </c:pt>
                <c:pt idx="299">
                  <c:v>16.086452380000001</c:v>
                </c:pt>
                <c:pt idx="300">
                  <c:v>16.051238099999999</c:v>
                </c:pt>
                <c:pt idx="301">
                  <c:v>16.01602381</c:v>
                </c:pt>
                <c:pt idx="302">
                  <c:v>15.98080953</c:v>
                </c:pt>
                <c:pt idx="303">
                  <c:v>15.945595239999999</c:v>
                </c:pt>
                <c:pt idx="304">
                  <c:v>15.91038095</c:v>
                </c:pt>
                <c:pt idx="305">
                  <c:v>15.87516667</c:v>
                </c:pt>
                <c:pt idx="306">
                  <c:v>15.83995238</c:v>
                </c:pt>
                <c:pt idx="307">
                  <c:v>15.8047381</c:v>
                </c:pt>
                <c:pt idx="308">
                  <c:v>15.769523810000001</c:v>
                </c:pt>
                <c:pt idx="309">
                  <c:v>15.734309530000001</c:v>
                </c:pt>
                <c:pt idx="310">
                  <c:v>15.69909524</c:v>
                </c:pt>
                <c:pt idx="311">
                  <c:v>15.673110749999999</c:v>
                </c:pt>
                <c:pt idx="312">
                  <c:v>15.64712626</c:v>
                </c:pt>
                <c:pt idx="313">
                  <c:v>15.621141769999999</c:v>
                </c:pt>
                <c:pt idx="314">
                  <c:v>15.59515728</c:v>
                </c:pt>
                <c:pt idx="315">
                  <c:v>15.56917279</c:v>
                </c:pt>
                <c:pt idx="316">
                  <c:v>15.543188300000001</c:v>
                </c:pt>
                <c:pt idx="317">
                  <c:v>15.517203820000001</c:v>
                </c:pt>
                <c:pt idx="318">
                  <c:v>15.49121933</c:v>
                </c:pt>
                <c:pt idx="319">
                  <c:v>15.465234840000001</c:v>
                </c:pt>
                <c:pt idx="320">
                  <c:v>15.43925035</c:v>
                </c:pt>
                <c:pt idx="321">
                  <c:v>15.413265859999999</c:v>
                </c:pt>
                <c:pt idx="322">
                  <c:v>15.38728137</c:v>
                </c:pt>
                <c:pt idx="323">
                  <c:v>15.361296879999999</c:v>
                </c:pt>
                <c:pt idx="324">
                  <c:v>15.351581789999999</c:v>
                </c:pt>
                <c:pt idx="325">
                  <c:v>15.341866700000001</c:v>
                </c:pt>
                <c:pt idx="326">
                  <c:v>15.332151619999999</c:v>
                </c:pt>
                <c:pt idx="327">
                  <c:v>15.322436529999999</c:v>
                </c:pt>
                <c:pt idx="328">
                  <c:v>15.312721440000001</c:v>
                </c:pt>
                <c:pt idx="329">
                  <c:v>15.30300635</c:v>
                </c:pt>
                <c:pt idx="330">
                  <c:v>15.29329126</c:v>
                </c:pt>
                <c:pt idx="331">
                  <c:v>15.28357617</c:v>
                </c:pt>
                <c:pt idx="332">
                  <c:v>15.27386109</c:v>
                </c:pt>
                <c:pt idx="333">
                  <c:v>15.264146</c:v>
                </c:pt>
                <c:pt idx="334">
                  <c:v>15.25443091</c:v>
                </c:pt>
                <c:pt idx="335">
                  <c:v>15.24471582</c:v>
                </c:pt>
                <c:pt idx="336">
                  <c:v>15.235000729999999</c:v>
                </c:pt>
                <c:pt idx="337">
                  <c:v>15.225285639999999</c:v>
                </c:pt>
                <c:pt idx="338">
                  <c:v>15.21557056</c:v>
                </c:pt>
                <c:pt idx="339">
                  <c:v>15.205855469999999</c:v>
                </c:pt>
                <c:pt idx="340">
                  <c:v>15.196140379999999</c:v>
                </c:pt>
                <c:pt idx="341">
                  <c:v>15.186425290000001</c:v>
                </c:pt>
                <c:pt idx="342">
                  <c:v>15.1767102</c:v>
                </c:pt>
                <c:pt idx="343">
                  <c:v>15.16699511</c:v>
                </c:pt>
                <c:pt idx="344">
                  <c:v>15.157280030000001</c:v>
                </c:pt>
                <c:pt idx="345">
                  <c:v>15.147564940000001</c:v>
                </c:pt>
                <c:pt idx="346">
                  <c:v>15.13784985</c:v>
                </c:pt>
                <c:pt idx="347">
                  <c:v>15.12813476</c:v>
                </c:pt>
                <c:pt idx="348">
                  <c:v>15.11841967</c:v>
                </c:pt>
                <c:pt idx="349">
                  <c:v>15.108704579999999</c:v>
                </c:pt>
                <c:pt idx="350">
                  <c:v>15.0989895</c:v>
                </c:pt>
                <c:pt idx="351">
                  <c:v>15.08927441</c:v>
                </c:pt>
                <c:pt idx="352">
                  <c:v>15.07955932</c:v>
                </c:pt>
                <c:pt idx="353">
                  <c:v>15.096580700000001</c:v>
                </c:pt>
                <c:pt idx="354">
                  <c:v>15.11360208</c:v>
                </c:pt>
                <c:pt idx="355">
                  <c:v>15.130623460000001</c:v>
                </c:pt>
                <c:pt idx="356">
                  <c:v>15.14764484</c:v>
                </c:pt>
                <c:pt idx="357">
                  <c:v>15.16466621</c:v>
                </c:pt>
                <c:pt idx="358">
                  <c:v>15.181687589999999</c:v>
                </c:pt>
                <c:pt idx="359">
                  <c:v>15.19870897</c:v>
                </c:pt>
                <c:pt idx="360">
                  <c:v>15.215730349999999</c:v>
                </c:pt>
                <c:pt idx="361">
                  <c:v>15.23275173</c:v>
                </c:pt>
                <c:pt idx="362">
                  <c:v>15.24977311</c:v>
                </c:pt>
                <c:pt idx="363">
                  <c:v>15.266794490000001</c:v>
                </c:pt>
                <c:pt idx="364">
                  <c:v>15.28381587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C-834A-A215-022C95E021D1}"/>
            </c:ext>
          </c:extLst>
        </c:ser>
        <c:ser>
          <c:idx val="3"/>
          <c:order val="3"/>
          <c:tx>
            <c:v>S2 (2017)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Boksmodel!$C$11:$C$375</c:f>
              <c:numCache>
                <c:formatCode>0.000</c:formatCode>
                <c:ptCount val="365"/>
                <c:pt idx="0">
                  <c:v>19.980793269999999</c:v>
                </c:pt>
                <c:pt idx="1">
                  <c:v>20.10034495</c:v>
                </c:pt>
                <c:pt idx="2">
                  <c:v>20.219896640000002</c:v>
                </c:pt>
                <c:pt idx="3">
                  <c:v>20.339448319999999</c:v>
                </c:pt>
                <c:pt idx="4">
                  <c:v>20.459</c:v>
                </c:pt>
                <c:pt idx="5">
                  <c:v>20.170459260000001</c:v>
                </c:pt>
                <c:pt idx="6">
                  <c:v>19.881918519999999</c:v>
                </c:pt>
                <c:pt idx="7">
                  <c:v>19.593377780000001</c:v>
                </c:pt>
                <c:pt idx="8">
                  <c:v>19.304837039999999</c:v>
                </c:pt>
                <c:pt idx="9">
                  <c:v>19.0162963</c:v>
                </c:pt>
                <c:pt idx="10">
                  <c:v>18.727755559999999</c:v>
                </c:pt>
                <c:pt idx="11">
                  <c:v>18.439214809999999</c:v>
                </c:pt>
                <c:pt idx="12">
                  <c:v>18.150674070000001</c:v>
                </c:pt>
                <c:pt idx="13">
                  <c:v>17.862133329999999</c:v>
                </c:pt>
                <c:pt idx="14">
                  <c:v>17.573592590000001</c:v>
                </c:pt>
                <c:pt idx="15">
                  <c:v>17.285051849999999</c:v>
                </c:pt>
                <c:pt idx="16">
                  <c:v>16.99651111</c:v>
                </c:pt>
                <c:pt idx="17">
                  <c:v>17.139729299999999</c:v>
                </c:pt>
                <c:pt idx="18">
                  <c:v>17.282947499999999</c:v>
                </c:pt>
                <c:pt idx="19">
                  <c:v>17.426165690000001</c:v>
                </c:pt>
                <c:pt idx="20">
                  <c:v>17.569383890000001</c:v>
                </c:pt>
                <c:pt idx="21">
                  <c:v>17.71260208</c:v>
                </c:pt>
                <c:pt idx="22">
                  <c:v>17.85582028</c:v>
                </c:pt>
                <c:pt idx="23">
                  <c:v>17.999038469999999</c:v>
                </c:pt>
                <c:pt idx="24">
                  <c:v>18.142256669999998</c:v>
                </c:pt>
                <c:pt idx="25">
                  <c:v>18.285474860000001</c:v>
                </c:pt>
                <c:pt idx="26">
                  <c:v>18.428693060000001</c:v>
                </c:pt>
                <c:pt idx="27">
                  <c:v>18.571911249999999</c:v>
                </c:pt>
                <c:pt idx="28">
                  <c:v>18.715129439999998</c:v>
                </c:pt>
                <c:pt idx="29">
                  <c:v>18.858347640000002</c:v>
                </c:pt>
                <c:pt idx="30">
                  <c:v>19.001565830000001</c:v>
                </c:pt>
                <c:pt idx="31">
                  <c:v>19.14478403</c:v>
                </c:pt>
                <c:pt idx="32">
                  <c:v>19.288002219999999</c:v>
                </c:pt>
                <c:pt idx="33">
                  <c:v>19.431220419999999</c:v>
                </c:pt>
                <c:pt idx="34">
                  <c:v>19.574438610000001</c:v>
                </c:pt>
                <c:pt idx="35">
                  <c:v>19.717656810000001</c:v>
                </c:pt>
                <c:pt idx="36">
                  <c:v>19.860875</c:v>
                </c:pt>
                <c:pt idx="37">
                  <c:v>19.948116420000002</c:v>
                </c:pt>
                <c:pt idx="38">
                  <c:v>20.03535784</c:v>
                </c:pt>
                <c:pt idx="39">
                  <c:v>20.122599269999998</c:v>
                </c:pt>
                <c:pt idx="40">
                  <c:v>20.20984069</c:v>
                </c:pt>
                <c:pt idx="41">
                  <c:v>20.297082110000002</c:v>
                </c:pt>
                <c:pt idx="42">
                  <c:v>20.38432353</c:v>
                </c:pt>
                <c:pt idx="43">
                  <c:v>20.471564950000001</c:v>
                </c:pt>
                <c:pt idx="44">
                  <c:v>20.558806369999999</c:v>
                </c:pt>
                <c:pt idx="45">
                  <c:v>20.646047800000002</c:v>
                </c:pt>
                <c:pt idx="46">
                  <c:v>20.73328922</c:v>
                </c:pt>
                <c:pt idx="47">
                  <c:v>20.820530640000001</c:v>
                </c:pt>
                <c:pt idx="48">
                  <c:v>20.907772059999999</c:v>
                </c:pt>
                <c:pt idx="49">
                  <c:v>20.995013480000001</c:v>
                </c:pt>
                <c:pt idx="50">
                  <c:v>21.082254899999999</c:v>
                </c:pt>
                <c:pt idx="51">
                  <c:v>21.169496330000001</c:v>
                </c:pt>
                <c:pt idx="52">
                  <c:v>21.256737749999999</c:v>
                </c:pt>
                <c:pt idx="53">
                  <c:v>21.343979170000001</c:v>
                </c:pt>
                <c:pt idx="54">
                  <c:v>21.15700417</c:v>
                </c:pt>
                <c:pt idx="55">
                  <c:v>20.97002917</c:v>
                </c:pt>
                <c:pt idx="56">
                  <c:v>20.78305417</c:v>
                </c:pt>
                <c:pt idx="57">
                  <c:v>20.596079169999999</c:v>
                </c:pt>
                <c:pt idx="58">
                  <c:v>20.409104169999999</c:v>
                </c:pt>
                <c:pt idx="59">
                  <c:v>20.222129169999999</c:v>
                </c:pt>
                <c:pt idx="60">
                  <c:v>20.035154169999998</c:v>
                </c:pt>
                <c:pt idx="61">
                  <c:v>19.848179170000002</c:v>
                </c:pt>
                <c:pt idx="62">
                  <c:v>19.661204170000001</c:v>
                </c:pt>
                <c:pt idx="63">
                  <c:v>19.474229170000001</c:v>
                </c:pt>
                <c:pt idx="64">
                  <c:v>19.287254170000001</c:v>
                </c:pt>
                <c:pt idx="65">
                  <c:v>19.10027917</c:v>
                </c:pt>
                <c:pt idx="66">
                  <c:v>18.91330417</c:v>
                </c:pt>
                <c:pt idx="67">
                  <c:v>18.72632917</c:v>
                </c:pt>
                <c:pt idx="68">
                  <c:v>18.539354169999999</c:v>
                </c:pt>
                <c:pt idx="69">
                  <c:v>18.807710109999999</c:v>
                </c:pt>
                <c:pt idx="70">
                  <c:v>19.076066050000001</c:v>
                </c:pt>
                <c:pt idx="71">
                  <c:v>19.344421990000001</c:v>
                </c:pt>
                <c:pt idx="72">
                  <c:v>19.612777919999999</c:v>
                </c:pt>
                <c:pt idx="73">
                  <c:v>19.881133859999998</c:v>
                </c:pt>
                <c:pt idx="74">
                  <c:v>20.149489800000001</c:v>
                </c:pt>
                <c:pt idx="75">
                  <c:v>20.204306129999999</c:v>
                </c:pt>
                <c:pt idx="76">
                  <c:v>20.25912245</c:v>
                </c:pt>
                <c:pt idx="77">
                  <c:v>20.313938780000001</c:v>
                </c:pt>
                <c:pt idx="78">
                  <c:v>20.368755109999999</c:v>
                </c:pt>
                <c:pt idx="79">
                  <c:v>20.423571429999999</c:v>
                </c:pt>
                <c:pt idx="80">
                  <c:v>20.47838776</c:v>
                </c:pt>
                <c:pt idx="81">
                  <c:v>20.533204090000002</c:v>
                </c:pt>
                <c:pt idx="82">
                  <c:v>20.588020409999999</c:v>
                </c:pt>
                <c:pt idx="83">
                  <c:v>20.64283674</c:v>
                </c:pt>
                <c:pt idx="84">
                  <c:v>20.697653070000001</c:v>
                </c:pt>
                <c:pt idx="85">
                  <c:v>20.752469390000002</c:v>
                </c:pt>
                <c:pt idx="86">
                  <c:v>20.807285719999999</c:v>
                </c:pt>
                <c:pt idx="87">
                  <c:v>20.86210204</c:v>
                </c:pt>
                <c:pt idx="88">
                  <c:v>20.916918370000001</c:v>
                </c:pt>
                <c:pt idx="89">
                  <c:v>20.971734699999999</c:v>
                </c:pt>
                <c:pt idx="90">
                  <c:v>21.026551019999999</c:v>
                </c:pt>
                <c:pt idx="91">
                  <c:v>21.081367350000001</c:v>
                </c:pt>
                <c:pt idx="92">
                  <c:v>21.136183679999998</c:v>
                </c:pt>
                <c:pt idx="93">
                  <c:v>21.190999999999999</c:v>
                </c:pt>
                <c:pt idx="94">
                  <c:v>21.24581633</c:v>
                </c:pt>
                <c:pt idx="95">
                  <c:v>21.29591263</c:v>
                </c:pt>
                <c:pt idx="96">
                  <c:v>21.34600893</c:v>
                </c:pt>
                <c:pt idx="97">
                  <c:v>21.39610523</c:v>
                </c:pt>
                <c:pt idx="98">
                  <c:v>21.44620153</c:v>
                </c:pt>
                <c:pt idx="99">
                  <c:v>21.49629783</c:v>
                </c:pt>
                <c:pt idx="100">
                  <c:v>21.546394129999999</c:v>
                </c:pt>
                <c:pt idx="101">
                  <c:v>21.596490429999999</c:v>
                </c:pt>
                <c:pt idx="102">
                  <c:v>21.64658674</c:v>
                </c:pt>
                <c:pt idx="103">
                  <c:v>21.69668304</c:v>
                </c:pt>
                <c:pt idx="104">
                  <c:v>21.74677934</c:v>
                </c:pt>
                <c:pt idx="105">
                  <c:v>21.79687564</c:v>
                </c:pt>
                <c:pt idx="106">
                  <c:v>21.84697194</c:v>
                </c:pt>
                <c:pt idx="107">
                  <c:v>21.897068239999999</c:v>
                </c:pt>
                <c:pt idx="108">
                  <c:v>21.947164539999999</c:v>
                </c:pt>
                <c:pt idx="109">
                  <c:v>21.997260839999999</c:v>
                </c:pt>
                <c:pt idx="110">
                  <c:v>22.047357139999999</c:v>
                </c:pt>
                <c:pt idx="111">
                  <c:v>21.857379720000001</c:v>
                </c:pt>
                <c:pt idx="112">
                  <c:v>21.667402289999998</c:v>
                </c:pt>
                <c:pt idx="113">
                  <c:v>21.47742487</c:v>
                </c:pt>
                <c:pt idx="114">
                  <c:v>21.287447449999998</c:v>
                </c:pt>
                <c:pt idx="115">
                  <c:v>21.09747003</c:v>
                </c:pt>
                <c:pt idx="116">
                  <c:v>20.907492600000001</c:v>
                </c:pt>
                <c:pt idx="117">
                  <c:v>20.717515179999999</c:v>
                </c:pt>
                <c:pt idx="118">
                  <c:v>20.527537760000001</c:v>
                </c:pt>
                <c:pt idx="119">
                  <c:v>20.337560329999999</c:v>
                </c:pt>
                <c:pt idx="120">
                  <c:v>20.147582910000001</c:v>
                </c:pt>
                <c:pt idx="121">
                  <c:v>19.957605489999999</c:v>
                </c:pt>
                <c:pt idx="122">
                  <c:v>19.767628070000001</c:v>
                </c:pt>
                <c:pt idx="123">
                  <c:v>19.577650640000002</c:v>
                </c:pt>
                <c:pt idx="124">
                  <c:v>19.38767322</c:v>
                </c:pt>
                <c:pt idx="125">
                  <c:v>19.197695800000002</c:v>
                </c:pt>
                <c:pt idx="126">
                  <c:v>19.00771838</c:v>
                </c:pt>
                <c:pt idx="127">
                  <c:v>18.817740950000001</c:v>
                </c:pt>
                <c:pt idx="128">
                  <c:v>18.627763529999999</c:v>
                </c:pt>
                <c:pt idx="129">
                  <c:v>18.437786110000001</c:v>
                </c:pt>
                <c:pt idx="130">
                  <c:v>18.247808679999999</c:v>
                </c:pt>
                <c:pt idx="131">
                  <c:v>18.05783126</c:v>
                </c:pt>
                <c:pt idx="132">
                  <c:v>17.867853839999999</c:v>
                </c:pt>
                <c:pt idx="133">
                  <c:v>17.67787642</c:v>
                </c:pt>
                <c:pt idx="134">
                  <c:v>17.487898990000001</c:v>
                </c:pt>
                <c:pt idx="135">
                  <c:v>17.29792157</c:v>
                </c:pt>
                <c:pt idx="136">
                  <c:v>17.454818459999998</c:v>
                </c:pt>
                <c:pt idx="137">
                  <c:v>17.61171534</c:v>
                </c:pt>
                <c:pt idx="138">
                  <c:v>17.768612229999999</c:v>
                </c:pt>
                <c:pt idx="139">
                  <c:v>17.92550911</c:v>
                </c:pt>
                <c:pt idx="140">
                  <c:v>18.082405999999999</c:v>
                </c:pt>
                <c:pt idx="141">
                  <c:v>18.239302890000001</c:v>
                </c:pt>
                <c:pt idx="142">
                  <c:v>18.396199769999999</c:v>
                </c:pt>
                <c:pt idx="143">
                  <c:v>18.553096660000001</c:v>
                </c:pt>
                <c:pt idx="144">
                  <c:v>18.709993539999999</c:v>
                </c:pt>
                <c:pt idx="145">
                  <c:v>18.866890430000002</c:v>
                </c:pt>
                <c:pt idx="146">
                  <c:v>19.02378732</c:v>
                </c:pt>
                <c:pt idx="147">
                  <c:v>19.180684200000002</c:v>
                </c:pt>
                <c:pt idx="148">
                  <c:v>19.33758109</c:v>
                </c:pt>
                <c:pt idx="149">
                  <c:v>19.494477969999998</c:v>
                </c:pt>
                <c:pt idx="150">
                  <c:v>19.651374860000001</c:v>
                </c:pt>
                <c:pt idx="151">
                  <c:v>19.808271739999999</c:v>
                </c:pt>
                <c:pt idx="152">
                  <c:v>19.965168630000001</c:v>
                </c:pt>
                <c:pt idx="153">
                  <c:v>20.12206552</c:v>
                </c:pt>
                <c:pt idx="154">
                  <c:v>20.278962400000001</c:v>
                </c:pt>
                <c:pt idx="155">
                  <c:v>20.43585929</c:v>
                </c:pt>
                <c:pt idx="156">
                  <c:v>20.592756170000001</c:v>
                </c:pt>
                <c:pt idx="157">
                  <c:v>20.74965306</c:v>
                </c:pt>
                <c:pt idx="158">
                  <c:v>20.833686449999998</c:v>
                </c:pt>
                <c:pt idx="159">
                  <c:v>20.91771984</c:v>
                </c:pt>
                <c:pt idx="160">
                  <c:v>21.001753229999998</c:v>
                </c:pt>
                <c:pt idx="161">
                  <c:v>21.08578662</c:v>
                </c:pt>
                <c:pt idx="162">
                  <c:v>21.169820009999999</c:v>
                </c:pt>
                <c:pt idx="163">
                  <c:v>21.253853400000001</c:v>
                </c:pt>
                <c:pt idx="164">
                  <c:v>21.337886789999999</c:v>
                </c:pt>
                <c:pt idx="165">
                  <c:v>21.340921349999999</c:v>
                </c:pt>
                <c:pt idx="166">
                  <c:v>21.343955909999998</c:v>
                </c:pt>
                <c:pt idx="167">
                  <c:v>21.346990470000001</c:v>
                </c:pt>
                <c:pt idx="168">
                  <c:v>21.350025030000001</c:v>
                </c:pt>
                <c:pt idx="169">
                  <c:v>21.353059590000001</c:v>
                </c:pt>
                <c:pt idx="170">
                  <c:v>21.356094150000001</c:v>
                </c:pt>
                <c:pt idx="171">
                  <c:v>21.35912871</c:v>
                </c:pt>
                <c:pt idx="172">
                  <c:v>21.36216327</c:v>
                </c:pt>
                <c:pt idx="173">
                  <c:v>21.28156242</c:v>
                </c:pt>
                <c:pt idx="174">
                  <c:v>21.20096156</c:v>
                </c:pt>
                <c:pt idx="175">
                  <c:v>21.12036071</c:v>
                </c:pt>
                <c:pt idx="176">
                  <c:v>21.039759849999999</c:v>
                </c:pt>
                <c:pt idx="177">
                  <c:v>20.959159</c:v>
                </c:pt>
                <c:pt idx="178">
                  <c:v>20.878558139999999</c:v>
                </c:pt>
                <c:pt idx="179">
                  <c:v>20.9033075</c:v>
                </c:pt>
                <c:pt idx="180">
                  <c:v>20.928056850000001</c:v>
                </c:pt>
                <c:pt idx="181">
                  <c:v>20.952806209999999</c:v>
                </c:pt>
                <c:pt idx="182">
                  <c:v>20.97755557</c:v>
                </c:pt>
                <c:pt idx="183">
                  <c:v>21.00230492</c:v>
                </c:pt>
                <c:pt idx="184">
                  <c:v>21.027054280000002</c:v>
                </c:pt>
                <c:pt idx="185">
                  <c:v>21.051803639999999</c:v>
                </c:pt>
                <c:pt idx="186">
                  <c:v>21.07655299</c:v>
                </c:pt>
                <c:pt idx="187">
                  <c:v>21.101302350000001</c:v>
                </c:pt>
                <c:pt idx="188">
                  <c:v>21.126051709999999</c:v>
                </c:pt>
                <c:pt idx="189">
                  <c:v>21.15080107</c:v>
                </c:pt>
                <c:pt idx="190">
                  <c:v>21.17555042</c:v>
                </c:pt>
                <c:pt idx="191">
                  <c:v>21.200299780000002</c:v>
                </c:pt>
                <c:pt idx="192">
                  <c:v>21.225049139999999</c:v>
                </c:pt>
                <c:pt idx="193">
                  <c:v>21.24979849</c:v>
                </c:pt>
                <c:pt idx="194">
                  <c:v>21.274547850000001</c:v>
                </c:pt>
                <c:pt idx="195">
                  <c:v>21.299297209999999</c:v>
                </c:pt>
                <c:pt idx="196">
                  <c:v>21.324046559999999</c:v>
                </c:pt>
                <c:pt idx="197">
                  <c:v>21.348795920000001</c:v>
                </c:pt>
                <c:pt idx="198">
                  <c:v>21.090643490000001</c:v>
                </c:pt>
                <c:pt idx="199">
                  <c:v>20.832491050000002</c:v>
                </c:pt>
                <c:pt idx="200">
                  <c:v>20.574338619999999</c:v>
                </c:pt>
                <c:pt idx="201">
                  <c:v>20.31618619</c:v>
                </c:pt>
                <c:pt idx="202">
                  <c:v>20.058033760000001</c:v>
                </c:pt>
                <c:pt idx="203">
                  <c:v>19.799881320000001</c:v>
                </c:pt>
                <c:pt idx="204">
                  <c:v>19.541728890000002</c:v>
                </c:pt>
                <c:pt idx="205">
                  <c:v>19.283576459999999</c:v>
                </c:pt>
                <c:pt idx="206">
                  <c:v>19.02542403</c:v>
                </c:pt>
                <c:pt idx="207">
                  <c:v>18.76727159</c:v>
                </c:pt>
                <c:pt idx="208">
                  <c:v>18.509119160000001</c:v>
                </c:pt>
                <c:pt idx="209">
                  <c:v>18.250966729999998</c:v>
                </c:pt>
                <c:pt idx="210">
                  <c:v>17.992814299999999</c:v>
                </c:pt>
                <c:pt idx="211">
                  <c:v>17.734661859999999</c:v>
                </c:pt>
                <c:pt idx="212">
                  <c:v>17.47650943</c:v>
                </c:pt>
                <c:pt idx="213">
                  <c:v>17.522341959999999</c:v>
                </c:pt>
                <c:pt idx="214">
                  <c:v>17.568174490000001</c:v>
                </c:pt>
                <c:pt idx="215">
                  <c:v>17.614007019999999</c:v>
                </c:pt>
                <c:pt idx="216">
                  <c:v>17.65983954</c:v>
                </c:pt>
                <c:pt idx="217">
                  <c:v>17.705672069999999</c:v>
                </c:pt>
                <c:pt idx="218">
                  <c:v>17.751504600000001</c:v>
                </c:pt>
                <c:pt idx="219">
                  <c:v>17.797337129999999</c:v>
                </c:pt>
                <c:pt idx="220">
                  <c:v>17.843169660000001</c:v>
                </c:pt>
                <c:pt idx="221">
                  <c:v>17.889002189999999</c:v>
                </c:pt>
                <c:pt idx="222">
                  <c:v>17.934834720000001</c:v>
                </c:pt>
                <c:pt idx="223">
                  <c:v>17.980667239999999</c:v>
                </c:pt>
                <c:pt idx="224">
                  <c:v>18.026499770000001</c:v>
                </c:pt>
                <c:pt idx="225">
                  <c:v>18.072332299999999</c:v>
                </c:pt>
                <c:pt idx="226">
                  <c:v>18.118164830000001</c:v>
                </c:pt>
                <c:pt idx="227">
                  <c:v>18.16399736</c:v>
                </c:pt>
                <c:pt idx="228">
                  <c:v>18.209829890000002</c:v>
                </c:pt>
                <c:pt idx="229">
                  <c:v>18.255662409999999</c:v>
                </c:pt>
                <c:pt idx="230">
                  <c:v>18.301494940000001</c:v>
                </c:pt>
                <c:pt idx="231">
                  <c:v>18.34732747</c:v>
                </c:pt>
                <c:pt idx="232">
                  <c:v>18.393160000000002</c:v>
                </c:pt>
                <c:pt idx="233">
                  <c:v>18.37618844</c:v>
                </c:pt>
                <c:pt idx="234">
                  <c:v>18.359216880000002</c:v>
                </c:pt>
                <c:pt idx="235">
                  <c:v>18.34224532</c:v>
                </c:pt>
                <c:pt idx="236">
                  <c:v>18.325273750000001</c:v>
                </c:pt>
                <c:pt idx="237">
                  <c:v>18.308302189999999</c:v>
                </c:pt>
                <c:pt idx="238">
                  <c:v>18.291330630000001</c:v>
                </c:pt>
                <c:pt idx="239">
                  <c:v>18.274359069999999</c:v>
                </c:pt>
                <c:pt idx="240">
                  <c:v>18.257387510000001</c:v>
                </c:pt>
                <c:pt idx="241">
                  <c:v>18.240415949999999</c:v>
                </c:pt>
                <c:pt idx="242">
                  <c:v>18.223444390000001</c:v>
                </c:pt>
                <c:pt idx="243">
                  <c:v>18.206472819999998</c:v>
                </c:pt>
                <c:pt idx="244">
                  <c:v>18.18950126</c:v>
                </c:pt>
                <c:pt idx="245">
                  <c:v>18.172529699999998</c:v>
                </c:pt>
                <c:pt idx="246">
                  <c:v>18.15555814</c:v>
                </c:pt>
                <c:pt idx="247">
                  <c:v>18.04201827</c:v>
                </c:pt>
                <c:pt idx="248">
                  <c:v>17.92847841</c:v>
                </c:pt>
                <c:pt idx="249">
                  <c:v>17.81493854</c:v>
                </c:pt>
                <c:pt idx="250">
                  <c:v>17.70139867</c:v>
                </c:pt>
                <c:pt idx="251">
                  <c:v>17.587858799999999</c:v>
                </c:pt>
                <c:pt idx="252">
                  <c:v>17.47431894</c:v>
                </c:pt>
                <c:pt idx="253">
                  <c:v>17.36077907</c:v>
                </c:pt>
                <c:pt idx="254">
                  <c:v>17.247239199999999</c:v>
                </c:pt>
                <c:pt idx="255">
                  <c:v>17.13369934</c:v>
                </c:pt>
                <c:pt idx="256">
                  <c:v>17.020159469999999</c:v>
                </c:pt>
                <c:pt idx="257">
                  <c:v>16.906619599999999</c:v>
                </c:pt>
                <c:pt idx="258">
                  <c:v>16.793079729999999</c:v>
                </c:pt>
                <c:pt idx="259">
                  <c:v>16.679539869999999</c:v>
                </c:pt>
                <c:pt idx="260">
                  <c:v>16.565999999999999</c:v>
                </c:pt>
                <c:pt idx="261">
                  <c:v>16.603672079999999</c:v>
                </c:pt>
                <c:pt idx="262">
                  <c:v>16.641344159999999</c:v>
                </c:pt>
                <c:pt idx="263">
                  <c:v>16.679016239999999</c:v>
                </c:pt>
                <c:pt idx="264">
                  <c:v>16.716688309999999</c:v>
                </c:pt>
                <c:pt idx="265">
                  <c:v>16.754360389999999</c:v>
                </c:pt>
                <c:pt idx="266">
                  <c:v>16.792032469999999</c:v>
                </c:pt>
                <c:pt idx="267">
                  <c:v>16.829704549999999</c:v>
                </c:pt>
                <c:pt idx="268">
                  <c:v>16.838920330000001</c:v>
                </c:pt>
                <c:pt idx="269">
                  <c:v>16.848136100000001</c:v>
                </c:pt>
                <c:pt idx="270">
                  <c:v>16.85735188</c:v>
                </c:pt>
                <c:pt idx="271">
                  <c:v>16.86656765</c:v>
                </c:pt>
                <c:pt idx="272">
                  <c:v>16.875783429999998</c:v>
                </c:pt>
                <c:pt idx="273">
                  <c:v>16.884999199999999</c:v>
                </c:pt>
                <c:pt idx="274">
                  <c:v>16.894214980000001</c:v>
                </c:pt>
                <c:pt idx="275">
                  <c:v>16.903430749999998</c:v>
                </c:pt>
                <c:pt idx="276">
                  <c:v>16.91264653</c:v>
                </c:pt>
                <c:pt idx="277">
                  <c:v>16.921862300000001</c:v>
                </c:pt>
                <c:pt idx="278">
                  <c:v>16.931078079999999</c:v>
                </c:pt>
                <c:pt idx="279">
                  <c:v>16.94029385</c:v>
                </c:pt>
                <c:pt idx="280">
                  <c:v>16.949509630000001</c:v>
                </c:pt>
                <c:pt idx="281">
                  <c:v>16.958725399999999</c:v>
                </c:pt>
                <c:pt idx="282">
                  <c:v>16.96794118</c:v>
                </c:pt>
                <c:pt idx="283">
                  <c:v>16.93731889</c:v>
                </c:pt>
                <c:pt idx="284">
                  <c:v>16.906696610000001</c:v>
                </c:pt>
                <c:pt idx="285">
                  <c:v>16.876074320000001</c:v>
                </c:pt>
                <c:pt idx="286">
                  <c:v>16.845452030000001</c:v>
                </c:pt>
                <c:pt idx="287">
                  <c:v>16.814829750000001</c:v>
                </c:pt>
                <c:pt idx="288">
                  <c:v>16.784207460000001</c:v>
                </c:pt>
                <c:pt idx="289">
                  <c:v>16.753585180000002</c:v>
                </c:pt>
                <c:pt idx="290">
                  <c:v>16.722962890000002</c:v>
                </c:pt>
                <c:pt idx="291">
                  <c:v>16.692340600000001</c:v>
                </c:pt>
                <c:pt idx="292">
                  <c:v>16.661718319999999</c:v>
                </c:pt>
                <c:pt idx="293">
                  <c:v>16.631096029999998</c:v>
                </c:pt>
                <c:pt idx="294">
                  <c:v>16.600473740000002</c:v>
                </c:pt>
                <c:pt idx="295">
                  <c:v>16.569851459999999</c:v>
                </c:pt>
                <c:pt idx="296">
                  <c:v>16.539229169999999</c:v>
                </c:pt>
                <c:pt idx="297">
                  <c:v>16.53930944</c:v>
                </c:pt>
                <c:pt idx="298">
                  <c:v>16.539389709999998</c:v>
                </c:pt>
                <c:pt idx="299">
                  <c:v>16.539469990000001</c:v>
                </c:pt>
                <c:pt idx="300">
                  <c:v>16.539550259999999</c:v>
                </c:pt>
                <c:pt idx="301">
                  <c:v>16.53963053</c:v>
                </c:pt>
                <c:pt idx="302">
                  <c:v>16.539710800000002</c:v>
                </c:pt>
                <c:pt idx="303">
                  <c:v>16.539791080000001</c:v>
                </c:pt>
                <c:pt idx="304">
                  <c:v>16.539871349999999</c:v>
                </c:pt>
                <c:pt idx="305">
                  <c:v>16.53995162</c:v>
                </c:pt>
                <c:pt idx="306">
                  <c:v>16.540031890000002</c:v>
                </c:pt>
                <c:pt idx="307">
                  <c:v>16.54011217</c:v>
                </c:pt>
                <c:pt idx="308">
                  <c:v>16.540192439999998</c:v>
                </c:pt>
                <c:pt idx="309">
                  <c:v>16.54027271</c:v>
                </c:pt>
                <c:pt idx="310">
                  <c:v>16.540352980000002</c:v>
                </c:pt>
                <c:pt idx="311">
                  <c:v>16.54043326</c:v>
                </c:pt>
                <c:pt idx="312">
                  <c:v>16.540513529999998</c:v>
                </c:pt>
                <c:pt idx="313">
                  <c:v>16.5405938</c:v>
                </c:pt>
                <c:pt idx="314">
                  <c:v>16.540674070000001</c:v>
                </c:pt>
                <c:pt idx="315">
                  <c:v>16.54075435</c:v>
                </c:pt>
                <c:pt idx="316">
                  <c:v>16.540834619999998</c:v>
                </c:pt>
                <c:pt idx="317">
                  <c:v>16.54091489</c:v>
                </c:pt>
                <c:pt idx="318">
                  <c:v>16.74840614</c:v>
                </c:pt>
                <c:pt idx="319">
                  <c:v>16.955897400000001</c:v>
                </c:pt>
                <c:pt idx="320">
                  <c:v>17.163388650000002</c:v>
                </c:pt>
                <c:pt idx="321">
                  <c:v>17.370879909999999</c:v>
                </c:pt>
                <c:pt idx="322">
                  <c:v>17.57837116</c:v>
                </c:pt>
                <c:pt idx="323">
                  <c:v>17.785862420000001</c:v>
                </c:pt>
                <c:pt idx="324">
                  <c:v>17.993353670000001</c:v>
                </c:pt>
                <c:pt idx="325">
                  <c:v>18.200844920000002</c:v>
                </c:pt>
                <c:pt idx="326">
                  <c:v>18.408336179999999</c:v>
                </c:pt>
                <c:pt idx="327">
                  <c:v>18.61582743</c:v>
                </c:pt>
                <c:pt idx="328">
                  <c:v>18.823318690000001</c:v>
                </c:pt>
                <c:pt idx="329">
                  <c:v>19.030809940000001</c:v>
                </c:pt>
                <c:pt idx="330">
                  <c:v>19.238301199999999</c:v>
                </c:pt>
                <c:pt idx="331">
                  <c:v>19.445792449999999</c:v>
                </c:pt>
                <c:pt idx="332">
                  <c:v>19.39112781</c:v>
                </c:pt>
                <c:pt idx="333">
                  <c:v>19.336463179999999</c:v>
                </c:pt>
                <c:pt idx="334">
                  <c:v>19.28179854</c:v>
                </c:pt>
                <c:pt idx="335">
                  <c:v>19.227133899999998</c:v>
                </c:pt>
                <c:pt idx="336">
                  <c:v>19.172469270000001</c:v>
                </c:pt>
                <c:pt idx="337">
                  <c:v>19.117804629999998</c:v>
                </c:pt>
                <c:pt idx="338">
                  <c:v>19.06313999</c:v>
                </c:pt>
                <c:pt idx="339">
                  <c:v>19.008475350000001</c:v>
                </c:pt>
                <c:pt idx="340">
                  <c:v>18.95381072</c:v>
                </c:pt>
                <c:pt idx="341">
                  <c:v>18.899146080000001</c:v>
                </c:pt>
                <c:pt idx="342">
                  <c:v>18.844481439999999</c:v>
                </c:pt>
                <c:pt idx="343">
                  <c:v>18.789816810000001</c:v>
                </c:pt>
                <c:pt idx="344">
                  <c:v>18.735152169999999</c:v>
                </c:pt>
                <c:pt idx="345">
                  <c:v>18.601283989999999</c:v>
                </c:pt>
                <c:pt idx="346">
                  <c:v>18.467415809999999</c:v>
                </c:pt>
                <c:pt idx="347">
                  <c:v>18.333547639999999</c:v>
                </c:pt>
                <c:pt idx="348">
                  <c:v>18.199679459999999</c:v>
                </c:pt>
                <c:pt idx="349">
                  <c:v>18.065811279999998</c:v>
                </c:pt>
                <c:pt idx="350">
                  <c:v>17.931943100000002</c:v>
                </c:pt>
                <c:pt idx="351">
                  <c:v>17.798074920000001</c:v>
                </c:pt>
                <c:pt idx="352">
                  <c:v>17.664206740000001</c:v>
                </c:pt>
                <c:pt idx="353">
                  <c:v>17.530338570000001</c:v>
                </c:pt>
                <c:pt idx="354">
                  <c:v>17.396470390000001</c:v>
                </c:pt>
                <c:pt idx="355">
                  <c:v>17.262602210000001</c:v>
                </c:pt>
                <c:pt idx="356">
                  <c:v>17.12873403</c:v>
                </c:pt>
                <c:pt idx="357">
                  <c:v>16.99486585</c:v>
                </c:pt>
                <c:pt idx="358">
                  <c:v>16.86099767</c:v>
                </c:pt>
                <c:pt idx="359">
                  <c:v>16.7271295</c:v>
                </c:pt>
                <c:pt idx="360">
                  <c:v>16.59326132</c:v>
                </c:pt>
                <c:pt idx="361">
                  <c:v>16.45939314</c:v>
                </c:pt>
                <c:pt idx="362">
                  <c:v>16.325524959999999</c:v>
                </c:pt>
                <c:pt idx="363">
                  <c:v>16.191656779999999</c:v>
                </c:pt>
                <c:pt idx="364">
                  <c:v>16.057788599999999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0C-834A-A215-022C95E021D1}"/>
            </c:ext>
          </c:extLst>
        </c:ser>
        <c:ser>
          <c:idx val="4"/>
          <c:order val="4"/>
          <c:tx>
            <c:v>S2 (2018)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Boksmodel!$C$376:$C$740</c:f>
              <c:numCache>
                <c:formatCode>0.000</c:formatCode>
                <c:ptCount val="365"/>
                <c:pt idx="0">
                  <c:v>15.923920430000001</c:v>
                </c:pt>
                <c:pt idx="1">
                  <c:v>15.79005225</c:v>
                </c:pt>
                <c:pt idx="2">
                  <c:v>15.65618407</c:v>
                </c:pt>
                <c:pt idx="3">
                  <c:v>15.52231589</c:v>
                </c:pt>
                <c:pt idx="4">
                  <c:v>15.388447709999999</c:v>
                </c:pt>
                <c:pt idx="5">
                  <c:v>15.254579530000001</c:v>
                </c:pt>
                <c:pt idx="6">
                  <c:v>15.12071136</c:v>
                </c:pt>
                <c:pt idx="7">
                  <c:v>14.986843179999999</c:v>
                </c:pt>
                <c:pt idx="8">
                  <c:v>14.852975000000001</c:v>
                </c:pt>
                <c:pt idx="9">
                  <c:v>15.006660460000001</c:v>
                </c:pt>
                <c:pt idx="10">
                  <c:v>15.16034591</c:v>
                </c:pt>
                <c:pt idx="11">
                  <c:v>15.31403137</c:v>
                </c:pt>
                <c:pt idx="12">
                  <c:v>15.467716830000001</c:v>
                </c:pt>
                <c:pt idx="13">
                  <c:v>15.62140228</c:v>
                </c:pt>
                <c:pt idx="14">
                  <c:v>15.77508774</c:v>
                </c:pt>
                <c:pt idx="15">
                  <c:v>15.9287732</c:v>
                </c:pt>
                <c:pt idx="16">
                  <c:v>16.08245866</c:v>
                </c:pt>
                <c:pt idx="17">
                  <c:v>16.236144110000001</c:v>
                </c:pt>
                <c:pt idx="18">
                  <c:v>16.38982957</c:v>
                </c:pt>
                <c:pt idx="19">
                  <c:v>16.543515029999998</c:v>
                </c:pt>
                <c:pt idx="20">
                  <c:v>16.697200479999999</c:v>
                </c:pt>
                <c:pt idx="21">
                  <c:v>16.850885940000001</c:v>
                </c:pt>
                <c:pt idx="22">
                  <c:v>17.0045714</c:v>
                </c:pt>
                <c:pt idx="23">
                  <c:v>17.158256850000001</c:v>
                </c:pt>
                <c:pt idx="24">
                  <c:v>17.311942309999999</c:v>
                </c:pt>
                <c:pt idx="25">
                  <c:v>17.382881229999999</c:v>
                </c:pt>
                <c:pt idx="26">
                  <c:v>17.453820140000001</c:v>
                </c:pt>
                <c:pt idx="27">
                  <c:v>17.524759060000001</c:v>
                </c:pt>
                <c:pt idx="28">
                  <c:v>17.59569797</c:v>
                </c:pt>
                <c:pt idx="29">
                  <c:v>17.666636889999999</c:v>
                </c:pt>
                <c:pt idx="30">
                  <c:v>17.737575809999999</c:v>
                </c:pt>
                <c:pt idx="31">
                  <c:v>17.808514720000002</c:v>
                </c:pt>
                <c:pt idx="32">
                  <c:v>17.879453640000001</c:v>
                </c:pt>
                <c:pt idx="33">
                  <c:v>17.95039255</c:v>
                </c:pt>
                <c:pt idx="34">
                  <c:v>18.02133147</c:v>
                </c:pt>
                <c:pt idx="35">
                  <c:v>18.092270379999999</c:v>
                </c:pt>
                <c:pt idx="36">
                  <c:v>18.163209299999998</c:v>
                </c:pt>
                <c:pt idx="37">
                  <c:v>18.025887529999999</c:v>
                </c:pt>
                <c:pt idx="38">
                  <c:v>17.888565759999999</c:v>
                </c:pt>
                <c:pt idx="39">
                  <c:v>17.751244</c:v>
                </c:pt>
                <c:pt idx="40">
                  <c:v>17.61392223</c:v>
                </c:pt>
                <c:pt idx="41">
                  <c:v>17.47660046</c:v>
                </c:pt>
                <c:pt idx="42">
                  <c:v>17.33927869</c:v>
                </c:pt>
                <c:pt idx="43">
                  <c:v>17.201956930000001</c:v>
                </c:pt>
                <c:pt idx="44">
                  <c:v>17.064635160000002</c:v>
                </c:pt>
                <c:pt idx="45">
                  <c:v>16.927313389999998</c:v>
                </c:pt>
                <c:pt idx="46">
                  <c:v>16.789991619999999</c:v>
                </c:pt>
                <c:pt idx="47">
                  <c:v>16.652669849999999</c:v>
                </c:pt>
                <c:pt idx="48">
                  <c:v>16.51534809</c:v>
                </c:pt>
                <c:pt idx="49">
                  <c:v>16.37802632</c:v>
                </c:pt>
                <c:pt idx="50">
                  <c:v>16.24070455</c:v>
                </c:pt>
                <c:pt idx="51">
                  <c:v>16.18427719</c:v>
                </c:pt>
                <c:pt idx="52">
                  <c:v>16.12784984</c:v>
                </c:pt>
                <c:pt idx="53">
                  <c:v>16.071422479999999</c:v>
                </c:pt>
                <c:pt idx="54">
                  <c:v>16.014995129999999</c:v>
                </c:pt>
                <c:pt idx="55">
                  <c:v>15.95856777</c:v>
                </c:pt>
                <c:pt idx="56">
                  <c:v>15.90214042</c:v>
                </c:pt>
                <c:pt idx="57">
                  <c:v>15.84571306</c:v>
                </c:pt>
                <c:pt idx="58">
                  <c:v>15.789285700000001</c:v>
                </c:pt>
                <c:pt idx="59">
                  <c:v>15.732858350000001</c:v>
                </c:pt>
                <c:pt idx="60">
                  <c:v>15.67643099</c:v>
                </c:pt>
                <c:pt idx="61">
                  <c:v>15.62000364</c:v>
                </c:pt>
                <c:pt idx="62">
                  <c:v>15.563576279999999</c:v>
                </c:pt>
                <c:pt idx="63">
                  <c:v>15.507148920000001</c:v>
                </c:pt>
                <c:pt idx="64">
                  <c:v>15.450721570000001</c:v>
                </c:pt>
                <c:pt idx="65">
                  <c:v>15.39429421</c:v>
                </c:pt>
                <c:pt idx="66">
                  <c:v>15.33786686</c:v>
                </c:pt>
                <c:pt idx="67">
                  <c:v>15.281439499999999</c:v>
                </c:pt>
                <c:pt idx="68">
                  <c:v>15.22501215</c:v>
                </c:pt>
                <c:pt idx="69">
                  <c:v>15.168584790000001</c:v>
                </c:pt>
                <c:pt idx="70">
                  <c:v>15.11215743</c:v>
                </c:pt>
                <c:pt idx="71">
                  <c:v>15.05573008</c:v>
                </c:pt>
                <c:pt idx="72">
                  <c:v>14.999302719999999</c:v>
                </c:pt>
                <c:pt idx="73">
                  <c:v>14.942875369999999</c:v>
                </c:pt>
                <c:pt idx="74">
                  <c:v>14.886448010000001</c:v>
                </c:pt>
                <c:pt idx="75">
                  <c:v>14.83002065</c:v>
                </c:pt>
                <c:pt idx="76">
                  <c:v>14.7735933</c:v>
                </c:pt>
                <c:pt idx="77">
                  <c:v>14.717165939999999</c:v>
                </c:pt>
                <c:pt idx="78">
                  <c:v>14.660738589999999</c:v>
                </c:pt>
                <c:pt idx="79">
                  <c:v>14.60431123</c:v>
                </c:pt>
                <c:pt idx="80">
                  <c:v>14.547883880000001</c:v>
                </c:pt>
                <c:pt idx="81">
                  <c:v>14.49145652</c:v>
                </c:pt>
                <c:pt idx="82">
                  <c:v>14.493708939999999</c:v>
                </c:pt>
                <c:pt idx="83">
                  <c:v>14.49596135</c:v>
                </c:pt>
                <c:pt idx="84">
                  <c:v>14.49821377</c:v>
                </c:pt>
                <c:pt idx="85">
                  <c:v>14.50046618</c:v>
                </c:pt>
                <c:pt idx="86">
                  <c:v>14.5027186</c:v>
                </c:pt>
                <c:pt idx="87">
                  <c:v>14.50497101</c:v>
                </c:pt>
                <c:pt idx="88">
                  <c:v>14.50722343</c:v>
                </c:pt>
                <c:pt idx="89">
                  <c:v>14.50947584</c:v>
                </c:pt>
                <c:pt idx="90">
                  <c:v>14.51172826</c:v>
                </c:pt>
                <c:pt idx="91">
                  <c:v>14.51398068</c:v>
                </c:pt>
                <c:pt idx="92">
                  <c:v>14.51623309</c:v>
                </c:pt>
                <c:pt idx="93">
                  <c:v>14.51848551</c:v>
                </c:pt>
                <c:pt idx="94">
                  <c:v>14.52073792</c:v>
                </c:pt>
                <c:pt idx="95">
                  <c:v>14.52299034</c:v>
                </c:pt>
                <c:pt idx="96">
                  <c:v>14.52524275</c:v>
                </c:pt>
                <c:pt idx="97">
                  <c:v>14.52749517</c:v>
                </c:pt>
                <c:pt idx="98">
                  <c:v>14.52974758</c:v>
                </c:pt>
                <c:pt idx="99">
                  <c:v>14.532</c:v>
                </c:pt>
                <c:pt idx="100">
                  <c:v>14.53805775</c:v>
                </c:pt>
                <c:pt idx="101">
                  <c:v>14.5441155</c:v>
                </c:pt>
                <c:pt idx="102">
                  <c:v>14.55017325</c:v>
                </c:pt>
                <c:pt idx="103">
                  <c:v>14.556231009999999</c:v>
                </c:pt>
                <c:pt idx="104">
                  <c:v>14.562288759999999</c:v>
                </c:pt>
                <c:pt idx="105">
                  <c:v>14.56834651</c:v>
                </c:pt>
                <c:pt idx="106">
                  <c:v>14.57440426</c:v>
                </c:pt>
                <c:pt idx="107">
                  <c:v>14.732212690000001</c:v>
                </c:pt>
                <c:pt idx="108">
                  <c:v>14.890021109999999</c:v>
                </c:pt>
                <c:pt idx="109">
                  <c:v>15.04782954</c:v>
                </c:pt>
                <c:pt idx="110">
                  <c:v>15.205637960000001</c:v>
                </c:pt>
                <c:pt idx="111">
                  <c:v>15.36344639</c:v>
                </c:pt>
                <c:pt idx="112">
                  <c:v>15.52125481</c:v>
                </c:pt>
                <c:pt idx="113">
                  <c:v>15.67906324</c:v>
                </c:pt>
                <c:pt idx="114">
                  <c:v>15.836871670000001</c:v>
                </c:pt>
                <c:pt idx="115">
                  <c:v>15.994680089999999</c:v>
                </c:pt>
                <c:pt idx="116">
                  <c:v>16.152488519999999</c:v>
                </c:pt>
                <c:pt idx="117">
                  <c:v>16.310296940000001</c:v>
                </c:pt>
                <c:pt idx="118">
                  <c:v>16.46810537</c:v>
                </c:pt>
                <c:pt idx="119">
                  <c:v>16.625913789999998</c:v>
                </c:pt>
                <c:pt idx="120">
                  <c:v>16.783722220000001</c:v>
                </c:pt>
                <c:pt idx="121">
                  <c:v>16.831786130000001</c:v>
                </c:pt>
                <c:pt idx="122">
                  <c:v>16.879850050000002</c:v>
                </c:pt>
                <c:pt idx="123">
                  <c:v>16.927913960000001</c:v>
                </c:pt>
                <c:pt idx="124">
                  <c:v>16.975977879999999</c:v>
                </c:pt>
                <c:pt idx="125">
                  <c:v>17.024041789999998</c:v>
                </c:pt>
                <c:pt idx="126">
                  <c:v>17.072105709999999</c:v>
                </c:pt>
                <c:pt idx="127">
                  <c:v>17.120169619999999</c:v>
                </c:pt>
                <c:pt idx="128">
                  <c:v>17.168233529999998</c:v>
                </c:pt>
                <c:pt idx="129">
                  <c:v>17.216297449999999</c:v>
                </c:pt>
                <c:pt idx="130">
                  <c:v>17.264361359999999</c:v>
                </c:pt>
                <c:pt idx="131">
                  <c:v>17.312425279999999</c:v>
                </c:pt>
                <c:pt idx="132">
                  <c:v>17.360489189999999</c:v>
                </c:pt>
                <c:pt idx="133">
                  <c:v>17.40855311</c:v>
                </c:pt>
                <c:pt idx="134">
                  <c:v>17.456617019999999</c:v>
                </c:pt>
                <c:pt idx="135">
                  <c:v>17.378917229999999</c:v>
                </c:pt>
                <c:pt idx="136">
                  <c:v>17.301217449999999</c:v>
                </c:pt>
                <c:pt idx="137">
                  <c:v>17.223517659999999</c:v>
                </c:pt>
                <c:pt idx="138">
                  <c:v>17.145817869999998</c:v>
                </c:pt>
                <c:pt idx="139">
                  <c:v>17.068118080000001</c:v>
                </c:pt>
                <c:pt idx="140">
                  <c:v>16.990418300000002</c:v>
                </c:pt>
                <c:pt idx="141">
                  <c:v>16.912718510000001</c:v>
                </c:pt>
                <c:pt idx="142">
                  <c:v>16.835018720000001</c:v>
                </c:pt>
                <c:pt idx="143">
                  <c:v>16.757318940000001</c:v>
                </c:pt>
                <c:pt idx="144">
                  <c:v>16.679619150000001</c:v>
                </c:pt>
                <c:pt idx="145">
                  <c:v>16.60191936</c:v>
                </c:pt>
                <c:pt idx="146">
                  <c:v>16.52421957</c:v>
                </c:pt>
                <c:pt idx="147">
                  <c:v>16.44651979</c:v>
                </c:pt>
                <c:pt idx="148">
                  <c:v>16.368819999999999</c:v>
                </c:pt>
                <c:pt idx="149">
                  <c:v>16.507813809999998</c:v>
                </c:pt>
                <c:pt idx="150">
                  <c:v>16.646807620000001</c:v>
                </c:pt>
                <c:pt idx="151">
                  <c:v>16.785801429999999</c:v>
                </c:pt>
                <c:pt idx="152">
                  <c:v>16.924795240000002</c:v>
                </c:pt>
                <c:pt idx="153">
                  <c:v>17.06378905</c:v>
                </c:pt>
                <c:pt idx="154">
                  <c:v>17.202782859999999</c:v>
                </c:pt>
                <c:pt idx="155">
                  <c:v>17.341776670000002</c:v>
                </c:pt>
                <c:pt idx="156">
                  <c:v>17.48077047</c:v>
                </c:pt>
                <c:pt idx="157">
                  <c:v>17.619764279999998</c:v>
                </c:pt>
                <c:pt idx="158">
                  <c:v>17.758758090000001</c:v>
                </c:pt>
                <c:pt idx="159">
                  <c:v>17.897751899999999</c:v>
                </c:pt>
                <c:pt idx="160">
                  <c:v>18.036745710000002</c:v>
                </c:pt>
                <c:pt idx="161">
                  <c:v>18.17573952</c:v>
                </c:pt>
                <c:pt idx="162">
                  <c:v>18.314733329999999</c:v>
                </c:pt>
                <c:pt idx="163">
                  <c:v>18.323474050000002</c:v>
                </c:pt>
                <c:pt idx="164">
                  <c:v>18.33221477</c:v>
                </c:pt>
                <c:pt idx="165">
                  <c:v>18.340955489999999</c:v>
                </c:pt>
                <c:pt idx="166">
                  <c:v>18.349696210000001</c:v>
                </c:pt>
                <c:pt idx="167">
                  <c:v>18.35843693</c:v>
                </c:pt>
                <c:pt idx="168">
                  <c:v>18.367177649999999</c:v>
                </c:pt>
                <c:pt idx="169">
                  <c:v>18.375918370000001</c:v>
                </c:pt>
                <c:pt idx="170">
                  <c:v>18.356508510000001</c:v>
                </c:pt>
                <c:pt idx="171">
                  <c:v>18.337098650000001</c:v>
                </c:pt>
                <c:pt idx="172">
                  <c:v>18.317688789999998</c:v>
                </c:pt>
                <c:pt idx="173">
                  <c:v>18.298278929999999</c:v>
                </c:pt>
                <c:pt idx="174">
                  <c:v>18.278869069999999</c:v>
                </c:pt>
                <c:pt idx="175">
                  <c:v>18.259459209999999</c:v>
                </c:pt>
                <c:pt idx="176">
                  <c:v>18.24004936</c:v>
                </c:pt>
                <c:pt idx="177">
                  <c:v>18.220639500000001</c:v>
                </c:pt>
                <c:pt idx="178">
                  <c:v>18.201229640000001</c:v>
                </c:pt>
                <c:pt idx="179">
                  <c:v>18.181819780000001</c:v>
                </c:pt>
                <c:pt idx="180">
                  <c:v>18.162409920000002</c:v>
                </c:pt>
                <c:pt idx="181">
                  <c:v>18.143000059999999</c:v>
                </c:pt>
                <c:pt idx="182">
                  <c:v>18.123590199999999</c:v>
                </c:pt>
                <c:pt idx="183">
                  <c:v>18.104180339999999</c:v>
                </c:pt>
                <c:pt idx="184">
                  <c:v>18.08477048</c:v>
                </c:pt>
                <c:pt idx="185">
                  <c:v>18.06536062</c:v>
                </c:pt>
                <c:pt idx="186">
                  <c:v>18.04595076</c:v>
                </c:pt>
                <c:pt idx="187">
                  <c:v>18.026540900000001</c:v>
                </c:pt>
                <c:pt idx="188">
                  <c:v>18.007131040000001</c:v>
                </c:pt>
                <c:pt idx="189">
                  <c:v>17.987721180000001</c:v>
                </c:pt>
                <c:pt idx="190">
                  <c:v>17.968311329999999</c:v>
                </c:pt>
                <c:pt idx="191">
                  <c:v>17.948901469999999</c:v>
                </c:pt>
                <c:pt idx="192">
                  <c:v>17.929491609999999</c:v>
                </c:pt>
                <c:pt idx="193">
                  <c:v>17.91008175</c:v>
                </c:pt>
                <c:pt idx="194">
                  <c:v>17.89067189</c:v>
                </c:pt>
                <c:pt idx="195">
                  <c:v>17.87126203</c:v>
                </c:pt>
                <c:pt idx="196">
                  <c:v>17.851852170000001</c:v>
                </c:pt>
                <c:pt idx="197">
                  <c:v>17.832442310000001</c:v>
                </c:pt>
                <c:pt idx="198">
                  <c:v>17.91667949</c:v>
                </c:pt>
                <c:pt idx="199">
                  <c:v>18.000916669999999</c:v>
                </c:pt>
                <c:pt idx="200">
                  <c:v>18.085153850000001</c:v>
                </c:pt>
                <c:pt idx="201">
                  <c:v>18.16939103</c:v>
                </c:pt>
                <c:pt idx="202">
                  <c:v>18.253628209999999</c:v>
                </c:pt>
                <c:pt idx="203">
                  <c:v>18.337865390000001</c:v>
                </c:pt>
                <c:pt idx="204">
                  <c:v>18.42210257</c:v>
                </c:pt>
                <c:pt idx="205">
                  <c:v>18.506339740000001</c:v>
                </c:pt>
                <c:pt idx="206">
                  <c:v>18.59057692</c:v>
                </c:pt>
                <c:pt idx="207">
                  <c:v>18.674814099999999</c:v>
                </c:pt>
                <c:pt idx="208">
                  <c:v>18.759051280000001</c:v>
                </c:pt>
                <c:pt idx="209">
                  <c:v>18.84328846</c:v>
                </c:pt>
                <c:pt idx="210">
                  <c:v>18.927525639999999</c:v>
                </c:pt>
                <c:pt idx="211">
                  <c:v>19.011762820000001</c:v>
                </c:pt>
                <c:pt idx="212">
                  <c:v>19.096</c:v>
                </c:pt>
                <c:pt idx="213">
                  <c:v>18.958466120000001</c:v>
                </c:pt>
                <c:pt idx="214">
                  <c:v>18.82093223</c:v>
                </c:pt>
                <c:pt idx="215">
                  <c:v>18.683398350000001</c:v>
                </c:pt>
                <c:pt idx="216">
                  <c:v>18.545864470000001</c:v>
                </c:pt>
                <c:pt idx="217">
                  <c:v>18.408330589999998</c:v>
                </c:pt>
                <c:pt idx="218">
                  <c:v>18.270796699999998</c:v>
                </c:pt>
                <c:pt idx="219">
                  <c:v>18.133262819999999</c:v>
                </c:pt>
                <c:pt idx="220">
                  <c:v>17.995728939999999</c:v>
                </c:pt>
                <c:pt idx="221">
                  <c:v>17.858195049999999</c:v>
                </c:pt>
                <c:pt idx="222">
                  <c:v>17.72066117</c:v>
                </c:pt>
                <c:pt idx="223">
                  <c:v>17.58312729</c:v>
                </c:pt>
                <c:pt idx="224">
                  <c:v>17.445593410000001</c:v>
                </c:pt>
                <c:pt idx="225">
                  <c:v>17.30805952</c:v>
                </c:pt>
                <c:pt idx="226">
                  <c:v>17.170525640000001</c:v>
                </c:pt>
                <c:pt idx="227">
                  <c:v>17.032991760000002</c:v>
                </c:pt>
                <c:pt idx="228">
                  <c:v>16.895457870000001</c:v>
                </c:pt>
                <c:pt idx="229">
                  <c:v>16.757923989999998</c:v>
                </c:pt>
                <c:pt idx="230">
                  <c:v>16.620390109999999</c:v>
                </c:pt>
                <c:pt idx="231">
                  <c:v>16.482856229999999</c:v>
                </c:pt>
                <c:pt idx="232">
                  <c:v>16.345322339999999</c:v>
                </c:pt>
                <c:pt idx="233">
                  <c:v>16.20778846</c:v>
                </c:pt>
                <c:pt idx="234">
                  <c:v>16.203453889999999</c:v>
                </c:pt>
                <c:pt idx="235">
                  <c:v>16.199119320000001</c:v>
                </c:pt>
                <c:pt idx="236">
                  <c:v>16.194784739999999</c:v>
                </c:pt>
                <c:pt idx="237">
                  <c:v>16.190450169999998</c:v>
                </c:pt>
                <c:pt idx="238">
                  <c:v>16.186115600000001</c:v>
                </c:pt>
                <c:pt idx="239">
                  <c:v>16.18178103</c:v>
                </c:pt>
                <c:pt idx="240">
                  <c:v>16.177446450000001</c:v>
                </c:pt>
                <c:pt idx="241">
                  <c:v>16.17311188</c:v>
                </c:pt>
                <c:pt idx="242">
                  <c:v>16.168777309999999</c:v>
                </c:pt>
                <c:pt idx="243">
                  <c:v>16.164442739999998</c:v>
                </c:pt>
                <c:pt idx="244">
                  <c:v>16.16010816</c:v>
                </c:pt>
                <c:pt idx="245">
                  <c:v>16.155773589999999</c:v>
                </c:pt>
                <c:pt idx="246">
                  <c:v>16.151439020000002</c:v>
                </c:pt>
                <c:pt idx="247">
                  <c:v>16.307703180000001</c:v>
                </c:pt>
                <c:pt idx="248">
                  <c:v>16.46396734</c:v>
                </c:pt>
                <c:pt idx="249">
                  <c:v>16.620231499999999</c:v>
                </c:pt>
                <c:pt idx="250">
                  <c:v>16.776495659999998</c:v>
                </c:pt>
                <c:pt idx="251">
                  <c:v>16.932759820000001</c:v>
                </c:pt>
                <c:pt idx="252">
                  <c:v>17.08902398</c:v>
                </c:pt>
                <c:pt idx="253">
                  <c:v>17.24528814</c:v>
                </c:pt>
                <c:pt idx="254">
                  <c:v>17.401552290000001</c:v>
                </c:pt>
                <c:pt idx="255">
                  <c:v>17.557816450000001</c:v>
                </c:pt>
                <c:pt idx="256">
                  <c:v>17.71408061</c:v>
                </c:pt>
                <c:pt idx="257">
                  <c:v>17.870344769999999</c:v>
                </c:pt>
                <c:pt idx="258">
                  <c:v>18.026608929999998</c:v>
                </c:pt>
                <c:pt idx="259">
                  <c:v>18.182873090000001</c:v>
                </c:pt>
                <c:pt idx="260">
                  <c:v>18.33913725</c:v>
                </c:pt>
                <c:pt idx="261">
                  <c:v>18.646013440000001</c:v>
                </c:pt>
                <c:pt idx="262">
                  <c:v>18.952889620000001</c:v>
                </c:pt>
                <c:pt idx="263">
                  <c:v>19.259765810000001</c:v>
                </c:pt>
                <c:pt idx="264">
                  <c:v>19.566641990000001</c:v>
                </c:pt>
                <c:pt idx="265">
                  <c:v>19.873518180000001</c:v>
                </c:pt>
                <c:pt idx="266">
                  <c:v>20.180394360000001</c:v>
                </c:pt>
                <c:pt idx="267">
                  <c:v>20.487270550000002</c:v>
                </c:pt>
                <c:pt idx="268">
                  <c:v>20.794146739999999</c:v>
                </c:pt>
                <c:pt idx="269">
                  <c:v>21.101022919999998</c:v>
                </c:pt>
                <c:pt idx="270">
                  <c:v>21.407899109999999</c:v>
                </c:pt>
                <c:pt idx="271">
                  <c:v>21.714775289999999</c:v>
                </c:pt>
                <c:pt idx="272">
                  <c:v>22.021651479999999</c:v>
                </c:pt>
                <c:pt idx="273">
                  <c:v>22.328527659999999</c:v>
                </c:pt>
                <c:pt idx="274">
                  <c:v>22.635403849999999</c:v>
                </c:pt>
                <c:pt idx="275">
                  <c:v>22.55796337</c:v>
                </c:pt>
                <c:pt idx="276">
                  <c:v>22.4805229</c:v>
                </c:pt>
                <c:pt idx="277">
                  <c:v>22.40308242</c:v>
                </c:pt>
                <c:pt idx="278">
                  <c:v>22.325641950000001</c:v>
                </c:pt>
                <c:pt idx="279">
                  <c:v>22.248201470000001</c:v>
                </c:pt>
                <c:pt idx="280">
                  <c:v>22.170760990000002</c:v>
                </c:pt>
                <c:pt idx="281">
                  <c:v>22.093320519999999</c:v>
                </c:pt>
                <c:pt idx="282">
                  <c:v>22.015880039999999</c:v>
                </c:pt>
                <c:pt idx="283">
                  <c:v>21.938439559999999</c:v>
                </c:pt>
                <c:pt idx="284">
                  <c:v>21.86099909</c:v>
                </c:pt>
                <c:pt idx="285">
                  <c:v>21.78355861</c:v>
                </c:pt>
                <c:pt idx="286">
                  <c:v>21.706118140000001</c:v>
                </c:pt>
                <c:pt idx="287">
                  <c:v>21.628677660000001</c:v>
                </c:pt>
                <c:pt idx="288">
                  <c:v>21.551237180000001</c:v>
                </c:pt>
                <c:pt idx="289">
                  <c:v>21.473796709999998</c:v>
                </c:pt>
                <c:pt idx="290">
                  <c:v>21.396356229999999</c:v>
                </c:pt>
                <c:pt idx="291">
                  <c:v>21.318915749999999</c:v>
                </c:pt>
                <c:pt idx="292">
                  <c:v>21.24147528</c:v>
                </c:pt>
                <c:pt idx="293">
                  <c:v>21.1640348</c:v>
                </c:pt>
                <c:pt idx="294">
                  <c:v>21.08659433</c:v>
                </c:pt>
                <c:pt idx="295">
                  <c:v>21.009153850000001</c:v>
                </c:pt>
                <c:pt idx="296">
                  <c:v>20.875385980000001</c:v>
                </c:pt>
                <c:pt idx="297">
                  <c:v>20.7416181</c:v>
                </c:pt>
                <c:pt idx="298">
                  <c:v>20.60785023</c:v>
                </c:pt>
                <c:pt idx="299">
                  <c:v>20.474082360000001</c:v>
                </c:pt>
                <c:pt idx="300">
                  <c:v>20.34031448</c:v>
                </c:pt>
                <c:pt idx="301">
                  <c:v>20.20654661</c:v>
                </c:pt>
                <c:pt idx="302">
                  <c:v>20.07277874</c:v>
                </c:pt>
                <c:pt idx="303">
                  <c:v>19.93901086</c:v>
                </c:pt>
                <c:pt idx="304">
                  <c:v>19.80524299</c:v>
                </c:pt>
                <c:pt idx="305">
                  <c:v>19.671475109999999</c:v>
                </c:pt>
                <c:pt idx="306">
                  <c:v>19.53770724</c:v>
                </c:pt>
                <c:pt idx="307">
                  <c:v>19.40393937</c:v>
                </c:pt>
                <c:pt idx="308">
                  <c:v>19.270171489999999</c:v>
                </c:pt>
                <c:pt idx="309">
                  <c:v>19.136403619999999</c:v>
                </c:pt>
                <c:pt idx="310">
                  <c:v>19.00263575</c:v>
                </c:pt>
                <c:pt idx="311">
                  <c:v>18.868867869999999</c:v>
                </c:pt>
                <c:pt idx="312">
                  <c:v>18.735099999999999</c:v>
                </c:pt>
                <c:pt idx="313">
                  <c:v>18.492727110000001</c:v>
                </c:pt>
                <c:pt idx="314">
                  <c:v>18.250354229999999</c:v>
                </c:pt>
                <c:pt idx="315">
                  <c:v>18.007981340000001</c:v>
                </c:pt>
                <c:pt idx="316">
                  <c:v>17.765608459999999</c:v>
                </c:pt>
                <c:pt idx="317">
                  <c:v>17.523235570000001</c:v>
                </c:pt>
                <c:pt idx="318">
                  <c:v>17.280862689999999</c:v>
                </c:pt>
                <c:pt idx="319">
                  <c:v>17.038489800000001</c:v>
                </c:pt>
                <c:pt idx="320">
                  <c:v>17.19464236</c:v>
                </c:pt>
                <c:pt idx="321">
                  <c:v>17.350794919999998</c:v>
                </c:pt>
                <c:pt idx="322">
                  <c:v>17.506947480000001</c:v>
                </c:pt>
                <c:pt idx="323">
                  <c:v>17.66310004</c:v>
                </c:pt>
                <c:pt idx="324">
                  <c:v>17.819252599999999</c:v>
                </c:pt>
                <c:pt idx="325">
                  <c:v>17.975405160000001</c:v>
                </c:pt>
                <c:pt idx="326">
                  <c:v>18.13155772</c:v>
                </c:pt>
                <c:pt idx="327">
                  <c:v>18.287710279999999</c:v>
                </c:pt>
                <c:pt idx="328">
                  <c:v>18.443862849999999</c:v>
                </c:pt>
                <c:pt idx="329">
                  <c:v>18.600015410000001</c:v>
                </c:pt>
                <c:pt idx="330">
                  <c:v>18.75616797</c:v>
                </c:pt>
                <c:pt idx="331">
                  <c:v>18.912320529999999</c:v>
                </c:pt>
                <c:pt idx="332">
                  <c:v>19.068473090000001</c:v>
                </c:pt>
                <c:pt idx="333">
                  <c:v>19.22462565</c:v>
                </c:pt>
                <c:pt idx="334">
                  <c:v>19.380778209999999</c:v>
                </c:pt>
                <c:pt idx="335">
                  <c:v>19.536930770000001</c:v>
                </c:pt>
                <c:pt idx="336">
                  <c:v>19.69308333</c:v>
                </c:pt>
                <c:pt idx="337">
                  <c:v>19.67650326</c:v>
                </c:pt>
                <c:pt idx="338">
                  <c:v>19.659923200000001</c:v>
                </c:pt>
                <c:pt idx="339">
                  <c:v>19.643343130000002</c:v>
                </c:pt>
                <c:pt idx="340">
                  <c:v>19.626763069999999</c:v>
                </c:pt>
                <c:pt idx="341">
                  <c:v>19.610182999999999</c:v>
                </c:pt>
                <c:pt idx="342">
                  <c:v>19.59360294</c:v>
                </c:pt>
                <c:pt idx="343">
                  <c:v>19.57702287</c:v>
                </c:pt>
                <c:pt idx="344">
                  <c:v>19.560442810000001</c:v>
                </c:pt>
                <c:pt idx="345">
                  <c:v>19.543862740000002</c:v>
                </c:pt>
                <c:pt idx="346">
                  <c:v>19.527282679999999</c:v>
                </c:pt>
                <c:pt idx="347">
                  <c:v>19.510702609999999</c:v>
                </c:pt>
                <c:pt idx="348">
                  <c:v>19.49412255</c:v>
                </c:pt>
                <c:pt idx="349">
                  <c:v>19.47754248</c:v>
                </c:pt>
                <c:pt idx="350">
                  <c:v>19.460962420000001</c:v>
                </c:pt>
                <c:pt idx="351">
                  <c:v>19.444382350000001</c:v>
                </c:pt>
                <c:pt idx="352">
                  <c:v>19.427802289999999</c:v>
                </c:pt>
                <c:pt idx="353">
                  <c:v>19.411222219999999</c:v>
                </c:pt>
                <c:pt idx="354">
                  <c:v>19.427802289999999</c:v>
                </c:pt>
                <c:pt idx="355">
                  <c:v>19.411222219999999</c:v>
                </c:pt>
                <c:pt idx="356">
                  <c:v>19.543862740000002</c:v>
                </c:pt>
                <c:pt idx="357">
                  <c:v>19.527282679999999</c:v>
                </c:pt>
                <c:pt idx="358">
                  <c:v>19.510702609999999</c:v>
                </c:pt>
                <c:pt idx="359">
                  <c:v>19.49412255</c:v>
                </c:pt>
                <c:pt idx="360">
                  <c:v>19.47754248</c:v>
                </c:pt>
                <c:pt idx="361">
                  <c:v>19.460962420000001</c:v>
                </c:pt>
                <c:pt idx="362">
                  <c:v>19.444382350000001</c:v>
                </c:pt>
                <c:pt idx="363">
                  <c:v>19.427802289999999</c:v>
                </c:pt>
                <c:pt idx="364">
                  <c:v>19.411222219999999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0C-834A-A215-022C95E021D1}"/>
            </c:ext>
          </c:extLst>
        </c:ser>
        <c:ser>
          <c:idx val="5"/>
          <c:order val="5"/>
          <c:tx>
            <c:v>S2 (2019)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Boksmodel!$C$741:$C$1105</c:f>
              <c:numCache>
                <c:formatCode>0.000</c:formatCode>
                <c:ptCount val="365"/>
                <c:pt idx="0">
                  <c:v>17.952356850000001</c:v>
                </c:pt>
                <c:pt idx="1">
                  <c:v>17.945198600000001</c:v>
                </c:pt>
                <c:pt idx="2">
                  <c:v>17.938040355000002</c:v>
                </c:pt>
                <c:pt idx="3">
                  <c:v>17.930882104999998</c:v>
                </c:pt>
                <c:pt idx="4">
                  <c:v>17.923723854999999</c:v>
                </c:pt>
                <c:pt idx="5">
                  <c:v>17.712519395000001</c:v>
                </c:pt>
                <c:pt idx="6">
                  <c:v>17.50131494</c:v>
                </c:pt>
                <c:pt idx="7">
                  <c:v>17.290110479999999</c:v>
                </c:pt>
                <c:pt idx="8">
                  <c:v>17.078906019999998</c:v>
                </c:pt>
                <c:pt idx="9">
                  <c:v>17.01147838</c:v>
                </c:pt>
                <c:pt idx="10">
                  <c:v>16.944050734999998</c:v>
                </c:pt>
                <c:pt idx="11">
                  <c:v>16.876623089999999</c:v>
                </c:pt>
                <c:pt idx="12">
                  <c:v>16.809195450000001</c:v>
                </c:pt>
                <c:pt idx="13">
                  <c:v>16.741767804999999</c:v>
                </c:pt>
                <c:pt idx="14">
                  <c:v>16.674340165</c:v>
                </c:pt>
                <c:pt idx="15">
                  <c:v>16.606912524999998</c:v>
                </c:pt>
                <c:pt idx="16">
                  <c:v>16.539484885</c:v>
                </c:pt>
                <c:pt idx="17">
                  <c:v>16.687936704999998</c:v>
                </c:pt>
                <c:pt idx="18">
                  <c:v>16.836388534999998</c:v>
                </c:pt>
                <c:pt idx="19">
                  <c:v>16.98484036</c:v>
                </c:pt>
                <c:pt idx="20">
                  <c:v>17.133292185000002</c:v>
                </c:pt>
                <c:pt idx="21">
                  <c:v>17.281744010000001</c:v>
                </c:pt>
                <c:pt idx="22">
                  <c:v>17.43019584</c:v>
                </c:pt>
                <c:pt idx="23">
                  <c:v>17.578647660000001</c:v>
                </c:pt>
                <c:pt idx="24">
                  <c:v>17.727099490000001</c:v>
                </c:pt>
                <c:pt idx="25">
                  <c:v>17.834178045000002</c:v>
                </c:pt>
                <c:pt idx="26">
                  <c:v>17.941256600000003</c:v>
                </c:pt>
                <c:pt idx="27">
                  <c:v>18.048335155</c:v>
                </c:pt>
                <c:pt idx="28">
                  <c:v>18.155413705000001</c:v>
                </c:pt>
                <c:pt idx="29">
                  <c:v>18.262492264999999</c:v>
                </c:pt>
                <c:pt idx="30">
                  <c:v>18.36957082</c:v>
                </c:pt>
                <c:pt idx="31">
                  <c:v>18.476649375000001</c:v>
                </c:pt>
                <c:pt idx="32">
                  <c:v>18.583727930000002</c:v>
                </c:pt>
                <c:pt idx="33">
                  <c:v>18.690806485</c:v>
                </c:pt>
                <c:pt idx="34">
                  <c:v>18.797885040000001</c:v>
                </c:pt>
                <c:pt idx="35">
                  <c:v>18.904963594999998</c:v>
                </c:pt>
                <c:pt idx="36">
                  <c:v>19.012042149999999</c:v>
                </c:pt>
                <c:pt idx="37">
                  <c:v>18.987001974999998</c:v>
                </c:pt>
                <c:pt idx="38">
                  <c:v>18.961961799999997</c:v>
                </c:pt>
                <c:pt idx="39">
                  <c:v>18.936921634999997</c:v>
                </c:pt>
                <c:pt idx="40">
                  <c:v>18.91188146</c:v>
                </c:pt>
                <c:pt idx="41">
                  <c:v>18.886841285000003</c:v>
                </c:pt>
                <c:pt idx="42">
                  <c:v>18.861801110000002</c:v>
                </c:pt>
                <c:pt idx="43">
                  <c:v>18.836760940000001</c:v>
                </c:pt>
                <c:pt idx="44">
                  <c:v>18.811720765</c:v>
                </c:pt>
                <c:pt idx="45">
                  <c:v>18.786680595</c:v>
                </c:pt>
                <c:pt idx="46">
                  <c:v>18.761640419999999</c:v>
                </c:pt>
                <c:pt idx="47">
                  <c:v>18.736600244999998</c:v>
                </c:pt>
                <c:pt idx="48">
                  <c:v>18.711560075000001</c:v>
                </c:pt>
                <c:pt idx="49">
                  <c:v>18.6865199</c:v>
                </c:pt>
                <c:pt idx="50">
                  <c:v>18.661479725</c:v>
                </c:pt>
                <c:pt idx="51">
                  <c:v>18.676886760000002</c:v>
                </c:pt>
                <c:pt idx="52">
                  <c:v>18.692293794999998</c:v>
                </c:pt>
                <c:pt idx="53">
                  <c:v>18.707700825</c:v>
                </c:pt>
                <c:pt idx="54">
                  <c:v>18.585999649999998</c:v>
                </c:pt>
                <c:pt idx="55">
                  <c:v>18.464298469999999</c:v>
                </c:pt>
                <c:pt idx="56">
                  <c:v>18.342597295000001</c:v>
                </c:pt>
                <c:pt idx="57">
                  <c:v>18.220896114999999</c:v>
                </c:pt>
                <c:pt idx="58">
                  <c:v>18.099194935</c:v>
                </c:pt>
                <c:pt idx="59">
                  <c:v>17.977493760000002</c:v>
                </c:pt>
                <c:pt idx="60">
                  <c:v>17.855792579999999</c:v>
                </c:pt>
                <c:pt idx="61">
                  <c:v>17.734091405000001</c:v>
                </c:pt>
                <c:pt idx="62">
                  <c:v>17.612390224999999</c:v>
                </c:pt>
                <c:pt idx="63">
                  <c:v>17.490689045</c:v>
                </c:pt>
                <c:pt idx="64">
                  <c:v>17.368987870000002</c:v>
                </c:pt>
                <c:pt idx="65">
                  <c:v>17.247286689999999</c:v>
                </c:pt>
                <c:pt idx="66">
                  <c:v>17.125585515000001</c:v>
                </c:pt>
                <c:pt idx="67">
                  <c:v>17.003884334999999</c:v>
                </c:pt>
                <c:pt idx="68">
                  <c:v>16.88218316</c:v>
                </c:pt>
                <c:pt idx="69">
                  <c:v>16.98814745</c:v>
                </c:pt>
                <c:pt idx="70">
                  <c:v>17.094111740000002</c:v>
                </c:pt>
                <c:pt idx="71">
                  <c:v>17.200076035000002</c:v>
                </c:pt>
                <c:pt idx="72">
                  <c:v>17.306040320000001</c:v>
                </c:pt>
                <c:pt idx="73">
                  <c:v>17.412004615000001</c:v>
                </c:pt>
                <c:pt idx="74">
                  <c:v>17.517968905</c:v>
                </c:pt>
                <c:pt idx="75">
                  <c:v>17.51716339</c:v>
                </c:pt>
                <c:pt idx="76">
                  <c:v>17.516357875000001</c:v>
                </c:pt>
                <c:pt idx="77">
                  <c:v>17.515552360000001</c:v>
                </c:pt>
                <c:pt idx="78">
                  <c:v>17.514746849999998</c:v>
                </c:pt>
                <c:pt idx="79">
                  <c:v>17.513941330000002</c:v>
                </c:pt>
                <c:pt idx="80">
                  <c:v>17.513135820000002</c:v>
                </c:pt>
                <c:pt idx="81">
                  <c:v>17.512330304999999</c:v>
                </c:pt>
                <c:pt idx="82">
                  <c:v>17.540864674999998</c:v>
                </c:pt>
                <c:pt idx="83">
                  <c:v>17.569399045000001</c:v>
                </c:pt>
                <c:pt idx="84">
                  <c:v>17.59793342</c:v>
                </c:pt>
                <c:pt idx="85">
                  <c:v>17.626467785000003</c:v>
                </c:pt>
                <c:pt idx="86">
                  <c:v>17.655002159999999</c:v>
                </c:pt>
                <c:pt idx="87">
                  <c:v>17.683536525000001</c:v>
                </c:pt>
                <c:pt idx="88">
                  <c:v>17.712070900000001</c:v>
                </c:pt>
                <c:pt idx="89">
                  <c:v>17.74060527</c:v>
                </c:pt>
                <c:pt idx="90">
                  <c:v>17.769139639999999</c:v>
                </c:pt>
                <c:pt idx="91">
                  <c:v>17.797674014999998</c:v>
                </c:pt>
                <c:pt idx="92">
                  <c:v>17.826208385000001</c:v>
                </c:pt>
                <c:pt idx="93">
                  <c:v>17.854742755</c:v>
                </c:pt>
                <c:pt idx="94">
                  <c:v>17.883277124999999</c:v>
                </c:pt>
                <c:pt idx="95">
                  <c:v>17.909451484999998</c:v>
                </c:pt>
                <c:pt idx="96">
                  <c:v>17.93562584</c:v>
                </c:pt>
                <c:pt idx="97">
                  <c:v>17.961800199999999</c:v>
                </c:pt>
                <c:pt idx="98">
                  <c:v>17.987974555000001</c:v>
                </c:pt>
                <c:pt idx="99">
                  <c:v>18.014148915</c:v>
                </c:pt>
                <c:pt idx="100">
                  <c:v>18.042225940000002</c:v>
                </c:pt>
                <c:pt idx="101">
                  <c:v>18.070302965</c:v>
                </c:pt>
                <c:pt idx="102">
                  <c:v>18.098379995000002</c:v>
                </c:pt>
                <c:pt idx="103">
                  <c:v>18.126457025000001</c:v>
                </c:pt>
                <c:pt idx="104">
                  <c:v>18.154534049999999</c:v>
                </c:pt>
                <c:pt idx="105">
                  <c:v>18.182611075000001</c:v>
                </c:pt>
                <c:pt idx="106">
                  <c:v>18.210688099999999</c:v>
                </c:pt>
                <c:pt idx="107">
                  <c:v>18.314640465</c:v>
                </c:pt>
                <c:pt idx="108">
                  <c:v>18.418592824999998</c:v>
                </c:pt>
                <c:pt idx="109">
                  <c:v>18.522545189999999</c:v>
                </c:pt>
                <c:pt idx="110">
                  <c:v>18.62649755</c:v>
                </c:pt>
                <c:pt idx="111">
                  <c:v>18.610413055000002</c:v>
                </c:pt>
                <c:pt idx="112">
                  <c:v>18.59432855</c:v>
                </c:pt>
                <c:pt idx="113">
                  <c:v>18.578244054999999</c:v>
                </c:pt>
                <c:pt idx="114">
                  <c:v>18.562159559999998</c:v>
                </c:pt>
                <c:pt idx="115">
                  <c:v>18.54607506</c:v>
                </c:pt>
                <c:pt idx="116">
                  <c:v>18.529990560000002</c:v>
                </c:pt>
                <c:pt idx="117">
                  <c:v>18.51390606</c:v>
                </c:pt>
                <c:pt idx="118">
                  <c:v>18.497821565000002</c:v>
                </c:pt>
                <c:pt idx="119">
                  <c:v>18.48173706</c:v>
                </c:pt>
                <c:pt idx="120">
                  <c:v>18.465652564999999</c:v>
                </c:pt>
                <c:pt idx="121">
                  <c:v>18.394695810000002</c:v>
                </c:pt>
                <c:pt idx="122">
                  <c:v>18.323739060000001</c:v>
                </c:pt>
                <c:pt idx="123">
                  <c:v>18.2527823</c:v>
                </c:pt>
                <c:pt idx="124">
                  <c:v>18.181825549999999</c:v>
                </c:pt>
                <c:pt idx="125">
                  <c:v>18.110868795000002</c:v>
                </c:pt>
                <c:pt idx="126">
                  <c:v>18.039912045000001</c:v>
                </c:pt>
                <c:pt idx="127">
                  <c:v>17.968955285</c:v>
                </c:pt>
                <c:pt idx="128">
                  <c:v>17.897998529999999</c:v>
                </c:pt>
                <c:pt idx="129">
                  <c:v>17.827041780000002</c:v>
                </c:pt>
                <c:pt idx="130">
                  <c:v>17.75608502</c:v>
                </c:pt>
                <c:pt idx="131">
                  <c:v>17.68512827</c:v>
                </c:pt>
                <c:pt idx="132">
                  <c:v>17.614171514999999</c:v>
                </c:pt>
                <c:pt idx="133">
                  <c:v>17.543214765000002</c:v>
                </c:pt>
                <c:pt idx="134">
                  <c:v>17.472258005</c:v>
                </c:pt>
                <c:pt idx="135">
                  <c:v>17.338419399999999</c:v>
                </c:pt>
                <c:pt idx="136">
                  <c:v>17.378017954999997</c:v>
                </c:pt>
                <c:pt idx="137">
                  <c:v>17.417616500000001</c:v>
                </c:pt>
                <c:pt idx="138">
                  <c:v>17.457215049999999</c:v>
                </c:pt>
                <c:pt idx="139">
                  <c:v>17.496813594999999</c:v>
                </c:pt>
                <c:pt idx="140">
                  <c:v>17.53641215</c:v>
                </c:pt>
                <c:pt idx="141">
                  <c:v>17.576010700000001</c:v>
                </c:pt>
                <c:pt idx="142">
                  <c:v>17.615609245000002</c:v>
                </c:pt>
                <c:pt idx="143">
                  <c:v>17.655207799999999</c:v>
                </c:pt>
                <c:pt idx="144">
                  <c:v>17.694806345</c:v>
                </c:pt>
                <c:pt idx="145">
                  <c:v>17.734404895000001</c:v>
                </c:pt>
                <c:pt idx="146">
                  <c:v>17.774003444999998</c:v>
                </c:pt>
                <c:pt idx="147">
                  <c:v>17.813601994999999</c:v>
                </c:pt>
                <c:pt idx="148">
                  <c:v>17.853200545</c:v>
                </c:pt>
                <c:pt idx="149">
                  <c:v>18.001145889999997</c:v>
                </c:pt>
                <c:pt idx="150">
                  <c:v>18.149091240000001</c:v>
                </c:pt>
                <c:pt idx="151">
                  <c:v>18.297036585000001</c:v>
                </c:pt>
                <c:pt idx="152">
                  <c:v>18.444981935000001</c:v>
                </c:pt>
                <c:pt idx="153">
                  <c:v>18.592927285000002</c:v>
                </c:pt>
                <c:pt idx="154">
                  <c:v>18.740872629999998</c:v>
                </c:pt>
                <c:pt idx="155">
                  <c:v>18.888817979999999</c:v>
                </c:pt>
                <c:pt idx="156">
                  <c:v>19.036763319999999</c:v>
                </c:pt>
                <c:pt idx="157">
                  <c:v>19.184708669999999</c:v>
                </c:pt>
                <c:pt idx="158">
                  <c:v>19.296222270000001</c:v>
                </c:pt>
                <c:pt idx="159">
                  <c:v>19.40773587</c:v>
                </c:pt>
                <c:pt idx="160">
                  <c:v>19.519249469999998</c:v>
                </c:pt>
                <c:pt idx="161">
                  <c:v>19.63076307</c:v>
                </c:pt>
                <c:pt idx="162">
                  <c:v>19.742276669999999</c:v>
                </c:pt>
                <c:pt idx="163">
                  <c:v>19.788663724999999</c:v>
                </c:pt>
                <c:pt idx="164">
                  <c:v>19.83505078</c:v>
                </c:pt>
                <c:pt idx="165">
                  <c:v>19.840938420000001</c:v>
                </c:pt>
                <c:pt idx="166">
                  <c:v>19.846826059999998</c:v>
                </c:pt>
                <c:pt idx="167">
                  <c:v>19.852713700000002</c:v>
                </c:pt>
                <c:pt idx="168">
                  <c:v>19.85860134</c:v>
                </c:pt>
                <c:pt idx="169">
                  <c:v>19.864488980000001</c:v>
                </c:pt>
                <c:pt idx="170">
                  <c:v>19.856301330000001</c:v>
                </c:pt>
                <c:pt idx="171">
                  <c:v>19.848113680000001</c:v>
                </c:pt>
                <c:pt idx="172">
                  <c:v>19.839926030000001</c:v>
                </c:pt>
                <c:pt idx="173">
                  <c:v>19.789920674999998</c:v>
                </c:pt>
                <c:pt idx="174">
                  <c:v>19.739915314999998</c:v>
                </c:pt>
                <c:pt idx="175">
                  <c:v>19.689909960000001</c:v>
                </c:pt>
                <c:pt idx="176">
                  <c:v>19.639904604999998</c:v>
                </c:pt>
                <c:pt idx="177">
                  <c:v>19.589899250000002</c:v>
                </c:pt>
                <c:pt idx="178">
                  <c:v>19.539893890000002</c:v>
                </c:pt>
                <c:pt idx="179">
                  <c:v>19.542563640000001</c:v>
                </c:pt>
                <c:pt idx="180">
                  <c:v>19.545233385000003</c:v>
                </c:pt>
                <c:pt idx="181">
                  <c:v>19.547903134999999</c:v>
                </c:pt>
                <c:pt idx="182">
                  <c:v>19.550572885000001</c:v>
                </c:pt>
                <c:pt idx="183">
                  <c:v>19.55324263</c:v>
                </c:pt>
                <c:pt idx="184">
                  <c:v>19.555912380000002</c:v>
                </c:pt>
                <c:pt idx="185">
                  <c:v>19.558582129999998</c:v>
                </c:pt>
                <c:pt idx="186">
                  <c:v>19.561251875</c:v>
                </c:pt>
                <c:pt idx="187">
                  <c:v>19.563921624999999</c:v>
                </c:pt>
                <c:pt idx="188">
                  <c:v>19.566591375000002</c:v>
                </c:pt>
                <c:pt idx="189">
                  <c:v>19.569261125000001</c:v>
                </c:pt>
                <c:pt idx="190">
                  <c:v>19.571930875</c:v>
                </c:pt>
                <c:pt idx="191">
                  <c:v>19.574600625000002</c:v>
                </c:pt>
                <c:pt idx="192">
                  <c:v>19.577270374999998</c:v>
                </c:pt>
                <c:pt idx="193">
                  <c:v>19.57994012</c:v>
                </c:pt>
                <c:pt idx="194">
                  <c:v>19.582609869999999</c:v>
                </c:pt>
                <c:pt idx="195">
                  <c:v>19.585279620000001</c:v>
                </c:pt>
                <c:pt idx="196">
                  <c:v>19.587949365</c:v>
                </c:pt>
                <c:pt idx="197">
                  <c:v>19.590619115000003</c:v>
                </c:pt>
                <c:pt idx="198">
                  <c:v>19.503661489999999</c:v>
                </c:pt>
                <c:pt idx="199">
                  <c:v>19.416703859999998</c:v>
                </c:pt>
                <c:pt idx="200">
                  <c:v>19.329746235000002</c:v>
                </c:pt>
                <c:pt idx="201">
                  <c:v>19.242788609999998</c:v>
                </c:pt>
                <c:pt idx="202">
                  <c:v>19.155830985000001</c:v>
                </c:pt>
                <c:pt idx="203">
                  <c:v>19.068873355000001</c:v>
                </c:pt>
                <c:pt idx="204">
                  <c:v>18.981915730000001</c:v>
                </c:pt>
                <c:pt idx="205">
                  <c:v>18.8949581</c:v>
                </c:pt>
                <c:pt idx="206">
                  <c:v>18.808000475</c:v>
                </c:pt>
                <c:pt idx="207">
                  <c:v>18.721042844999999</c:v>
                </c:pt>
                <c:pt idx="208">
                  <c:v>18.634085220000003</c:v>
                </c:pt>
                <c:pt idx="209">
                  <c:v>18.547127594999999</c:v>
                </c:pt>
                <c:pt idx="210">
                  <c:v>18.460169969999999</c:v>
                </c:pt>
                <c:pt idx="211">
                  <c:v>18.373212340000002</c:v>
                </c:pt>
                <c:pt idx="212">
                  <c:v>18.286254714999998</c:v>
                </c:pt>
                <c:pt idx="213">
                  <c:v>18.240404040000001</c:v>
                </c:pt>
                <c:pt idx="214">
                  <c:v>18.19455336</c:v>
                </c:pt>
                <c:pt idx="215">
                  <c:v>18.148702685</c:v>
                </c:pt>
                <c:pt idx="216">
                  <c:v>18.102852005000003</c:v>
                </c:pt>
                <c:pt idx="217">
                  <c:v>18.057001329999999</c:v>
                </c:pt>
                <c:pt idx="218">
                  <c:v>18.011150649999998</c:v>
                </c:pt>
                <c:pt idx="219">
                  <c:v>17.965299975000001</c:v>
                </c:pt>
                <c:pt idx="220">
                  <c:v>17.9194493</c:v>
                </c:pt>
                <c:pt idx="221">
                  <c:v>17.873598619999999</c:v>
                </c:pt>
                <c:pt idx="222">
                  <c:v>17.827747944999999</c:v>
                </c:pt>
                <c:pt idx="223">
                  <c:v>17.781897264999998</c:v>
                </c:pt>
                <c:pt idx="224">
                  <c:v>17.736046590000001</c:v>
                </c:pt>
                <c:pt idx="225">
                  <c:v>17.69019591</c:v>
                </c:pt>
                <c:pt idx="226">
                  <c:v>17.644345235000003</c:v>
                </c:pt>
                <c:pt idx="227">
                  <c:v>17.598494559999999</c:v>
                </c:pt>
                <c:pt idx="228">
                  <c:v>17.552643880000002</c:v>
                </c:pt>
                <c:pt idx="229">
                  <c:v>17.506793199999997</c:v>
                </c:pt>
                <c:pt idx="230">
                  <c:v>17.460942525</c:v>
                </c:pt>
                <c:pt idx="231">
                  <c:v>17.41509185</c:v>
                </c:pt>
                <c:pt idx="232">
                  <c:v>17.369241170000002</c:v>
                </c:pt>
                <c:pt idx="233">
                  <c:v>17.291988449999998</c:v>
                </c:pt>
                <c:pt idx="234">
                  <c:v>17.281335384999998</c:v>
                </c:pt>
                <c:pt idx="235">
                  <c:v>17.270682319999999</c:v>
                </c:pt>
                <c:pt idx="236">
                  <c:v>17.260029244999998</c:v>
                </c:pt>
                <c:pt idx="237">
                  <c:v>17.249376179999999</c:v>
                </c:pt>
                <c:pt idx="238">
                  <c:v>17.238723114999999</c:v>
                </c:pt>
                <c:pt idx="239">
                  <c:v>17.228070049999999</c:v>
                </c:pt>
                <c:pt idx="240">
                  <c:v>17.217416980000003</c:v>
                </c:pt>
                <c:pt idx="241">
                  <c:v>17.206763915</c:v>
                </c:pt>
                <c:pt idx="242">
                  <c:v>17.19611085</c:v>
                </c:pt>
                <c:pt idx="243">
                  <c:v>17.18545778</c:v>
                </c:pt>
                <c:pt idx="244">
                  <c:v>17.17480471</c:v>
                </c:pt>
                <c:pt idx="245">
                  <c:v>17.164151644999997</c:v>
                </c:pt>
                <c:pt idx="246">
                  <c:v>17.153498580000001</c:v>
                </c:pt>
                <c:pt idx="247">
                  <c:v>17.174860725000002</c:v>
                </c:pt>
                <c:pt idx="248">
                  <c:v>17.196222875</c:v>
                </c:pt>
                <c:pt idx="249">
                  <c:v>17.217585020000001</c:v>
                </c:pt>
                <c:pt idx="250">
                  <c:v>17.238947164999999</c:v>
                </c:pt>
                <c:pt idx="251">
                  <c:v>17.26030931</c:v>
                </c:pt>
                <c:pt idx="252">
                  <c:v>17.281671459999998</c:v>
                </c:pt>
                <c:pt idx="253">
                  <c:v>17.303033605</c:v>
                </c:pt>
                <c:pt idx="254">
                  <c:v>17.324395745</c:v>
                </c:pt>
                <c:pt idx="255">
                  <c:v>17.345757894999998</c:v>
                </c:pt>
                <c:pt idx="256">
                  <c:v>17.36712004</c:v>
                </c:pt>
                <c:pt idx="257">
                  <c:v>17.388482185000001</c:v>
                </c:pt>
                <c:pt idx="258">
                  <c:v>17.409844329999999</c:v>
                </c:pt>
                <c:pt idx="259">
                  <c:v>17.43120648</c:v>
                </c:pt>
                <c:pt idx="260">
                  <c:v>17.452568624999998</c:v>
                </c:pt>
                <c:pt idx="261">
                  <c:v>17.62484276</c:v>
                </c:pt>
                <c:pt idx="262">
                  <c:v>17.797116889999998</c:v>
                </c:pt>
                <c:pt idx="263">
                  <c:v>17.969391025</c:v>
                </c:pt>
                <c:pt idx="264">
                  <c:v>18.141665150000001</c:v>
                </c:pt>
                <c:pt idx="265">
                  <c:v>18.313939285</c:v>
                </c:pt>
                <c:pt idx="266">
                  <c:v>18.486213415000002</c:v>
                </c:pt>
                <c:pt idx="267">
                  <c:v>18.65848755</c:v>
                </c:pt>
                <c:pt idx="268">
                  <c:v>18.816533534999998</c:v>
                </c:pt>
                <c:pt idx="269">
                  <c:v>18.974579509999998</c:v>
                </c:pt>
                <c:pt idx="270">
                  <c:v>19.132625494999999</c:v>
                </c:pt>
                <c:pt idx="271">
                  <c:v>19.290671469999999</c:v>
                </c:pt>
                <c:pt idx="272">
                  <c:v>19.448717455000001</c:v>
                </c:pt>
                <c:pt idx="273">
                  <c:v>19.606763430000001</c:v>
                </c:pt>
                <c:pt idx="274">
                  <c:v>19.764809415000002</c:v>
                </c:pt>
                <c:pt idx="275">
                  <c:v>19.730697059999997</c:v>
                </c:pt>
                <c:pt idx="276">
                  <c:v>19.696584715</c:v>
                </c:pt>
                <c:pt idx="277">
                  <c:v>19.662472360000002</c:v>
                </c:pt>
                <c:pt idx="278">
                  <c:v>19.628360014999998</c:v>
                </c:pt>
                <c:pt idx="279">
                  <c:v>19.594247660000001</c:v>
                </c:pt>
                <c:pt idx="280">
                  <c:v>19.56013531</c:v>
                </c:pt>
                <c:pt idx="281">
                  <c:v>19.526022959999999</c:v>
                </c:pt>
                <c:pt idx="282">
                  <c:v>19.491910609999998</c:v>
                </c:pt>
                <c:pt idx="283">
                  <c:v>19.437879225</c:v>
                </c:pt>
                <c:pt idx="284">
                  <c:v>19.383847850000002</c:v>
                </c:pt>
                <c:pt idx="285">
                  <c:v>19.329816465</c:v>
                </c:pt>
                <c:pt idx="286">
                  <c:v>19.275785085000003</c:v>
                </c:pt>
                <c:pt idx="287">
                  <c:v>19.221753705000001</c:v>
                </c:pt>
                <c:pt idx="288">
                  <c:v>19.167722320000003</c:v>
                </c:pt>
                <c:pt idx="289">
                  <c:v>19.113690945000002</c:v>
                </c:pt>
                <c:pt idx="290">
                  <c:v>19.05965956</c:v>
                </c:pt>
                <c:pt idx="291">
                  <c:v>19.005628174999998</c:v>
                </c:pt>
                <c:pt idx="292">
                  <c:v>18.951596799999997</c:v>
                </c:pt>
                <c:pt idx="293">
                  <c:v>18.897565414999999</c:v>
                </c:pt>
                <c:pt idx="294">
                  <c:v>18.843534035000001</c:v>
                </c:pt>
                <c:pt idx="295">
                  <c:v>18.789502655</c:v>
                </c:pt>
                <c:pt idx="296">
                  <c:v>18.707307575000002</c:v>
                </c:pt>
                <c:pt idx="297">
                  <c:v>18.64046377</c:v>
                </c:pt>
                <c:pt idx="298">
                  <c:v>18.573619969999999</c:v>
                </c:pt>
                <c:pt idx="299">
                  <c:v>18.506776174999999</c:v>
                </c:pt>
                <c:pt idx="300">
                  <c:v>18.439932370000001</c:v>
                </c:pt>
                <c:pt idx="301">
                  <c:v>18.37308857</c:v>
                </c:pt>
                <c:pt idx="302">
                  <c:v>18.306244769999999</c:v>
                </c:pt>
                <c:pt idx="303">
                  <c:v>18.239400969999998</c:v>
                </c:pt>
                <c:pt idx="304">
                  <c:v>18.172557169999997</c:v>
                </c:pt>
                <c:pt idx="305">
                  <c:v>18.105713365</c:v>
                </c:pt>
                <c:pt idx="306">
                  <c:v>18.038869564999999</c:v>
                </c:pt>
                <c:pt idx="307">
                  <c:v>17.972025770000002</c:v>
                </c:pt>
                <c:pt idx="308">
                  <c:v>17.905181964999997</c:v>
                </c:pt>
                <c:pt idx="309">
                  <c:v>17.838338165</c:v>
                </c:pt>
                <c:pt idx="310">
                  <c:v>17.771494365000002</c:v>
                </c:pt>
                <c:pt idx="311">
                  <c:v>17.704650565000001</c:v>
                </c:pt>
                <c:pt idx="312">
                  <c:v>17.637806765000001</c:v>
                </c:pt>
                <c:pt idx="313">
                  <c:v>17.516660455</c:v>
                </c:pt>
                <c:pt idx="314">
                  <c:v>17.39551415</c:v>
                </c:pt>
                <c:pt idx="315">
                  <c:v>17.274367845</c:v>
                </c:pt>
                <c:pt idx="316">
                  <c:v>17.153221539999997</c:v>
                </c:pt>
                <c:pt idx="317">
                  <c:v>17.03207523</c:v>
                </c:pt>
                <c:pt idx="318">
                  <c:v>17.014634415</c:v>
                </c:pt>
                <c:pt idx="319">
                  <c:v>16.997193600000003</c:v>
                </c:pt>
                <c:pt idx="320">
                  <c:v>17.179015505000002</c:v>
                </c:pt>
                <c:pt idx="321">
                  <c:v>17.360837414999999</c:v>
                </c:pt>
                <c:pt idx="322">
                  <c:v>17.542659319999999</c:v>
                </c:pt>
                <c:pt idx="323">
                  <c:v>17.724481230000002</c:v>
                </c:pt>
                <c:pt idx="324">
                  <c:v>17.906303135000002</c:v>
                </c:pt>
                <c:pt idx="325">
                  <c:v>18.088125040000001</c:v>
                </c:pt>
                <c:pt idx="326">
                  <c:v>18.269946949999998</c:v>
                </c:pt>
                <c:pt idx="327">
                  <c:v>18.451768854999997</c:v>
                </c:pt>
                <c:pt idx="328">
                  <c:v>18.633590769999998</c:v>
                </c:pt>
                <c:pt idx="329">
                  <c:v>18.815412675000001</c:v>
                </c:pt>
                <c:pt idx="330">
                  <c:v>18.997234585000001</c:v>
                </c:pt>
                <c:pt idx="331">
                  <c:v>19.179056490000001</c:v>
                </c:pt>
                <c:pt idx="332">
                  <c:v>19.229800449999999</c:v>
                </c:pt>
                <c:pt idx="333">
                  <c:v>19.280544415000001</c:v>
                </c:pt>
                <c:pt idx="334">
                  <c:v>19.331288375</c:v>
                </c:pt>
                <c:pt idx="335">
                  <c:v>19.382032334999998</c:v>
                </c:pt>
                <c:pt idx="336">
                  <c:v>19.4327763</c:v>
                </c:pt>
                <c:pt idx="337">
                  <c:v>19.397153944999999</c:v>
                </c:pt>
                <c:pt idx="338">
                  <c:v>19.361531595000002</c:v>
                </c:pt>
                <c:pt idx="339">
                  <c:v>19.325909240000001</c:v>
                </c:pt>
                <c:pt idx="340">
                  <c:v>19.290286895000001</c:v>
                </c:pt>
                <c:pt idx="341">
                  <c:v>19.25466454</c:v>
                </c:pt>
                <c:pt idx="342">
                  <c:v>19.21904219</c:v>
                </c:pt>
                <c:pt idx="343">
                  <c:v>19.183419839999999</c:v>
                </c:pt>
                <c:pt idx="344">
                  <c:v>19.147797490000002</c:v>
                </c:pt>
                <c:pt idx="345">
                  <c:v>19.072573365</c:v>
                </c:pt>
                <c:pt idx="346">
                  <c:v>18.997349244999999</c:v>
                </c:pt>
                <c:pt idx="347">
                  <c:v>18.922125125000001</c:v>
                </c:pt>
                <c:pt idx="348">
                  <c:v>18.846901004999999</c:v>
                </c:pt>
                <c:pt idx="349">
                  <c:v>18.771676880000001</c:v>
                </c:pt>
                <c:pt idx="350">
                  <c:v>18.69645276</c:v>
                </c:pt>
                <c:pt idx="351">
                  <c:v>18.621228635000001</c:v>
                </c:pt>
                <c:pt idx="352">
                  <c:v>18.546004515</c:v>
                </c:pt>
                <c:pt idx="353">
                  <c:v>18.470780394999998</c:v>
                </c:pt>
                <c:pt idx="354">
                  <c:v>18.41213634</c:v>
                </c:pt>
                <c:pt idx="355">
                  <c:v>18.336912214999998</c:v>
                </c:pt>
                <c:pt idx="356">
                  <c:v>18.336298384999999</c:v>
                </c:pt>
                <c:pt idx="357">
                  <c:v>18.261074264999998</c:v>
                </c:pt>
                <c:pt idx="358">
                  <c:v>18.185850139999999</c:v>
                </c:pt>
                <c:pt idx="359">
                  <c:v>18.110626025000002</c:v>
                </c:pt>
                <c:pt idx="360">
                  <c:v>18.0354019</c:v>
                </c:pt>
                <c:pt idx="361">
                  <c:v>17.960177780000002</c:v>
                </c:pt>
                <c:pt idx="362">
                  <c:v>17.884953655</c:v>
                </c:pt>
                <c:pt idx="363">
                  <c:v>17.809729534999999</c:v>
                </c:pt>
                <c:pt idx="364">
                  <c:v>17.734505409999997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0C-834A-A215-022C95E0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12192"/>
        <c:axId val="2023502496"/>
      </c:scatterChart>
      <c:valAx>
        <c:axId val="1991812192"/>
        <c:scaling>
          <c:orientation val="minMax"/>
          <c:max val="234"/>
          <c:min val="1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2023502496"/>
        <c:crosses val="autoZero"/>
        <c:crossBetween val="midCat"/>
      </c:valAx>
      <c:valAx>
        <c:axId val="20235024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Salinitet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9918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Boksmodel!$H$11:$H$375</c:f>
              <c:numCache>
                <c:formatCode>0.000</c:formatCode>
                <c:ptCount val="365"/>
                <c:pt idx="0">
                  <c:v>6.0035422355346606</c:v>
                </c:pt>
                <c:pt idx="1">
                  <c:v>5.7882975122597511</c:v>
                </c:pt>
                <c:pt idx="2">
                  <c:v>5.8688435782990487</c:v>
                </c:pt>
                <c:pt idx="3">
                  <c:v>5.8609769023252758</c:v>
                </c:pt>
                <c:pt idx="4">
                  <c:v>5.5367396780190719</c:v>
                </c:pt>
                <c:pt idx="5">
                  <c:v>5.3551872094974158</c:v>
                </c:pt>
                <c:pt idx="6">
                  <c:v>5.4695928162959948</c:v>
                </c:pt>
                <c:pt idx="7">
                  <c:v>5.5653434192568092</c:v>
                </c:pt>
                <c:pt idx="8">
                  <c:v>5.9126328321127932</c:v>
                </c:pt>
                <c:pt idx="9">
                  <c:v>5.8387753533843627</c:v>
                </c:pt>
                <c:pt idx="10">
                  <c:v>6.9468365329701216</c:v>
                </c:pt>
                <c:pt idx="11">
                  <c:v>7.4886241371570126</c:v>
                </c:pt>
                <c:pt idx="12">
                  <c:v>6.5604201505731732</c:v>
                </c:pt>
                <c:pt idx="13">
                  <c:v>5.9694785530435563</c:v>
                </c:pt>
                <c:pt idx="14">
                  <c:v>5.8449377364086024</c:v>
                </c:pt>
                <c:pt idx="15">
                  <c:v>5.6388734742420228</c:v>
                </c:pt>
                <c:pt idx="16">
                  <c:v>5.4181081361220951</c:v>
                </c:pt>
                <c:pt idx="17">
                  <c:v>5.5291492794340646</c:v>
                </c:pt>
                <c:pt idx="18">
                  <c:v>5.707826863710034</c:v>
                </c:pt>
                <c:pt idx="19">
                  <c:v>5.633797708155714</c:v>
                </c:pt>
                <c:pt idx="20">
                  <c:v>5.4919164561276981</c:v>
                </c:pt>
                <c:pt idx="21">
                  <c:v>5.4196186668196402</c:v>
                </c:pt>
                <c:pt idx="22">
                  <c:v>5.3498137917010453</c:v>
                </c:pt>
                <c:pt idx="23">
                  <c:v>5.2463448745339392</c:v>
                </c:pt>
                <c:pt idx="24">
                  <c:v>5.207272255065722</c:v>
                </c:pt>
                <c:pt idx="25">
                  <c:v>5.1581989200931924</c:v>
                </c:pt>
                <c:pt idx="26">
                  <c:v>5.1117991459250911</c:v>
                </c:pt>
                <c:pt idx="27">
                  <c:v>5.0340601503619036</c:v>
                </c:pt>
                <c:pt idx="28">
                  <c:v>5.0626997465360883</c:v>
                </c:pt>
                <c:pt idx="29">
                  <c:v>5.0731244011108361</c:v>
                </c:pt>
                <c:pt idx="30">
                  <c:v>5.0421309255367666</c:v>
                </c:pt>
                <c:pt idx="31">
                  <c:v>5.0369917049890001</c:v>
                </c:pt>
                <c:pt idx="32">
                  <c:v>5.0884622969754316</c:v>
                </c:pt>
                <c:pt idx="33">
                  <c:v>5.0904480869553916</c:v>
                </c:pt>
                <c:pt idx="34">
                  <c:v>5.2074506338382802</c:v>
                </c:pt>
                <c:pt idx="35">
                  <c:v>5.2457251239392626</c:v>
                </c:pt>
                <c:pt idx="36">
                  <c:v>5.363082017133495</c:v>
                </c:pt>
                <c:pt idx="37">
                  <c:v>5.1943982146441314</c:v>
                </c:pt>
                <c:pt idx="38">
                  <c:v>5.0954150296074774</c:v>
                </c:pt>
                <c:pt idx="39">
                  <c:v>5.0932678612390321</c:v>
                </c:pt>
                <c:pt idx="40">
                  <c:v>5.0935863526139231</c:v>
                </c:pt>
                <c:pt idx="41">
                  <c:v>5.1012936862705844</c:v>
                </c:pt>
                <c:pt idx="42">
                  <c:v>5.0703346438322692</c:v>
                </c:pt>
                <c:pt idx="43">
                  <c:v>5.0110254378482084</c:v>
                </c:pt>
                <c:pt idx="44">
                  <c:v>4.9487639872098734</c:v>
                </c:pt>
                <c:pt idx="45">
                  <c:v>4.9282047249594916</c:v>
                </c:pt>
                <c:pt idx="46">
                  <c:v>5.0971206886260862</c:v>
                </c:pt>
                <c:pt idx="47">
                  <c:v>5.4964378557989093</c:v>
                </c:pt>
                <c:pt idx="48">
                  <c:v>5.3588416135298811</c:v>
                </c:pt>
                <c:pt idx="49">
                  <c:v>5.5665105152601466</c:v>
                </c:pt>
                <c:pt idx="50">
                  <c:v>5.8205245315376564</c:v>
                </c:pt>
                <c:pt idx="51">
                  <c:v>5.874308619639943</c:v>
                </c:pt>
                <c:pt idx="52">
                  <c:v>6.7691002678807566</c:v>
                </c:pt>
                <c:pt idx="53">
                  <c:v>6.1642876210028898</c:v>
                </c:pt>
                <c:pt idx="54">
                  <c:v>5.8971790404776012</c:v>
                </c:pt>
                <c:pt idx="55">
                  <c:v>5.780862954835392</c:v>
                </c:pt>
                <c:pt idx="56">
                  <c:v>6.4674006541697624</c:v>
                </c:pt>
                <c:pt idx="57">
                  <c:v>6.6956974951816166</c:v>
                </c:pt>
                <c:pt idx="58">
                  <c:v>7.9915018563977362</c:v>
                </c:pt>
                <c:pt idx="59">
                  <c:v>7.5770176919860397</c:v>
                </c:pt>
                <c:pt idx="60">
                  <c:v>7.7041561832837919</c:v>
                </c:pt>
                <c:pt idx="61">
                  <c:v>6.6127790039845014</c:v>
                </c:pt>
                <c:pt idx="62">
                  <c:v>6.3612885757029423</c:v>
                </c:pt>
                <c:pt idx="63">
                  <c:v>6.5842414401645284</c:v>
                </c:pt>
                <c:pt idx="64">
                  <c:v>6.915734035592517</c:v>
                </c:pt>
                <c:pt idx="65">
                  <c:v>6.3091758583484658</c:v>
                </c:pt>
                <c:pt idx="66">
                  <c:v>6.0112062726197371</c:v>
                </c:pt>
                <c:pt idx="67">
                  <c:v>6.3461983499127923</c:v>
                </c:pt>
                <c:pt idx="68">
                  <c:v>6.5598359534577444</c:v>
                </c:pt>
                <c:pt idx="69">
                  <c:v>6.1031902276625569</c:v>
                </c:pt>
                <c:pt idx="70">
                  <c:v>5.9012738448726836</c:v>
                </c:pt>
                <c:pt idx="71">
                  <c:v>5.7586229079532174</c:v>
                </c:pt>
                <c:pt idx="72">
                  <c:v>5.714889515899916</c:v>
                </c:pt>
                <c:pt idx="73">
                  <c:v>5.6449740504675212</c:v>
                </c:pt>
                <c:pt idx="74">
                  <c:v>5.5958131952676764</c:v>
                </c:pt>
                <c:pt idx="75">
                  <c:v>5.9486639513315929</c:v>
                </c:pt>
                <c:pt idx="76">
                  <c:v>6.7490748066824144</c:v>
                </c:pt>
                <c:pt idx="77">
                  <c:v>6.4794776045251732</c:v>
                </c:pt>
                <c:pt idx="78">
                  <c:v>6.8142328030531116</c:v>
                </c:pt>
                <c:pt idx="79">
                  <c:v>7.4070365524534179</c:v>
                </c:pt>
                <c:pt idx="80">
                  <c:v>7.1799093382328127</c:v>
                </c:pt>
                <c:pt idx="81">
                  <c:v>6.3708771787281728</c:v>
                </c:pt>
                <c:pt idx="82">
                  <c:v>5.9692721548255916</c:v>
                </c:pt>
                <c:pt idx="83">
                  <c:v>5.8086780132379339</c:v>
                </c:pt>
                <c:pt idx="84">
                  <c:v>5.7050640726212709</c:v>
                </c:pt>
                <c:pt idx="85">
                  <c:v>5.6792643264872238</c:v>
                </c:pt>
                <c:pt idx="86">
                  <c:v>5.6457423135582809</c:v>
                </c:pt>
                <c:pt idx="87">
                  <c:v>5.6201052865709737</c:v>
                </c:pt>
                <c:pt idx="88">
                  <c:v>5.9628960196080039</c:v>
                </c:pt>
                <c:pt idx="89">
                  <c:v>6.0193645680219188</c:v>
                </c:pt>
                <c:pt idx="90">
                  <c:v>6.0124221572934768</c:v>
                </c:pt>
                <c:pt idx="91">
                  <c:v>5.6819280967716752</c:v>
                </c:pt>
                <c:pt idx="92">
                  <c:v>5.5446162952414246</c:v>
                </c:pt>
                <c:pt idx="93">
                  <c:v>5.4125292794573232</c:v>
                </c:pt>
                <c:pt idx="94">
                  <c:v>5.3476215224606847</c:v>
                </c:pt>
                <c:pt idx="95">
                  <c:v>5.2853421443541269</c:v>
                </c:pt>
                <c:pt idx="96">
                  <c:v>5.2543090930260421</c:v>
                </c:pt>
                <c:pt idx="97">
                  <c:v>5.1973999066148302</c:v>
                </c:pt>
                <c:pt idx="98">
                  <c:v>5.1352846694557073</c:v>
                </c:pt>
                <c:pt idx="99">
                  <c:v>5.1275512713825764</c:v>
                </c:pt>
                <c:pt idx="100">
                  <c:v>5.1511829273499679</c:v>
                </c:pt>
                <c:pt idx="101">
                  <c:v>5.374412709872761</c:v>
                </c:pt>
                <c:pt idx="102">
                  <c:v>5.2545712712083494</c:v>
                </c:pt>
                <c:pt idx="103">
                  <c:v>5.3369634084811839</c:v>
                </c:pt>
                <c:pt idx="104">
                  <c:v>6.4991863980432907</c:v>
                </c:pt>
                <c:pt idx="105">
                  <c:v>7.1833183865830081</c:v>
                </c:pt>
                <c:pt idx="106">
                  <c:v>7.6214733576857334</c:v>
                </c:pt>
                <c:pt idx="107">
                  <c:v>6.5587733527549767</c:v>
                </c:pt>
                <c:pt idx="108">
                  <c:v>5.9129160010258124</c:v>
                </c:pt>
                <c:pt idx="109">
                  <c:v>5.562959221394645</c:v>
                </c:pt>
                <c:pt idx="110">
                  <c:v>5.4878155933864754</c:v>
                </c:pt>
                <c:pt idx="111">
                  <c:v>5.2778023710052651</c:v>
                </c:pt>
                <c:pt idx="112">
                  <c:v>5.1300329035652039</c:v>
                </c:pt>
                <c:pt idx="113">
                  <c:v>5.8415672761711148</c:v>
                </c:pt>
                <c:pt idx="114">
                  <c:v>5.5321115768001468</c:v>
                </c:pt>
                <c:pt idx="115">
                  <c:v>5.4330299720289794</c:v>
                </c:pt>
                <c:pt idx="116">
                  <c:v>5.2259663824716931</c:v>
                </c:pt>
                <c:pt idx="117">
                  <c:v>5.3280897496841142</c:v>
                </c:pt>
                <c:pt idx="118">
                  <c:v>5.63669323180694</c:v>
                </c:pt>
                <c:pt idx="119">
                  <c:v>5.2625858142330646</c:v>
                </c:pt>
                <c:pt idx="120">
                  <c:v>5.0498690140423488</c:v>
                </c:pt>
                <c:pt idx="121">
                  <c:v>4.9331475310686086</c:v>
                </c:pt>
                <c:pt idx="122">
                  <c:v>4.8424388379082668</c:v>
                </c:pt>
                <c:pt idx="123">
                  <c:v>4.7725012606480064</c:v>
                </c:pt>
                <c:pt idx="124">
                  <c:v>4.7155264340663061</c:v>
                </c:pt>
                <c:pt idx="125">
                  <c:v>4.7183939210522086</c:v>
                </c:pt>
                <c:pt idx="126">
                  <c:v>4.6978304744421848</c:v>
                </c:pt>
                <c:pt idx="127">
                  <c:v>4.630414870117848</c:v>
                </c:pt>
                <c:pt idx="128">
                  <c:v>4.6853075542309108</c:v>
                </c:pt>
                <c:pt idx="129">
                  <c:v>5.4558580974554314</c:v>
                </c:pt>
                <c:pt idx="130">
                  <c:v>5.3390445175124146</c:v>
                </c:pt>
                <c:pt idx="131">
                  <c:v>4.9886359686057116</c:v>
                </c:pt>
                <c:pt idx="132">
                  <c:v>4.8667153818026527</c:v>
                </c:pt>
                <c:pt idx="133">
                  <c:v>4.9682103667556126</c:v>
                </c:pt>
                <c:pt idx="134">
                  <c:v>4.8951488812160768</c:v>
                </c:pt>
                <c:pt idx="135">
                  <c:v>5.2626080441414791</c:v>
                </c:pt>
                <c:pt idx="136">
                  <c:v>5.3031264375992251</c:v>
                </c:pt>
                <c:pt idx="137">
                  <c:v>5.0796398512834244</c:v>
                </c:pt>
                <c:pt idx="138">
                  <c:v>4.913733021222658</c:v>
                </c:pt>
                <c:pt idx="139">
                  <c:v>4.8152897399595336</c:v>
                </c:pt>
                <c:pt idx="140">
                  <c:v>4.7479232701381502</c:v>
                </c:pt>
                <c:pt idx="141">
                  <c:v>4.7166373676056601</c:v>
                </c:pt>
                <c:pt idx="142">
                  <c:v>4.7536399341420923</c:v>
                </c:pt>
                <c:pt idx="143">
                  <c:v>4.7996080206547989</c:v>
                </c:pt>
                <c:pt idx="144">
                  <c:v>4.6546764808739951</c:v>
                </c:pt>
                <c:pt idx="145">
                  <c:v>4.6232131578275633</c:v>
                </c:pt>
                <c:pt idx="146">
                  <c:v>4.599877881407199</c:v>
                </c:pt>
                <c:pt idx="147">
                  <c:v>4.6026140880521282</c:v>
                </c:pt>
                <c:pt idx="148">
                  <c:v>4.6879728970446584</c:v>
                </c:pt>
                <c:pt idx="149">
                  <c:v>4.696023364691988</c:v>
                </c:pt>
                <c:pt idx="150">
                  <c:v>4.6442740888557168</c:v>
                </c:pt>
                <c:pt idx="151">
                  <c:v>4.5223304319661732</c:v>
                </c:pt>
                <c:pt idx="152">
                  <c:v>4.486289440431297</c:v>
                </c:pt>
                <c:pt idx="153">
                  <c:v>4.4889711381839739</c:v>
                </c:pt>
                <c:pt idx="154">
                  <c:v>4.5307347823827699</c:v>
                </c:pt>
                <c:pt idx="155">
                  <c:v>4.5097245583868668</c:v>
                </c:pt>
                <c:pt idx="156">
                  <c:v>4.5656187757551399</c:v>
                </c:pt>
                <c:pt idx="157">
                  <c:v>5.0192178652999617</c:v>
                </c:pt>
                <c:pt idx="158">
                  <c:v>5.3995926746086926</c:v>
                </c:pt>
                <c:pt idx="159">
                  <c:v>6.2304585609698826</c:v>
                </c:pt>
                <c:pt idx="160">
                  <c:v>7.8394575372140256</c:v>
                </c:pt>
                <c:pt idx="161">
                  <c:v>6.6790772578021516</c:v>
                </c:pt>
                <c:pt idx="162">
                  <c:v>6.8422536381069232</c:v>
                </c:pt>
                <c:pt idx="163">
                  <c:v>5.8159455127792974</c:v>
                </c:pt>
                <c:pt idx="164">
                  <c:v>5.1069385725600744</c:v>
                </c:pt>
                <c:pt idx="165">
                  <c:v>4.8578521974824076</c:v>
                </c:pt>
                <c:pt idx="166">
                  <c:v>5.1272685597653433</c:v>
                </c:pt>
                <c:pt idx="167">
                  <c:v>4.7430200397830484</c:v>
                </c:pt>
                <c:pt idx="168">
                  <c:v>4.6084335453905299</c:v>
                </c:pt>
                <c:pt idx="169">
                  <c:v>4.5485816730739863</c:v>
                </c:pt>
                <c:pt idx="170">
                  <c:v>4.517221993422762</c:v>
                </c:pt>
                <c:pt idx="171">
                  <c:v>4.5068548420702559</c:v>
                </c:pt>
                <c:pt idx="172">
                  <c:v>4.9161930810403316</c:v>
                </c:pt>
                <c:pt idx="173">
                  <c:v>5.1765023093751212</c:v>
                </c:pt>
                <c:pt idx="174">
                  <c:v>4.8367068912855284</c:v>
                </c:pt>
                <c:pt idx="175">
                  <c:v>4.7815063138475633</c:v>
                </c:pt>
                <c:pt idx="176">
                  <c:v>4.8682085670372386</c:v>
                </c:pt>
                <c:pt idx="177">
                  <c:v>5.1270809001936266</c:v>
                </c:pt>
                <c:pt idx="178">
                  <c:v>4.7515308441771573</c:v>
                </c:pt>
                <c:pt idx="179">
                  <c:v>9.2283681476990544</c:v>
                </c:pt>
                <c:pt idx="180">
                  <c:v>8.8261863725233312</c:v>
                </c:pt>
                <c:pt idx="181">
                  <c:v>7.8096164078817152</c:v>
                </c:pt>
                <c:pt idx="182">
                  <c:v>6.287243739654885</c:v>
                </c:pt>
                <c:pt idx="183">
                  <c:v>5.5475335640200427</c:v>
                </c:pt>
                <c:pt idx="184">
                  <c:v>5.160789873362142</c:v>
                </c:pt>
                <c:pt idx="185">
                  <c:v>4.8546335477554532</c:v>
                </c:pt>
                <c:pt idx="186">
                  <c:v>4.66280943432825</c:v>
                </c:pt>
                <c:pt idx="187">
                  <c:v>4.6449668787252776</c:v>
                </c:pt>
                <c:pt idx="188">
                  <c:v>4.7280620911041904</c:v>
                </c:pt>
                <c:pt idx="189">
                  <c:v>4.5743242984854344</c:v>
                </c:pt>
                <c:pt idx="190">
                  <c:v>4.5486134943793948</c:v>
                </c:pt>
                <c:pt idx="191">
                  <c:v>4.5876339850146683</c:v>
                </c:pt>
                <c:pt idx="192">
                  <c:v>4.6141261810493708</c:v>
                </c:pt>
                <c:pt idx="193">
                  <c:v>4.5120630796181391</c:v>
                </c:pt>
                <c:pt idx="194">
                  <c:v>4.4627090247243988</c:v>
                </c:pt>
                <c:pt idx="195">
                  <c:v>4.4409111883688208</c:v>
                </c:pt>
                <c:pt idx="196">
                  <c:v>4.5355011533919951</c:v>
                </c:pt>
                <c:pt idx="197">
                  <c:v>4.5560118954100997</c:v>
                </c:pt>
                <c:pt idx="198">
                  <c:v>4.4572731928585663</c:v>
                </c:pt>
                <c:pt idx="199">
                  <c:v>4.4107586440170232</c:v>
                </c:pt>
                <c:pt idx="200">
                  <c:v>4.4767968770812701</c:v>
                </c:pt>
                <c:pt idx="201">
                  <c:v>5.2008009592337272</c:v>
                </c:pt>
                <c:pt idx="202">
                  <c:v>5.0049840253712716</c:v>
                </c:pt>
                <c:pt idx="203">
                  <c:v>5.7574028491735376</c:v>
                </c:pt>
                <c:pt idx="204">
                  <c:v>6.395534811814592</c:v>
                </c:pt>
                <c:pt idx="205">
                  <c:v>6.0017032252812346</c:v>
                </c:pt>
                <c:pt idx="206">
                  <c:v>5.9700509254122531</c:v>
                </c:pt>
                <c:pt idx="207">
                  <c:v>5.3045422276027576</c:v>
                </c:pt>
                <c:pt idx="208">
                  <c:v>5.0702293912406793</c:v>
                </c:pt>
                <c:pt idx="209">
                  <c:v>5.5191014962899887</c:v>
                </c:pt>
                <c:pt idx="210">
                  <c:v>5.6807915201982171</c:v>
                </c:pt>
                <c:pt idx="211">
                  <c:v>5.5859539334949764</c:v>
                </c:pt>
                <c:pt idx="212">
                  <c:v>5.1582424928111603</c:v>
                </c:pt>
                <c:pt idx="213">
                  <c:v>5.0632554606640374</c:v>
                </c:pt>
                <c:pt idx="214">
                  <c:v>6.1945090473725228</c:v>
                </c:pt>
                <c:pt idx="215">
                  <c:v>7.1033374716920434</c:v>
                </c:pt>
                <c:pt idx="216">
                  <c:v>7.2199066017979936</c:v>
                </c:pt>
                <c:pt idx="217">
                  <c:v>6.3760407309228588</c:v>
                </c:pt>
                <c:pt idx="218">
                  <c:v>5.571966612122778</c:v>
                </c:pt>
                <c:pt idx="219">
                  <c:v>5.3231059845319919</c:v>
                </c:pt>
                <c:pt idx="220">
                  <c:v>5.4352997410502546</c:v>
                </c:pt>
                <c:pt idx="221">
                  <c:v>5.1620692499180967</c:v>
                </c:pt>
                <c:pt idx="222">
                  <c:v>5.0142395166968452</c:v>
                </c:pt>
                <c:pt idx="223">
                  <c:v>5.4157446664161633</c:v>
                </c:pt>
                <c:pt idx="224">
                  <c:v>5.8471700772104649</c:v>
                </c:pt>
                <c:pt idx="225">
                  <c:v>5.2944144912959006</c:v>
                </c:pt>
                <c:pt idx="226">
                  <c:v>5.2790099584905006</c:v>
                </c:pt>
                <c:pt idx="227">
                  <c:v>6.0389381092161214</c:v>
                </c:pt>
                <c:pt idx="228">
                  <c:v>5.7282263450293991</c:v>
                </c:pt>
                <c:pt idx="229">
                  <c:v>6.8622082446147141</c:v>
                </c:pt>
                <c:pt idx="230">
                  <c:v>7.2842919574589526</c:v>
                </c:pt>
                <c:pt idx="231">
                  <c:v>6.9461119042454342</c:v>
                </c:pt>
                <c:pt idx="232">
                  <c:v>6.5362501652061624</c:v>
                </c:pt>
                <c:pt idx="233">
                  <c:v>5.8645761791757787</c:v>
                </c:pt>
                <c:pt idx="234">
                  <c:v>5.493689748857431</c:v>
                </c:pt>
                <c:pt idx="235">
                  <c:v>5.3044691399334916</c:v>
                </c:pt>
                <c:pt idx="236">
                  <c:v>5.1929962777916634</c:v>
                </c:pt>
                <c:pt idx="237">
                  <c:v>5.1257618958412694</c:v>
                </c:pt>
                <c:pt idx="238">
                  <c:v>5.968233615487005</c:v>
                </c:pt>
                <c:pt idx="239">
                  <c:v>5.7406991240847232</c:v>
                </c:pt>
                <c:pt idx="240">
                  <c:v>5.406020588807638</c:v>
                </c:pt>
                <c:pt idx="241">
                  <c:v>5.3418816706607348</c:v>
                </c:pt>
                <c:pt idx="242">
                  <c:v>5.7915200353774861</c:v>
                </c:pt>
                <c:pt idx="243">
                  <c:v>5.4972850771383612</c:v>
                </c:pt>
                <c:pt idx="244">
                  <c:v>5.3283361021367028</c:v>
                </c:pt>
                <c:pt idx="245">
                  <c:v>5.1778358024410087</c:v>
                </c:pt>
                <c:pt idx="246">
                  <c:v>5.1156726208085859</c:v>
                </c:pt>
                <c:pt idx="247">
                  <c:v>5.0871816181729201</c:v>
                </c:pt>
                <c:pt idx="248">
                  <c:v>8.8140186301101995</c:v>
                </c:pt>
                <c:pt idx="249">
                  <c:v>8.2861090105569151</c:v>
                </c:pt>
                <c:pt idx="250">
                  <c:v>6.999902730537614</c:v>
                </c:pt>
                <c:pt idx="251">
                  <c:v>7.0478540722233376</c:v>
                </c:pt>
                <c:pt idx="252">
                  <c:v>6.5628654331028091</c:v>
                </c:pt>
                <c:pt idx="253">
                  <c:v>6.5265829959435324</c:v>
                </c:pt>
                <c:pt idx="254">
                  <c:v>6.6553130265432481</c:v>
                </c:pt>
                <c:pt idx="255">
                  <c:v>6.4648303117301653</c:v>
                </c:pt>
                <c:pt idx="256">
                  <c:v>6.4271571001711196</c:v>
                </c:pt>
                <c:pt idx="257">
                  <c:v>6.1465594150429874</c:v>
                </c:pt>
                <c:pt idx="258">
                  <c:v>5.8068307519747444</c:v>
                </c:pt>
                <c:pt idx="259">
                  <c:v>5.7317404428291701</c:v>
                </c:pt>
                <c:pt idx="260">
                  <c:v>5.5734408731188223</c:v>
                </c:pt>
                <c:pt idx="261">
                  <c:v>5.5716761442123248</c:v>
                </c:pt>
                <c:pt idx="262">
                  <c:v>5.5971801250700253</c:v>
                </c:pt>
                <c:pt idx="263">
                  <c:v>5.5474779442959559</c:v>
                </c:pt>
                <c:pt idx="264">
                  <c:v>5.4355883217733254</c:v>
                </c:pt>
                <c:pt idx="265">
                  <c:v>5.3298286345889121</c:v>
                </c:pt>
                <c:pt idx="266">
                  <c:v>5.280809808508633</c:v>
                </c:pt>
                <c:pt idx="267">
                  <c:v>5.2603872009885206</c:v>
                </c:pt>
                <c:pt idx="268">
                  <c:v>5.3902369163465167</c:v>
                </c:pt>
                <c:pt idx="269">
                  <c:v>5.1775907482159438</c:v>
                </c:pt>
                <c:pt idx="270">
                  <c:v>5.0818848636274021</c:v>
                </c:pt>
                <c:pt idx="271">
                  <c:v>5.1178025610409534</c:v>
                </c:pt>
                <c:pt idx="272">
                  <c:v>5.0247349965910724</c:v>
                </c:pt>
                <c:pt idx="273">
                  <c:v>5.2824191575692998</c:v>
                </c:pt>
                <c:pt idx="274">
                  <c:v>6.3362080105701102</c:v>
                </c:pt>
                <c:pt idx="275">
                  <c:v>7.0676735932531676</c:v>
                </c:pt>
                <c:pt idx="276">
                  <c:v>6.7173448526559074</c:v>
                </c:pt>
                <c:pt idx="277">
                  <c:v>6.7170070505238009</c:v>
                </c:pt>
                <c:pt idx="278">
                  <c:v>6.2446913451091461</c:v>
                </c:pt>
                <c:pt idx="279">
                  <c:v>6.0107563813497364</c:v>
                </c:pt>
                <c:pt idx="280">
                  <c:v>5.8506976151880243</c:v>
                </c:pt>
                <c:pt idx="281">
                  <c:v>5.5762443349942687</c:v>
                </c:pt>
                <c:pt idx="282">
                  <c:v>5.5376288591908844</c:v>
                </c:pt>
                <c:pt idx="283">
                  <c:v>5.7035030604162236</c:v>
                </c:pt>
                <c:pt idx="284">
                  <c:v>7.0908106549535823</c:v>
                </c:pt>
                <c:pt idx="285">
                  <c:v>7.1549245285907332</c:v>
                </c:pt>
                <c:pt idx="286">
                  <c:v>6.5227078693329208</c:v>
                </c:pt>
                <c:pt idx="287">
                  <c:v>6.288444592504173</c:v>
                </c:pt>
                <c:pt idx="288">
                  <c:v>5.9101768000508974</c:v>
                </c:pt>
                <c:pt idx="289">
                  <c:v>5.7264059168299726</c:v>
                </c:pt>
                <c:pt idx="290">
                  <c:v>5.6797500653564406</c:v>
                </c:pt>
                <c:pt idx="291">
                  <c:v>5.7200579074110447</c:v>
                </c:pt>
                <c:pt idx="292">
                  <c:v>5.830186641398881</c:v>
                </c:pt>
                <c:pt idx="293">
                  <c:v>6.1624755618937694</c:v>
                </c:pt>
                <c:pt idx="294">
                  <c:v>6.1287419270861676</c:v>
                </c:pt>
                <c:pt idx="295">
                  <c:v>5.8902790821236408</c:v>
                </c:pt>
                <c:pt idx="296">
                  <c:v>6.1407100587800558</c:v>
                </c:pt>
                <c:pt idx="297">
                  <c:v>9.3250074217398389</c:v>
                </c:pt>
                <c:pt idx="298">
                  <c:v>9.6816998622793395</c:v>
                </c:pt>
                <c:pt idx="299">
                  <c:v>7.9175670059044538</c:v>
                </c:pt>
                <c:pt idx="300">
                  <c:v>6.8730638643763076</c:v>
                </c:pt>
                <c:pt idx="301">
                  <c:v>6.7490883895507388</c:v>
                </c:pt>
                <c:pt idx="302">
                  <c:v>6.4581823970505967</c:v>
                </c:pt>
                <c:pt idx="303">
                  <c:v>5.9810725329523491</c:v>
                </c:pt>
                <c:pt idx="304">
                  <c:v>5.887785785434537</c:v>
                </c:pt>
                <c:pt idx="305">
                  <c:v>5.9185972736353829</c:v>
                </c:pt>
                <c:pt idx="306">
                  <c:v>5.7112768802850864</c:v>
                </c:pt>
                <c:pt idx="307">
                  <c:v>5.6908293983781579</c:v>
                </c:pt>
                <c:pt idx="308">
                  <c:v>5.6987036355412011</c:v>
                </c:pt>
                <c:pt idx="309">
                  <c:v>5.5508305247059324</c:v>
                </c:pt>
                <c:pt idx="310">
                  <c:v>5.4496959869411894</c:v>
                </c:pt>
                <c:pt idx="311">
                  <c:v>5.4160960125338704</c:v>
                </c:pt>
                <c:pt idx="312">
                  <c:v>5.4602515393572704</c:v>
                </c:pt>
                <c:pt idx="313">
                  <c:v>7.2179557590646644</c:v>
                </c:pt>
                <c:pt idx="314">
                  <c:v>8.7224939136926221</c:v>
                </c:pt>
                <c:pt idx="315">
                  <c:v>7.3121633715848144</c:v>
                </c:pt>
                <c:pt idx="316">
                  <c:v>6.4927702426469782</c:v>
                </c:pt>
                <c:pt idx="317">
                  <c:v>6.2649789573343631</c:v>
                </c:pt>
                <c:pt idx="318">
                  <c:v>6.2439203638347864</c:v>
                </c:pt>
                <c:pt idx="319">
                  <c:v>6.0107011903452507</c:v>
                </c:pt>
                <c:pt idx="320">
                  <c:v>6.052093256077594</c:v>
                </c:pt>
                <c:pt idx="321">
                  <c:v>6.4886881460784567</c:v>
                </c:pt>
                <c:pt idx="322">
                  <c:v>6.7673948850085326</c:v>
                </c:pt>
                <c:pt idx="323">
                  <c:v>6.0933255969931839</c:v>
                </c:pt>
                <c:pt idx="324">
                  <c:v>5.836873982948477</c:v>
                </c:pt>
                <c:pt idx="325">
                  <c:v>8.0120784571036427</c:v>
                </c:pt>
                <c:pt idx="326">
                  <c:v>8.3407800858290759</c:v>
                </c:pt>
                <c:pt idx="327">
                  <c:v>7.3404356161829218</c:v>
                </c:pt>
                <c:pt idx="328">
                  <c:v>6.6662457966051951</c:v>
                </c:pt>
                <c:pt idx="329">
                  <c:v>6.3758220154160368</c:v>
                </c:pt>
                <c:pt idx="330">
                  <c:v>6.9059463736502336</c:v>
                </c:pt>
                <c:pt idx="331">
                  <c:v>7.7418031470497057</c:v>
                </c:pt>
                <c:pt idx="332">
                  <c:v>6.9435295998611846</c:v>
                </c:pt>
                <c:pt idx="333">
                  <c:v>6.4812523927607986</c:v>
                </c:pt>
                <c:pt idx="334">
                  <c:v>6.0441111911597023</c:v>
                </c:pt>
                <c:pt idx="335">
                  <c:v>5.8885603811732112</c:v>
                </c:pt>
                <c:pt idx="336">
                  <c:v>6.3685431491773929</c:v>
                </c:pt>
                <c:pt idx="337">
                  <c:v>6.038434829397354</c:v>
                </c:pt>
                <c:pt idx="338">
                  <c:v>5.9867505794608924</c:v>
                </c:pt>
                <c:pt idx="339">
                  <c:v>6.1792562432815537</c:v>
                </c:pt>
                <c:pt idx="340">
                  <c:v>6.7340910198654997</c:v>
                </c:pt>
                <c:pt idx="341">
                  <c:v>7.6225546182079507</c:v>
                </c:pt>
                <c:pt idx="342">
                  <c:v>6.9237967049935971</c:v>
                </c:pt>
                <c:pt idx="343">
                  <c:v>6.3638662787352356</c:v>
                </c:pt>
                <c:pt idx="344">
                  <c:v>6.0848658106001867</c:v>
                </c:pt>
                <c:pt idx="345">
                  <c:v>6.2021733375204242</c:v>
                </c:pt>
                <c:pt idx="346">
                  <c:v>6.362606989292046</c:v>
                </c:pt>
                <c:pt idx="347">
                  <c:v>7.4326586833405992</c:v>
                </c:pt>
                <c:pt idx="348">
                  <c:v>7.9568440300499974</c:v>
                </c:pt>
                <c:pt idx="349">
                  <c:v>7.0937761597800231</c:v>
                </c:pt>
                <c:pt idx="350">
                  <c:v>6.2691827369832156</c:v>
                </c:pt>
                <c:pt idx="351">
                  <c:v>6.1349940787329604</c:v>
                </c:pt>
                <c:pt idx="352">
                  <c:v>6.2227453846207714</c:v>
                </c:pt>
                <c:pt idx="353">
                  <c:v>6.7819034870019008</c:v>
                </c:pt>
                <c:pt idx="354">
                  <c:v>6.7020935884461794</c:v>
                </c:pt>
                <c:pt idx="355">
                  <c:v>6.3521248700067634</c:v>
                </c:pt>
                <c:pt idx="356">
                  <c:v>6.3082806558686251</c:v>
                </c:pt>
                <c:pt idx="357">
                  <c:v>6.7341316349205673</c:v>
                </c:pt>
                <c:pt idx="358">
                  <c:v>8.3429378562665502</c:v>
                </c:pt>
                <c:pt idx="359">
                  <c:v>8.0936277969288035</c:v>
                </c:pt>
                <c:pt idx="360">
                  <c:v>7.850292136491194</c:v>
                </c:pt>
                <c:pt idx="361">
                  <c:v>8.3318129973425421</c:v>
                </c:pt>
                <c:pt idx="362">
                  <c:v>7.2800509802707793</c:v>
                </c:pt>
                <c:pt idx="363">
                  <c:v>6.8368880264305254</c:v>
                </c:pt>
                <c:pt idx="364">
                  <c:v>7.7723746154458784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E-7F44-9858-2DE1C986CFB5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Boksmodel!$H$376:$H$740</c:f>
              <c:numCache>
                <c:formatCode>0.000</c:formatCode>
                <c:ptCount val="365"/>
                <c:pt idx="0">
                  <c:v>10.72948621215011</c:v>
                </c:pt>
                <c:pt idx="1">
                  <c:v>10.406236022596961</c:v>
                </c:pt>
                <c:pt idx="2">
                  <c:v>9.9373823267824193</c:v>
                </c:pt>
                <c:pt idx="3">
                  <c:v>12.75661529968662</c:v>
                </c:pt>
                <c:pt idx="4">
                  <c:v>10.76186198530085</c:v>
                </c:pt>
                <c:pt idx="5">
                  <c:v>8.3920013640520175</c:v>
                </c:pt>
                <c:pt idx="6">
                  <c:v>7.1083610058575166</c:v>
                </c:pt>
                <c:pt idx="7">
                  <c:v>6.5815262733983566</c:v>
                </c:pt>
                <c:pt idx="8">
                  <c:v>6.6152104033132986</c:v>
                </c:pt>
                <c:pt idx="9">
                  <c:v>7.0817214800191488</c:v>
                </c:pt>
                <c:pt idx="10">
                  <c:v>8.0986102910088391</c:v>
                </c:pt>
                <c:pt idx="11">
                  <c:v>7.3633155187461199</c:v>
                </c:pt>
                <c:pt idx="12">
                  <c:v>6.9490746042591569</c:v>
                </c:pt>
                <c:pt idx="13">
                  <c:v>6.6405540329736308</c:v>
                </c:pt>
                <c:pt idx="14">
                  <c:v>6.7341529128166551</c:v>
                </c:pt>
                <c:pt idx="15">
                  <c:v>7.938126657601595</c:v>
                </c:pt>
                <c:pt idx="16">
                  <c:v>7.382883997273554</c:v>
                </c:pt>
                <c:pt idx="17">
                  <c:v>6.7756070486305209</c:v>
                </c:pt>
                <c:pt idx="18">
                  <c:v>6.5212542891822016</c:v>
                </c:pt>
                <c:pt idx="19">
                  <c:v>6.4833958329744412</c:v>
                </c:pt>
                <c:pt idx="20">
                  <c:v>6.3207177831295134</c:v>
                </c:pt>
                <c:pt idx="21">
                  <c:v>6.2278086027381301</c:v>
                </c:pt>
                <c:pt idx="22">
                  <c:v>6.3863500856339854</c:v>
                </c:pt>
                <c:pt idx="23">
                  <c:v>8.7185125879178766</c:v>
                </c:pt>
                <c:pt idx="24">
                  <c:v>8.0395337368995143</c:v>
                </c:pt>
                <c:pt idx="25">
                  <c:v>6.9278548641421329</c:v>
                </c:pt>
                <c:pt idx="26">
                  <c:v>6.5757409748939386</c:v>
                </c:pt>
                <c:pt idx="27">
                  <c:v>7.4185507610908799</c:v>
                </c:pt>
                <c:pt idx="28">
                  <c:v>8.3220297456672938</c:v>
                </c:pt>
                <c:pt idx="29">
                  <c:v>7.5603986577958926</c:v>
                </c:pt>
                <c:pt idx="30">
                  <c:v>7.0444360140987694</c:v>
                </c:pt>
                <c:pt idx="31">
                  <c:v>7.2181084885684479</c:v>
                </c:pt>
                <c:pt idx="32">
                  <c:v>7.6608841658047329</c:v>
                </c:pt>
                <c:pt idx="33">
                  <c:v>6.8127255618964666</c:v>
                </c:pt>
                <c:pt idx="34">
                  <c:v>6.2918460257780966</c:v>
                </c:pt>
                <c:pt idx="35">
                  <c:v>6.0762849594165633</c:v>
                </c:pt>
                <c:pt idx="36">
                  <c:v>5.8459736947086647</c:v>
                </c:pt>
                <c:pt idx="37">
                  <c:v>5.7840169923366416</c:v>
                </c:pt>
                <c:pt idx="38">
                  <c:v>5.8744959043790592</c:v>
                </c:pt>
                <c:pt idx="39">
                  <c:v>5.8125955151996216</c:v>
                </c:pt>
                <c:pt idx="40">
                  <c:v>5.7402444070289658</c:v>
                </c:pt>
                <c:pt idx="41">
                  <c:v>6.0045607420185121</c:v>
                </c:pt>
                <c:pt idx="42">
                  <c:v>7.1860833816916569</c:v>
                </c:pt>
                <c:pt idx="43">
                  <c:v>6.4580529250289862</c:v>
                </c:pt>
                <c:pt idx="44">
                  <c:v>6.1109244391293487</c:v>
                </c:pt>
                <c:pt idx="45">
                  <c:v>5.9815901356577061</c:v>
                </c:pt>
                <c:pt idx="46">
                  <c:v>6.6583676108725793</c:v>
                </c:pt>
                <c:pt idx="47">
                  <c:v>7.1058160380138986</c:v>
                </c:pt>
                <c:pt idx="48">
                  <c:v>6.6059320245242326</c:v>
                </c:pt>
                <c:pt idx="49">
                  <c:v>6.8129825277743494</c:v>
                </c:pt>
                <c:pt idx="50">
                  <c:v>7.1112902556040929</c:v>
                </c:pt>
                <c:pt idx="51">
                  <c:v>6.7073920005824581</c:v>
                </c:pt>
                <c:pt idx="52">
                  <c:v>6.5493114632114384</c:v>
                </c:pt>
                <c:pt idx="53">
                  <c:v>6.2252749612766971</c:v>
                </c:pt>
                <c:pt idx="54">
                  <c:v>6.1085795427194274</c:v>
                </c:pt>
                <c:pt idx="55">
                  <c:v>5.9811931070454634</c:v>
                </c:pt>
                <c:pt idx="56">
                  <c:v>5.7715737256871744</c:v>
                </c:pt>
                <c:pt idx="57">
                  <c:v>5.6835467302795122</c:v>
                </c:pt>
                <c:pt idx="58">
                  <c:v>5.5951316507378639</c:v>
                </c:pt>
                <c:pt idx="59">
                  <c:v>5.6315265250420081</c:v>
                </c:pt>
                <c:pt idx="60">
                  <c:v>5.7067465419992596</c:v>
                </c:pt>
                <c:pt idx="61">
                  <c:v>5.7457302194394666</c:v>
                </c:pt>
                <c:pt idx="62">
                  <c:v>5.7766880718481266</c:v>
                </c:pt>
                <c:pt idx="63">
                  <c:v>5.9239188255443116</c:v>
                </c:pt>
                <c:pt idx="64">
                  <c:v>6.2279502878697608</c:v>
                </c:pt>
                <c:pt idx="65">
                  <c:v>6.3572852056120803</c:v>
                </c:pt>
                <c:pt idx="66">
                  <c:v>6.4455855104802833</c:v>
                </c:pt>
                <c:pt idx="67">
                  <c:v>6.3105903926552109</c:v>
                </c:pt>
                <c:pt idx="68">
                  <c:v>6.164555135062793</c:v>
                </c:pt>
                <c:pt idx="69">
                  <c:v>7.1398770371438767</c:v>
                </c:pt>
                <c:pt idx="70">
                  <c:v>12.524557760905029</c:v>
                </c:pt>
                <c:pt idx="71">
                  <c:v>12.846884840566929</c:v>
                </c:pt>
                <c:pt idx="72">
                  <c:v>9.396143365954746</c:v>
                </c:pt>
                <c:pt idx="73">
                  <c:v>7.7182704440450731</c:v>
                </c:pt>
                <c:pt idx="74">
                  <c:v>6.9358951642624653</c:v>
                </c:pt>
                <c:pt idx="75">
                  <c:v>6.1933688134329934</c:v>
                </c:pt>
                <c:pt idx="76">
                  <c:v>6.0274224076182126</c:v>
                </c:pt>
                <c:pt idx="77">
                  <c:v>5.9679628037952961</c:v>
                </c:pt>
                <c:pt idx="78">
                  <c:v>5.9552202754857184</c:v>
                </c:pt>
                <c:pt idx="79">
                  <c:v>6.0043891169052088</c:v>
                </c:pt>
                <c:pt idx="80">
                  <c:v>6.8987055432843647</c:v>
                </c:pt>
                <c:pt idx="81">
                  <c:v>6.6548106257852746</c:v>
                </c:pt>
                <c:pt idx="82">
                  <c:v>6.5433212579759168</c:v>
                </c:pt>
                <c:pt idx="83">
                  <c:v>6.4762050275285903</c:v>
                </c:pt>
                <c:pt idx="84">
                  <c:v>6.3310681233382544</c:v>
                </c:pt>
                <c:pt idx="85">
                  <c:v>6.1756527780523767</c:v>
                </c:pt>
                <c:pt idx="86">
                  <c:v>6.0151419723323896</c:v>
                </c:pt>
                <c:pt idx="87">
                  <c:v>5.8829908889070968</c:v>
                </c:pt>
                <c:pt idx="88">
                  <c:v>5.7661983913735702</c:v>
                </c:pt>
                <c:pt idx="89">
                  <c:v>5.7478449907435287</c:v>
                </c:pt>
                <c:pt idx="90">
                  <c:v>5.6726098088770032</c:v>
                </c:pt>
                <c:pt idx="91">
                  <c:v>5.576998623205407</c:v>
                </c:pt>
                <c:pt idx="92">
                  <c:v>6.0042582615946092</c:v>
                </c:pt>
                <c:pt idx="93">
                  <c:v>8.6450411862108858</c:v>
                </c:pt>
                <c:pt idx="94">
                  <c:v>8.7822485273042634</c:v>
                </c:pt>
                <c:pt idx="95">
                  <c:v>7.9664937448981332</c:v>
                </c:pt>
                <c:pt idx="96">
                  <c:v>6.6886900490417132</c:v>
                </c:pt>
                <c:pt idx="97">
                  <c:v>6.1833493629304401</c:v>
                </c:pt>
                <c:pt idx="98">
                  <c:v>6.0072215949963796</c:v>
                </c:pt>
                <c:pt idx="99">
                  <c:v>5.8387040817427227</c:v>
                </c:pt>
                <c:pt idx="100">
                  <c:v>5.7142165718604279</c:v>
                </c:pt>
                <c:pt idx="101">
                  <c:v>5.6363256059290929</c:v>
                </c:pt>
                <c:pt idx="102">
                  <c:v>5.6283228509840253</c:v>
                </c:pt>
                <c:pt idx="103">
                  <c:v>5.5896427317804722</c:v>
                </c:pt>
                <c:pt idx="104">
                  <c:v>5.5949554202535774</c:v>
                </c:pt>
                <c:pt idx="105">
                  <c:v>5.6859040290397562</c:v>
                </c:pt>
                <c:pt idx="106">
                  <c:v>5.742878048091443</c:v>
                </c:pt>
                <c:pt idx="107">
                  <c:v>5.5563970226420594</c:v>
                </c:pt>
                <c:pt idx="108">
                  <c:v>5.4838955166325496</c:v>
                </c:pt>
                <c:pt idx="109">
                  <c:v>5.5120813885022644</c:v>
                </c:pt>
                <c:pt idx="110">
                  <c:v>5.5425988772153927</c:v>
                </c:pt>
                <c:pt idx="111">
                  <c:v>5.480847232303077</c:v>
                </c:pt>
                <c:pt idx="112">
                  <c:v>5.5095635999259844</c:v>
                </c:pt>
                <c:pt idx="113">
                  <c:v>5.6649731883229233</c:v>
                </c:pt>
                <c:pt idx="114">
                  <c:v>5.5849628416975108</c:v>
                </c:pt>
                <c:pt idx="115">
                  <c:v>5.533205197141954</c:v>
                </c:pt>
                <c:pt idx="116">
                  <c:v>5.3723116816772816</c:v>
                </c:pt>
                <c:pt idx="117">
                  <c:v>5.5385079443664802</c:v>
                </c:pt>
                <c:pt idx="118">
                  <c:v>5.7199092075192688</c:v>
                </c:pt>
                <c:pt idx="119">
                  <c:v>7.4573452453128004</c:v>
                </c:pt>
                <c:pt idx="120">
                  <c:v>9.1485194751497438</c:v>
                </c:pt>
                <c:pt idx="121">
                  <c:v>6.8703290795320724</c:v>
                </c:pt>
                <c:pt idx="122">
                  <c:v>6.2587814653084273</c:v>
                </c:pt>
                <c:pt idx="123">
                  <c:v>5.9008525620079473</c:v>
                </c:pt>
                <c:pt idx="124">
                  <c:v>5.6157870337058844</c:v>
                </c:pt>
                <c:pt idx="125">
                  <c:v>5.5459192809757534</c:v>
                </c:pt>
                <c:pt idx="126">
                  <c:v>5.4993814302766886</c:v>
                </c:pt>
                <c:pt idx="127">
                  <c:v>5.3698967289661974</c:v>
                </c:pt>
                <c:pt idx="128">
                  <c:v>5.2740380664794912</c:v>
                </c:pt>
                <c:pt idx="129">
                  <c:v>5.3495966505681318</c:v>
                </c:pt>
                <c:pt idx="130">
                  <c:v>5.4141344016276136</c:v>
                </c:pt>
                <c:pt idx="131">
                  <c:v>5.2531875673003414</c:v>
                </c:pt>
                <c:pt idx="132">
                  <c:v>5.1754060016531529</c:v>
                </c:pt>
                <c:pt idx="133">
                  <c:v>5.1441119621724161</c:v>
                </c:pt>
                <c:pt idx="134">
                  <c:v>5.053393710263137</c:v>
                </c:pt>
                <c:pt idx="135">
                  <c:v>5.0068831140101988</c:v>
                </c:pt>
                <c:pt idx="136">
                  <c:v>5.0432015993652604</c:v>
                </c:pt>
                <c:pt idx="137">
                  <c:v>5.0355338414626178</c:v>
                </c:pt>
                <c:pt idx="138">
                  <c:v>4.9861243194180087</c:v>
                </c:pt>
                <c:pt idx="139">
                  <c:v>4.9498318984794167</c:v>
                </c:pt>
                <c:pt idx="140">
                  <c:v>4.9291932529499656</c:v>
                </c:pt>
                <c:pt idx="141">
                  <c:v>4.8407698046890344</c:v>
                </c:pt>
                <c:pt idx="142">
                  <c:v>4.8589141142283294</c:v>
                </c:pt>
                <c:pt idx="143">
                  <c:v>4.8200221413750786</c:v>
                </c:pt>
                <c:pt idx="144">
                  <c:v>4.7656798780431</c:v>
                </c:pt>
                <c:pt idx="145">
                  <c:v>4.7657673982704161</c:v>
                </c:pt>
                <c:pt idx="146">
                  <c:v>4.7788323705434914</c:v>
                </c:pt>
                <c:pt idx="147">
                  <c:v>4.8254016600483247</c:v>
                </c:pt>
                <c:pt idx="148">
                  <c:v>5.3193626058234624</c:v>
                </c:pt>
                <c:pt idx="149">
                  <c:v>4.9318148356500568</c:v>
                </c:pt>
                <c:pt idx="150">
                  <c:v>4.7737042812739583</c:v>
                </c:pt>
                <c:pt idx="151">
                  <c:v>4.7296512078161124</c:v>
                </c:pt>
                <c:pt idx="152">
                  <c:v>4.6570621815792874</c:v>
                </c:pt>
                <c:pt idx="153">
                  <c:v>4.6232614848005049</c:v>
                </c:pt>
                <c:pt idx="154">
                  <c:v>4.5792533614859714</c:v>
                </c:pt>
                <c:pt idx="155">
                  <c:v>4.5507557944313533</c:v>
                </c:pt>
                <c:pt idx="156">
                  <c:v>4.5013858481407576</c:v>
                </c:pt>
                <c:pt idx="157">
                  <c:v>4.5039527712199936</c:v>
                </c:pt>
                <c:pt idx="158">
                  <c:v>4.4729853600623972</c:v>
                </c:pt>
                <c:pt idx="159">
                  <c:v>4.5393770064901862</c:v>
                </c:pt>
                <c:pt idx="160">
                  <c:v>4.9357648542302668</c:v>
                </c:pt>
                <c:pt idx="161">
                  <c:v>4.8908234071306236</c:v>
                </c:pt>
                <c:pt idx="162">
                  <c:v>4.8285197689079276</c:v>
                </c:pt>
                <c:pt idx="163">
                  <c:v>5.2773550508794891</c:v>
                </c:pt>
                <c:pt idx="164">
                  <c:v>4.859988466343653</c:v>
                </c:pt>
                <c:pt idx="165">
                  <c:v>4.8806478019002801</c:v>
                </c:pt>
                <c:pt idx="166">
                  <c:v>5.1803263464538416</c:v>
                </c:pt>
                <c:pt idx="167">
                  <c:v>5.6430606913554158</c:v>
                </c:pt>
                <c:pt idx="168">
                  <c:v>5.2253161531744814</c:v>
                </c:pt>
                <c:pt idx="169">
                  <c:v>5.0254992260507896</c:v>
                </c:pt>
                <c:pt idx="170">
                  <c:v>4.9586133524803628</c:v>
                </c:pt>
                <c:pt idx="171">
                  <c:v>4.9662910516315861</c:v>
                </c:pt>
                <c:pt idx="172">
                  <c:v>4.8159630298315754</c:v>
                </c:pt>
                <c:pt idx="173">
                  <c:v>4.7353386198142573</c:v>
                </c:pt>
                <c:pt idx="174">
                  <c:v>4.6990680789324966</c:v>
                </c:pt>
                <c:pt idx="175">
                  <c:v>4.6733327829392799</c:v>
                </c:pt>
                <c:pt idx="176">
                  <c:v>4.6162869417977959</c:v>
                </c:pt>
                <c:pt idx="177">
                  <c:v>4.6213386421182481</c:v>
                </c:pt>
                <c:pt idx="178">
                  <c:v>4.5722024295341814</c:v>
                </c:pt>
                <c:pt idx="179">
                  <c:v>4.5671330335165408</c:v>
                </c:pt>
                <c:pt idx="180">
                  <c:v>4.592242246267169</c:v>
                </c:pt>
                <c:pt idx="181">
                  <c:v>4.5252133853185574</c:v>
                </c:pt>
                <c:pt idx="182">
                  <c:v>4.5149118741365379</c:v>
                </c:pt>
                <c:pt idx="183">
                  <c:v>4.5744985739407866</c:v>
                </c:pt>
                <c:pt idx="184">
                  <c:v>4.6058543010034034</c:v>
                </c:pt>
                <c:pt idx="185">
                  <c:v>4.6812601071938822</c:v>
                </c:pt>
                <c:pt idx="186">
                  <c:v>4.6139783950408662</c:v>
                </c:pt>
                <c:pt idx="187">
                  <c:v>4.5050394446432094</c:v>
                </c:pt>
                <c:pt idx="188">
                  <c:v>4.4943400588072286</c:v>
                </c:pt>
                <c:pt idx="189">
                  <c:v>4.5593269673118968</c:v>
                </c:pt>
                <c:pt idx="190">
                  <c:v>4.7357378352264767</c:v>
                </c:pt>
                <c:pt idx="191">
                  <c:v>4.6032861878945148</c:v>
                </c:pt>
                <c:pt idx="192">
                  <c:v>4.5591563429879463</c:v>
                </c:pt>
                <c:pt idx="193">
                  <c:v>4.5255249297748588</c:v>
                </c:pt>
                <c:pt idx="194">
                  <c:v>4.5564376002691649</c:v>
                </c:pt>
                <c:pt idx="195">
                  <c:v>4.5866872235972158</c:v>
                </c:pt>
                <c:pt idx="196">
                  <c:v>4.5355284078381226</c:v>
                </c:pt>
                <c:pt idx="197">
                  <c:v>4.6029796353278716</c:v>
                </c:pt>
                <c:pt idx="198">
                  <c:v>4.5692155199731168</c:v>
                </c:pt>
                <c:pt idx="199">
                  <c:v>4.5592217513873941</c:v>
                </c:pt>
                <c:pt idx="200">
                  <c:v>4.5075009200269056</c:v>
                </c:pt>
                <c:pt idx="201">
                  <c:v>4.4630991064180519</c:v>
                </c:pt>
                <c:pt idx="202">
                  <c:v>4.4888904838328161</c:v>
                </c:pt>
                <c:pt idx="203">
                  <c:v>4.5298341186075488</c:v>
                </c:pt>
                <c:pt idx="204">
                  <c:v>4.4390681539960068</c:v>
                </c:pt>
                <c:pt idx="205">
                  <c:v>4.455066716967548</c:v>
                </c:pt>
                <c:pt idx="206">
                  <c:v>4.4008092113039368</c:v>
                </c:pt>
                <c:pt idx="207">
                  <c:v>4.3905295801787458</c:v>
                </c:pt>
                <c:pt idx="208">
                  <c:v>4.4476928078240201</c:v>
                </c:pt>
                <c:pt idx="209">
                  <c:v>4.6009062440781596</c:v>
                </c:pt>
                <c:pt idx="210">
                  <c:v>4.4582417958211478</c:v>
                </c:pt>
                <c:pt idx="211">
                  <c:v>4.4401209388679774</c:v>
                </c:pt>
                <c:pt idx="212">
                  <c:v>4.4452874138618723</c:v>
                </c:pt>
                <c:pt idx="213">
                  <c:v>4.4492725862017712</c:v>
                </c:pt>
                <c:pt idx="214">
                  <c:v>4.3932439067668474</c:v>
                </c:pt>
                <c:pt idx="215">
                  <c:v>4.3987726332492914</c:v>
                </c:pt>
                <c:pt idx="216">
                  <c:v>4.3572124739809066</c:v>
                </c:pt>
                <c:pt idx="217">
                  <c:v>4.4067079437235384</c:v>
                </c:pt>
                <c:pt idx="218">
                  <c:v>4.4404760116668971</c:v>
                </c:pt>
                <c:pt idx="219">
                  <c:v>4.3471293808675373</c:v>
                </c:pt>
                <c:pt idx="220">
                  <c:v>4.4018255269687803</c:v>
                </c:pt>
                <c:pt idx="221">
                  <c:v>4.7367404077827384</c:v>
                </c:pt>
                <c:pt idx="222">
                  <c:v>5.4494494837599996</c:v>
                </c:pt>
                <c:pt idx="223">
                  <c:v>5.1380540440279514</c:v>
                </c:pt>
                <c:pt idx="224">
                  <c:v>5.0608072010243284</c:v>
                </c:pt>
                <c:pt idx="225">
                  <c:v>6.5188593982730589</c:v>
                </c:pt>
                <c:pt idx="226">
                  <c:v>5.2638272205833783</c:v>
                </c:pt>
                <c:pt idx="227">
                  <c:v>4.8285730877705246</c:v>
                </c:pt>
                <c:pt idx="228">
                  <c:v>4.6239216883653764</c:v>
                </c:pt>
                <c:pt idx="229">
                  <c:v>4.5956152849332819</c:v>
                </c:pt>
                <c:pt idx="230">
                  <c:v>4.9884590061412224</c:v>
                </c:pt>
                <c:pt idx="231">
                  <c:v>5.498092494971794</c:v>
                </c:pt>
                <c:pt idx="232">
                  <c:v>4.8185353273001068</c:v>
                </c:pt>
                <c:pt idx="233">
                  <c:v>4.6604969775134482</c:v>
                </c:pt>
                <c:pt idx="234">
                  <c:v>4.6633955208054809</c:v>
                </c:pt>
                <c:pt idx="235">
                  <c:v>5.0371271755532616</c:v>
                </c:pt>
                <c:pt idx="236">
                  <c:v>4.8190419879675339</c:v>
                </c:pt>
                <c:pt idx="237">
                  <c:v>4.6814154969223916</c:v>
                </c:pt>
                <c:pt idx="238">
                  <c:v>4.8453650936958796</c:v>
                </c:pt>
                <c:pt idx="239">
                  <c:v>4.8679030867907276</c:v>
                </c:pt>
                <c:pt idx="240">
                  <c:v>4.6917645700780746</c:v>
                </c:pt>
                <c:pt idx="241">
                  <c:v>4.829239090755066</c:v>
                </c:pt>
                <c:pt idx="242">
                  <c:v>4.7333915595465994</c:v>
                </c:pt>
                <c:pt idx="243">
                  <c:v>4.6271876257642166</c:v>
                </c:pt>
                <c:pt idx="244">
                  <c:v>4.5701813603767487</c:v>
                </c:pt>
                <c:pt idx="245">
                  <c:v>4.5340486642549118</c:v>
                </c:pt>
                <c:pt idx="246">
                  <c:v>4.5082039679775523</c:v>
                </c:pt>
                <c:pt idx="247">
                  <c:v>4.4693036264050168</c:v>
                </c:pt>
                <c:pt idx="248">
                  <c:v>4.4770547201753326</c:v>
                </c:pt>
                <c:pt idx="249">
                  <c:v>5.9031550588278243</c:v>
                </c:pt>
                <c:pt idx="250">
                  <c:v>6.4372037240773619</c:v>
                </c:pt>
                <c:pt idx="251">
                  <c:v>6.031238873996009</c:v>
                </c:pt>
                <c:pt idx="252">
                  <c:v>5.6631702204016339</c:v>
                </c:pt>
                <c:pt idx="253">
                  <c:v>5.3833145447074831</c:v>
                </c:pt>
                <c:pt idx="254">
                  <c:v>5.2820709891582363</c:v>
                </c:pt>
                <c:pt idx="255">
                  <c:v>4.9886545800307793</c:v>
                </c:pt>
                <c:pt idx="256">
                  <c:v>4.9421931182807954</c:v>
                </c:pt>
                <c:pt idx="257">
                  <c:v>5.1626686159618327</c:v>
                </c:pt>
                <c:pt idx="258">
                  <c:v>4.9395416693042344</c:v>
                </c:pt>
                <c:pt idx="259">
                  <c:v>4.8696397152093844</c:v>
                </c:pt>
                <c:pt idx="260">
                  <c:v>4.7630762924974022</c:v>
                </c:pt>
                <c:pt idx="261">
                  <c:v>4.7081555078964961</c:v>
                </c:pt>
                <c:pt idx="262">
                  <c:v>4.7838662941243228</c:v>
                </c:pt>
                <c:pt idx="263">
                  <c:v>5.0299322150776202</c:v>
                </c:pt>
                <c:pt idx="264">
                  <c:v>5.182620298196829</c:v>
                </c:pt>
                <c:pt idx="265">
                  <c:v>5.0841303010017604</c:v>
                </c:pt>
                <c:pt idx="266">
                  <c:v>4.8146562847679784</c:v>
                </c:pt>
                <c:pt idx="267">
                  <c:v>4.682607654708236</c:v>
                </c:pt>
                <c:pt idx="268">
                  <c:v>4.7322178991243087</c:v>
                </c:pt>
                <c:pt idx="269">
                  <c:v>4.7425017146091406</c:v>
                </c:pt>
                <c:pt idx="270">
                  <c:v>4.6413345480089774</c:v>
                </c:pt>
                <c:pt idx="271">
                  <c:v>4.607756453658487</c:v>
                </c:pt>
                <c:pt idx="272">
                  <c:v>4.6365054501168164</c:v>
                </c:pt>
                <c:pt idx="273">
                  <c:v>4.6418618987035796</c:v>
                </c:pt>
                <c:pt idx="274">
                  <c:v>4.761445111774286</c:v>
                </c:pt>
                <c:pt idx="275">
                  <c:v>4.7197144789105536</c:v>
                </c:pt>
                <c:pt idx="276">
                  <c:v>4.6158982433931337</c:v>
                </c:pt>
                <c:pt idx="277">
                  <c:v>4.7796477320658326</c:v>
                </c:pt>
                <c:pt idx="278">
                  <c:v>5.1496075152349254</c:v>
                </c:pt>
                <c:pt idx="279">
                  <c:v>5.2472685585276713</c:v>
                </c:pt>
                <c:pt idx="280">
                  <c:v>4.9601004680125396</c:v>
                </c:pt>
                <c:pt idx="281">
                  <c:v>4.8619633568164176</c:v>
                </c:pt>
                <c:pt idx="282">
                  <c:v>4.7840532733872028</c:v>
                </c:pt>
                <c:pt idx="283">
                  <c:v>4.7736600576182244</c:v>
                </c:pt>
                <c:pt idx="284">
                  <c:v>4.7244009334124666</c:v>
                </c:pt>
                <c:pt idx="285">
                  <c:v>4.6727553009714056</c:v>
                </c:pt>
                <c:pt idx="286">
                  <c:v>4.6602626295362422</c:v>
                </c:pt>
                <c:pt idx="287">
                  <c:v>4.6575045428344852</c:v>
                </c:pt>
                <c:pt idx="288">
                  <c:v>4.660142480473505</c:v>
                </c:pt>
                <c:pt idx="289">
                  <c:v>4.6679250130495902</c:v>
                </c:pt>
                <c:pt idx="290">
                  <c:v>4.6520004589678194</c:v>
                </c:pt>
                <c:pt idx="291">
                  <c:v>4.6716312697686124</c:v>
                </c:pt>
                <c:pt idx="292">
                  <c:v>4.6616743143779553</c:v>
                </c:pt>
                <c:pt idx="293">
                  <c:v>4.6546177065796641</c:v>
                </c:pt>
                <c:pt idx="294">
                  <c:v>4.7353173155164061</c:v>
                </c:pt>
                <c:pt idx="295">
                  <c:v>5.4775652898168934</c:v>
                </c:pt>
                <c:pt idx="296">
                  <c:v>5.0332622586293541</c:v>
                </c:pt>
                <c:pt idx="297">
                  <c:v>4.8675070164370986</c:v>
                </c:pt>
                <c:pt idx="298">
                  <c:v>4.906676100610893</c:v>
                </c:pt>
                <c:pt idx="299">
                  <c:v>5.5061345938998398</c:v>
                </c:pt>
                <c:pt idx="300">
                  <c:v>5.2048429893507224</c:v>
                </c:pt>
                <c:pt idx="301">
                  <c:v>4.9663083648291328</c:v>
                </c:pt>
                <c:pt idx="302">
                  <c:v>5.4309118569143724</c:v>
                </c:pt>
                <c:pt idx="303">
                  <c:v>6.9742732610915708</c:v>
                </c:pt>
                <c:pt idx="304">
                  <c:v>6.4127393567229953</c:v>
                </c:pt>
                <c:pt idx="305">
                  <c:v>5.4896758232473104</c:v>
                </c:pt>
                <c:pt idx="306">
                  <c:v>5.2122466140421224</c:v>
                </c:pt>
                <c:pt idx="307">
                  <c:v>5.0723360681272274</c:v>
                </c:pt>
                <c:pt idx="308">
                  <c:v>5.01283807857995</c:v>
                </c:pt>
                <c:pt idx="309">
                  <c:v>4.9896271355819657</c:v>
                </c:pt>
                <c:pt idx="310">
                  <c:v>4.9508019929288576</c:v>
                </c:pt>
                <c:pt idx="311">
                  <c:v>4.9120301691383466</c:v>
                </c:pt>
                <c:pt idx="312">
                  <c:v>4.9739453407274192</c:v>
                </c:pt>
                <c:pt idx="313">
                  <c:v>5.0286307380500688</c:v>
                </c:pt>
                <c:pt idx="314">
                  <c:v>5.3540337872875181</c:v>
                </c:pt>
                <c:pt idx="315">
                  <c:v>5.4051952533886602</c:v>
                </c:pt>
                <c:pt idx="316">
                  <c:v>5.3039509328401326</c:v>
                </c:pt>
                <c:pt idx="317">
                  <c:v>5.4953573276279162</c:v>
                </c:pt>
                <c:pt idx="318">
                  <c:v>5.3087788407026402</c:v>
                </c:pt>
                <c:pt idx="319">
                  <c:v>5.1014308104065762</c:v>
                </c:pt>
                <c:pt idx="320">
                  <c:v>4.984703953043538</c:v>
                </c:pt>
                <c:pt idx="321">
                  <c:v>4.9432941916140081</c:v>
                </c:pt>
                <c:pt idx="322">
                  <c:v>4.9095207492813504</c:v>
                </c:pt>
                <c:pt idx="323">
                  <c:v>4.9199465938857534</c:v>
                </c:pt>
                <c:pt idx="324">
                  <c:v>4.9330595106321304</c:v>
                </c:pt>
                <c:pt idx="325">
                  <c:v>4.9044855546284323</c:v>
                </c:pt>
                <c:pt idx="326">
                  <c:v>4.8992480650747527</c:v>
                </c:pt>
                <c:pt idx="327">
                  <c:v>4.8965349285163056</c:v>
                </c:pt>
                <c:pt idx="328">
                  <c:v>4.8577370403093241</c:v>
                </c:pt>
                <c:pt idx="329">
                  <c:v>4.8522466995512401</c:v>
                </c:pt>
                <c:pt idx="330">
                  <c:v>4.8208679024021377</c:v>
                </c:pt>
                <c:pt idx="331">
                  <c:v>4.7873431269142426</c:v>
                </c:pt>
                <c:pt idx="332">
                  <c:v>5.345782214769085</c:v>
                </c:pt>
                <c:pt idx="333">
                  <c:v>5.7570161824501893</c:v>
                </c:pt>
                <c:pt idx="334">
                  <c:v>5.5623657303203906</c:v>
                </c:pt>
                <c:pt idx="335">
                  <c:v>5.7624068749324033</c:v>
                </c:pt>
                <c:pt idx="336">
                  <c:v>6.2384742082207332</c:v>
                </c:pt>
                <c:pt idx="337">
                  <c:v>5.8027477668337726</c:v>
                </c:pt>
                <c:pt idx="338">
                  <c:v>5.3284482689988302</c:v>
                </c:pt>
                <c:pt idx="339">
                  <c:v>5.3600001515736304</c:v>
                </c:pt>
                <c:pt idx="340">
                  <c:v>5.9869575262824002</c:v>
                </c:pt>
                <c:pt idx="341">
                  <c:v>7.5053997609880083</c:v>
                </c:pt>
                <c:pt idx="342">
                  <c:v>7.5755982394948376</c:v>
                </c:pt>
                <c:pt idx="343">
                  <c:v>6.3012728253844674</c:v>
                </c:pt>
                <c:pt idx="344">
                  <c:v>5.633627089695409</c:v>
                </c:pt>
                <c:pt idx="345">
                  <c:v>5.3825894274597026</c:v>
                </c:pt>
                <c:pt idx="346">
                  <c:v>5.312743554786401</c:v>
                </c:pt>
                <c:pt idx="347">
                  <c:v>5.26805587863808</c:v>
                </c:pt>
                <c:pt idx="348">
                  <c:v>5.28140552342097</c:v>
                </c:pt>
                <c:pt idx="349">
                  <c:v>5.2842497895917866</c:v>
                </c:pt>
                <c:pt idx="350">
                  <c:v>5.1497233292094204</c:v>
                </c:pt>
                <c:pt idx="351">
                  <c:v>5.0746057656177213</c:v>
                </c:pt>
                <c:pt idx="352">
                  <c:v>5.1112274267098003</c:v>
                </c:pt>
                <c:pt idx="353">
                  <c:v>5.2928129065665201</c:v>
                </c:pt>
                <c:pt idx="354">
                  <c:v>5.9253158959249088</c:v>
                </c:pt>
                <c:pt idx="355">
                  <c:v>7.965006973353896</c:v>
                </c:pt>
                <c:pt idx="356">
                  <c:v>6.7856150774240982</c:v>
                </c:pt>
                <c:pt idx="357">
                  <c:v>5.8155613097031376</c:v>
                </c:pt>
                <c:pt idx="358">
                  <c:v>5.5459530187983974</c:v>
                </c:pt>
                <c:pt idx="359">
                  <c:v>5.3748713450244523</c:v>
                </c:pt>
                <c:pt idx="360">
                  <c:v>5.2920422634164526</c:v>
                </c:pt>
                <c:pt idx="361">
                  <c:v>5.191021310295497</c:v>
                </c:pt>
                <c:pt idx="362">
                  <c:v>5.3570544713383113</c:v>
                </c:pt>
                <c:pt idx="363">
                  <c:v>5.5458159815684853</c:v>
                </c:pt>
                <c:pt idx="364">
                  <c:v>5.5018719258951414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CE-7F44-9858-2DE1C986CFB5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Boksmodel!$H$741:$H$1105</c:f>
              <c:numCache>
                <c:formatCode>0.000</c:formatCode>
                <c:ptCount val="365"/>
                <c:pt idx="0">
                  <c:v>5.3539126355908131</c:v>
                </c:pt>
                <c:pt idx="1">
                  <c:v>5.1029613035527692</c:v>
                </c:pt>
                <c:pt idx="2">
                  <c:v>5.0022108973334074</c:v>
                </c:pt>
                <c:pt idx="3">
                  <c:v>5.046456556214471</c:v>
                </c:pt>
                <c:pt idx="4">
                  <c:v>5.07232313254866</c:v>
                </c:pt>
                <c:pt idx="5">
                  <c:v>5.0227673970248388</c:v>
                </c:pt>
                <c:pt idx="6">
                  <c:v>5.1475823427602876</c:v>
                </c:pt>
                <c:pt idx="7">
                  <c:v>6.068675291851406</c:v>
                </c:pt>
                <c:pt idx="8">
                  <c:v>5.6644163274497208</c:v>
                </c:pt>
                <c:pt idx="9">
                  <c:v>5.2747747268349956</c:v>
                </c:pt>
                <c:pt idx="10">
                  <c:v>5.2523690918938746</c:v>
                </c:pt>
                <c:pt idx="11">
                  <c:v>5.3285083455397171</c:v>
                </c:pt>
                <c:pt idx="12">
                  <c:v>5.8442144597456007</c:v>
                </c:pt>
                <c:pt idx="13">
                  <c:v>5.6443929232318926</c:v>
                </c:pt>
                <c:pt idx="14">
                  <c:v>5.6888498336019104</c:v>
                </c:pt>
                <c:pt idx="15">
                  <c:v>5.9854974961568876</c:v>
                </c:pt>
                <c:pt idx="16">
                  <c:v>6.0160940685364928</c:v>
                </c:pt>
                <c:pt idx="17">
                  <c:v>5.5310555412699998</c:v>
                </c:pt>
                <c:pt idx="18">
                  <c:v>5.2252238211159634</c:v>
                </c:pt>
                <c:pt idx="19">
                  <c:v>5.0917800118820402</c:v>
                </c:pt>
                <c:pt idx="20">
                  <c:v>5.2199001267824068</c:v>
                </c:pt>
                <c:pt idx="21">
                  <c:v>5.1707480228014848</c:v>
                </c:pt>
                <c:pt idx="22">
                  <c:v>5.0621180050297818</c:v>
                </c:pt>
                <c:pt idx="23">
                  <c:v>4.9403696961224064</c:v>
                </c:pt>
                <c:pt idx="24">
                  <c:v>4.9219138421268092</c:v>
                </c:pt>
                <c:pt idx="25">
                  <c:v>4.96638367596546</c:v>
                </c:pt>
                <c:pt idx="26">
                  <c:v>5.5809663800135381</c:v>
                </c:pt>
                <c:pt idx="27">
                  <c:v>6.1375491055346796</c:v>
                </c:pt>
                <c:pt idx="28">
                  <c:v>5.5647460181246871</c:v>
                </c:pt>
                <c:pt idx="29">
                  <c:v>5.2616471530967699</c:v>
                </c:pt>
                <c:pt idx="30">
                  <c:v>5.1606273900054704</c:v>
                </c:pt>
                <c:pt idx="31">
                  <c:v>5.0984765296809362</c:v>
                </c:pt>
                <c:pt idx="32">
                  <c:v>5.08021064927821</c:v>
                </c:pt>
                <c:pt idx="33">
                  <c:v>5.0976355984586634</c:v>
                </c:pt>
                <c:pt idx="34">
                  <c:v>5.4057647087805769</c:v>
                </c:pt>
                <c:pt idx="35">
                  <c:v>7.2928582641974273</c:v>
                </c:pt>
                <c:pt idx="36">
                  <c:v>6.8210877247287014</c:v>
                </c:pt>
                <c:pt idx="37">
                  <c:v>7.0123205433932796</c:v>
                </c:pt>
                <c:pt idx="38">
                  <c:v>7.3648052461086442</c:v>
                </c:pt>
                <c:pt idx="39">
                  <c:v>9.2111670299121133</c:v>
                </c:pt>
                <c:pt idx="40">
                  <c:v>8.5389735423029141</c:v>
                </c:pt>
                <c:pt idx="41">
                  <c:v>6.8441180596234172</c:v>
                </c:pt>
                <c:pt idx="42">
                  <c:v>6.0358577332985011</c:v>
                </c:pt>
                <c:pt idx="43">
                  <c:v>5.8262121367951396</c:v>
                </c:pt>
                <c:pt idx="44">
                  <c:v>5.6527073733618636</c:v>
                </c:pt>
                <c:pt idx="45">
                  <c:v>5.5388617460933114</c:v>
                </c:pt>
                <c:pt idx="46">
                  <c:v>5.471539036385586</c:v>
                </c:pt>
                <c:pt idx="47">
                  <c:v>5.5919775362132116</c:v>
                </c:pt>
                <c:pt idx="48">
                  <c:v>5.4554584086184592</c:v>
                </c:pt>
                <c:pt idx="49">
                  <c:v>5.4406521985367116</c:v>
                </c:pt>
                <c:pt idx="50">
                  <c:v>5.4537309139183687</c:v>
                </c:pt>
                <c:pt idx="51">
                  <c:v>6.0252165885286084</c:v>
                </c:pt>
                <c:pt idx="52">
                  <c:v>5.6422913192774384</c:v>
                </c:pt>
                <c:pt idx="53">
                  <c:v>5.4612240138660209</c:v>
                </c:pt>
                <c:pt idx="54">
                  <c:v>5.3886679989642587</c:v>
                </c:pt>
                <c:pt idx="55">
                  <c:v>5.347239120036849</c:v>
                </c:pt>
                <c:pt idx="56">
                  <c:v>5.3213629849537201</c:v>
                </c:pt>
                <c:pt idx="57">
                  <c:v>5.290271240373742</c:v>
                </c:pt>
                <c:pt idx="58">
                  <c:v>5.2669401483130187</c:v>
                </c:pt>
                <c:pt idx="59">
                  <c:v>5.2254716936315937</c:v>
                </c:pt>
                <c:pt idx="60">
                  <c:v>5.1891259538304029</c:v>
                </c:pt>
                <c:pt idx="61">
                  <c:v>5.394043715777503</c:v>
                </c:pt>
                <c:pt idx="62">
                  <c:v>6.0004314619569392</c:v>
                </c:pt>
                <c:pt idx="63">
                  <c:v>6.2443711730070914</c:v>
                </c:pt>
                <c:pt idx="64">
                  <c:v>6.354118387279895</c:v>
                </c:pt>
                <c:pt idx="65">
                  <c:v>8.2945493344555903</c:v>
                </c:pt>
                <c:pt idx="66">
                  <c:v>7.5975823286257196</c:v>
                </c:pt>
                <c:pt idx="67">
                  <c:v>6.7144886476768422</c:v>
                </c:pt>
                <c:pt idx="68">
                  <c:v>6.6364159958294868</c:v>
                </c:pt>
                <c:pt idx="69">
                  <c:v>6.1790869963829467</c:v>
                </c:pt>
                <c:pt idx="70">
                  <c:v>6.250437917920296</c:v>
                </c:pt>
                <c:pt idx="71">
                  <c:v>7.7887587955860127</c:v>
                </c:pt>
                <c:pt idx="72">
                  <c:v>7.4000999741637292</c:v>
                </c:pt>
                <c:pt idx="73">
                  <c:v>7.6792864361476134</c:v>
                </c:pt>
                <c:pt idx="74">
                  <c:v>8.4764251721802815</c:v>
                </c:pt>
                <c:pt idx="75">
                  <c:v>10.187830799642009</c:v>
                </c:pt>
                <c:pt idx="76">
                  <c:v>8.7040712738030823</c:v>
                </c:pt>
                <c:pt idx="77">
                  <c:v>6.9550581269951799</c:v>
                </c:pt>
                <c:pt idx="78">
                  <c:v>6.4447313807339404</c:v>
                </c:pt>
                <c:pt idx="79">
                  <c:v>6.1415742049537689</c:v>
                </c:pt>
                <c:pt idx="80">
                  <c:v>5.8880614749543891</c:v>
                </c:pt>
                <c:pt idx="81">
                  <c:v>5.7531208660215674</c:v>
                </c:pt>
                <c:pt idx="82">
                  <c:v>5.6314133228978607</c:v>
                </c:pt>
                <c:pt idx="83">
                  <c:v>5.7841181434556379</c:v>
                </c:pt>
                <c:pt idx="84">
                  <c:v>5.584263213107227</c:v>
                </c:pt>
                <c:pt idx="85">
                  <c:v>5.5064816474600367</c:v>
                </c:pt>
                <c:pt idx="86">
                  <c:v>5.4339487026447566</c:v>
                </c:pt>
                <c:pt idx="87">
                  <c:v>5.3718511611828221</c:v>
                </c:pt>
                <c:pt idx="88">
                  <c:v>5.338104973296292</c:v>
                </c:pt>
                <c:pt idx="89">
                  <c:v>5.2655091508694767</c:v>
                </c:pt>
                <c:pt idx="90">
                  <c:v>5.2184763465401964</c:v>
                </c:pt>
                <c:pt idx="91">
                  <c:v>5.2134752025233917</c:v>
                </c:pt>
                <c:pt idx="92">
                  <c:v>5.2240526349963012</c:v>
                </c:pt>
                <c:pt idx="93">
                  <c:v>5.2086160876261554</c:v>
                </c:pt>
                <c:pt idx="94">
                  <c:v>5.1256696195143654</c:v>
                </c:pt>
                <c:pt idx="95">
                  <c:v>5.0944055970387057</c:v>
                </c:pt>
                <c:pt idx="96">
                  <c:v>5.0918209782622821</c:v>
                </c:pt>
                <c:pt idx="97">
                  <c:v>5.0581883750195402</c:v>
                </c:pt>
                <c:pt idx="98">
                  <c:v>5.0194479900347986</c:v>
                </c:pt>
                <c:pt idx="99">
                  <c:v>4.9986726897750753</c:v>
                </c:pt>
                <c:pt idx="100">
                  <c:v>4.9832607850207076</c:v>
                </c:pt>
                <c:pt idx="101">
                  <c:v>4.9597984126190129</c:v>
                </c:pt>
                <c:pt idx="102">
                  <c:v>4.9362908583029652</c:v>
                </c:pt>
                <c:pt idx="103">
                  <c:v>4.9001611565111167</c:v>
                </c:pt>
                <c:pt idx="104">
                  <c:v>4.8717879228788803</c:v>
                </c:pt>
                <c:pt idx="105">
                  <c:v>4.8796633500715796</c:v>
                </c:pt>
                <c:pt idx="106">
                  <c:v>4.8433832504408763</c:v>
                </c:pt>
                <c:pt idx="107">
                  <c:v>4.8124158392832808</c:v>
                </c:pt>
                <c:pt idx="108">
                  <c:v>4.7917813781134724</c:v>
                </c:pt>
                <c:pt idx="109">
                  <c:v>4.7866640376225327</c:v>
                </c:pt>
                <c:pt idx="110">
                  <c:v>4.843188941759764</c:v>
                </c:pt>
                <c:pt idx="111">
                  <c:v>4.7685101693342977</c:v>
                </c:pt>
                <c:pt idx="112">
                  <c:v>4.7245841918577822</c:v>
                </c:pt>
                <c:pt idx="113">
                  <c:v>4.7455287756831979</c:v>
                </c:pt>
                <c:pt idx="114">
                  <c:v>4.7429169024606486</c:v>
                </c:pt>
                <c:pt idx="115">
                  <c:v>4.7871706982899598</c:v>
                </c:pt>
                <c:pt idx="116">
                  <c:v>5.4049388746260254</c:v>
                </c:pt>
                <c:pt idx="117">
                  <c:v>5.0982424519864704</c:v>
                </c:pt>
                <c:pt idx="118">
                  <c:v>4.9038653093172151</c:v>
                </c:pt>
                <c:pt idx="119">
                  <c:v>4.8079191266031964</c:v>
                </c:pt>
                <c:pt idx="120">
                  <c:v>4.7820211114632372</c:v>
                </c:pt>
                <c:pt idx="121">
                  <c:v>4.7277184238852774</c:v>
                </c:pt>
                <c:pt idx="122">
                  <c:v>4.7097941049439251</c:v>
                </c:pt>
                <c:pt idx="123">
                  <c:v>4.7954196589780453</c:v>
                </c:pt>
                <c:pt idx="124">
                  <c:v>4.6889097868996981</c:v>
                </c:pt>
                <c:pt idx="125">
                  <c:v>4.85275754457831</c:v>
                </c:pt>
                <c:pt idx="126">
                  <c:v>4.7823807511214413</c:v>
                </c:pt>
                <c:pt idx="127">
                  <c:v>4.6994327104803562</c:v>
                </c:pt>
                <c:pt idx="128">
                  <c:v>5.219004850597365</c:v>
                </c:pt>
                <c:pt idx="129">
                  <c:v>5.1301917031424207</c:v>
                </c:pt>
                <c:pt idx="130">
                  <c:v>4.8033038373896684</c:v>
                </c:pt>
                <c:pt idx="131">
                  <c:v>4.6528484878372884</c:v>
                </c:pt>
                <c:pt idx="132">
                  <c:v>4.5854436322915424</c:v>
                </c:pt>
                <c:pt idx="133">
                  <c:v>4.5491470269933094</c:v>
                </c:pt>
                <c:pt idx="134">
                  <c:v>4.5232667075505368</c:v>
                </c:pt>
                <c:pt idx="135">
                  <c:v>4.4714529815734343</c:v>
                </c:pt>
                <c:pt idx="136">
                  <c:v>4.8069694152311024</c:v>
                </c:pt>
                <c:pt idx="137">
                  <c:v>4.9747717909972629</c:v>
                </c:pt>
                <c:pt idx="138">
                  <c:v>4.6945027317519381</c:v>
                </c:pt>
                <c:pt idx="139">
                  <c:v>4.7751993463586926</c:v>
                </c:pt>
                <c:pt idx="140">
                  <c:v>4.658538129166141</c:v>
                </c:pt>
                <c:pt idx="141">
                  <c:v>4.8512086604218174</c:v>
                </c:pt>
                <c:pt idx="142">
                  <c:v>4.7957494323597736</c:v>
                </c:pt>
                <c:pt idx="143">
                  <c:v>4.7753821412619306</c:v>
                </c:pt>
                <c:pt idx="144">
                  <c:v>4.6401562840603194</c:v>
                </c:pt>
                <c:pt idx="145">
                  <c:v>4.6455903116258161</c:v>
                </c:pt>
                <c:pt idx="146">
                  <c:v>4.6508454968766806</c:v>
                </c:pt>
                <c:pt idx="147">
                  <c:v>4.5960238273234024</c:v>
                </c:pt>
                <c:pt idx="148">
                  <c:v>4.4245924551398357</c:v>
                </c:pt>
                <c:pt idx="149">
                  <c:v>4.5027943512567932</c:v>
                </c:pt>
                <c:pt idx="150">
                  <c:v>4.4740974836314056</c:v>
                </c:pt>
                <c:pt idx="151">
                  <c:v>4.3703675783116456</c:v>
                </c:pt>
                <c:pt idx="152">
                  <c:v>4.3132944827240367</c:v>
                </c:pt>
                <c:pt idx="153">
                  <c:v>4.362468698532826</c:v>
                </c:pt>
                <c:pt idx="154">
                  <c:v>4.2793133711013267</c:v>
                </c:pt>
                <c:pt idx="155">
                  <c:v>4.370404391506713</c:v>
                </c:pt>
                <c:pt idx="156">
                  <c:v>4.2741918462507442</c:v>
                </c:pt>
                <c:pt idx="157">
                  <c:v>4.3080363031431848</c:v>
                </c:pt>
                <c:pt idx="158">
                  <c:v>4.2688710208293932</c:v>
                </c:pt>
                <c:pt idx="159">
                  <c:v>4.3481241545998426</c:v>
                </c:pt>
                <c:pt idx="160">
                  <c:v>4.2526512772302514</c:v>
                </c:pt>
                <c:pt idx="161">
                  <c:v>4.2478236011387844</c:v>
                </c:pt>
                <c:pt idx="162">
                  <c:v>4.5473923629085604</c:v>
                </c:pt>
                <c:pt idx="163">
                  <c:v>5.0687525704566774</c:v>
                </c:pt>
                <c:pt idx="164">
                  <c:v>4.6136886224435267</c:v>
                </c:pt>
                <c:pt idx="165">
                  <c:v>4.5535626331364272</c:v>
                </c:pt>
                <c:pt idx="166">
                  <c:v>4.374450374212314</c:v>
                </c:pt>
                <c:pt idx="167">
                  <c:v>4.2623759207150744</c:v>
                </c:pt>
                <c:pt idx="168">
                  <c:v>4.2527794125126341</c:v>
                </c:pt>
                <c:pt idx="169">
                  <c:v>4.231780319794967</c:v>
                </c:pt>
                <c:pt idx="170">
                  <c:v>4.4066769299481434</c:v>
                </c:pt>
                <c:pt idx="171">
                  <c:v>4.3589099516759227</c:v>
                </c:pt>
                <c:pt idx="172">
                  <c:v>4.2240322203546388</c:v>
                </c:pt>
                <c:pt idx="173">
                  <c:v>4.1408627673149159</c:v>
                </c:pt>
                <c:pt idx="174">
                  <c:v>4.0916432188631751</c:v>
                </c:pt>
                <c:pt idx="175">
                  <c:v>4.0684145801680049</c:v>
                </c:pt>
                <c:pt idx="176">
                  <c:v>4.0633943186533212</c:v>
                </c:pt>
                <c:pt idx="177">
                  <c:v>4.0270704589089608</c:v>
                </c:pt>
                <c:pt idx="178">
                  <c:v>3.9986274007465972</c:v>
                </c:pt>
                <c:pt idx="179">
                  <c:v>3.967681869645828</c:v>
                </c:pt>
                <c:pt idx="180">
                  <c:v>3.982397866627478</c:v>
                </c:pt>
                <c:pt idx="181">
                  <c:v>4.0477757028675159</c:v>
                </c:pt>
                <c:pt idx="182">
                  <c:v>4.034645090423953</c:v>
                </c:pt>
                <c:pt idx="183">
                  <c:v>3.9747084604390439</c:v>
                </c:pt>
                <c:pt idx="184">
                  <c:v>4.0634197687991147</c:v>
                </c:pt>
                <c:pt idx="185">
                  <c:v>4.1410811853835652</c:v>
                </c:pt>
                <c:pt idx="186">
                  <c:v>4.2065992464428401</c:v>
                </c:pt>
                <c:pt idx="187">
                  <c:v>4.2086801988818214</c:v>
                </c:pt>
                <c:pt idx="188">
                  <c:v>4.2732722270625159</c:v>
                </c:pt>
                <c:pt idx="189">
                  <c:v>4.143482777485711</c:v>
                </c:pt>
                <c:pt idx="190">
                  <c:v>4.0867293633026476</c:v>
                </c:pt>
                <c:pt idx="191">
                  <c:v>4.09478363280998</c:v>
                </c:pt>
                <c:pt idx="192">
                  <c:v>4.1181189092303452</c:v>
                </c:pt>
                <c:pt idx="193">
                  <c:v>4.0766450801596239</c:v>
                </c:pt>
                <c:pt idx="194">
                  <c:v>4.0867659447266762</c:v>
                </c:pt>
                <c:pt idx="195">
                  <c:v>4.109325930095256</c:v>
                </c:pt>
                <c:pt idx="196">
                  <c:v>4.076397371573476</c:v>
                </c:pt>
                <c:pt idx="197">
                  <c:v>4.0689237716233437</c:v>
                </c:pt>
                <c:pt idx="198">
                  <c:v>4.1154643848813581</c:v>
                </c:pt>
                <c:pt idx="199">
                  <c:v>4.206833938407982</c:v>
                </c:pt>
                <c:pt idx="200">
                  <c:v>4.2326651233477994</c:v>
                </c:pt>
                <c:pt idx="201">
                  <c:v>4.3495007667243044</c:v>
                </c:pt>
                <c:pt idx="202">
                  <c:v>4.4557876538747179</c:v>
                </c:pt>
                <c:pt idx="203">
                  <c:v>4.4985661860740187</c:v>
                </c:pt>
                <c:pt idx="204">
                  <c:v>4.3069773788826362</c:v>
                </c:pt>
                <c:pt idx="205">
                  <c:v>4.2141955262436221</c:v>
                </c:pt>
                <c:pt idx="206">
                  <c:v>4.1677696876590504</c:v>
                </c:pt>
                <c:pt idx="207">
                  <c:v>4.1548302388380094</c:v>
                </c:pt>
                <c:pt idx="208">
                  <c:v>4.4022743444450629</c:v>
                </c:pt>
                <c:pt idx="209">
                  <c:v>4.3779866267417091</c:v>
                </c:pt>
                <c:pt idx="210">
                  <c:v>4.427318919659168</c:v>
                </c:pt>
                <c:pt idx="211">
                  <c:v>5.1113576831250214</c:v>
                </c:pt>
                <c:pt idx="212">
                  <c:v>5.4483174681821769</c:v>
                </c:pt>
                <c:pt idx="213">
                  <c:v>5.3931420937436654</c:v>
                </c:pt>
                <c:pt idx="214">
                  <c:v>4.7275530929081846</c:v>
                </c:pt>
                <c:pt idx="215">
                  <c:v>4.4529762868220626</c:v>
                </c:pt>
                <c:pt idx="216">
                  <c:v>4.5547503806552374</c:v>
                </c:pt>
                <c:pt idx="217">
                  <c:v>4.8264875684722597</c:v>
                </c:pt>
                <c:pt idx="218">
                  <c:v>4.8312974406686724</c:v>
                </c:pt>
                <c:pt idx="219">
                  <c:v>4.769355014633474</c:v>
                </c:pt>
                <c:pt idx="220">
                  <c:v>4.8992066850204026</c:v>
                </c:pt>
                <c:pt idx="221">
                  <c:v>6.3950790165222182</c:v>
                </c:pt>
                <c:pt idx="222">
                  <c:v>7.4980509154716</c:v>
                </c:pt>
                <c:pt idx="223">
                  <c:v>7.0357290886851498</c:v>
                </c:pt>
                <c:pt idx="224">
                  <c:v>5.8951224196855394</c:v>
                </c:pt>
                <c:pt idx="225">
                  <c:v>5.0162213599518468</c:v>
                </c:pt>
                <c:pt idx="226">
                  <c:v>4.7695857114792783</c:v>
                </c:pt>
                <c:pt idx="227">
                  <c:v>4.712157160593109</c:v>
                </c:pt>
                <c:pt idx="228">
                  <c:v>4.7387695056905494</c:v>
                </c:pt>
                <c:pt idx="229">
                  <c:v>4.7849180822259756</c:v>
                </c:pt>
                <c:pt idx="230">
                  <c:v>4.9087485336019876</c:v>
                </c:pt>
                <c:pt idx="231">
                  <c:v>4.8471673622850213</c:v>
                </c:pt>
                <c:pt idx="232">
                  <c:v>4.631579505019439</c:v>
                </c:pt>
                <c:pt idx="233">
                  <c:v>4.4840982801781566</c:v>
                </c:pt>
                <c:pt idx="234">
                  <c:v>4.4167141146595856</c:v>
                </c:pt>
                <c:pt idx="235">
                  <c:v>4.3439255560809524</c:v>
                </c:pt>
                <c:pt idx="236">
                  <c:v>4.2868920362473579</c:v>
                </c:pt>
                <c:pt idx="237">
                  <c:v>4.2505148576403986</c:v>
                </c:pt>
                <c:pt idx="238">
                  <c:v>4.261048298228614</c:v>
                </c:pt>
                <c:pt idx="239">
                  <c:v>4.4354408595447108</c:v>
                </c:pt>
                <c:pt idx="240">
                  <c:v>4.3333588723866381</c:v>
                </c:pt>
                <c:pt idx="241">
                  <c:v>4.2893181202366799</c:v>
                </c:pt>
                <c:pt idx="242">
                  <c:v>4.2400452529223411</c:v>
                </c:pt>
                <c:pt idx="243">
                  <c:v>4.3595447476257334</c:v>
                </c:pt>
                <c:pt idx="244">
                  <c:v>4.2606715771439028</c:v>
                </c:pt>
                <c:pt idx="245">
                  <c:v>4.411504687082048</c:v>
                </c:pt>
                <c:pt idx="246">
                  <c:v>4.7728296606234242</c:v>
                </c:pt>
                <c:pt idx="247">
                  <c:v>5.13341503743818</c:v>
                </c:pt>
                <c:pt idx="248">
                  <c:v>4.9630046985073406</c:v>
                </c:pt>
                <c:pt idx="249">
                  <c:v>5.1581808844270993</c:v>
                </c:pt>
                <c:pt idx="250">
                  <c:v>4.9249041651845884</c:v>
                </c:pt>
                <c:pt idx="251">
                  <c:v>4.7724520451026136</c:v>
                </c:pt>
                <c:pt idx="252">
                  <c:v>5.3127297845223884</c:v>
                </c:pt>
                <c:pt idx="253">
                  <c:v>6.1344045882706668</c:v>
                </c:pt>
                <c:pt idx="254">
                  <c:v>6.1232474830108767</c:v>
                </c:pt>
                <c:pt idx="255">
                  <c:v>5.7471947284272371</c:v>
                </c:pt>
                <c:pt idx="256">
                  <c:v>5.2731158354609162</c:v>
                </c:pt>
                <c:pt idx="257">
                  <c:v>5.1801553337666038</c:v>
                </c:pt>
                <c:pt idx="258">
                  <c:v>5.0089173120055346</c:v>
                </c:pt>
                <c:pt idx="259">
                  <c:v>5.0640214672686534</c:v>
                </c:pt>
                <c:pt idx="260">
                  <c:v>4.9857594560991094</c:v>
                </c:pt>
                <c:pt idx="261">
                  <c:v>4.8479290165814808</c:v>
                </c:pt>
                <c:pt idx="262">
                  <c:v>4.7811569594258776</c:v>
                </c:pt>
                <c:pt idx="263">
                  <c:v>4.7600398659337424</c:v>
                </c:pt>
                <c:pt idx="264">
                  <c:v>4.7287497790416104</c:v>
                </c:pt>
                <c:pt idx="265">
                  <c:v>4.6851793379060904</c:v>
                </c:pt>
                <c:pt idx="266">
                  <c:v>4.6776182177286421</c:v>
                </c:pt>
                <c:pt idx="267">
                  <c:v>4.6881180712228172</c:v>
                </c:pt>
                <c:pt idx="268">
                  <c:v>4.7919603711567076</c:v>
                </c:pt>
                <c:pt idx="269">
                  <c:v>5.6425619512404994</c:v>
                </c:pt>
                <c:pt idx="270">
                  <c:v>5.8204043824749183</c:v>
                </c:pt>
                <c:pt idx="271">
                  <c:v>5.4004251171865203</c:v>
                </c:pt>
                <c:pt idx="272">
                  <c:v>5.1541099151177807</c:v>
                </c:pt>
                <c:pt idx="273">
                  <c:v>4.9421078273841887</c:v>
                </c:pt>
                <c:pt idx="274">
                  <c:v>4.8903828116640566</c:v>
                </c:pt>
                <c:pt idx="275">
                  <c:v>4.8332947829382089</c:v>
                </c:pt>
                <c:pt idx="276">
                  <c:v>4.8099909453236123</c:v>
                </c:pt>
                <c:pt idx="277">
                  <c:v>4.8698696895866416</c:v>
                </c:pt>
                <c:pt idx="278">
                  <c:v>4.8428715593720906</c:v>
                </c:pt>
                <c:pt idx="279">
                  <c:v>4.8911614663445881</c:v>
                </c:pt>
                <c:pt idx="280">
                  <c:v>5.2193140131497424</c:v>
                </c:pt>
                <c:pt idx="281">
                  <c:v>5.7137223175623566</c:v>
                </c:pt>
                <c:pt idx="282">
                  <c:v>5.932469781451414</c:v>
                </c:pt>
                <c:pt idx="283">
                  <c:v>6.5712382500464566</c:v>
                </c:pt>
                <c:pt idx="284">
                  <c:v>6.7950214708167227</c:v>
                </c:pt>
                <c:pt idx="285">
                  <c:v>6.8020211955270966</c:v>
                </c:pt>
                <c:pt idx="286">
                  <c:v>7.1837640916487544</c:v>
                </c:pt>
                <c:pt idx="287">
                  <c:v>6.7193678768422762</c:v>
                </c:pt>
                <c:pt idx="288">
                  <c:v>6.4878726704945997</c:v>
                </c:pt>
                <c:pt idx="289">
                  <c:v>6.9456786245723521</c:v>
                </c:pt>
                <c:pt idx="290">
                  <c:v>7.15845356941142</c:v>
                </c:pt>
                <c:pt idx="291">
                  <c:v>6.968048895274535</c:v>
                </c:pt>
                <c:pt idx="292">
                  <c:v>6.7611920167486854</c:v>
                </c:pt>
                <c:pt idx="293">
                  <c:v>6.3583206329111546</c:v>
                </c:pt>
                <c:pt idx="294">
                  <c:v>6.1150163687485799</c:v>
                </c:pt>
                <c:pt idx="295">
                  <c:v>5.9648100685406016</c:v>
                </c:pt>
                <c:pt idx="296">
                  <c:v>6.1259534408796918</c:v>
                </c:pt>
                <c:pt idx="297">
                  <c:v>6.0482470741519272</c:v>
                </c:pt>
                <c:pt idx="298">
                  <c:v>8.532772184500395</c:v>
                </c:pt>
                <c:pt idx="299">
                  <c:v>10.381630456324361</c:v>
                </c:pt>
                <c:pt idx="300">
                  <c:v>9.0371530614928073</c:v>
                </c:pt>
                <c:pt idx="301">
                  <c:v>7.4974322426896798</c:v>
                </c:pt>
                <c:pt idx="302">
                  <c:v>6.6987998633729688</c:v>
                </c:pt>
                <c:pt idx="303">
                  <c:v>6.4134130811370653</c:v>
                </c:pt>
                <c:pt idx="304">
                  <c:v>6.1856835916042012</c:v>
                </c:pt>
                <c:pt idx="305">
                  <c:v>6.3806537676692807</c:v>
                </c:pt>
                <c:pt idx="306">
                  <c:v>7.9724969146182127</c:v>
                </c:pt>
                <c:pt idx="307">
                  <c:v>8.9396905904386372</c:v>
                </c:pt>
                <c:pt idx="308">
                  <c:v>8.4923918192732923</c:v>
                </c:pt>
                <c:pt idx="309">
                  <c:v>7.396154868275354</c:v>
                </c:pt>
                <c:pt idx="310">
                  <c:v>6.6780931976137214</c:v>
                </c:pt>
                <c:pt idx="311">
                  <c:v>7.0690497088164719</c:v>
                </c:pt>
                <c:pt idx="312">
                  <c:v>7.0117774208559593</c:v>
                </c:pt>
                <c:pt idx="313">
                  <c:v>6.4418740667676531</c:v>
                </c:pt>
                <c:pt idx="314">
                  <c:v>6.1619547059319526</c:v>
                </c:pt>
                <c:pt idx="315">
                  <c:v>6.009001067800809</c:v>
                </c:pt>
                <c:pt idx="316">
                  <c:v>5.8973531652043496</c:v>
                </c:pt>
                <c:pt idx="317">
                  <c:v>5.7498243783894081</c:v>
                </c:pt>
                <c:pt idx="318">
                  <c:v>5.6669911124217638</c:v>
                </c:pt>
                <c:pt idx="319">
                  <c:v>6.9380394677377382</c:v>
                </c:pt>
                <c:pt idx="320">
                  <c:v>8.5297624462295989</c:v>
                </c:pt>
                <c:pt idx="321">
                  <c:v>7.7848549190233838</c:v>
                </c:pt>
                <c:pt idx="322">
                  <c:v>7.3819969749926164</c:v>
                </c:pt>
                <c:pt idx="323">
                  <c:v>6.649197071948298</c:v>
                </c:pt>
                <c:pt idx="324">
                  <c:v>6.738207139914703</c:v>
                </c:pt>
                <c:pt idx="325">
                  <c:v>6.8127388913309428</c:v>
                </c:pt>
                <c:pt idx="326">
                  <c:v>6.5403951587805524</c:v>
                </c:pt>
                <c:pt idx="327">
                  <c:v>6.0971098265468529</c:v>
                </c:pt>
                <c:pt idx="328">
                  <c:v>5.8691338994999329</c:v>
                </c:pt>
                <c:pt idx="329">
                  <c:v>6.2602494787180269</c:v>
                </c:pt>
                <c:pt idx="330">
                  <c:v>6.9174498001189946</c:v>
                </c:pt>
                <c:pt idx="331">
                  <c:v>8.3649882170172933</c:v>
                </c:pt>
                <c:pt idx="332">
                  <c:v>7.7588699263960077</c:v>
                </c:pt>
                <c:pt idx="333">
                  <c:v>6.6169285218874414</c:v>
                </c:pt>
                <c:pt idx="334">
                  <c:v>6.0028746328653924</c:v>
                </c:pt>
                <c:pt idx="335">
                  <c:v>5.7749494128507219</c:v>
                </c:pt>
                <c:pt idx="336">
                  <c:v>5.6765522717605634</c:v>
                </c:pt>
                <c:pt idx="337">
                  <c:v>5.9094388282669854</c:v>
                </c:pt>
                <c:pt idx="338">
                  <c:v>5.8394371833655327</c:v>
                </c:pt>
                <c:pt idx="339">
                  <c:v>6.2723530267181511</c:v>
                </c:pt>
                <c:pt idx="340">
                  <c:v>6.5904585498975052</c:v>
                </c:pt>
                <c:pt idx="341">
                  <c:v>7.0773685732325076</c:v>
                </c:pt>
                <c:pt idx="342">
                  <c:v>8.5977787129805847</c:v>
                </c:pt>
                <c:pt idx="343">
                  <c:v>7.8449620479144597</c:v>
                </c:pt>
                <c:pt idx="344">
                  <c:v>6.9228899942285036</c:v>
                </c:pt>
                <c:pt idx="345">
                  <c:v>6.4981084604636967</c:v>
                </c:pt>
                <c:pt idx="346">
                  <c:v>6.2002102717943934</c:v>
                </c:pt>
                <c:pt idx="347">
                  <c:v>6.0935740302222952</c:v>
                </c:pt>
                <c:pt idx="348">
                  <c:v>6.9175684888693381</c:v>
                </c:pt>
                <c:pt idx="349">
                  <c:v>8.6101421555214426</c:v>
                </c:pt>
                <c:pt idx="350">
                  <c:v>9.3792166892340472</c:v>
                </c:pt>
                <c:pt idx="351">
                  <c:v>9.0343384393390807</c:v>
                </c:pt>
                <c:pt idx="352">
                  <c:v>7.9782270705653646</c:v>
                </c:pt>
                <c:pt idx="353">
                  <c:v>7.1176045950419304</c:v>
                </c:pt>
                <c:pt idx="354">
                  <c:v>7.5727734190106748</c:v>
                </c:pt>
                <c:pt idx="355">
                  <c:v>6.9386938660192934</c:v>
                </c:pt>
                <c:pt idx="356">
                  <c:v>6.6124455138042384</c:v>
                </c:pt>
                <c:pt idx="357">
                  <c:v>6.5481742760153088</c:v>
                </c:pt>
                <c:pt idx="358">
                  <c:v>6.3512087127096297</c:v>
                </c:pt>
                <c:pt idx="359">
                  <c:v>6.1409579547618929</c:v>
                </c:pt>
                <c:pt idx="360">
                  <c:v>5.9853993903267941</c:v>
                </c:pt>
                <c:pt idx="361">
                  <c:v>5.8999435023580089</c:v>
                </c:pt>
                <c:pt idx="362">
                  <c:v>5.9411782233329067</c:v>
                </c:pt>
                <c:pt idx="363">
                  <c:v>5.9724545671164568</c:v>
                </c:pt>
                <c:pt idx="364">
                  <c:v>5.8844647674035002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CE-7F44-9858-2DE1C986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072320"/>
        <c:axId val="1688910336"/>
      </c:scatterChart>
      <c:valAx>
        <c:axId val="1689072320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688910336"/>
        <c:crosses val="autoZero"/>
        <c:crossBetween val="midCat"/>
      </c:valAx>
      <c:valAx>
        <c:axId val="1688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Vandføring [m^3/s]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68907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Boksmodel!$I$11:$I$375</c:f>
              <c:numCache>
                <c:formatCode>0.000</c:formatCode>
                <c:ptCount val="365"/>
                <c:pt idx="0">
                  <c:v>8.7428399760404965</c:v>
                </c:pt>
                <c:pt idx="1">
                  <c:v>8.3959729404558914</c:v>
                </c:pt>
                <c:pt idx="2">
                  <c:v>8.4740824817496581</c:v>
                </c:pt>
                <c:pt idx="3">
                  <c:v>8.45661094606651</c:v>
                </c:pt>
                <c:pt idx="4">
                  <c:v>7.9072489346785986</c:v>
                </c:pt>
                <c:pt idx="5">
                  <c:v>7.5771952211667628</c:v>
                </c:pt>
                <c:pt idx="6">
                  <c:v>7.7370227658002921</c:v>
                </c:pt>
                <c:pt idx="7">
                  <c:v>7.9069744457046527</c:v>
                </c:pt>
                <c:pt idx="8">
                  <c:v>8.3955562744876087</c:v>
                </c:pt>
                <c:pt idx="9">
                  <c:v>8.4222557196281862</c:v>
                </c:pt>
                <c:pt idx="10">
                  <c:v>10.49525540370329</c:v>
                </c:pt>
                <c:pt idx="11">
                  <c:v>11.636108437468209</c:v>
                </c:pt>
                <c:pt idx="12">
                  <c:v>9.7572234353091751</c:v>
                </c:pt>
                <c:pt idx="13">
                  <c:v>8.6561769539869289</c:v>
                </c:pt>
                <c:pt idx="14">
                  <c:v>8.3616231793201319</c:v>
                </c:pt>
                <c:pt idx="15">
                  <c:v>7.9496389179026732</c:v>
                </c:pt>
                <c:pt idx="16">
                  <c:v>7.6210954519462604</c:v>
                </c:pt>
                <c:pt idx="17">
                  <c:v>7.8517430999567077</c:v>
                </c:pt>
                <c:pt idx="18">
                  <c:v>8.2866554584072052</c:v>
                </c:pt>
                <c:pt idx="19">
                  <c:v>8.2675722346903999</c:v>
                </c:pt>
                <c:pt idx="20">
                  <c:v>8.0325179130785589</c:v>
                </c:pt>
                <c:pt idx="21">
                  <c:v>7.9051619295134614</c:v>
                </c:pt>
                <c:pt idx="22">
                  <c:v>7.7778854617535131</c:v>
                </c:pt>
                <c:pt idx="23">
                  <c:v>7.6073450238235987</c:v>
                </c:pt>
                <c:pt idx="24">
                  <c:v>7.5299635126211513</c:v>
                </c:pt>
                <c:pt idx="25">
                  <c:v>7.4545739671643929</c:v>
                </c:pt>
                <c:pt idx="26">
                  <c:v>7.3770518309992026</c:v>
                </c:pt>
                <c:pt idx="27">
                  <c:v>7.2322421417083564</c:v>
                </c:pt>
                <c:pt idx="28">
                  <c:v>7.2632406438159034</c:v>
                </c:pt>
                <c:pt idx="29">
                  <c:v>7.3144024445189144</c:v>
                </c:pt>
                <c:pt idx="30">
                  <c:v>7.2762587675083399</c:v>
                </c:pt>
                <c:pt idx="31">
                  <c:v>7.2663125684125607</c:v>
                </c:pt>
                <c:pt idx="32">
                  <c:v>7.3201082191371682</c:v>
                </c:pt>
                <c:pt idx="33">
                  <c:v>7.3196632736176461</c:v>
                </c:pt>
                <c:pt idx="34">
                  <c:v>7.5371987909731768</c:v>
                </c:pt>
                <c:pt idx="35">
                  <c:v>7.6161807151829866</c:v>
                </c:pt>
                <c:pt idx="36">
                  <c:v>7.8197189916664973</c:v>
                </c:pt>
                <c:pt idx="37">
                  <c:v>7.531426203373206</c:v>
                </c:pt>
                <c:pt idx="38">
                  <c:v>7.3174635047532091</c:v>
                </c:pt>
                <c:pt idx="39">
                  <c:v>7.2722128410067928</c:v>
                </c:pt>
                <c:pt idx="40">
                  <c:v>7.2653959869548963</c:v>
                </c:pt>
                <c:pt idx="41">
                  <c:v>7.2802881962783967</c:v>
                </c:pt>
                <c:pt idx="42">
                  <c:v>7.2277348903983274</c:v>
                </c:pt>
                <c:pt idx="43">
                  <c:v>7.11333364296204</c:v>
                </c:pt>
                <c:pt idx="44">
                  <c:v>6.9984100593358134</c:v>
                </c:pt>
                <c:pt idx="45">
                  <c:v>6.9682871972646128</c:v>
                </c:pt>
                <c:pt idx="46">
                  <c:v>7.2137829620287306</c:v>
                </c:pt>
                <c:pt idx="47">
                  <c:v>7.847753014838597</c:v>
                </c:pt>
                <c:pt idx="48">
                  <c:v>7.6695310924486613</c:v>
                </c:pt>
                <c:pt idx="49">
                  <c:v>7.9968816365841242</c:v>
                </c:pt>
                <c:pt idx="50">
                  <c:v>8.3562422181634872</c:v>
                </c:pt>
                <c:pt idx="51">
                  <c:v>8.4771201263546487</c:v>
                </c:pt>
                <c:pt idx="52">
                  <c:v>10.121318834466329</c:v>
                </c:pt>
                <c:pt idx="53">
                  <c:v>8.9755175874813062</c:v>
                </c:pt>
                <c:pt idx="54">
                  <c:v>8.6796612033141791</c:v>
                </c:pt>
                <c:pt idx="55">
                  <c:v>8.345330068550382</c:v>
                </c:pt>
                <c:pt idx="56">
                  <c:v>9.6617277470960197</c:v>
                </c:pt>
                <c:pt idx="57">
                  <c:v>9.7678478545764005</c:v>
                </c:pt>
                <c:pt idx="58">
                  <c:v>11.30316412194605</c:v>
                </c:pt>
                <c:pt idx="59">
                  <c:v>10.97236373796893</c:v>
                </c:pt>
                <c:pt idx="60">
                  <c:v>11.023183342554811</c:v>
                </c:pt>
                <c:pt idx="61">
                  <c:v>9.4144907963293818</c:v>
                </c:pt>
                <c:pt idx="62">
                  <c:v>9.0791399083209718</c:v>
                </c:pt>
                <c:pt idx="63">
                  <c:v>9.6037701606707806</c:v>
                </c:pt>
                <c:pt idx="64">
                  <c:v>10.22045092881468</c:v>
                </c:pt>
                <c:pt idx="65">
                  <c:v>9.0606447053358181</c:v>
                </c:pt>
                <c:pt idx="66">
                  <c:v>8.5279255933494298</c:v>
                </c:pt>
                <c:pt idx="67">
                  <c:v>9.1166845539817469</c:v>
                </c:pt>
                <c:pt idx="68">
                  <c:v>9.4693200843930612</c:v>
                </c:pt>
                <c:pt idx="69">
                  <c:v>8.6822285830579986</c:v>
                </c:pt>
                <c:pt idx="70">
                  <c:v>8.3485231024649735</c:v>
                </c:pt>
                <c:pt idx="71">
                  <c:v>8.0957309965999098</c:v>
                </c:pt>
                <c:pt idx="72">
                  <c:v>8.0041028136654937</c:v>
                </c:pt>
                <c:pt idx="73">
                  <c:v>7.9030096667499059</c:v>
                </c:pt>
                <c:pt idx="74">
                  <c:v>7.8082997246628887</c:v>
                </c:pt>
                <c:pt idx="75">
                  <c:v>8.323943858238497</c:v>
                </c:pt>
                <c:pt idx="76">
                  <c:v>9.8355164409405802</c:v>
                </c:pt>
                <c:pt idx="77">
                  <c:v>9.3409628912653879</c:v>
                </c:pt>
                <c:pt idx="78">
                  <c:v>9.9534777789489404</c:v>
                </c:pt>
                <c:pt idx="79">
                  <c:v>11.22654296806</c:v>
                </c:pt>
                <c:pt idx="80">
                  <c:v>10.41264943745324</c:v>
                </c:pt>
                <c:pt idx="81">
                  <c:v>9.0600195477334253</c:v>
                </c:pt>
                <c:pt idx="82">
                  <c:v>8.423723625199889</c:v>
                </c:pt>
                <c:pt idx="83">
                  <c:v>8.1601550261831584</c:v>
                </c:pt>
                <c:pt idx="84">
                  <c:v>7.9846914712399624</c:v>
                </c:pt>
                <c:pt idx="85">
                  <c:v>7.9277305537027409</c:v>
                </c:pt>
                <c:pt idx="86">
                  <c:v>7.9468995587459776</c:v>
                </c:pt>
                <c:pt idx="87">
                  <c:v>7.8949116470441068</c:v>
                </c:pt>
                <c:pt idx="88">
                  <c:v>8.3860690327027445</c:v>
                </c:pt>
                <c:pt idx="89">
                  <c:v>8.5049094541630623</c:v>
                </c:pt>
                <c:pt idx="90">
                  <c:v>8.3686912621540159</c:v>
                </c:pt>
                <c:pt idx="91">
                  <c:v>7.9280271477023323</c:v>
                </c:pt>
                <c:pt idx="92">
                  <c:v>7.7140810526236043</c:v>
                </c:pt>
                <c:pt idx="93">
                  <c:v>7.5221090458138349</c:v>
                </c:pt>
                <c:pt idx="94">
                  <c:v>7.4476030147660417</c:v>
                </c:pt>
                <c:pt idx="95">
                  <c:v>7.3397943679929281</c:v>
                </c:pt>
                <c:pt idx="96">
                  <c:v>7.3014881013518647</c:v>
                </c:pt>
                <c:pt idx="97">
                  <c:v>7.2348576270130236</c:v>
                </c:pt>
                <c:pt idx="98">
                  <c:v>7.1393973377393412</c:v>
                </c:pt>
                <c:pt idx="99">
                  <c:v>7.1173082173070981</c:v>
                </c:pt>
                <c:pt idx="100">
                  <c:v>7.1337029862621462</c:v>
                </c:pt>
                <c:pt idx="101">
                  <c:v>7.4910353468341722</c:v>
                </c:pt>
                <c:pt idx="102">
                  <c:v>7.3759852036729026</c:v>
                </c:pt>
                <c:pt idx="103">
                  <c:v>7.4680234911666474</c:v>
                </c:pt>
                <c:pt idx="104">
                  <c:v>9.1452284879422336</c:v>
                </c:pt>
                <c:pt idx="105">
                  <c:v>10.5000946752955</c:v>
                </c:pt>
                <c:pt idx="106">
                  <c:v>10.36819134202335</c:v>
                </c:pt>
                <c:pt idx="107">
                  <c:v>9.1401730951892297</c:v>
                </c:pt>
                <c:pt idx="108">
                  <c:v>8.24501733609398</c:v>
                </c:pt>
                <c:pt idx="109">
                  <c:v>7.7751304051992181</c:v>
                </c:pt>
                <c:pt idx="110">
                  <c:v>7.6400307836344084</c:v>
                </c:pt>
                <c:pt idx="111">
                  <c:v>7.3273799523286618</c:v>
                </c:pt>
                <c:pt idx="112">
                  <c:v>7.1796377158025884</c:v>
                </c:pt>
                <c:pt idx="113">
                  <c:v>8.2384397924494728</c:v>
                </c:pt>
                <c:pt idx="114">
                  <c:v>7.7709159707498872</c:v>
                </c:pt>
                <c:pt idx="115">
                  <c:v>7.5448803352956926</c:v>
                </c:pt>
                <c:pt idx="116">
                  <c:v>7.2756240330897306</c:v>
                </c:pt>
                <c:pt idx="117">
                  <c:v>7.4591870183283424</c:v>
                </c:pt>
                <c:pt idx="118">
                  <c:v>8.4504496861243457</c:v>
                </c:pt>
                <c:pt idx="119">
                  <c:v>7.6092310988217404</c:v>
                </c:pt>
                <c:pt idx="120">
                  <c:v>7.2025019491246081</c:v>
                </c:pt>
                <c:pt idx="121">
                  <c:v>6.985186386946074</c:v>
                </c:pt>
                <c:pt idx="122">
                  <c:v>6.8657266126262728</c:v>
                </c:pt>
                <c:pt idx="123">
                  <c:v>6.7527037041383569</c:v>
                </c:pt>
                <c:pt idx="124">
                  <c:v>6.6525923620186491</c:v>
                </c:pt>
                <c:pt idx="125">
                  <c:v>6.6339167698731494</c:v>
                </c:pt>
                <c:pt idx="126">
                  <c:v>6.5822119700805679</c:v>
                </c:pt>
                <c:pt idx="127">
                  <c:v>6.4932376035799599</c:v>
                </c:pt>
                <c:pt idx="128">
                  <c:v>6.5360979700017872</c:v>
                </c:pt>
                <c:pt idx="129">
                  <c:v>7.4931878417662521</c:v>
                </c:pt>
                <c:pt idx="130">
                  <c:v>7.4554723110312313</c:v>
                </c:pt>
                <c:pt idx="131">
                  <c:v>6.9302727411519367</c:v>
                </c:pt>
                <c:pt idx="132">
                  <c:v>6.7437311873061692</c:v>
                </c:pt>
                <c:pt idx="133">
                  <c:v>6.8955137162687929</c:v>
                </c:pt>
                <c:pt idx="134">
                  <c:v>6.7746152404396929</c:v>
                </c:pt>
                <c:pt idx="135">
                  <c:v>7.3598904738683393</c:v>
                </c:pt>
                <c:pt idx="136">
                  <c:v>7.4890581414506308</c:v>
                </c:pt>
                <c:pt idx="137">
                  <c:v>7.2320886331340786</c:v>
                </c:pt>
                <c:pt idx="138">
                  <c:v>6.9201377280844323</c:v>
                </c:pt>
                <c:pt idx="139">
                  <c:v>6.8313050957767327</c:v>
                </c:pt>
                <c:pt idx="140">
                  <c:v>6.6992805035768539</c:v>
                </c:pt>
                <c:pt idx="141">
                  <c:v>6.6177442123704866</c:v>
                </c:pt>
                <c:pt idx="142">
                  <c:v>6.5804928635827196</c:v>
                </c:pt>
                <c:pt idx="143">
                  <c:v>6.6264592960251258</c:v>
                </c:pt>
                <c:pt idx="144">
                  <c:v>6.4527486171357262</c:v>
                </c:pt>
                <c:pt idx="145">
                  <c:v>6.4045516746113531</c:v>
                </c:pt>
                <c:pt idx="146">
                  <c:v>6.3740818797993519</c:v>
                </c:pt>
                <c:pt idx="147">
                  <c:v>6.4055608972522418</c:v>
                </c:pt>
                <c:pt idx="148">
                  <c:v>6.5555563563323487</c:v>
                </c:pt>
                <c:pt idx="149">
                  <c:v>6.5563170985866819</c:v>
                </c:pt>
                <c:pt idx="150">
                  <c:v>6.5094094755287566</c:v>
                </c:pt>
                <c:pt idx="151">
                  <c:v>6.2509886516117534</c:v>
                </c:pt>
                <c:pt idx="152">
                  <c:v>6.193441736281259</c:v>
                </c:pt>
                <c:pt idx="153">
                  <c:v>6.2177325534854102</c:v>
                </c:pt>
                <c:pt idx="154">
                  <c:v>6.2810367957101576</c:v>
                </c:pt>
                <c:pt idx="155">
                  <c:v>6.2265618138638219</c:v>
                </c:pt>
                <c:pt idx="156">
                  <c:v>6.3254843889033481</c:v>
                </c:pt>
                <c:pt idx="157">
                  <c:v>7.1119368325033303</c:v>
                </c:pt>
                <c:pt idx="158">
                  <c:v>7.6479515097466457</c:v>
                </c:pt>
                <c:pt idx="159">
                  <c:v>8.7173980296302354</c:v>
                </c:pt>
                <c:pt idx="160">
                  <c:v>11.52957079379469</c:v>
                </c:pt>
                <c:pt idx="161">
                  <c:v>9.2771568624296084</c:v>
                </c:pt>
                <c:pt idx="162">
                  <c:v>9.5312910961400625</c:v>
                </c:pt>
                <c:pt idx="163">
                  <c:v>8.1987050263108916</c:v>
                </c:pt>
                <c:pt idx="164">
                  <c:v>7.1376696256021361</c:v>
                </c:pt>
                <c:pt idx="165">
                  <c:v>6.7640583012706257</c:v>
                </c:pt>
                <c:pt idx="166">
                  <c:v>7.1388204018202641</c:v>
                </c:pt>
                <c:pt idx="167">
                  <c:v>6.6253043402858864</c:v>
                </c:pt>
                <c:pt idx="168">
                  <c:v>6.4020883899894381</c:v>
                </c:pt>
                <c:pt idx="169">
                  <c:v>6.3110959915254874</c:v>
                </c:pt>
                <c:pt idx="170">
                  <c:v>6.2078768037489107</c:v>
                </c:pt>
                <c:pt idx="171">
                  <c:v>6.2094833424609392</c:v>
                </c:pt>
                <c:pt idx="172">
                  <c:v>6.7527639902679883</c:v>
                </c:pt>
                <c:pt idx="173">
                  <c:v>7.647797915707649</c:v>
                </c:pt>
                <c:pt idx="174">
                  <c:v>6.7739502949423178</c:v>
                </c:pt>
                <c:pt idx="175">
                  <c:v>6.5654530724582614</c:v>
                </c:pt>
                <c:pt idx="176">
                  <c:v>6.5827257259869176</c:v>
                </c:pt>
                <c:pt idx="177">
                  <c:v>6.8439916393070028</c:v>
                </c:pt>
                <c:pt idx="178">
                  <c:v>6.4037520948223028</c:v>
                </c:pt>
                <c:pt idx="179">
                  <c:v>13.398617596167311</c:v>
                </c:pt>
                <c:pt idx="180">
                  <c:v>13.69698537313996</c:v>
                </c:pt>
                <c:pt idx="181">
                  <c:v>12.09166657925566</c:v>
                </c:pt>
                <c:pt idx="182">
                  <c:v>8.9479018230013097</c:v>
                </c:pt>
                <c:pt idx="183">
                  <c:v>7.9303262202035887</c:v>
                </c:pt>
                <c:pt idx="184">
                  <c:v>7.3136218176857231</c:v>
                </c:pt>
                <c:pt idx="185">
                  <c:v>6.8182345136539633</c:v>
                </c:pt>
                <c:pt idx="186">
                  <c:v>6.5904843371992801</c:v>
                </c:pt>
                <c:pt idx="187">
                  <c:v>6.4504600552309572</c:v>
                </c:pt>
                <c:pt idx="188">
                  <c:v>6.5598995360432344</c:v>
                </c:pt>
                <c:pt idx="189">
                  <c:v>6.3463287637443129</c:v>
                </c:pt>
                <c:pt idx="190">
                  <c:v>6.3086558174428582</c:v>
                </c:pt>
                <c:pt idx="191">
                  <c:v>6.273405055638765</c:v>
                </c:pt>
                <c:pt idx="192">
                  <c:v>6.3142670030071484</c:v>
                </c:pt>
                <c:pt idx="193">
                  <c:v>6.1739115199217043</c:v>
                </c:pt>
                <c:pt idx="194">
                  <c:v>6.3185524467962342</c:v>
                </c:pt>
                <c:pt idx="195">
                  <c:v>6.0931588735157822</c:v>
                </c:pt>
                <c:pt idx="196">
                  <c:v>6.2284496563665837</c:v>
                </c:pt>
                <c:pt idx="197">
                  <c:v>6.3735290886325373</c:v>
                </c:pt>
                <c:pt idx="198">
                  <c:v>6.1215110781500801</c:v>
                </c:pt>
                <c:pt idx="199">
                  <c:v>6.0654321024525677</c:v>
                </c:pt>
                <c:pt idx="200">
                  <c:v>6.2104090425477008</c:v>
                </c:pt>
                <c:pt idx="201">
                  <c:v>7.38462223538719</c:v>
                </c:pt>
                <c:pt idx="202">
                  <c:v>6.9565542664028879</c:v>
                </c:pt>
                <c:pt idx="203">
                  <c:v>7.9529245567246001</c:v>
                </c:pt>
                <c:pt idx="204">
                  <c:v>9.8079032352493574</c:v>
                </c:pt>
                <c:pt idx="205">
                  <c:v>9.0549632235317432</c:v>
                </c:pt>
                <c:pt idx="206">
                  <c:v>8.4246699470691997</c:v>
                </c:pt>
                <c:pt idx="207">
                  <c:v>7.660983049544674</c:v>
                </c:pt>
                <c:pt idx="208">
                  <c:v>7.1368592457732571</c:v>
                </c:pt>
                <c:pt idx="209">
                  <c:v>7.9257357333493816</c:v>
                </c:pt>
                <c:pt idx="210">
                  <c:v>8.544894054283052</c:v>
                </c:pt>
                <c:pt idx="211">
                  <c:v>8.5986518108391969</c:v>
                </c:pt>
                <c:pt idx="212">
                  <c:v>7.6152716047118219</c:v>
                </c:pt>
                <c:pt idx="213">
                  <c:v>7.6208439469161773</c:v>
                </c:pt>
                <c:pt idx="214">
                  <c:v>9.1181795421991083</c:v>
                </c:pt>
                <c:pt idx="215">
                  <c:v>11.2390865132604</c:v>
                </c:pt>
                <c:pt idx="216">
                  <c:v>10.74252686377354</c:v>
                </c:pt>
                <c:pt idx="217">
                  <c:v>9.3335656704850649</c:v>
                </c:pt>
                <c:pt idx="218">
                  <c:v>7.9666709307346197</c:v>
                </c:pt>
                <c:pt idx="219">
                  <c:v>7.3825055683334249</c:v>
                </c:pt>
                <c:pt idx="220">
                  <c:v>7.4467236376407833</c:v>
                </c:pt>
                <c:pt idx="221">
                  <c:v>7.0777679816191421</c:v>
                </c:pt>
                <c:pt idx="222">
                  <c:v>6.8197715026086092</c:v>
                </c:pt>
                <c:pt idx="223">
                  <c:v>7.2450894707114033</c:v>
                </c:pt>
                <c:pt idx="224">
                  <c:v>7.9448405703751934</c:v>
                </c:pt>
                <c:pt idx="225">
                  <c:v>7.2484377977760444</c:v>
                </c:pt>
                <c:pt idx="226">
                  <c:v>7.0964504211818769</c:v>
                </c:pt>
                <c:pt idx="227">
                  <c:v>7.8491416848951543</c:v>
                </c:pt>
                <c:pt idx="228">
                  <c:v>7.5671042100908714</c:v>
                </c:pt>
                <c:pt idx="229">
                  <c:v>8.9381680767424108</c:v>
                </c:pt>
                <c:pt idx="230">
                  <c:v>9.6692370363952094</c:v>
                </c:pt>
                <c:pt idx="231">
                  <c:v>9.3095650883606424</c:v>
                </c:pt>
                <c:pt idx="232">
                  <c:v>8.5716214725487365</c:v>
                </c:pt>
                <c:pt idx="233">
                  <c:v>7.7131827754812283</c:v>
                </c:pt>
                <c:pt idx="234">
                  <c:v>7.4022085671025346</c:v>
                </c:pt>
                <c:pt idx="235">
                  <c:v>7.236936165342815</c:v>
                </c:pt>
                <c:pt idx="236">
                  <c:v>7.008110854709714</c:v>
                </c:pt>
                <c:pt idx="237">
                  <c:v>6.9935518076866297</c:v>
                </c:pt>
                <c:pt idx="238">
                  <c:v>8.1926897303939814</c:v>
                </c:pt>
                <c:pt idx="239">
                  <c:v>7.9198538339277738</c:v>
                </c:pt>
                <c:pt idx="240">
                  <c:v>7.372026682738964</c:v>
                </c:pt>
                <c:pt idx="241">
                  <c:v>7.1233622843754034</c:v>
                </c:pt>
                <c:pt idx="242">
                  <c:v>7.8962352063323076</c:v>
                </c:pt>
                <c:pt idx="243">
                  <c:v>7.501395417431441</c:v>
                </c:pt>
                <c:pt idx="244">
                  <c:v>7.1672561459908177</c:v>
                </c:pt>
                <c:pt idx="245">
                  <c:v>6.9257724160457528</c:v>
                </c:pt>
                <c:pt idx="246">
                  <c:v>6.8276881335967481</c:v>
                </c:pt>
                <c:pt idx="247">
                  <c:v>6.7992086788302011</c:v>
                </c:pt>
                <c:pt idx="248">
                  <c:v>10.67174715862876</c:v>
                </c:pt>
                <c:pt idx="249">
                  <c:v>11.901845674789669</c:v>
                </c:pt>
                <c:pt idx="250">
                  <c:v>10.9322007969553</c:v>
                </c:pt>
                <c:pt idx="251">
                  <c:v>10.563425949954739</c:v>
                </c:pt>
                <c:pt idx="252">
                  <c:v>9.8078690830036628</c:v>
                </c:pt>
                <c:pt idx="253">
                  <c:v>9.9679380524405676</c:v>
                </c:pt>
                <c:pt idx="254">
                  <c:v>9.8595637860250136</c:v>
                </c:pt>
                <c:pt idx="255">
                  <c:v>9.2474545714976202</c:v>
                </c:pt>
                <c:pt idx="256">
                  <c:v>9.0660119864126685</c:v>
                </c:pt>
                <c:pt idx="257">
                  <c:v>8.6178065019084826</c:v>
                </c:pt>
                <c:pt idx="258">
                  <c:v>8.0361360242223743</c:v>
                </c:pt>
                <c:pt idx="259">
                  <c:v>7.8651529376587117</c:v>
                </c:pt>
                <c:pt idx="260">
                  <c:v>7.5872196017129196</c:v>
                </c:pt>
                <c:pt idx="261">
                  <c:v>7.5542251799777267</c:v>
                </c:pt>
                <c:pt idx="262">
                  <c:v>7.8528230188468431</c:v>
                </c:pt>
                <c:pt idx="263">
                  <c:v>7.7647665512742394</c:v>
                </c:pt>
                <c:pt idx="264">
                  <c:v>7.4972692539419086</c:v>
                </c:pt>
                <c:pt idx="265">
                  <c:v>7.2574045076028142</c:v>
                </c:pt>
                <c:pt idx="266">
                  <c:v>7.1413331519451937</c:v>
                </c:pt>
                <c:pt idx="267">
                  <c:v>7.0825843155756836</c:v>
                </c:pt>
                <c:pt idx="268">
                  <c:v>7.1549459282123076</c:v>
                </c:pt>
                <c:pt idx="269">
                  <c:v>6.8991657256491763</c:v>
                </c:pt>
                <c:pt idx="270">
                  <c:v>6.7891041187015224</c:v>
                </c:pt>
                <c:pt idx="271">
                  <c:v>6.8944992919458477</c:v>
                </c:pt>
                <c:pt idx="272">
                  <c:v>7.294849152664149</c:v>
                </c:pt>
                <c:pt idx="273">
                  <c:v>7.5931713992905312</c:v>
                </c:pt>
                <c:pt idx="274">
                  <c:v>9.559036052350109</c:v>
                </c:pt>
                <c:pt idx="275">
                  <c:v>10.85611462041906</c:v>
                </c:pt>
                <c:pt idx="276">
                  <c:v>9.9333133194044798</c:v>
                </c:pt>
                <c:pt idx="277">
                  <c:v>10.110328557972419</c:v>
                </c:pt>
                <c:pt idx="278">
                  <c:v>9.0656558320775886</c:v>
                </c:pt>
                <c:pt idx="279">
                  <c:v>8.6089260715625677</c:v>
                </c:pt>
                <c:pt idx="280">
                  <c:v>8.4776381741579527</c:v>
                </c:pt>
                <c:pt idx="281">
                  <c:v>8.0140018223318599</c:v>
                </c:pt>
                <c:pt idx="282">
                  <c:v>7.9298347785358523</c:v>
                </c:pt>
                <c:pt idx="283">
                  <c:v>8.2920496655234039</c:v>
                </c:pt>
                <c:pt idx="284">
                  <c:v>11.1636910201196</c:v>
                </c:pt>
                <c:pt idx="285">
                  <c:v>11.760190848070691</c:v>
                </c:pt>
                <c:pt idx="286">
                  <c:v>9.7243940973588021</c:v>
                </c:pt>
                <c:pt idx="287">
                  <c:v>9.4469620812441804</c:v>
                </c:pt>
                <c:pt idx="288">
                  <c:v>8.8172491560492183</c:v>
                </c:pt>
                <c:pt idx="289">
                  <c:v>8.4203255217408213</c:v>
                </c:pt>
                <c:pt idx="290">
                  <c:v>8.2443187512799661</c:v>
                </c:pt>
                <c:pt idx="291">
                  <c:v>8.2654093999764946</c:v>
                </c:pt>
                <c:pt idx="292">
                  <c:v>8.4520659237163507</c:v>
                </c:pt>
                <c:pt idx="293">
                  <c:v>9.1364444134329226</c:v>
                </c:pt>
                <c:pt idx="294">
                  <c:v>9.2248446288209198</c:v>
                </c:pt>
                <c:pt idx="295">
                  <c:v>8.730200675099665</c:v>
                </c:pt>
                <c:pt idx="296">
                  <c:v>9.1334552631047234</c:v>
                </c:pt>
                <c:pt idx="297">
                  <c:v>14.759983674078089</c:v>
                </c:pt>
                <c:pt idx="298">
                  <c:v>15.94677948518653</c:v>
                </c:pt>
                <c:pt idx="299">
                  <c:v>12.041364105306011</c:v>
                </c:pt>
                <c:pt idx="300">
                  <c:v>10.122575626691569</c:v>
                </c:pt>
                <c:pt idx="301">
                  <c:v>10.048707677819809</c:v>
                </c:pt>
                <c:pt idx="302">
                  <c:v>9.3579650889018815</c:v>
                </c:pt>
                <c:pt idx="303">
                  <c:v>8.6197878339914471</c:v>
                </c:pt>
                <c:pt idx="304">
                  <c:v>8.4737605076384241</c:v>
                </c:pt>
                <c:pt idx="305">
                  <c:v>8.5620699923594596</c:v>
                </c:pt>
                <c:pt idx="306">
                  <c:v>8.1990692675981922</c:v>
                </c:pt>
                <c:pt idx="307">
                  <c:v>8.1929378716091428</c:v>
                </c:pt>
                <c:pt idx="308">
                  <c:v>8.1505080546825042</c:v>
                </c:pt>
                <c:pt idx="309">
                  <c:v>7.9499695027187443</c:v>
                </c:pt>
                <c:pt idx="310">
                  <c:v>7.8368719957234356</c:v>
                </c:pt>
                <c:pt idx="311">
                  <c:v>7.7913115331909992</c:v>
                </c:pt>
                <c:pt idx="312">
                  <c:v>7.883355234614319</c:v>
                </c:pt>
                <c:pt idx="313">
                  <c:v>10.962139943864869</c:v>
                </c:pt>
                <c:pt idx="314">
                  <c:v>13.27697153627037</c:v>
                </c:pt>
                <c:pt idx="315">
                  <c:v>10.55645687368404</c:v>
                </c:pt>
                <c:pt idx="316">
                  <c:v>9.3036938996754461</c:v>
                </c:pt>
                <c:pt idx="317">
                  <c:v>9.15001121648449</c:v>
                </c:pt>
                <c:pt idx="318">
                  <c:v>9.1794449042359894</c:v>
                </c:pt>
                <c:pt idx="319">
                  <c:v>8.7833275035086071</c:v>
                </c:pt>
                <c:pt idx="320">
                  <c:v>8.9229316161511658</c:v>
                </c:pt>
                <c:pt idx="321">
                  <c:v>9.5654919004672134</c:v>
                </c:pt>
                <c:pt idx="322">
                  <c:v>9.944923972207075</c:v>
                </c:pt>
                <c:pt idx="323">
                  <c:v>8.8661814278294706</c:v>
                </c:pt>
                <c:pt idx="324">
                  <c:v>8.5019525129834292</c:v>
                </c:pt>
                <c:pt idx="325">
                  <c:v>12.70503882468064</c:v>
                </c:pt>
                <c:pt idx="326">
                  <c:v>13.30987515408844</c:v>
                </c:pt>
                <c:pt idx="327">
                  <c:v>10.788693100424281</c:v>
                </c:pt>
                <c:pt idx="328">
                  <c:v>9.6906772173759901</c:v>
                </c:pt>
                <c:pt idx="329">
                  <c:v>9.2780650935402811</c:v>
                </c:pt>
                <c:pt idx="330">
                  <c:v>10.401925216375069</c:v>
                </c:pt>
                <c:pt idx="331">
                  <c:v>12.60775038672832</c:v>
                </c:pt>
                <c:pt idx="332">
                  <c:v>11.074446208529761</c:v>
                </c:pt>
                <c:pt idx="333">
                  <c:v>9.8265692667682689</c:v>
                </c:pt>
                <c:pt idx="334">
                  <c:v>9.4157376593702011</c:v>
                </c:pt>
                <c:pt idx="335">
                  <c:v>9.0158580708833433</c:v>
                </c:pt>
                <c:pt idx="336">
                  <c:v>9.8528083585652091</c:v>
                </c:pt>
                <c:pt idx="337">
                  <c:v>9.1899069358040357</c:v>
                </c:pt>
                <c:pt idx="338">
                  <c:v>8.9968980768157163</c:v>
                </c:pt>
                <c:pt idx="339">
                  <c:v>9.3138601684647</c:v>
                </c:pt>
                <c:pt idx="340">
                  <c:v>10.199049899836931</c:v>
                </c:pt>
                <c:pt idx="341">
                  <c:v>11.66000673447545</c:v>
                </c:pt>
                <c:pt idx="342">
                  <c:v>10.38893805350336</c:v>
                </c:pt>
                <c:pt idx="343">
                  <c:v>9.4362164131605351</c:v>
                </c:pt>
                <c:pt idx="344">
                  <c:v>9.008734518255924</c:v>
                </c:pt>
                <c:pt idx="345">
                  <c:v>10.311499817923</c:v>
                </c:pt>
                <c:pt idx="346">
                  <c:v>10.11986540338683</c:v>
                </c:pt>
                <c:pt idx="347">
                  <c:v>11.726148249234591</c:v>
                </c:pt>
                <c:pt idx="348">
                  <c:v>12.83036019614948</c:v>
                </c:pt>
                <c:pt idx="349">
                  <c:v>10.983061490325371</c:v>
                </c:pt>
                <c:pt idx="350">
                  <c:v>9.4615018627011729</c:v>
                </c:pt>
                <c:pt idx="351">
                  <c:v>9.2051000813728514</c:v>
                </c:pt>
                <c:pt idx="352">
                  <c:v>9.5036716362936104</c:v>
                </c:pt>
                <c:pt idx="353">
                  <c:v>10.5848967340398</c:v>
                </c:pt>
                <c:pt idx="354">
                  <c:v>10.311195049371671</c:v>
                </c:pt>
                <c:pt idx="355">
                  <c:v>9.5732503657473007</c:v>
                </c:pt>
                <c:pt idx="356">
                  <c:v>9.4838232175268065</c:v>
                </c:pt>
                <c:pt idx="357">
                  <c:v>10.323606428005149</c:v>
                </c:pt>
                <c:pt idx="358">
                  <c:v>13.34570833135572</c:v>
                </c:pt>
                <c:pt idx="359">
                  <c:v>12.52172366673895</c:v>
                </c:pt>
                <c:pt idx="360">
                  <c:v>11.792164492940691</c:v>
                </c:pt>
                <c:pt idx="361">
                  <c:v>12.92761575763183</c:v>
                </c:pt>
                <c:pt idx="362">
                  <c:v>11.05914564225345</c:v>
                </c:pt>
                <c:pt idx="363">
                  <c:v>10.25903740681562</c:v>
                </c:pt>
                <c:pt idx="364">
                  <c:v>12.10442332787173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C-BC40-A0D2-6764E56A7C11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Boksmodel!$I$376:$I$740</c:f>
              <c:numCache>
                <c:formatCode>0.000</c:formatCode>
                <c:ptCount val="365"/>
                <c:pt idx="0">
                  <c:v>18.223038089615709</c:v>
                </c:pt>
                <c:pt idx="1">
                  <c:v>17.14079996450166</c:v>
                </c:pt>
                <c:pt idx="2">
                  <c:v>15.802235941993439</c:v>
                </c:pt>
                <c:pt idx="3">
                  <c:v>20.31256303421797</c:v>
                </c:pt>
                <c:pt idx="4">
                  <c:v>16.497589236986581</c:v>
                </c:pt>
                <c:pt idx="5">
                  <c:v>12.673823763692271</c:v>
                </c:pt>
                <c:pt idx="6">
                  <c:v>10.59255291534679</c:v>
                </c:pt>
                <c:pt idx="7">
                  <c:v>9.6776546438457309</c:v>
                </c:pt>
                <c:pt idx="8">
                  <c:v>9.6059096274357536</c:v>
                </c:pt>
                <c:pt idx="9">
                  <c:v>10.84116218200097</c:v>
                </c:pt>
                <c:pt idx="10">
                  <c:v>12.80430405731502</c:v>
                </c:pt>
                <c:pt idx="11">
                  <c:v>11.554085874842549</c:v>
                </c:pt>
                <c:pt idx="12">
                  <c:v>10.63682258360909</c:v>
                </c:pt>
                <c:pt idx="13">
                  <c:v>9.9929559563786405</c:v>
                </c:pt>
                <c:pt idx="14">
                  <c:v>9.9378942490543771</c:v>
                </c:pt>
                <c:pt idx="15">
                  <c:v>12.28909697476954</c:v>
                </c:pt>
                <c:pt idx="16">
                  <c:v>11.099231128299211</c:v>
                </c:pt>
                <c:pt idx="17">
                  <c:v>9.9721940482559894</c:v>
                </c:pt>
                <c:pt idx="18">
                  <c:v>9.6172463825677266</c:v>
                </c:pt>
                <c:pt idx="19">
                  <c:v>9.629742337724851</c:v>
                </c:pt>
                <c:pt idx="20">
                  <c:v>9.3664949891066449</c:v>
                </c:pt>
                <c:pt idx="21">
                  <c:v>9.1777863331542111</c:v>
                </c:pt>
                <c:pt idx="22">
                  <c:v>9.3578296046699343</c:v>
                </c:pt>
                <c:pt idx="23">
                  <c:v>13.043253349554449</c:v>
                </c:pt>
                <c:pt idx="24">
                  <c:v>11.66022584790853</c:v>
                </c:pt>
                <c:pt idx="25">
                  <c:v>10.07431035379445</c:v>
                </c:pt>
                <c:pt idx="26">
                  <c:v>9.5473468159469626</c:v>
                </c:pt>
                <c:pt idx="27">
                  <c:v>11.079918878873031</c:v>
                </c:pt>
                <c:pt idx="28">
                  <c:v>12.934235770719271</c:v>
                </c:pt>
                <c:pt idx="29">
                  <c:v>11.516445860890521</c:v>
                </c:pt>
                <c:pt idx="30">
                  <c:v>10.459123890763539</c:v>
                </c:pt>
                <c:pt idx="31">
                  <c:v>10.90582994154763</c:v>
                </c:pt>
                <c:pt idx="32">
                  <c:v>11.873168624179341</c:v>
                </c:pt>
                <c:pt idx="33">
                  <c:v>10.174792596084879</c:v>
                </c:pt>
                <c:pt idx="34">
                  <c:v>9.2443089535216352</c:v>
                </c:pt>
                <c:pt idx="35">
                  <c:v>8.8969786075775623</c:v>
                </c:pt>
                <c:pt idx="36">
                  <c:v>8.5109837033180948</c:v>
                </c:pt>
                <c:pt idx="37">
                  <c:v>8.3412497001447381</c:v>
                </c:pt>
                <c:pt idx="38">
                  <c:v>8.4892100986273284</c:v>
                </c:pt>
                <c:pt idx="39">
                  <c:v>8.3889818265281946</c:v>
                </c:pt>
                <c:pt idx="40">
                  <c:v>8.2447687291267364</c:v>
                </c:pt>
                <c:pt idx="41">
                  <c:v>8.6287947644706176</c:v>
                </c:pt>
                <c:pt idx="42">
                  <c:v>11.070121475167751</c:v>
                </c:pt>
                <c:pt idx="43">
                  <c:v>9.6715294556769908</c:v>
                </c:pt>
                <c:pt idx="44">
                  <c:v>9.0034692944412242</c:v>
                </c:pt>
                <c:pt idx="45">
                  <c:v>8.7542989685981745</c:v>
                </c:pt>
                <c:pt idx="46">
                  <c:v>9.8693250663749623</c:v>
                </c:pt>
                <c:pt idx="47">
                  <c:v>10.664132018308839</c:v>
                </c:pt>
                <c:pt idx="48">
                  <c:v>9.7834684937931655</c:v>
                </c:pt>
                <c:pt idx="49">
                  <c:v>10.00965198593097</c:v>
                </c:pt>
                <c:pt idx="50">
                  <c:v>10.80141349785251</c:v>
                </c:pt>
                <c:pt idx="51">
                  <c:v>9.9400766578248678</c:v>
                </c:pt>
                <c:pt idx="52">
                  <c:v>9.6406822322359602</c:v>
                </c:pt>
                <c:pt idx="53">
                  <c:v>9.0388208278606843</c:v>
                </c:pt>
                <c:pt idx="54">
                  <c:v>8.8215189551943514</c:v>
                </c:pt>
                <c:pt idx="55">
                  <c:v>8.5791736511928107</c:v>
                </c:pt>
                <c:pt idx="56">
                  <c:v>8.2593677058246229</c:v>
                </c:pt>
                <c:pt idx="57">
                  <c:v>8.1400581792076139</c:v>
                </c:pt>
                <c:pt idx="58">
                  <c:v>8.8300190880081892</c:v>
                </c:pt>
                <c:pt idx="59">
                  <c:v>8.1982633167631143</c:v>
                </c:pt>
                <c:pt idx="60">
                  <c:v>8.0722985140743564</c:v>
                </c:pt>
                <c:pt idx="61">
                  <c:v>8.0849478168800175</c:v>
                </c:pt>
                <c:pt idx="62">
                  <c:v>8.1087348225964071</c:v>
                </c:pt>
                <c:pt idx="63">
                  <c:v>8.3230502989948167</c:v>
                </c:pt>
                <c:pt idx="64">
                  <c:v>8.9049470966142081</c:v>
                </c:pt>
                <c:pt idx="65">
                  <c:v>9.3049236645775437</c:v>
                </c:pt>
                <c:pt idx="66">
                  <c:v>9.3525074685732505</c:v>
                </c:pt>
                <c:pt idx="67">
                  <c:v>9.2965740716555381</c:v>
                </c:pt>
                <c:pt idx="68">
                  <c:v>8.937382785458027</c:v>
                </c:pt>
                <c:pt idx="69">
                  <c:v>10.75323378271176</c:v>
                </c:pt>
                <c:pt idx="70">
                  <c:v>19.775978248965579</c:v>
                </c:pt>
                <c:pt idx="71">
                  <c:v>18.204058916552199</c:v>
                </c:pt>
                <c:pt idx="72">
                  <c:v>13.06952799589134</c:v>
                </c:pt>
                <c:pt idx="73">
                  <c:v>10.95093194430329</c:v>
                </c:pt>
                <c:pt idx="74">
                  <c:v>9.8355035048120278</c:v>
                </c:pt>
                <c:pt idx="75">
                  <c:v>8.875041377743436</c:v>
                </c:pt>
                <c:pt idx="76">
                  <c:v>8.6109225614596756</c:v>
                </c:pt>
                <c:pt idx="77">
                  <c:v>8.4915936496559574</c:v>
                </c:pt>
                <c:pt idx="78">
                  <c:v>8.4860318618374713</c:v>
                </c:pt>
                <c:pt idx="79">
                  <c:v>8.5639443411000737</c:v>
                </c:pt>
                <c:pt idx="80">
                  <c:v>9.953998319797666</c:v>
                </c:pt>
                <c:pt idx="81">
                  <c:v>9.6047700695591232</c:v>
                </c:pt>
                <c:pt idx="82">
                  <c:v>9.5028839380118182</c:v>
                </c:pt>
                <c:pt idx="83">
                  <c:v>9.4741170627751057</c:v>
                </c:pt>
                <c:pt idx="84">
                  <c:v>9.2595381840194797</c:v>
                </c:pt>
                <c:pt idx="85">
                  <c:v>9.0179092623194386</c:v>
                </c:pt>
                <c:pt idx="86">
                  <c:v>8.7711634078943685</c:v>
                </c:pt>
                <c:pt idx="87">
                  <c:v>8.5312201676580237</c:v>
                </c:pt>
                <c:pt idx="88">
                  <c:v>8.3401729277651491</c:v>
                </c:pt>
                <c:pt idx="89">
                  <c:v>8.3146586048646327</c:v>
                </c:pt>
                <c:pt idx="90">
                  <c:v>8.203505630322125</c:v>
                </c:pt>
                <c:pt idx="91">
                  <c:v>8.0696028900314669</c:v>
                </c:pt>
                <c:pt idx="92">
                  <c:v>8.6956224018132442</c:v>
                </c:pt>
                <c:pt idx="93">
                  <c:v>12.09084312389826</c:v>
                </c:pt>
                <c:pt idx="94">
                  <c:v>12.20892905459605</c:v>
                </c:pt>
                <c:pt idx="95">
                  <c:v>11.050715200767261</c:v>
                </c:pt>
                <c:pt idx="96">
                  <c:v>9.4375877482919819</c:v>
                </c:pt>
                <c:pt idx="97">
                  <c:v>8.7837474712608312</c:v>
                </c:pt>
                <c:pt idx="98">
                  <c:v>8.5262064891794189</c:v>
                </c:pt>
                <c:pt idx="99">
                  <c:v>8.2834119342403447</c:v>
                </c:pt>
                <c:pt idx="100">
                  <c:v>8.0702957954892725</c:v>
                </c:pt>
                <c:pt idx="101">
                  <c:v>7.939671694039073</c:v>
                </c:pt>
                <c:pt idx="102">
                  <c:v>7.8909293118602939</c:v>
                </c:pt>
                <c:pt idx="103">
                  <c:v>7.8354982360636312</c:v>
                </c:pt>
                <c:pt idx="104">
                  <c:v>7.8312456706456173</c:v>
                </c:pt>
                <c:pt idx="105">
                  <c:v>7.929379155098637</c:v>
                </c:pt>
                <c:pt idx="106">
                  <c:v>8.0246769218942706</c:v>
                </c:pt>
                <c:pt idx="107">
                  <c:v>7.7807267849089836</c:v>
                </c:pt>
                <c:pt idx="108">
                  <c:v>7.6818942124055276</c:v>
                </c:pt>
                <c:pt idx="109">
                  <c:v>7.7100792572400927</c:v>
                </c:pt>
                <c:pt idx="110">
                  <c:v>7.7022886812541396</c:v>
                </c:pt>
                <c:pt idx="111">
                  <c:v>7.6333505066046854</c:v>
                </c:pt>
                <c:pt idx="112">
                  <c:v>7.6931884091895322</c:v>
                </c:pt>
                <c:pt idx="113">
                  <c:v>7.8725321757761204</c:v>
                </c:pt>
                <c:pt idx="114">
                  <c:v>7.7949162363495557</c:v>
                </c:pt>
                <c:pt idx="115">
                  <c:v>7.7143959627654199</c:v>
                </c:pt>
                <c:pt idx="116">
                  <c:v>7.5487284889127721</c:v>
                </c:pt>
                <c:pt idx="117">
                  <c:v>7.7532493263810682</c:v>
                </c:pt>
                <c:pt idx="118">
                  <c:v>8.0807441947627918</c:v>
                </c:pt>
                <c:pt idx="119">
                  <c:v>10.45740976455799</c:v>
                </c:pt>
                <c:pt idx="120">
                  <c:v>13.11873564377451</c:v>
                </c:pt>
                <c:pt idx="121">
                  <c:v>9.6981415017938826</c:v>
                </c:pt>
                <c:pt idx="122">
                  <c:v>8.7920048265971751</c:v>
                </c:pt>
                <c:pt idx="123">
                  <c:v>8.2616116151325798</c:v>
                </c:pt>
                <c:pt idx="124">
                  <c:v>7.8759404597566043</c:v>
                </c:pt>
                <c:pt idx="125">
                  <c:v>7.7414154116831284</c:v>
                </c:pt>
                <c:pt idx="126">
                  <c:v>7.6541560979006702</c:v>
                </c:pt>
                <c:pt idx="127">
                  <c:v>7.4911356362087727</c:v>
                </c:pt>
                <c:pt idx="128">
                  <c:v>7.373718211545798</c:v>
                </c:pt>
                <c:pt idx="129">
                  <c:v>7.4372816332789871</c:v>
                </c:pt>
                <c:pt idx="130">
                  <c:v>7.5114151772841744</c:v>
                </c:pt>
                <c:pt idx="131">
                  <c:v>7.3337173863637926</c:v>
                </c:pt>
                <c:pt idx="132">
                  <c:v>7.2654977664671243</c:v>
                </c:pt>
                <c:pt idx="133">
                  <c:v>7.2270171972492463</c:v>
                </c:pt>
                <c:pt idx="134">
                  <c:v>7.1339020570356713</c:v>
                </c:pt>
                <c:pt idx="135">
                  <c:v>7.0539093658171321</c:v>
                </c:pt>
                <c:pt idx="136">
                  <c:v>7.0950174926050371</c:v>
                </c:pt>
                <c:pt idx="137">
                  <c:v>7.0873662447824124</c:v>
                </c:pt>
                <c:pt idx="138">
                  <c:v>7.0092295949747108</c:v>
                </c:pt>
                <c:pt idx="139">
                  <c:v>7.0687630534760064</c:v>
                </c:pt>
                <c:pt idx="140">
                  <c:v>6.9930158564143117</c:v>
                </c:pt>
                <c:pt idx="141">
                  <c:v>6.9141898551693846</c:v>
                </c:pt>
                <c:pt idx="142">
                  <c:v>6.9011952926315727</c:v>
                </c:pt>
                <c:pt idx="143">
                  <c:v>6.8455531902203646</c:v>
                </c:pt>
                <c:pt idx="144">
                  <c:v>6.7672924317436021</c:v>
                </c:pt>
                <c:pt idx="145">
                  <c:v>6.7482345881789616</c:v>
                </c:pt>
                <c:pt idx="146">
                  <c:v>6.7517012864008832</c:v>
                </c:pt>
                <c:pt idx="147">
                  <c:v>6.8341644151853327</c:v>
                </c:pt>
                <c:pt idx="148">
                  <c:v>7.5986844607813966</c:v>
                </c:pt>
                <c:pt idx="149">
                  <c:v>7.208809150764365</c:v>
                </c:pt>
                <c:pt idx="150">
                  <c:v>6.9070183895436479</c:v>
                </c:pt>
                <c:pt idx="151">
                  <c:v>6.6521838764589374</c:v>
                </c:pt>
                <c:pt idx="152">
                  <c:v>6.5293287785033662</c:v>
                </c:pt>
                <c:pt idx="153">
                  <c:v>6.4739701465834623</c:v>
                </c:pt>
                <c:pt idx="154">
                  <c:v>6.4060096809289604</c:v>
                </c:pt>
                <c:pt idx="155">
                  <c:v>6.3439780075632388</c:v>
                </c:pt>
                <c:pt idx="156">
                  <c:v>6.287455378730689</c:v>
                </c:pt>
                <c:pt idx="157">
                  <c:v>6.2852665075722669</c:v>
                </c:pt>
                <c:pt idx="158">
                  <c:v>6.1632975326379613</c:v>
                </c:pt>
                <c:pt idx="159">
                  <c:v>6.2368748817677409</c:v>
                </c:pt>
                <c:pt idx="160">
                  <c:v>6.7481646242789948</c:v>
                </c:pt>
                <c:pt idx="161">
                  <c:v>6.7798880097824146</c:v>
                </c:pt>
                <c:pt idx="162">
                  <c:v>6.6409533861518408</c:v>
                </c:pt>
                <c:pt idx="163">
                  <c:v>7.5592719151019354</c:v>
                </c:pt>
                <c:pt idx="164">
                  <c:v>6.6317196116896397</c:v>
                </c:pt>
                <c:pt idx="165">
                  <c:v>6.6643551184162506</c:v>
                </c:pt>
                <c:pt idx="166">
                  <c:v>7.0142122220775693</c:v>
                </c:pt>
                <c:pt idx="167">
                  <c:v>8.135671482593736</c:v>
                </c:pt>
                <c:pt idx="168">
                  <c:v>7.2102058082310112</c:v>
                </c:pt>
                <c:pt idx="169">
                  <c:v>6.871482632650677</c:v>
                </c:pt>
                <c:pt idx="170">
                  <c:v>6.7447159032303299</c:v>
                </c:pt>
                <c:pt idx="171">
                  <c:v>6.7787403519203684</c:v>
                </c:pt>
                <c:pt idx="172">
                  <c:v>6.5302250636416579</c:v>
                </c:pt>
                <c:pt idx="173">
                  <c:v>6.4112942429955604</c:v>
                </c:pt>
                <c:pt idx="174">
                  <c:v>6.3486761255398338</c:v>
                </c:pt>
                <c:pt idx="175">
                  <c:v>6.2989876601715</c:v>
                </c:pt>
                <c:pt idx="176">
                  <c:v>6.2251925165072066</c:v>
                </c:pt>
                <c:pt idx="177">
                  <c:v>6.3619994368126482</c:v>
                </c:pt>
                <c:pt idx="178">
                  <c:v>6.1236397197428367</c:v>
                </c:pt>
                <c:pt idx="179">
                  <c:v>6.1544988372351481</c:v>
                </c:pt>
                <c:pt idx="180">
                  <c:v>6.1628405833126498</c:v>
                </c:pt>
                <c:pt idx="181">
                  <c:v>6.1820574919030893</c:v>
                </c:pt>
                <c:pt idx="182">
                  <c:v>6.1501988726150989</c:v>
                </c:pt>
                <c:pt idx="183">
                  <c:v>6.0421191760395736</c:v>
                </c:pt>
                <c:pt idx="184">
                  <c:v>6.0135940472522726</c:v>
                </c:pt>
                <c:pt idx="185">
                  <c:v>6.0794015793915968</c:v>
                </c:pt>
                <c:pt idx="186">
                  <c:v>6.0169276728217413</c:v>
                </c:pt>
                <c:pt idx="187">
                  <c:v>5.855310906391324</c:v>
                </c:pt>
                <c:pt idx="188">
                  <c:v>5.8278448809173664</c:v>
                </c:pt>
                <c:pt idx="189">
                  <c:v>5.8784603840180534</c:v>
                </c:pt>
                <c:pt idx="190">
                  <c:v>6.0644521888686196</c:v>
                </c:pt>
                <c:pt idx="191">
                  <c:v>5.9367910100046517</c:v>
                </c:pt>
                <c:pt idx="192">
                  <c:v>5.8854927995112609</c:v>
                </c:pt>
                <c:pt idx="193">
                  <c:v>5.8326995124261991</c:v>
                </c:pt>
                <c:pt idx="194">
                  <c:v>5.8588217144525121</c:v>
                </c:pt>
                <c:pt idx="195">
                  <c:v>5.8866761035465656</c:v>
                </c:pt>
                <c:pt idx="196">
                  <c:v>5.8163727510306664</c:v>
                </c:pt>
                <c:pt idx="197">
                  <c:v>5.8718304702352651</c:v>
                </c:pt>
                <c:pt idx="198">
                  <c:v>5.8284854179445222</c:v>
                </c:pt>
                <c:pt idx="199">
                  <c:v>5.8089280495379807</c:v>
                </c:pt>
                <c:pt idx="200">
                  <c:v>5.747626281241506</c:v>
                </c:pt>
                <c:pt idx="201">
                  <c:v>5.6936435306966642</c:v>
                </c:pt>
                <c:pt idx="202">
                  <c:v>5.7098713082906087</c:v>
                </c:pt>
                <c:pt idx="203">
                  <c:v>5.750797605950174</c:v>
                </c:pt>
                <c:pt idx="204">
                  <c:v>5.6552585099858064</c:v>
                </c:pt>
                <c:pt idx="205">
                  <c:v>5.67123973584218</c:v>
                </c:pt>
                <c:pt idx="206">
                  <c:v>5.6169995672937363</c:v>
                </c:pt>
                <c:pt idx="207">
                  <c:v>5.6019294677005513</c:v>
                </c:pt>
                <c:pt idx="208">
                  <c:v>5.6590753582306581</c:v>
                </c:pt>
                <c:pt idx="209">
                  <c:v>5.8410142681775907</c:v>
                </c:pt>
                <c:pt idx="210">
                  <c:v>5.7223194993757147</c:v>
                </c:pt>
                <c:pt idx="211">
                  <c:v>5.7089891108905384</c:v>
                </c:pt>
                <c:pt idx="212">
                  <c:v>5.7093824545316068</c:v>
                </c:pt>
                <c:pt idx="213">
                  <c:v>5.7205533295734963</c:v>
                </c:pt>
                <c:pt idx="214">
                  <c:v>5.6669372214877356</c:v>
                </c:pt>
                <c:pt idx="215">
                  <c:v>5.672448610855013</c:v>
                </c:pt>
                <c:pt idx="216">
                  <c:v>5.6260971560834854</c:v>
                </c:pt>
                <c:pt idx="217">
                  <c:v>5.6755926258261162</c:v>
                </c:pt>
                <c:pt idx="218">
                  <c:v>5.7021749910674844</c:v>
                </c:pt>
                <c:pt idx="219">
                  <c:v>5.6088283602681246</c:v>
                </c:pt>
                <c:pt idx="220">
                  <c:v>5.7162196595172956</c:v>
                </c:pt>
                <c:pt idx="221">
                  <c:v>6.1804441688070444</c:v>
                </c:pt>
                <c:pt idx="222">
                  <c:v>6.8524342628063604</c:v>
                </c:pt>
                <c:pt idx="223">
                  <c:v>6.5314405490231566</c:v>
                </c:pt>
                <c:pt idx="224">
                  <c:v>6.5092667562862916</c:v>
                </c:pt>
                <c:pt idx="225">
                  <c:v>8.1731885648877185</c:v>
                </c:pt>
                <c:pt idx="226">
                  <c:v>6.9901174369089478</c:v>
                </c:pt>
                <c:pt idx="227">
                  <c:v>6.4423211422934319</c:v>
                </c:pt>
                <c:pt idx="228">
                  <c:v>6.1131348998356199</c:v>
                </c:pt>
                <c:pt idx="229">
                  <c:v>6.0057684295664648</c:v>
                </c:pt>
                <c:pt idx="230">
                  <c:v>6.3985601394289011</c:v>
                </c:pt>
                <c:pt idx="231">
                  <c:v>6.9824467165485231</c:v>
                </c:pt>
                <c:pt idx="232">
                  <c:v>6.2694256180615522</c:v>
                </c:pt>
                <c:pt idx="233">
                  <c:v>5.9676905513502563</c:v>
                </c:pt>
                <c:pt idx="234">
                  <c:v>6.4783787522496006</c:v>
                </c:pt>
                <c:pt idx="235">
                  <c:v>6.6101744122485417</c:v>
                </c:pt>
                <c:pt idx="236">
                  <c:v>6.3034655580049339</c:v>
                </c:pt>
                <c:pt idx="237">
                  <c:v>6.1203469536290207</c:v>
                </c:pt>
                <c:pt idx="238">
                  <c:v>6.7297927808107394</c:v>
                </c:pt>
                <c:pt idx="239">
                  <c:v>7.0182026009143774</c:v>
                </c:pt>
                <c:pt idx="240">
                  <c:v>6.3175242970364511</c:v>
                </c:pt>
                <c:pt idx="241">
                  <c:v>6.4310118011431392</c:v>
                </c:pt>
                <c:pt idx="242">
                  <c:v>6.3615118465086384</c:v>
                </c:pt>
                <c:pt idx="243">
                  <c:v>6.2409538444374419</c:v>
                </c:pt>
                <c:pt idx="244">
                  <c:v>6.1648030422931672</c:v>
                </c:pt>
                <c:pt idx="245">
                  <c:v>6.1406465173413149</c:v>
                </c:pt>
                <c:pt idx="246">
                  <c:v>6.1411502246730691</c:v>
                </c:pt>
                <c:pt idx="247">
                  <c:v>6.1142260542705156</c:v>
                </c:pt>
                <c:pt idx="248">
                  <c:v>6.1435334291116526</c:v>
                </c:pt>
                <c:pt idx="249">
                  <c:v>7.9238353575081142</c:v>
                </c:pt>
                <c:pt idx="250">
                  <c:v>9.1741795914937061</c:v>
                </c:pt>
                <c:pt idx="251">
                  <c:v>8.5143710969190494</c:v>
                </c:pt>
                <c:pt idx="252">
                  <c:v>8.0289706400891685</c:v>
                </c:pt>
                <c:pt idx="253">
                  <c:v>7.6604912977371384</c:v>
                </c:pt>
                <c:pt idx="254">
                  <c:v>7.592781848498996</c:v>
                </c:pt>
                <c:pt idx="255">
                  <c:v>7.1628709352289093</c:v>
                </c:pt>
                <c:pt idx="256">
                  <c:v>7.0325762752890402</c:v>
                </c:pt>
                <c:pt idx="257">
                  <c:v>7.2961486520668508</c:v>
                </c:pt>
                <c:pt idx="258">
                  <c:v>7.0610628713544354</c:v>
                </c:pt>
                <c:pt idx="259">
                  <c:v>6.9432562325796496</c:v>
                </c:pt>
                <c:pt idx="260">
                  <c:v>6.7887881251877342</c:v>
                </c:pt>
                <c:pt idx="261">
                  <c:v>6.7338673405868281</c:v>
                </c:pt>
                <c:pt idx="262">
                  <c:v>6.7975854455646534</c:v>
                </c:pt>
                <c:pt idx="263">
                  <c:v>7.2280497283053649</c:v>
                </c:pt>
                <c:pt idx="264">
                  <c:v>7.4573696544905808</c:v>
                </c:pt>
                <c:pt idx="265">
                  <c:v>7.2630686032423633</c:v>
                </c:pt>
                <c:pt idx="266">
                  <c:v>6.9768444574506221</c:v>
                </c:pt>
                <c:pt idx="267">
                  <c:v>6.7993037140601089</c:v>
                </c:pt>
                <c:pt idx="268">
                  <c:v>6.765063423171128</c:v>
                </c:pt>
                <c:pt idx="269">
                  <c:v>6.7490004891171456</c:v>
                </c:pt>
                <c:pt idx="270">
                  <c:v>6.5998064509957217</c:v>
                </c:pt>
                <c:pt idx="271">
                  <c:v>6.5136198890731416</c:v>
                </c:pt>
                <c:pt idx="272">
                  <c:v>6.5543450567014556</c:v>
                </c:pt>
                <c:pt idx="273">
                  <c:v>6.564491973756212</c:v>
                </c:pt>
                <c:pt idx="274">
                  <c:v>6.7055976207025543</c:v>
                </c:pt>
                <c:pt idx="275">
                  <c:v>6.7046090961779834</c:v>
                </c:pt>
                <c:pt idx="276">
                  <c:v>6.5073729362886414</c:v>
                </c:pt>
                <c:pt idx="277">
                  <c:v>6.7333646678500703</c:v>
                </c:pt>
                <c:pt idx="278">
                  <c:v>7.2087147573150192</c:v>
                </c:pt>
                <c:pt idx="279">
                  <c:v>7.3614488508745231</c:v>
                </c:pt>
                <c:pt idx="280">
                  <c:v>6.980901299463854</c:v>
                </c:pt>
                <c:pt idx="281">
                  <c:v>6.8061340298950039</c:v>
                </c:pt>
                <c:pt idx="282">
                  <c:v>6.6875223016030114</c:v>
                </c:pt>
                <c:pt idx="283">
                  <c:v>6.6651529146640476</c:v>
                </c:pt>
                <c:pt idx="284">
                  <c:v>6.5895462138843266</c:v>
                </c:pt>
                <c:pt idx="285">
                  <c:v>6.5211339418052887</c:v>
                </c:pt>
                <c:pt idx="286">
                  <c:v>6.4990603334341381</c:v>
                </c:pt>
                <c:pt idx="287">
                  <c:v>6.4819316683635497</c:v>
                </c:pt>
                <c:pt idx="288">
                  <c:v>6.4773839033005798</c:v>
                </c:pt>
                <c:pt idx="289">
                  <c:v>6.4875616701106624</c:v>
                </c:pt>
                <c:pt idx="290">
                  <c:v>6.4524752421569156</c:v>
                </c:pt>
                <c:pt idx="291">
                  <c:v>6.443363242149748</c:v>
                </c:pt>
                <c:pt idx="292">
                  <c:v>6.4309937154099268</c:v>
                </c:pt>
                <c:pt idx="293">
                  <c:v>6.421541873377639</c:v>
                </c:pt>
                <c:pt idx="294">
                  <c:v>6.5309842931223434</c:v>
                </c:pt>
                <c:pt idx="295">
                  <c:v>7.6850755128192283</c:v>
                </c:pt>
                <c:pt idx="296">
                  <c:v>7.1235505209562184</c:v>
                </c:pt>
                <c:pt idx="297">
                  <c:v>6.7422175508000777</c:v>
                </c:pt>
                <c:pt idx="298">
                  <c:v>6.8316527066926183</c:v>
                </c:pt>
                <c:pt idx="299">
                  <c:v>7.9435823717779446</c:v>
                </c:pt>
                <c:pt idx="300">
                  <c:v>7.486674822067628</c:v>
                </c:pt>
                <c:pt idx="301">
                  <c:v>6.9870588390052433</c:v>
                </c:pt>
                <c:pt idx="302">
                  <c:v>7.7988004049737842</c:v>
                </c:pt>
                <c:pt idx="303">
                  <c:v>10.20675633611827</c:v>
                </c:pt>
                <c:pt idx="304">
                  <c:v>8.7783903586552192</c:v>
                </c:pt>
                <c:pt idx="305">
                  <c:v>7.5463581190739699</c:v>
                </c:pt>
                <c:pt idx="306">
                  <c:v>7.1491837082489633</c:v>
                </c:pt>
                <c:pt idx="307">
                  <c:v>6.9350382381953359</c:v>
                </c:pt>
                <c:pt idx="308">
                  <c:v>6.8443848664909339</c:v>
                </c:pt>
                <c:pt idx="309">
                  <c:v>6.8163661179097881</c:v>
                </c:pt>
                <c:pt idx="310">
                  <c:v>6.784709340843504</c:v>
                </c:pt>
                <c:pt idx="311">
                  <c:v>6.7315487745338434</c:v>
                </c:pt>
                <c:pt idx="312">
                  <c:v>6.7886734776549229</c:v>
                </c:pt>
                <c:pt idx="313">
                  <c:v>6.8912462225423399</c:v>
                </c:pt>
                <c:pt idx="314">
                  <c:v>7.5159338452935076</c:v>
                </c:pt>
                <c:pt idx="315">
                  <c:v>7.7228573661705608</c:v>
                </c:pt>
                <c:pt idx="316">
                  <c:v>7.4659409845625611</c:v>
                </c:pt>
                <c:pt idx="317">
                  <c:v>7.7076646353794436</c:v>
                </c:pt>
                <c:pt idx="318">
                  <c:v>7.4324798189114567</c:v>
                </c:pt>
                <c:pt idx="319">
                  <c:v>7.1245657979827142</c:v>
                </c:pt>
                <c:pt idx="320">
                  <c:v>6.9407888921477836</c:v>
                </c:pt>
                <c:pt idx="321">
                  <c:v>6.8682584227914649</c:v>
                </c:pt>
                <c:pt idx="322">
                  <c:v>6.8273157878368336</c:v>
                </c:pt>
                <c:pt idx="323">
                  <c:v>6.8401195295600656</c:v>
                </c:pt>
                <c:pt idx="324">
                  <c:v>6.8580394248544554</c:v>
                </c:pt>
                <c:pt idx="325">
                  <c:v>6.8151114005619444</c:v>
                </c:pt>
                <c:pt idx="326">
                  <c:v>6.8027055454214418</c:v>
                </c:pt>
                <c:pt idx="327">
                  <c:v>6.8263399854369586</c:v>
                </c:pt>
                <c:pt idx="328">
                  <c:v>6.813924348034277</c:v>
                </c:pt>
                <c:pt idx="329">
                  <c:v>6.7988704074553743</c:v>
                </c:pt>
                <c:pt idx="330">
                  <c:v>6.7483470735494659</c:v>
                </c:pt>
                <c:pt idx="331">
                  <c:v>6.6956430870744299</c:v>
                </c:pt>
                <c:pt idx="332">
                  <c:v>7.4599526133171166</c:v>
                </c:pt>
                <c:pt idx="333">
                  <c:v>8.1658392011859071</c:v>
                </c:pt>
                <c:pt idx="334">
                  <c:v>7.9233203926768097</c:v>
                </c:pt>
                <c:pt idx="335">
                  <c:v>8.2981649331656815</c:v>
                </c:pt>
                <c:pt idx="336">
                  <c:v>9.3826168303012665</c:v>
                </c:pt>
                <c:pt idx="337">
                  <c:v>8.5421800384622237</c:v>
                </c:pt>
                <c:pt idx="338">
                  <c:v>7.6271871229683352</c:v>
                </c:pt>
                <c:pt idx="339">
                  <c:v>7.6275770071048097</c:v>
                </c:pt>
                <c:pt idx="340">
                  <c:v>8.5993680422144738</c:v>
                </c:pt>
                <c:pt idx="341">
                  <c:v>11.083044308779449</c:v>
                </c:pt>
                <c:pt idx="342">
                  <c:v>11.08866724593085</c:v>
                </c:pt>
                <c:pt idx="343">
                  <c:v>9.1150118813407488</c:v>
                </c:pt>
                <c:pt idx="344">
                  <c:v>8.011421905949204</c:v>
                </c:pt>
                <c:pt idx="345">
                  <c:v>7.5879108381627356</c:v>
                </c:pt>
                <c:pt idx="346">
                  <c:v>7.4653681582712048</c:v>
                </c:pt>
                <c:pt idx="347">
                  <c:v>7.3991217199466126</c:v>
                </c:pt>
                <c:pt idx="348">
                  <c:v>7.4076627321111914</c:v>
                </c:pt>
                <c:pt idx="349">
                  <c:v>7.408112591083162</c:v>
                </c:pt>
                <c:pt idx="350">
                  <c:v>7.2304702604185538</c:v>
                </c:pt>
                <c:pt idx="351">
                  <c:v>7.133794761685734</c:v>
                </c:pt>
                <c:pt idx="352">
                  <c:v>7.2087236604417431</c:v>
                </c:pt>
                <c:pt idx="353">
                  <c:v>7.5004742320174458</c:v>
                </c:pt>
                <c:pt idx="354">
                  <c:v>8.458602785805299</c:v>
                </c:pt>
                <c:pt idx="355">
                  <c:v>12.383311134756759</c:v>
                </c:pt>
                <c:pt idx="356">
                  <c:v>9.8866873161556317</c:v>
                </c:pt>
                <c:pt idx="357">
                  <c:v>8.4016746675824088</c:v>
                </c:pt>
                <c:pt idx="358">
                  <c:v>7.9524147117412616</c:v>
                </c:pt>
                <c:pt idx="359">
                  <c:v>7.6807100737782363</c:v>
                </c:pt>
                <c:pt idx="360">
                  <c:v>7.5475951022308738</c:v>
                </c:pt>
                <c:pt idx="361">
                  <c:v>7.3962700950202356</c:v>
                </c:pt>
                <c:pt idx="362">
                  <c:v>7.5814296286695404</c:v>
                </c:pt>
                <c:pt idx="363">
                  <c:v>7.9474649067172898</c:v>
                </c:pt>
                <c:pt idx="364">
                  <c:v>7.8436383411237269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CC-BC40-A0D2-6764E56A7C11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Boksmodel!$I$741:$I$1105</c:f>
              <c:numCache>
                <c:formatCode>0.000</c:formatCode>
                <c:ptCount val="365"/>
                <c:pt idx="0">
                  <c:v>7.7386397141002812</c:v>
                </c:pt>
                <c:pt idx="1">
                  <c:v>7.4303439997190637</c:v>
                </c:pt>
                <c:pt idx="2">
                  <c:v>7.1236198675870623</c:v>
                </c:pt>
                <c:pt idx="3">
                  <c:v>7.1822195947569387</c:v>
                </c:pt>
                <c:pt idx="4">
                  <c:v>7.2487878159539054</c:v>
                </c:pt>
                <c:pt idx="5">
                  <c:v>7.1465517832918728</c:v>
                </c:pt>
                <c:pt idx="6">
                  <c:v>7.3192210564320543</c:v>
                </c:pt>
                <c:pt idx="7">
                  <c:v>8.9348486171929498</c:v>
                </c:pt>
                <c:pt idx="8">
                  <c:v>8.5044065030972238</c:v>
                </c:pt>
                <c:pt idx="9">
                  <c:v>7.5877686192361864</c:v>
                </c:pt>
                <c:pt idx="10">
                  <c:v>7.5605535246416036</c:v>
                </c:pt>
                <c:pt idx="11">
                  <c:v>7.6318857997394334</c:v>
                </c:pt>
                <c:pt idx="12">
                  <c:v>8.5643593931431319</c:v>
                </c:pt>
                <c:pt idx="13">
                  <c:v>8.3502407925199922</c:v>
                </c:pt>
                <c:pt idx="14">
                  <c:v>8.1048322124067393</c:v>
                </c:pt>
                <c:pt idx="15">
                  <c:v>8.5595785669679003</c:v>
                </c:pt>
                <c:pt idx="16">
                  <c:v>8.7099922011564246</c:v>
                </c:pt>
                <c:pt idx="17">
                  <c:v>7.9160245736026233</c:v>
                </c:pt>
                <c:pt idx="18">
                  <c:v>7.4305510823110001</c:v>
                </c:pt>
                <c:pt idx="19">
                  <c:v>7.2995099200044447</c:v>
                </c:pt>
                <c:pt idx="20">
                  <c:v>7.4755041805301614</c:v>
                </c:pt>
                <c:pt idx="21">
                  <c:v>7.4671189653199157</c:v>
                </c:pt>
                <c:pt idx="22">
                  <c:v>7.2794437367208706</c:v>
                </c:pt>
                <c:pt idx="23">
                  <c:v>7.0403347089707244</c:v>
                </c:pt>
                <c:pt idx="24">
                  <c:v>6.9715714927448467</c:v>
                </c:pt>
                <c:pt idx="25">
                  <c:v>7.0351858633403026</c:v>
                </c:pt>
                <c:pt idx="26">
                  <c:v>8.1717910253472699</c:v>
                </c:pt>
                <c:pt idx="27">
                  <c:v>9.5476571014648712</c:v>
                </c:pt>
                <c:pt idx="28">
                  <c:v>8.3402043627877909</c:v>
                </c:pt>
                <c:pt idx="29">
                  <c:v>7.6466640922221263</c:v>
                </c:pt>
                <c:pt idx="30">
                  <c:v>7.4354338117245611</c:v>
                </c:pt>
                <c:pt idx="31">
                  <c:v>7.3038302253777907</c:v>
                </c:pt>
                <c:pt idx="32">
                  <c:v>7.3071181449404357</c:v>
                </c:pt>
                <c:pt idx="33">
                  <c:v>7.3125644418454563</c:v>
                </c:pt>
                <c:pt idx="34">
                  <c:v>7.6949326114818497</c:v>
                </c:pt>
                <c:pt idx="35">
                  <c:v>10.616729465483299</c:v>
                </c:pt>
                <c:pt idx="36">
                  <c:v>10.00126389378322</c:v>
                </c:pt>
                <c:pt idx="37">
                  <c:v>10.348169631165391</c:v>
                </c:pt>
                <c:pt idx="38">
                  <c:v>10.681490805938489</c:v>
                </c:pt>
                <c:pt idx="39">
                  <c:v>13.52890373034988</c:v>
                </c:pt>
                <c:pt idx="40">
                  <c:v>12.31796332393645</c:v>
                </c:pt>
                <c:pt idx="41">
                  <c:v>9.7752286777483537</c:v>
                </c:pt>
                <c:pt idx="42">
                  <c:v>8.5286329820397242</c:v>
                </c:pt>
                <c:pt idx="43">
                  <c:v>8.2135813655726615</c:v>
                </c:pt>
                <c:pt idx="44">
                  <c:v>7.9394833499697386</c:v>
                </c:pt>
                <c:pt idx="45">
                  <c:v>7.7585802309129477</c:v>
                </c:pt>
                <c:pt idx="46">
                  <c:v>7.6289921519552752</c:v>
                </c:pt>
                <c:pt idx="47">
                  <c:v>7.696727228283474</c:v>
                </c:pt>
                <c:pt idx="48">
                  <c:v>7.5266541761569998</c:v>
                </c:pt>
                <c:pt idx="49">
                  <c:v>7.5262012073289153</c:v>
                </c:pt>
                <c:pt idx="50">
                  <c:v>7.5344886272074287</c:v>
                </c:pt>
                <c:pt idx="51">
                  <c:v>8.3574475231314693</c:v>
                </c:pt>
                <c:pt idx="52">
                  <c:v>7.8811584760296292</c:v>
                </c:pt>
                <c:pt idx="53">
                  <c:v>7.6162637310513954</c:v>
                </c:pt>
                <c:pt idx="54">
                  <c:v>7.4766328872462262</c:v>
                </c:pt>
                <c:pt idx="55">
                  <c:v>7.3992688785276659</c:v>
                </c:pt>
                <c:pt idx="56">
                  <c:v>7.3470236945796561</c:v>
                </c:pt>
                <c:pt idx="57">
                  <c:v>7.2895984024002818</c:v>
                </c:pt>
                <c:pt idx="58">
                  <c:v>7.2399345897753129</c:v>
                </c:pt>
                <c:pt idx="59">
                  <c:v>7.1553477837061967</c:v>
                </c:pt>
                <c:pt idx="60">
                  <c:v>7.0926511591904422</c:v>
                </c:pt>
                <c:pt idx="61">
                  <c:v>7.3694127462180274</c:v>
                </c:pt>
                <c:pt idx="62">
                  <c:v>8.2990704590341657</c:v>
                </c:pt>
                <c:pt idx="63">
                  <c:v>8.6891706732914518</c:v>
                </c:pt>
                <c:pt idx="64">
                  <c:v>8.8946612166040548</c:v>
                </c:pt>
                <c:pt idx="65">
                  <c:v>12.439907524023971</c:v>
                </c:pt>
                <c:pt idx="66">
                  <c:v>10.801695156975329</c:v>
                </c:pt>
                <c:pt idx="67">
                  <c:v>9.4036013046626596</c:v>
                </c:pt>
                <c:pt idx="68">
                  <c:v>9.2776404782153872</c:v>
                </c:pt>
                <c:pt idx="69">
                  <c:v>8.50655968626568</c:v>
                </c:pt>
                <c:pt idx="70">
                  <c:v>8.6089693799625167</c:v>
                </c:pt>
                <c:pt idx="71">
                  <c:v>11.742485871530381</c:v>
                </c:pt>
                <c:pt idx="72">
                  <c:v>11.32519325482502</c:v>
                </c:pt>
                <c:pt idx="73">
                  <c:v>11.228280035278679</c:v>
                </c:pt>
                <c:pt idx="74">
                  <c:v>12.664943861306011</c:v>
                </c:pt>
                <c:pt idx="75">
                  <c:v>15.51394803314491</c:v>
                </c:pt>
                <c:pt idx="76">
                  <c:v>12.736964185214759</c:v>
                </c:pt>
                <c:pt idx="77">
                  <c:v>9.9340693252472825</c:v>
                </c:pt>
                <c:pt idx="78">
                  <c:v>9.0716232671219448</c:v>
                </c:pt>
                <c:pt idx="79">
                  <c:v>8.581651819441614</c:v>
                </c:pt>
                <c:pt idx="80">
                  <c:v>8.1892006172377254</c:v>
                </c:pt>
                <c:pt idx="81">
                  <c:v>7.9704342228083869</c:v>
                </c:pt>
                <c:pt idx="82">
                  <c:v>7.7529065588678634</c:v>
                </c:pt>
                <c:pt idx="83">
                  <c:v>7.9630639808815262</c:v>
                </c:pt>
                <c:pt idx="84">
                  <c:v>7.6410785084781176</c:v>
                </c:pt>
                <c:pt idx="85">
                  <c:v>7.4914498096098434</c:v>
                </c:pt>
                <c:pt idx="86">
                  <c:v>7.3782102577208883</c:v>
                </c:pt>
                <c:pt idx="87">
                  <c:v>7.2873665973103927</c:v>
                </c:pt>
                <c:pt idx="88">
                  <c:v>7.2177059248884792</c:v>
                </c:pt>
                <c:pt idx="89">
                  <c:v>7.0995965168399771</c:v>
                </c:pt>
                <c:pt idx="90">
                  <c:v>7.0190271250941434</c:v>
                </c:pt>
                <c:pt idx="91">
                  <c:v>7.0044268799910334</c:v>
                </c:pt>
                <c:pt idx="92">
                  <c:v>7.0077996185764846</c:v>
                </c:pt>
                <c:pt idx="93">
                  <c:v>6.9804017560460734</c:v>
                </c:pt>
                <c:pt idx="94">
                  <c:v>6.8687099960208728</c:v>
                </c:pt>
                <c:pt idx="95">
                  <c:v>6.8182832726380891</c:v>
                </c:pt>
                <c:pt idx="96">
                  <c:v>6.7941572288005627</c:v>
                </c:pt>
                <c:pt idx="97">
                  <c:v>6.8563150037322238</c:v>
                </c:pt>
                <c:pt idx="98">
                  <c:v>6.7912435522535368</c:v>
                </c:pt>
                <c:pt idx="99">
                  <c:v>6.6722454842496282</c:v>
                </c:pt>
                <c:pt idx="100">
                  <c:v>6.6256947074181536</c:v>
                </c:pt>
                <c:pt idx="101">
                  <c:v>6.5806752269104871</c:v>
                </c:pt>
                <c:pt idx="102">
                  <c:v>6.5356097374533189</c:v>
                </c:pt>
                <c:pt idx="103">
                  <c:v>6.4922943329594798</c:v>
                </c:pt>
                <c:pt idx="104">
                  <c:v>6.4519441011221099</c:v>
                </c:pt>
                <c:pt idx="105">
                  <c:v>6.4526329985776689</c:v>
                </c:pt>
                <c:pt idx="106">
                  <c:v>6.4067546248958109</c:v>
                </c:pt>
                <c:pt idx="107">
                  <c:v>6.3710140823853898</c:v>
                </c:pt>
                <c:pt idx="108">
                  <c:v>6.3479843869815848</c:v>
                </c:pt>
                <c:pt idx="109">
                  <c:v>6.345261453689492</c:v>
                </c:pt>
                <c:pt idx="110">
                  <c:v>6.3922054208907362</c:v>
                </c:pt>
                <c:pt idx="111">
                  <c:v>6.300760008827293</c:v>
                </c:pt>
                <c:pt idx="112">
                  <c:v>6.2687920383704432</c:v>
                </c:pt>
                <c:pt idx="113">
                  <c:v>6.3017119663306929</c:v>
                </c:pt>
                <c:pt idx="114">
                  <c:v>6.3086810300441316</c:v>
                </c:pt>
                <c:pt idx="115">
                  <c:v>6.3768698310982419</c:v>
                </c:pt>
                <c:pt idx="116">
                  <c:v>7.3969044510704682</c:v>
                </c:pt>
                <c:pt idx="117">
                  <c:v>6.9466136801269833</c:v>
                </c:pt>
                <c:pt idx="118">
                  <c:v>6.6325251830330938</c:v>
                </c:pt>
                <c:pt idx="119">
                  <c:v>6.4767311646291912</c:v>
                </c:pt>
                <c:pt idx="120">
                  <c:v>6.424466581729801</c:v>
                </c:pt>
                <c:pt idx="121">
                  <c:v>6.3606002943310216</c:v>
                </c:pt>
                <c:pt idx="122">
                  <c:v>6.3163094076302384</c:v>
                </c:pt>
                <c:pt idx="123">
                  <c:v>6.4234920697703286</c:v>
                </c:pt>
                <c:pt idx="124">
                  <c:v>6.2834480913808779</c:v>
                </c:pt>
                <c:pt idx="125">
                  <c:v>6.5813951189681221</c:v>
                </c:pt>
                <c:pt idx="126">
                  <c:v>6.4798967905493132</c:v>
                </c:pt>
                <c:pt idx="127">
                  <c:v>6.3227129987343469</c:v>
                </c:pt>
                <c:pt idx="128">
                  <c:v>7.0553247698611754</c:v>
                </c:pt>
                <c:pt idx="129">
                  <c:v>6.9258446517737884</c:v>
                </c:pt>
                <c:pt idx="130">
                  <c:v>6.4816580029455668</c:v>
                </c:pt>
                <c:pt idx="131">
                  <c:v>6.2545890051004749</c:v>
                </c:pt>
                <c:pt idx="132">
                  <c:v>6.1392959749548117</c:v>
                </c:pt>
                <c:pt idx="133">
                  <c:v>6.1029993696565796</c:v>
                </c:pt>
                <c:pt idx="134">
                  <c:v>6.0866999871497942</c:v>
                </c:pt>
                <c:pt idx="135">
                  <c:v>6.034885434137542</c:v>
                </c:pt>
                <c:pt idx="136">
                  <c:v>6.4732417328557101</c:v>
                </c:pt>
                <c:pt idx="137">
                  <c:v>6.8901839702230188</c:v>
                </c:pt>
                <c:pt idx="138">
                  <c:v>6.4255330592702977</c:v>
                </c:pt>
                <c:pt idx="139">
                  <c:v>6.4583249891971173</c:v>
                </c:pt>
                <c:pt idx="140">
                  <c:v>6.3129036240814367</c:v>
                </c:pt>
                <c:pt idx="141">
                  <c:v>6.9294835656199343</c:v>
                </c:pt>
                <c:pt idx="142">
                  <c:v>6.761535014135883</c:v>
                </c:pt>
                <c:pt idx="143">
                  <c:v>6.5447560347448546</c:v>
                </c:pt>
                <c:pt idx="144">
                  <c:v>6.37361817411331</c:v>
                </c:pt>
                <c:pt idx="145">
                  <c:v>6.3191705187937384</c:v>
                </c:pt>
                <c:pt idx="146">
                  <c:v>6.3172226642274456</c:v>
                </c:pt>
                <c:pt idx="147">
                  <c:v>6.2312976238625444</c:v>
                </c:pt>
                <c:pt idx="148">
                  <c:v>5.9808400320371016</c:v>
                </c:pt>
                <c:pt idx="149">
                  <c:v>6.0805635349945453</c:v>
                </c:pt>
                <c:pt idx="150">
                  <c:v>6.1261370927733756</c:v>
                </c:pt>
                <c:pt idx="151">
                  <c:v>5.9745198398888482</c:v>
                </c:pt>
                <c:pt idx="152">
                  <c:v>5.9079004815955871</c:v>
                </c:pt>
                <c:pt idx="153">
                  <c:v>5.964260400106367</c:v>
                </c:pt>
                <c:pt idx="154">
                  <c:v>5.8739193699728771</c:v>
                </c:pt>
                <c:pt idx="155">
                  <c:v>5.9625978190290994</c:v>
                </c:pt>
                <c:pt idx="156">
                  <c:v>5.8807748433274281</c:v>
                </c:pt>
                <c:pt idx="157">
                  <c:v>5.8523597202159712</c:v>
                </c:pt>
                <c:pt idx="158">
                  <c:v>5.7820910670905574</c:v>
                </c:pt>
                <c:pt idx="159">
                  <c:v>5.8900870116689683</c:v>
                </c:pt>
                <c:pt idx="160">
                  <c:v>5.7682838948405797</c:v>
                </c:pt>
                <c:pt idx="161">
                  <c:v>5.753857944697959</c:v>
                </c:pt>
                <c:pt idx="162">
                  <c:v>6.1156334480909784</c:v>
                </c:pt>
                <c:pt idx="163">
                  <c:v>6.9603329401134904</c:v>
                </c:pt>
                <c:pt idx="164">
                  <c:v>6.3112896933769376</c:v>
                </c:pt>
                <c:pt idx="165">
                  <c:v>6.1673478429951194</c:v>
                </c:pt>
                <c:pt idx="166">
                  <c:v>5.9163785570511038</c:v>
                </c:pt>
                <c:pt idx="167">
                  <c:v>5.7180921812099976</c:v>
                </c:pt>
                <c:pt idx="168">
                  <c:v>5.8138859793034161</c:v>
                </c:pt>
                <c:pt idx="169">
                  <c:v>6.2623527964491128</c:v>
                </c:pt>
                <c:pt idx="170">
                  <c:v>6.0348327181756662</c:v>
                </c:pt>
                <c:pt idx="171">
                  <c:v>5.9224117527007012</c:v>
                </c:pt>
                <c:pt idx="172">
                  <c:v>5.7061133945386953</c:v>
                </c:pt>
                <c:pt idx="173">
                  <c:v>5.5702479613158937</c:v>
                </c:pt>
                <c:pt idx="174">
                  <c:v>5.4922856020561923</c:v>
                </c:pt>
                <c:pt idx="175">
                  <c:v>5.4403141525530607</c:v>
                </c:pt>
                <c:pt idx="176">
                  <c:v>5.4280908512212189</c:v>
                </c:pt>
                <c:pt idx="177">
                  <c:v>5.4636405285767786</c:v>
                </c:pt>
                <c:pt idx="178">
                  <c:v>5.411245128074448</c:v>
                </c:pt>
                <c:pt idx="179">
                  <c:v>5.2892806960818017</c:v>
                </c:pt>
                <c:pt idx="180">
                  <c:v>5.2920205218934679</c:v>
                </c:pt>
                <c:pt idx="181">
                  <c:v>5.5825330390140344</c:v>
                </c:pt>
                <c:pt idx="182">
                  <c:v>5.4831558299962699</c:v>
                </c:pt>
                <c:pt idx="183">
                  <c:v>5.322619362183497</c:v>
                </c:pt>
                <c:pt idx="184">
                  <c:v>5.3921522865915756</c:v>
                </c:pt>
                <c:pt idx="185">
                  <c:v>5.5368984258782534</c:v>
                </c:pt>
                <c:pt idx="186">
                  <c:v>5.6335198577491514</c:v>
                </c:pt>
                <c:pt idx="187">
                  <c:v>5.6499920338127287</c:v>
                </c:pt>
                <c:pt idx="188">
                  <c:v>5.669073784512336</c:v>
                </c:pt>
                <c:pt idx="189">
                  <c:v>5.5345112035827064</c:v>
                </c:pt>
                <c:pt idx="190">
                  <c:v>5.4418276218193906</c:v>
                </c:pt>
                <c:pt idx="191">
                  <c:v>5.4355104859227428</c:v>
                </c:pt>
                <c:pt idx="192">
                  <c:v>5.4755942378307676</c:v>
                </c:pt>
                <c:pt idx="193">
                  <c:v>5.4245568089392266</c:v>
                </c:pt>
                <c:pt idx="194">
                  <c:v>5.4227015023362952</c:v>
                </c:pt>
                <c:pt idx="195">
                  <c:v>5.4500346190577007</c:v>
                </c:pt>
                <c:pt idx="196">
                  <c:v>5.4218965290039147</c:v>
                </c:pt>
                <c:pt idx="197">
                  <c:v>5.3904879238289816</c:v>
                </c:pt>
                <c:pt idx="198">
                  <c:v>5.4298428343850063</c:v>
                </c:pt>
                <c:pt idx="199">
                  <c:v>5.5499205244892558</c:v>
                </c:pt>
                <c:pt idx="200">
                  <c:v>5.5973088175350441</c:v>
                </c:pt>
                <c:pt idx="201">
                  <c:v>5.7284638549700269</c:v>
                </c:pt>
                <c:pt idx="202">
                  <c:v>5.8371286392392694</c:v>
                </c:pt>
                <c:pt idx="203">
                  <c:v>5.9374109572048086</c:v>
                </c:pt>
                <c:pt idx="204">
                  <c:v>5.6572331575858827</c:v>
                </c:pt>
                <c:pt idx="205">
                  <c:v>5.5285227914369166</c:v>
                </c:pt>
                <c:pt idx="206">
                  <c:v>5.4509762449255543</c:v>
                </c:pt>
                <c:pt idx="207">
                  <c:v>5.4356242247553501</c:v>
                </c:pt>
                <c:pt idx="208">
                  <c:v>5.8219580687390291</c:v>
                </c:pt>
                <c:pt idx="209">
                  <c:v>5.8168330519427993</c:v>
                </c:pt>
                <c:pt idx="210">
                  <c:v>5.9762074227027684</c:v>
                </c:pt>
                <c:pt idx="211">
                  <c:v>7.0123984569467979</c:v>
                </c:pt>
                <c:pt idx="212">
                  <c:v>7.782624860795881</c:v>
                </c:pt>
                <c:pt idx="213">
                  <c:v>7.538553732989512</c:v>
                </c:pt>
                <c:pt idx="214">
                  <c:v>6.3795951831556046</c:v>
                </c:pt>
                <c:pt idx="215">
                  <c:v>6.059525436703562</c:v>
                </c:pt>
                <c:pt idx="216">
                  <c:v>6.0247703521637703</c:v>
                </c:pt>
                <c:pt idx="217">
                  <c:v>6.4114622731326198</c:v>
                </c:pt>
                <c:pt idx="218">
                  <c:v>6.3851341002870736</c:v>
                </c:pt>
                <c:pt idx="219">
                  <c:v>6.4213797677657247</c:v>
                </c:pt>
                <c:pt idx="220">
                  <c:v>6.5991584221586566</c:v>
                </c:pt>
                <c:pt idx="221">
                  <c:v>8.3511342742300076</c:v>
                </c:pt>
                <c:pt idx="222">
                  <c:v>9.6841246550079276</c:v>
                </c:pt>
                <c:pt idx="223">
                  <c:v>8.9967969198404933</c:v>
                </c:pt>
                <c:pt idx="224">
                  <c:v>7.6550169790639906</c:v>
                </c:pt>
                <c:pt idx="225">
                  <c:v>6.7090419174620406</c:v>
                </c:pt>
                <c:pt idx="226">
                  <c:v>6.4551999210317152</c:v>
                </c:pt>
                <c:pt idx="227">
                  <c:v>6.4049537647069377</c:v>
                </c:pt>
                <c:pt idx="228">
                  <c:v>6.49379018854279</c:v>
                </c:pt>
                <c:pt idx="229">
                  <c:v>6.6692682117746216</c:v>
                </c:pt>
                <c:pt idx="230">
                  <c:v>7.0015079949047214</c:v>
                </c:pt>
                <c:pt idx="231">
                  <c:v>7.0597223824827751</c:v>
                </c:pt>
                <c:pt idx="232">
                  <c:v>6.7483375307615923</c:v>
                </c:pt>
                <c:pt idx="233">
                  <c:v>6.4308260413962763</c:v>
                </c:pt>
                <c:pt idx="234">
                  <c:v>6.2700252596463821</c:v>
                </c:pt>
                <c:pt idx="235">
                  <c:v>6.1397659354615426</c:v>
                </c:pt>
                <c:pt idx="236">
                  <c:v>6.0420117795797061</c:v>
                </c:pt>
                <c:pt idx="237">
                  <c:v>6.0487463360792404</c:v>
                </c:pt>
                <c:pt idx="238">
                  <c:v>6.0353092701771693</c:v>
                </c:pt>
                <c:pt idx="239">
                  <c:v>6.0731379788899664</c:v>
                </c:pt>
                <c:pt idx="240">
                  <c:v>5.9183946857791492</c:v>
                </c:pt>
                <c:pt idx="241">
                  <c:v>5.8456284599363979</c:v>
                </c:pt>
                <c:pt idx="242">
                  <c:v>5.7628388234261223</c:v>
                </c:pt>
                <c:pt idx="243">
                  <c:v>5.9014696529469024</c:v>
                </c:pt>
                <c:pt idx="244">
                  <c:v>5.8768669078692888</c:v>
                </c:pt>
                <c:pt idx="245">
                  <c:v>6.0372652716985531</c:v>
                </c:pt>
                <c:pt idx="246">
                  <c:v>6.5230631831482704</c:v>
                </c:pt>
                <c:pt idx="247">
                  <c:v>7.3267834339554234</c:v>
                </c:pt>
                <c:pt idx="248">
                  <c:v>7.0438020482376356</c:v>
                </c:pt>
                <c:pt idx="249">
                  <c:v>7.0642400821884346</c:v>
                </c:pt>
                <c:pt idx="250">
                  <c:v>6.8453967041172064</c:v>
                </c:pt>
                <c:pt idx="251">
                  <c:v>6.6761986202760024</c:v>
                </c:pt>
                <c:pt idx="252">
                  <c:v>8.705947299902979</c:v>
                </c:pt>
                <c:pt idx="253">
                  <c:v>10.782974239405061</c:v>
                </c:pt>
                <c:pt idx="254">
                  <c:v>10.41025729758279</c:v>
                </c:pt>
                <c:pt idx="255">
                  <c:v>8.807885048046213</c:v>
                </c:pt>
                <c:pt idx="256">
                  <c:v>7.720631092141665</c:v>
                </c:pt>
                <c:pt idx="257">
                  <c:v>7.4384024566864966</c:v>
                </c:pt>
                <c:pt idx="258">
                  <c:v>7.0994988043348446</c:v>
                </c:pt>
                <c:pt idx="259">
                  <c:v>7.0682985318092344</c:v>
                </c:pt>
                <c:pt idx="260">
                  <c:v>6.8774802992394797</c:v>
                </c:pt>
                <c:pt idx="261">
                  <c:v>6.5983293552227638</c:v>
                </c:pt>
                <c:pt idx="262">
                  <c:v>6.471663209654845</c:v>
                </c:pt>
                <c:pt idx="263">
                  <c:v>6.4074368315386856</c:v>
                </c:pt>
                <c:pt idx="264">
                  <c:v>6.3402116148554057</c:v>
                </c:pt>
                <c:pt idx="265">
                  <c:v>6.2942451124507386</c:v>
                </c:pt>
                <c:pt idx="266">
                  <c:v>6.2962690643850268</c:v>
                </c:pt>
                <c:pt idx="267">
                  <c:v>6.321122159132865</c:v>
                </c:pt>
                <c:pt idx="268">
                  <c:v>6.4057943148432823</c:v>
                </c:pt>
                <c:pt idx="269">
                  <c:v>7.6393956455880847</c:v>
                </c:pt>
                <c:pt idx="270">
                  <c:v>7.8701718450300113</c:v>
                </c:pt>
                <c:pt idx="271">
                  <c:v>7.3352370195546364</c:v>
                </c:pt>
                <c:pt idx="272">
                  <c:v>7.0170771653702628</c:v>
                </c:pt>
                <c:pt idx="273">
                  <c:v>6.6589575190113708</c:v>
                </c:pt>
                <c:pt idx="274">
                  <c:v>6.6072267140451899</c:v>
                </c:pt>
                <c:pt idx="275">
                  <c:v>6.5668706507269832</c:v>
                </c:pt>
                <c:pt idx="276">
                  <c:v>6.5004319516446776</c:v>
                </c:pt>
                <c:pt idx="277">
                  <c:v>6.6105676702398064</c:v>
                </c:pt>
                <c:pt idx="278">
                  <c:v>6.5452606482910243</c:v>
                </c:pt>
                <c:pt idx="279">
                  <c:v>6.5839754075735843</c:v>
                </c:pt>
                <c:pt idx="280">
                  <c:v>7.2067038134123838</c:v>
                </c:pt>
                <c:pt idx="281">
                  <c:v>8.1322320724872856</c:v>
                </c:pt>
                <c:pt idx="282">
                  <c:v>8.7127491336370984</c:v>
                </c:pt>
                <c:pt idx="283">
                  <c:v>9.794499750328626</c:v>
                </c:pt>
                <c:pt idx="284">
                  <c:v>10.35857473313615</c:v>
                </c:pt>
                <c:pt idx="285">
                  <c:v>9.6564645305665007</c:v>
                </c:pt>
                <c:pt idx="286">
                  <c:v>11.35810474848067</c:v>
                </c:pt>
                <c:pt idx="287">
                  <c:v>9.8781406132137963</c:v>
                </c:pt>
                <c:pt idx="288">
                  <c:v>9.1986424149705819</c:v>
                </c:pt>
                <c:pt idx="289">
                  <c:v>10.22646219726299</c:v>
                </c:pt>
                <c:pt idx="290">
                  <c:v>10.89686566958572</c:v>
                </c:pt>
                <c:pt idx="291">
                  <c:v>11.15684862323632</c:v>
                </c:pt>
                <c:pt idx="292">
                  <c:v>10.899660367837869</c:v>
                </c:pt>
                <c:pt idx="293">
                  <c:v>9.5961229276881284</c:v>
                </c:pt>
                <c:pt idx="294">
                  <c:v>9.0006663008784393</c:v>
                </c:pt>
                <c:pt idx="295">
                  <c:v>8.5702035050723158</c:v>
                </c:pt>
                <c:pt idx="296">
                  <c:v>8.704962145501657</c:v>
                </c:pt>
                <c:pt idx="297">
                  <c:v>8.5889254147487453</c:v>
                </c:pt>
                <c:pt idx="298">
                  <c:v>12.756911699222639</c:v>
                </c:pt>
                <c:pt idx="299">
                  <c:v>17.164486594918529</c:v>
                </c:pt>
                <c:pt idx="300">
                  <c:v>14.895460058026529</c:v>
                </c:pt>
                <c:pt idx="301">
                  <c:v>11.355630865618309</c:v>
                </c:pt>
                <c:pt idx="302">
                  <c:v>9.6227405230867422</c:v>
                </c:pt>
                <c:pt idx="303">
                  <c:v>9.0858227189454848</c:v>
                </c:pt>
                <c:pt idx="304">
                  <c:v>8.7742525879063855</c:v>
                </c:pt>
                <c:pt idx="305">
                  <c:v>9.1080249897371033</c:v>
                </c:pt>
                <c:pt idx="306">
                  <c:v>12.067433151546229</c:v>
                </c:pt>
                <c:pt idx="307">
                  <c:v>13.81316142271978</c:v>
                </c:pt>
                <c:pt idx="308">
                  <c:v>12.352778335597151</c:v>
                </c:pt>
                <c:pt idx="309">
                  <c:v>10.42780593081226</c:v>
                </c:pt>
                <c:pt idx="310">
                  <c:v>9.3887910819006031</c:v>
                </c:pt>
                <c:pt idx="311">
                  <c:v>10.36645705842502</c:v>
                </c:pt>
                <c:pt idx="312">
                  <c:v>10.44821240935031</c:v>
                </c:pt>
                <c:pt idx="313">
                  <c:v>9.3082811980727715</c:v>
                </c:pt>
                <c:pt idx="314">
                  <c:v>8.8678101104053368</c:v>
                </c:pt>
                <c:pt idx="315">
                  <c:v>8.6070874112013804</c:v>
                </c:pt>
                <c:pt idx="316">
                  <c:v>8.4092242474974768</c:v>
                </c:pt>
                <c:pt idx="317">
                  <c:v>8.0916403851040073</c:v>
                </c:pt>
                <c:pt idx="318">
                  <c:v>7.9488123161736386</c:v>
                </c:pt>
                <c:pt idx="319">
                  <c:v>10.970644386964681</c:v>
                </c:pt>
                <c:pt idx="320">
                  <c:v>14.63938748769875</c:v>
                </c:pt>
                <c:pt idx="321">
                  <c:v>12.610658088859831</c:v>
                </c:pt>
                <c:pt idx="322">
                  <c:v>11.2400056554436</c:v>
                </c:pt>
                <c:pt idx="323">
                  <c:v>9.8556441176686942</c:v>
                </c:pt>
                <c:pt idx="324">
                  <c:v>10.608166384068999</c:v>
                </c:pt>
                <c:pt idx="325">
                  <c:v>10.70426844553063</c:v>
                </c:pt>
                <c:pt idx="326">
                  <c:v>10.098999468113</c:v>
                </c:pt>
                <c:pt idx="327">
                  <c:v>9.0856284780985206</c:v>
                </c:pt>
                <c:pt idx="328">
                  <c:v>8.6061363851559669</c:v>
                </c:pt>
                <c:pt idx="329">
                  <c:v>9.1648630718907107</c:v>
                </c:pt>
                <c:pt idx="330">
                  <c:v>10.22678951865757</c:v>
                </c:pt>
                <c:pt idx="331">
                  <c:v>13.09000405703069</c:v>
                </c:pt>
                <c:pt idx="332">
                  <c:v>12.09117299817226</c:v>
                </c:pt>
                <c:pt idx="333">
                  <c:v>9.7923084944738719</c:v>
                </c:pt>
                <c:pt idx="334">
                  <c:v>8.7422740068257223</c:v>
                </c:pt>
                <c:pt idx="335">
                  <c:v>8.3658384444342264</c:v>
                </c:pt>
                <c:pt idx="336">
                  <c:v>8.1859769048863615</c:v>
                </c:pt>
                <c:pt idx="337">
                  <c:v>8.7398323226876755</c:v>
                </c:pt>
                <c:pt idx="338">
                  <c:v>8.6195753575244254</c:v>
                </c:pt>
                <c:pt idx="339">
                  <c:v>9.3230726306470153</c:v>
                </c:pt>
                <c:pt idx="340">
                  <c:v>9.9478887297949363</c:v>
                </c:pt>
                <c:pt idx="341">
                  <c:v>10.834671647225379</c:v>
                </c:pt>
                <c:pt idx="342">
                  <c:v>13.34685349099934</c:v>
                </c:pt>
                <c:pt idx="343">
                  <c:v>11.561772410707681</c:v>
                </c:pt>
                <c:pt idx="344">
                  <c:v>10.2564025060163</c:v>
                </c:pt>
                <c:pt idx="345">
                  <c:v>9.7430344609294011</c:v>
                </c:pt>
                <c:pt idx="346">
                  <c:v>9.2223422412936777</c:v>
                </c:pt>
                <c:pt idx="347">
                  <c:v>9.0318686357329643</c:v>
                </c:pt>
                <c:pt idx="348">
                  <c:v>10.588727243039781</c:v>
                </c:pt>
                <c:pt idx="349">
                  <c:v>13.3328402576211</c:v>
                </c:pt>
                <c:pt idx="350">
                  <c:v>14.475491293165531</c:v>
                </c:pt>
                <c:pt idx="351">
                  <c:v>14.648189293959369</c:v>
                </c:pt>
                <c:pt idx="352">
                  <c:v>12.07830042639579</c:v>
                </c:pt>
                <c:pt idx="353">
                  <c:v>10.75778299227723</c:v>
                </c:pt>
                <c:pt idx="354">
                  <c:v>11.687160349030551</c:v>
                </c:pt>
                <c:pt idx="355">
                  <c:v>10.69144579114699</c:v>
                </c:pt>
                <c:pt idx="356">
                  <c:v>10.11846102067032</c:v>
                </c:pt>
                <c:pt idx="357">
                  <c:v>10.159598253327569</c:v>
                </c:pt>
                <c:pt idx="358">
                  <c:v>9.7638339766002478</c:v>
                </c:pt>
                <c:pt idx="359">
                  <c:v>9.3643555483680387</c:v>
                </c:pt>
                <c:pt idx="360">
                  <c:v>9.0914346110198707</c:v>
                </c:pt>
                <c:pt idx="361">
                  <c:v>8.9556713608208049</c:v>
                </c:pt>
                <c:pt idx="362">
                  <c:v>9.0256497196388139</c:v>
                </c:pt>
                <c:pt idx="363">
                  <c:v>9.109642688861209</c:v>
                </c:pt>
                <c:pt idx="364">
                  <c:v>8.9689651486936928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CC-BC40-A0D2-6764E56A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17696"/>
        <c:axId val="1684750832"/>
      </c:scatterChart>
      <c:valAx>
        <c:axId val="1702417696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684750832"/>
        <c:crosses val="autoZero"/>
        <c:crossBetween val="midCat"/>
      </c:valAx>
      <c:valAx>
        <c:axId val="16847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Vandføring [m^3/s]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24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da-DK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Boksmodel!$J$11:$J$375</c:f>
              <c:numCache>
                <c:formatCode>0.000</c:formatCode>
                <c:ptCount val="365"/>
                <c:pt idx="0">
                  <c:v>3.0017711177673312</c:v>
                </c:pt>
                <c:pt idx="1">
                  <c:v>2.894148756129876</c:v>
                </c:pt>
                <c:pt idx="2">
                  <c:v>2.9344217891495239</c:v>
                </c:pt>
                <c:pt idx="3">
                  <c:v>2.9304884511626379</c:v>
                </c:pt>
                <c:pt idx="4">
                  <c:v>2.7683698390095359</c:v>
                </c:pt>
                <c:pt idx="5">
                  <c:v>2.6775936047487079</c:v>
                </c:pt>
                <c:pt idx="6">
                  <c:v>2.734796408147997</c:v>
                </c:pt>
                <c:pt idx="7">
                  <c:v>2.782671709628405</c:v>
                </c:pt>
                <c:pt idx="8">
                  <c:v>2.9563164160563971</c:v>
                </c:pt>
                <c:pt idx="9">
                  <c:v>2.9193876766921809</c:v>
                </c:pt>
                <c:pt idx="10">
                  <c:v>3.4734182664850608</c:v>
                </c:pt>
                <c:pt idx="11">
                  <c:v>3.7443120685785072</c:v>
                </c:pt>
                <c:pt idx="12">
                  <c:v>3.280210075286587</c:v>
                </c:pt>
                <c:pt idx="13">
                  <c:v>2.9847392765217782</c:v>
                </c:pt>
                <c:pt idx="14">
                  <c:v>2.9224688682043012</c:v>
                </c:pt>
                <c:pt idx="15">
                  <c:v>2.8194367371210109</c:v>
                </c:pt>
                <c:pt idx="16">
                  <c:v>2.709054068061048</c:v>
                </c:pt>
                <c:pt idx="17">
                  <c:v>2.7645746397170319</c:v>
                </c:pt>
                <c:pt idx="18">
                  <c:v>2.853913431855017</c:v>
                </c:pt>
                <c:pt idx="19">
                  <c:v>2.816898854077857</c:v>
                </c:pt>
                <c:pt idx="20">
                  <c:v>2.745958228063849</c:v>
                </c:pt>
                <c:pt idx="21">
                  <c:v>2.7098093334098201</c:v>
                </c:pt>
                <c:pt idx="22">
                  <c:v>2.6749068958505231</c:v>
                </c:pt>
                <c:pt idx="23">
                  <c:v>2.62317243726697</c:v>
                </c:pt>
                <c:pt idx="24">
                  <c:v>2.603636127532861</c:v>
                </c:pt>
                <c:pt idx="25">
                  <c:v>2.5790994600465962</c:v>
                </c:pt>
                <c:pt idx="26">
                  <c:v>2.555899572962546</c:v>
                </c:pt>
                <c:pt idx="27">
                  <c:v>2.5170300751809518</c:v>
                </c:pt>
                <c:pt idx="28">
                  <c:v>2.5313498732680442</c:v>
                </c:pt>
                <c:pt idx="29">
                  <c:v>2.536562200555418</c:v>
                </c:pt>
                <c:pt idx="30">
                  <c:v>2.5210654627683842</c:v>
                </c:pt>
                <c:pt idx="31">
                  <c:v>2.5184958524945</c:v>
                </c:pt>
                <c:pt idx="32">
                  <c:v>2.5442311484877158</c:v>
                </c:pt>
                <c:pt idx="33">
                  <c:v>2.5452240434776958</c:v>
                </c:pt>
                <c:pt idx="34">
                  <c:v>2.6037253169191401</c:v>
                </c:pt>
                <c:pt idx="35">
                  <c:v>2.6228625619696322</c:v>
                </c:pt>
                <c:pt idx="36">
                  <c:v>2.681541008566747</c:v>
                </c:pt>
                <c:pt idx="37">
                  <c:v>2.5971991073220662</c:v>
                </c:pt>
                <c:pt idx="38">
                  <c:v>2.5477075148037391</c:v>
                </c:pt>
                <c:pt idx="39">
                  <c:v>2.546633930619516</c:v>
                </c:pt>
                <c:pt idx="40">
                  <c:v>2.546793176306962</c:v>
                </c:pt>
                <c:pt idx="41">
                  <c:v>2.5506468431352922</c:v>
                </c:pt>
                <c:pt idx="42">
                  <c:v>2.535167321916135</c:v>
                </c:pt>
                <c:pt idx="43">
                  <c:v>2.5055127189241042</c:v>
                </c:pt>
                <c:pt idx="44">
                  <c:v>2.4743819936049372</c:v>
                </c:pt>
                <c:pt idx="45">
                  <c:v>2.4641023624797458</c:v>
                </c:pt>
                <c:pt idx="46">
                  <c:v>2.5485603443130431</c:v>
                </c:pt>
                <c:pt idx="47">
                  <c:v>2.7482189278994551</c:v>
                </c:pt>
                <c:pt idx="48">
                  <c:v>2.679420806764941</c:v>
                </c:pt>
                <c:pt idx="49">
                  <c:v>2.7832552576300729</c:v>
                </c:pt>
                <c:pt idx="50">
                  <c:v>2.9102622657688282</c:v>
                </c:pt>
                <c:pt idx="51">
                  <c:v>2.9371543098199711</c:v>
                </c:pt>
                <c:pt idx="52">
                  <c:v>3.3845501339403792</c:v>
                </c:pt>
                <c:pt idx="53">
                  <c:v>3.0821438105014449</c:v>
                </c:pt>
                <c:pt idx="54">
                  <c:v>2.9485895202388011</c:v>
                </c:pt>
                <c:pt idx="55">
                  <c:v>2.890431477417696</c:v>
                </c:pt>
                <c:pt idx="56">
                  <c:v>3.2337003270848812</c:v>
                </c:pt>
                <c:pt idx="57">
                  <c:v>3.3478487475908092</c:v>
                </c:pt>
                <c:pt idx="58">
                  <c:v>3.9957509281988681</c:v>
                </c:pt>
                <c:pt idx="59">
                  <c:v>3.7885088459930198</c:v>
                </c:pt>
                <c:pt idx="60">
                  <c:v>3.852078091641896</c:v>
                </c:pt>
                <c:pt idx="61">
                  <c:v>3.3063895019922511</c:v>
                </c:pt>
                <c:pt idx="62">
                  <c:v>3.1806442878514711</c:v>
                </c:pt>
                <c:pt idx="63">
                  <c:v>3.2921207200822642</c:v>
                </c:pt>
                <c:pt idx="64">
                  <c:v>3.457867017796258</c:v>
                </c:pt>
                <c:pt idx="65">
                  <c:v>3.1545879291742329</c:v>
                </c:pt>
                <c:pt idx="66">
                  <c:v>3.005603136309869</c:v>
                </c:pt>
                <c:pt idx="67">
                  <c:v>3.1730991749563962</c:v>
                </c:pt>
                <c:pt idx="68">
                  <c:v>3.2799179767288722</c:v>
                </c:pt>
                <c:pt idx="69">
                  <c:v>3.051595113831278</c:v>
                </c:pt>
                <c:pt idx="70">
                  <c:v>2.9506369224363418</c:v>
                </c:pt>
                <c:pt idx="71">
                  <c:v>2.8793114539766078</c:v>
                </c:pt>
                <c:pt idx="72">
                  <c:v>2.857444757949958</c:v>
                </c:pt>
                <c:pt idx="73">
                  <c:v>2.822487025233761</c:v>
                </c:pt>
                <c:pt idx="74">
                  <c:v>2.7979065976338382</c:v>
                </c:pt>
                <c:pt idx="75">
                  <c:v>2.974331975665796</c:v>
                </c:pt>
                <c:pt idx="76">
                  <c:v>3.3745374033412072</c:v>
                </c:pt>
                <c:pt idx="77">
                  <c:v>3.239738802262587</c:v>
                </c:pt>
                <c:pt idx="78">
                  <c:v>3.4071164015265558</c:v>
                </c:pt>
                <c:pt idx="79">
                  <c:v>3.7035182762267089</c:v>
                </c:pt>
                <c:pt idx="80">
                  <c:v>3.5899546691164059</c:v>
                </c:pt>
                <c:pt idx="81">
                  <c:v>3.185438589364086</c:v>
                </c:pt>
                <c:pt idx="82">
                  <c:v>2.9846360774127958</c:v>
                </c:pt>
                <c:pt idx="83">
                  <c:v>2.9043390066189669</c:v>
                </c:pt>
                <c:pt idx="84">
                  <c:v>2.852532036310635</c:v>
                </c:pt>
                <c:pt idx="85">
                  <c:v>2.8396321632436119</c:v>
                </c:pt>
                <c:pt idx="86">
                  <c:v>2.82287115677914</c:v>
                </c:pt>
                <c:pt idx="87">
                  <c:v>2.8100526432854869</c:v>
                </c:pt>
                <c:pt idx="88">
                  <c:v>2.9814480098040019</c:v>
                </c:pt>
                <c:pt idx="89">
                  <c:v>3.0096822840109589</c:v>
                </c:pt>
                <c:pt idx="90">
                  <c:v>3.006211078646738</c:v>
                </c:pt>
                <c:pt idx="91">
                  <c:v>2.840964048385838</c:v>
                </c:pt>
                <c:pt idx="92">
                  <c:v>2.7723081476207119</c:v>
                </c:pt>
                <c:pt idx="93">
                  <c:v>2.706264639728662</c:v>
                </c:pt>
                <c:pt idx="94">
                  <c:v>2.6738107612303419</c:v>
                </c:pt>
                <c:pt idx="95">
                  <c:v>2.642671072177063</c:v>
                </c:pt>
                <c:pt idx="96">
                  <c:v>2.627154546513021</c:v>
                </c:pt>
                <c:pt idx="97">
                  <c:v>2.5986999533074151</c:v>
                </c:pt>
                <c:pt idx="98">
                  <c:v>2.5676423347278541</c:v>
                </c:pt>
                <c:pt idx="99">
                  <c:v>2.5637756356912882</c:v>
                </c:pt>
                <c:pt idx="100">
                  <c:v>2.5755914636749839</c:v>
                </c:pt>
                <c:pt idx="101">
                  <c:v>2.68720635493638</c:v>
                </c:pt>
                <c:pt idx="102">
                  <c:v>2.6272856356041752</c:v>
                </c:pt>
                <c:pt idx="103">
                  <c:v>2.6684817042405919</c:v>
                </c:pt>
                <c:pt idx="104">
                  <c:v>3.2495931990216449</c:v>
                </c:pt>
                <c:pt idx="105">
                  <c:v>3.5916591932915041</c:v>
                </c:pt>
                <c:pt idx="106">
                  <c:v>3.8107366788428658</c:v>
                </c:pt>
                <c:pt idx="107">
                  <c:v>3.2793866763774879</c:v>
                </c:pt>
                <c:pt idx="108">
                  <c:v>2.9564580005129062</c:v>
                </c:pt>
                <c:pt idx="109">
                  <c:v>2.781479610697323</c:v>
                </c:pt>
                <c:pt idx="110">
                  <c:v>2.7439077966932368</c:v>
                </c:pt>
                <c:pt idx="111">
                  <c:v>2.638901185502633</c:v>
                </c:pt>
                <c:pt idx="112">
                  <c:v>2.565016451782602</c:v>
                </c:pt>
                <c:pt idx="113">
                  <c:v>2.920783638085557</c:v>
                </c:pt>
                <c:pt idx="114">
                  <c:v>2.7660557884000729</c:v>
                </c:pt>
                <c:pt idx="115">
                  <c:v>2.7165149860144902</c:v>
                </c:pt>
                <c:pt idx="116">
                  <c:v>2.612983191235847</c:v>
                </c:pt>
                <c:pt idx="117">
                  <c:v>2.6640448748420571</c:v>
                </c:pt>
                <c:pt idx="118">
                  <c:v>2.81834661590347</c:v>
                </c:pt>
                <c:pt idx="119">
                  <c:v>2.6312929071165319</c:v>
                </c:pt>
                <c:pt idx="120">
                  <c:v>2.5249345070211739</c:v>
                </c:pt>
                <c:pt idx="121">
                  <c:v>2.4665737655343039</c:v>
                </c:pt>
                <c:pt idx="122">
                  <c:v>2.421219418954133</c:v>
                </c:pt>
                <c:pt idx="123">
                  <c:v>2.3862506303240032</c:v>
                </c:pt>
                <c:pt idx="124">
                  <c:v>2.3577632170331531</c:v>
                </c:pt>
                <c:pt idx="125">
                  <c:v>2.3591969605261052</c:v>
                </c:pt>
                <c:pt idx="126">
                  <c:v>2.348915237221092</c:v>
                </c:pt>
                <c:pt idx="127">
                  <c:v>2.315207435058924</c:v>
                </c:pt>
                <c:pt idx="128">
                  <c:v>2.342653777115455</c:v>
                </c:pt>
                <c:pt idx="129">
                  <c:v>2.7279290487277161</c:v>
                </c:pt>
                <c:pt idx="130">
                  <c:v>2.6695222587562082</c:v>
                </c:pt>
                <c:pt idx="131">
                  <c:v>2.4943179843028558</c:v>
                </c:pt>
                <c:pt idx="132">
                  <c:v>2.4333576909013259</c:v>
                </c:pt>
                <c:pt idx="133">
                  <c:v>2.4841051833778058</c:v>
                </c:pt>
                <c:pt idx="134">
                  <c:v>2.447574440608038</c:v>
                </c:pt>
                <c:pt idx="135">
                  <c:v>2.63130402207074</c:v>
                </c:pt>
                <c:pt idx="136">
                  <c:v>2.651563218799613</c:v>
                </c:pt>
                <c:pt idx="137">
                  <c:v>2.5398199256417122</c:v>
                </c:pt>
                <c:pt idx="138">
                  <c:v>2.456866510611329</c:v>
                </c:pt>
                <c:pt idx="139">
                  <c:v>2.4076448699797668</c:v>
                </c:pt>
                <c:pt idx="140">
                  <c:v>2.3739616350690751</c:v>
                </c:pt>
                <c:pt idx="141">
                  <c:v>2.3583186838028301</c:v>
                </c:pt>
                <c:pt idx="142">
                  <c:v>2.3768199670710461</c:v>
                </c:pt>
                <c:pt idx="143">
                  <c:v>2.399804010327399</c:v>
                </c:pt>
                <c:pt idx="144">
                  <c:v>2.327338240436998</c:v>
                </c:pt>
                <c:pt idx="145">
                  <c:v>2.3116065789137821</c:v>
                </c:pt>
                <c:pt idx="146">
                  <c:v>2.2999389407035991</c:v>
                </c:pt>
                <c:pt idx="147">
                  <c:v>2.3013070440260641</c:v>
                </c:pt>
                <c:pt idx="148">
                  <c:v>2.3439864485223292</c:v>
                </c:pt>
                <c:pt idx="149">
                  <c:v>2.348011682345994</c:v>
                </c:pt>
                <c:pt idx="150">
                  <c:v>2.322137044427858</c:v>
                </c:pt>
                <c:pt idx="151">
                  <c:v>2.2611652159830871</c:v>
                </c:pt>
                <c:pt idx="152">
                  <c:v>2.243144720215648</c:v>
                </c:pt>
                <c:pt idx="153">
                  <c:v>2.2444855690919869</c:v>
                </c:pt>
                <c:pt idx="154">
                  <c:v>2.265367391191385</c:v>
                </c:pt>
                <c:pt idx="155">
                  <c:v>2.254862279193433</c:v>
                </c:pt>
                <c:pt idx="156">
                  <c:v>2.2828093878775699</c:v>
                </c:pt>
                <c:pt idx="157">
                  <c:v>2.5096089326499809</c:v>
                </c:pt>
                <c:pt idx="158">
                  <c:v>2.6997963373043459</c:v>
                </c:pt>
                <c:pt idx="159">
                  <c:v>3.1152292804849422</c:v>
                </c:pt>
                <c:pt idx="160">
                  <c:v>3.9197287686070128</c:v>
                </c:pt>
                <c:pt idx="161">
                  <c:v>3.3395386289010758</c:v>
                </c:pt>
                <c:pt idx="162">
                  <c:v>3.4211268190534621</c:v>
                </c:pt>
                <c:pt idx="163">
                  <c:v>2.9079727563896478</c:v>
                </c:pt>
                <c:pt idx="164">
                  <c:v>2.5534692862800372</c:v>
                </c:pt>
                <c:pt idx="165">
                  <c:v>2.4289260987412038</c:v>
                </c:pt>
                <c:pt idx="166">
                  <c:v>2.5636342798826721</c:v>
                </c:pt>
                <c:pt idx="167">
                  <c:v>2.3715100198915242</c:v>
                </c:pt>
                <c:pt idx="168">
                  <c:v>2.3042167726952649</c:v>
                </c:pt>
                <c:pt idx="169">
                  <c:v>2.2742908365369932</c:v>
                </c:pt>
                <c:pt idx="170">
                  <c:v>2.258610996711381</c:v>
                </c:pt>
                <c:pt idx="171">
                  <c:v>2.2534274210351279</c:v>
                </c:pt>
                <c:pt idx="172">
                  <c:v>2.4580965405201658</c:v>
                </c:pt>
                <c:pt idx="173">
                  <c:v>2.5882511546875611</c:v>
                </c:pt>
                <c:pt idx="174">
                  <c:v>2.4183534456427642</c:v>
                </c:pt>
                <c:pt idx="175">
                  <c:v>2.3907531569237821</c:v>
                </c:pt>
                <c:pt idx="176">
                  <c:v>2.4341042835186202</c:v>
                </c:pt>
                <c:pt idx="177">
                  <c:v>2.5635404500968142</c:v>
                </c:pt>
                <c:pt idx="178">
                  <c:v>2.3757654220885791</c:v>
                </c:pt>
                <c:pt idx="179">
                  <c:v>4.6141840738495272</c:v>
                </c:pt>
                <c:pt idx="180">
                  <c:v>4.4130931862616656</c:v>
                </c:pt>
                <c:pt idx="181">
                  <c:v>3.904808203940858</c:v>
                </c:pt>
                <c:pt idx="182">
                  <c:v>3.143621869827443</c:v>
                </c:pt>
                <c:pt idx="183">
                  <c:v>2.7737667820100209</c:v>
                </c:pt>
                <c:pt idx="184">
                  <c:v>2.580394936681071</c:v>
                </c:pt>
                <c:pt idx="185">
                  <c:v>2.427316773877727</c:v>
                </c:pt>
                <c:pt idx="186">
                  <c:v>2.331404717164125</c:v>
                </c:pt>
                <c:pt idx="187">
                  <c:v>2.3224834393626388</c:v>
                </c:pt>
                <c:pt idx="188">
                  <c:v>2.3640310455520952</c:v>
                </c:pt>
                <c:pt idx="189">
                  <c:v>2.2871621492427172</c:v>
                </c:pt>
                <c:pt idx="190">
                  <c:v>2.2743067471896969</c:v>
                </c:pt>
                <c:pt idx="191">
                  <c:v>2.2938169925073342</c:v>
                </c:pt>
                <c:pt idx="192">
                  <c:v>2.3070630905246849</c:v>
                </c:pt>
                <c:pt idx="193">
                  <c:v>2.25603153980907</c:v>
                </c:pt>
                <c:pt idx="194">
                  <c:v>2.2313545123621989</c:v>
                </c:pt>
                <c:pt idx="195">
                  <c:v>2.22045559418441</c:v>
                </c:pt>
                <c:pt idx="196">
                  <c:v>2.267750576695998</c:v>
                </c:pt>
                <c:pt idx="197">
                  <c:v>2.2780059477050498</c:v>
                </c:pt>
                <c:pt idx="198">
                  <c:v>2.2286365964292831</c:v>
                </c:pt>
                <c:pt idx="199">
                  <c:v>2.2053793220085121</c:v>
                </c:pt>
                <c:pt idx="200">
                  <c:v>2.238398438540635</c:v>
                </c:pt>
                <c:pt idx="201">
                  <c:v>2.600400479616864</c:v>
                </c:pt>
                <c:pt idx="202">
                  <c:v>2.5024920126856358</c:v>
                </c:pt>
                <c:pt idx="203">
                  <c:v>2.8787014245867688</c:v>
                </c:pt>
                <c:pt idx="204">
                  <c:v>3.197767405907296</c:v>
                </c:pt>
                <c:pt idx="205">
                  <c:v>3.0008516126406168</c:v>
                </c:pt>
                <c:pt idx="206">
                  <c:v>2.985025462706127</c:v>
                </c:pt>
                <c:pt idx="207">
                  <c:v>2.6522711138013788</c:v>
                </c:pt>
                <c:pt idx="208">
                  <c:v>2.5351146956203401</c:v>
                </c:pt>
                <c:pt idx="209">
                  <c:v>2.7595507481449939</c:v>
                </c:pt>
                <c:pt idx="210">
                  <c:v>2.840395760099109</c:v>
                </c:pt>
                <c:pt idx="211">
                  <c:v>2.7929769667474882</c:v>
                </c:pt>
                <c:pt idx="212">
                  <c:v>2.5791212464055802</c:v>
                </c:pt>
                <c:pt idx="213">
                  <c:v>2.5316277303320178</c:v>
                </c:pt>
                <c:pt idx="214">
                  <c:v>3.097254523686261</c:v>
                </c:pt>
                <c:pt idx="215">
                  <c:v>3.5516687358460222</c:v>
                </c:pt>
                <c:pt idx="216">
                  <c:v>3.6099533008989968</c:v>
                </c:pt>
                <c:pt idx="217">
                  <c:v>3.188020365461429</c:v>
                </c:pt>
                <c:pt idx="218">
                  <c:v>2.785983306061389</c:v>
                </c:pt>
                <c:pt idx="219">
                  <c:v>2.661552992265996</c:v>
                </c:pt>
                <c:pt idx="220">
                  <c:v>2.7176498705251282</c:v>
                </c:pt>
                <c:pt idx="221">
                  <c:v>2.5810346249590479</c:v>
                </c:pt>
                <c:pt idx="222">
                  <c:v>2.507119758348423</c:v>
                </c:pt>
                <c:pt idx="223">
                  <c:v>2.7078723332080821</c:v>
                </c:pt>
                <c:pt idx="224">
                  <c:v>2.923585038605232</c:v>
                </c:pt>
                <c:pt idx="225">
                  <c:v>2.6472072456479498</c:v>
                </c:pt>
                <c:pt idx="226">
                  <c:v>2.6395049792452498</c:v>
                </c:pt>
                <c:pt idx="227">
                  <c:v>3.0194690546080611</c:v>
                </c:pt>
                <c:pt idx="228">
                  <c:v>2.8641131725147</c:v>
                </c:pt>
                <c:pt idx="229">
                  <c:v>3.4311041223073571</c:v>
                </c:pt>
                <c:pt idx="230">
                  <c:v>3.6421459787294759</c:v>
                </c:pt>
                <c:pt idx="231">
                  <c:v>3.4730559521227171</c:v>
                </c:pt>
                <c:pt idx="232">
                  <c:v>3.2681250826030812</c:v>
                </c:pt>
                <c:pt idx="233">
                  <c:v>2.9322880895878889</c:v>
                </c:pt>
                <c:pt idx="234">
                  <c:v>2.7468448744287151</c:v>
                </c:pt>
                <c:pt idx="235">
                  <c:v>2.6522345699667458</c:v>
                </c:pt>
                <c:pt idx="236">
                  <c:v>2.5964981388958321</c:v>
                </c:pt>
                <c:pt idx="237">
                  <c:v>2.5628809479206338</c:v>
                </c:pt>
                <c:pt idx="238">
                  <c:v>2.984116807743503</c:v>
                </c:pt>
                <c:pt idx="239">
                  <c:v>2.870349562042362</c:v>
                </c:pt>
                <c:pt idx="240">
                  <c:v>2.703010294403819</c:v>
                </c:pt>
                <c:pt idx="241">
                  <c:v>2.670940835330367</c:v>
                </c:pt>
                <c:pt idx="242">
                  <c:v>2.895760017688743</c:v>
                </c:pt>
                <c:pt idx="243">
                  <c:v>2.7486425385691811</c:v>
                </c:pt>
                <c:pt idx="244">
                  <c:v>2.664168051068351</c:v>
                </c:pt>
                <c:pt idx="245">
                  <c:v>2.5889179012205039</c:v>
                </c:pt>
                <c:pt idx="246">
                  <c:v>2.5578363104042929</c:v>
                </c:pt>
                <c:pt idx="247">
                  <c:v>2.5435908090864601</c:v>
                </c:pt>
                <c:pt idx="248">
                  <c:v>4.4070093150550997</c:v>
                </c:pt>
                <c:pt idx="249">
                  <c:v>4.1430545052784584</c:v>
                </c:pt>
                <c:pt idx="250">
                  <c:v>3.499951365268807</c:v>
                </c:pt>
                <c:pt idx="251">
                  <c:v>3.5239270361116688</c:v>
                </c:pt>
                <c:pt idx="252">
                  <c:v>3.281432716551405</c:v>
                </c:pt>
                <c:pt idx="253">
                  <c:v>3.2632914979717662</c:v>
                </c:pt>
                <c:pt idx="254">
                  <c:v>3.327656513271624</c:v>
                </c:pt>
                <c:pt idx="255">
                  <c:v>3.2324151558650831</c:v>
                </c:pt>
                <c:pt idx="256">
                  <c:v>3.2135785500855598</c:v>
                </c:pt>
                <c:pt idx="257">
                  <c:v>3.0732797075214928</c:v>
                </c:pt>
                <c:pt idx="258">
                  <c:v>2.9034153759873722</c:v>
                </c:pt>
                <c:pt idx="259">
                  <c:v>2.865870221414585</c:v>
                </c:pt>
                <c:pt idx="260">
                  <c:v>2.7867204365594112</c:v>
                </c:pt>
                <c:pt idx="261">
                  <c:v>2.785838072106162</c:v>
                </c:pt>
                <c:pt idx="262">
                  <c:v>2.7985900625350131</c:v>
                </c:pt>
                <c:pt idx="263">
                  <c:v>2.7737389721479779</c:v>
                </c:pt>
                <c:pt idx="264">
                  <c:v>2.7177941608866631</c:v>
                </c:pt>
                <c:pt idx="265">
                  <c:v>2.664914317294456</c:v>
                </c:pt>
                <c:pt idx="266">
                  <c:v>2.640404904254317</c:v>
                </c:pt>
                <c:pt idx="267">
                  <c:v>2.6301936004942599</c:v>
                </c:pt>
                <c:pt idx="268">
                  <c:v>2.6951184581732579</c:v>
                </c:pt>
                <c:pt idx="269">
                  <c:v>2.5887953741079719</c:v>
                </c:pt>
                <c:pt idx="270">
                  <c:v>2.5409424318137011</c:v>
                </c:pt>
                <c:pt idx="271">
                  <c:v>2.5589012805204772</c:v>
                </c:pt>
                <c:pt idx="272">
                  <c:v>2.5123674982955362</c:v>
                </c:pt>
                <c:pt idx="273">
                  <c:v>2.6412095787846499</c:v>
                </c:pt>
                <c:pt idx="274">
                  <c:v>3.1681040052850551</c:v>
                </c:pt>
                <c:pt idx="275">
                  <c:v>3.5338367966265838</c:v>
                </c:pt>
                <c:pt idx="276">
                  <c:v>3.3586724263279528</c:v>
                </c:pt>
                <c:pt idx="277">
                  <c:v>3.3585035252619</c:v>
                </c:pt>
                <c:pt idx="278">
                  <c:v>3.1223456725545731</c:v>
                </c:pt>
                <c:pt idx="279">
                  <c:v>3.0053781906748682</c:v>
                </c:pt>
                <c:pt idx="280">
                  <c:v>2.9253488075940122</c:v>
                </c:pt>
                <c:pt idx="281">
                  <c:v>2.7881221674971339</c:v>
                </c:pt>
                <c:pt idx="282">
                  <c:v>2.7688144295954422</c:v>
                </c:pt>
                <c:pt idx="283">
                  <c:v>2.8517515302081118</c:v>
                </c:pt>
                <c:pt idx="284">
                  <c:v>3.5454053274767912</c:v>
                </c:pt>
                <c:pt idx="285">
                  <c:v>3.5774622642953671</c:v>
                </c:pt>
                <c:pt idx="286">
                  <c:v>3.26135393466646</c:v>
                </c:pt>
                <c:pt idx="287">
                  <c:v>3.144222296252086</c:v>
                </c:pt>
                <c:pt idx="288">
                  <c:v>2.9550884000254478</c:v>
                </c:pt>
                <c:pt idx="289">
                  <c:v>2.8632029584149858</c:v>
                </c:pt>
                <c:pt idx="290">
                  <c:v>2.8398750326782198</c:v>
                </c:pt>
                <c:pt idx="291">
                  <c:v>2.8600289537055219</c:v>
                </c:pt>
                <c:pt idx="292">
                  <c:v>2.91509332069944</c:v>
                </c:pt>
                <c:pt idx="293">
                  <c:v>3.0812377809468852</c:v>
                </c:pt>
                <c:pt idx="294">
                  <c:v>3.0643709635430838</c:v>
                </c:pt>
                <c:pt idx="295">
                  <c:v>2.94513954106182</c:v>
                </c:pt>
                <c:pt idx="296">
                  <c:v>3.0703550293900279</c:v>
                </c:pt>
                <c:pt idx="297">
                  <c:v>4.6625037108699194</c:v>
                </c:pt>
                <c:pt idx="298">
                  <c:v>4.8408499311396698</c:v>
                </c:pt>
                <c:pt idx="299">
                  <c:v>3.9587835029522269</c:v>
                </c:pt>
                <c:pt idx="300">
                  <c:v>3.4365319321881538</c:v>
                </c:pt>
                <c:pt idx="301">
                  <c:v>3.3745441947753689</c:v>
                </c:pt>
                <c:pt idx="302">
                  <c:v>3.2290911985252979</c:v>
                </c:pt>
                <c:pt idx="303">
                  <c:v>2.990536266476175</c:v>
                </c:pt>
                <c:pt idx="304">
                  <c:v>2.9438928927172689</c:v>
                </c:pt>
                <c:pt idx="305">
                  <c:v>2.959298636817691</c:v>
                </c:pt>
                <c:pt idx="306">
                  <c:v>2.8556384401425432</c:v>
                </c:pt>
                <c:pt idx="307">
                  <c:v>2.845414699189079</c:v>
                </c:pt>
                <c:pt idx="308">
                  <c:v>2.849351817770601</c:v>
                </c:pt>
                <c:pt idx="309">
                  <c:v>2.7754152623529662</c:v>
                </c:pt>
                <c:pt idx="310">
                  <c:v>2.7248479934705951</c:v>
                </c:pt>
                <c:pt idx="311">
                  <c:v>2.7080480062669352</c:v>
                </c:pt>
                <c:pt idx="312">
                  <c:v>2.7301257696786352</c:v>
                </c:pt>
                <c:pt idx="313">
                  <c:v>3.6089778795323322</c:v>
                </c:pt>
                <c:pt idx="314">
                  <c:v>4.361246956846311</c:v>
                </c:pt>
                <c:pt idx="315">
                  <c:v>3.6560816857924072</c:v>
                </c:pt>
                <c:pt idx="316">
                  <c:v>3.2463851213234891</c:v>
                </c:pt>
                <c:pt idx="317">
                  <c:v>3.132489478667182</c:v>
                </c:pt>
                <c:pt idx="318">
                  <c:v>3.1219601819173932</c:v>
                </c:pt>
                <c:pt idx="319">
                  <c:v>3.0053505951726249</c:v>
                </c:pt>
                <c:pt idx="320">
                  <c:v>3.026046628038797</c:v>
                </c:pt>
                <c:pt idx="321">
                  <c:v>3.2443440730392279</c:v>
                </c:pt>
                <c:pt idx="322">
                  <c:v>3.3836974425042672</c:v>
                </c:pt>
                <c:pt idx="323">
                  <c:v>3.0466627984965919</c:v>
                </c:pt>
                <c:pt idx="324">
                  <c:v>2.918436991474239</c:v>
                </c:pt>
                <c:pt idx="325">
                  <c:v>4.0060392285518214</c:v>
                </c:pt>
                <c:pt idx="326">
                  <c:v>4.170390042914538</c:v>
                </c:pt>
                <c:pt idx="327">
                  <c:v>3.6702178080914609</c:v>
                </c:pt>
                <c:pt idx="328">
                  <c:v>3.333122898302598</c:v>
                </c:pt>
                <c:pt idx="329">
                  <c:v>3.1879110077080179</c:v>
                </c:pt>
                <c:pt idx="330">
                  <c:v>3.4529731868251168</c:v>
                </c:pt>
                <c:pt idx="331">
                  <c:v>3.8709015735248529</c:v>
                </c:pt>
                <c:pt idx="332">
                  <c:v>3.4717647999305932</c:v>
                </c:pt>
                <c:pt idx="333">
                  <c:v>3.2406261963804002</c:v>
                </c:pt>
                <c:pt idx="334">
                  <c:v>3.0220555955798512</c:v>
                </c:pt>
                <c:pt idx="335">
                  <c:v>2.9442801905866061</c:v>
                </c:pt>
                <c:pt idx="336">
                  <c:v>3.184271574588696</c:v>
                </c:pt>
                <c:pt idx="337">
                  <c:v>3.019217414698677</c:v>
                </c:pt>
                <c:pt idx="338">
                  <c:v>2.9933752897304462</c:v>
                </c:pt>
                <c:pt idx="339">
                  <c:v>3.0896281216407768</c:v>
                </c:pt>
                <c:pt idx="340">
                  <c:v>3.3670455099327499</c:v>
                </c:pt>
                <c:pt idx="341">
                  <c:v>3.8112773091039749</c:v>
                </c:pt>
                <c:pt idx="342">
                  <c:v>3.461898352496799</c:v>
                </c:pt>
                <c:pt idx="343">
                  <c:v>3.1819331393676178</c:v>
                </c:pt>
                <c:pt idx="344">
                  <c:v>3.0424329053000929</c:v>
                </c:pt>
                <c:pt idx="345">
                  <c:v>3.1010866687602121</c:v>
                </c:pt>
                <c:pt idx="346">
                  <c:v>3.181303494646023</c:v>
                </c:pt>
                <c:pt idx="347">
                  <c:v>3.7163293416703</c:v>
                </c:pt>
                <c:pt idx="348">
                  <c:v>3.9784220150249991</c:v>
                </c:pt>
                <c:pt idx="349">
                  <c:v>3.546888079890012</c:v>
                </c:pt>
                <c:pt idx="350">
                  <c:v>3.1345913684916078</c:v>
                </c:pt>
                <c:pt idx="351">
                  <c:v>3.0674970393664802</c:v>
                </c:pt>
                <c:pt idx="352">
                  <c:v>3.1113726923103848</c:v>
                </c:pt>
                <c:pt idx="353">
                  <c:v>3.39095174350095</c:v>
                </c:pt>
                <c:pt idx="354">
                  <c:v>3.3510467942230888</c:v>
                </c:pt>
                <c:pt idx="355">
                  <c:v>3.1760624350033808</c:v>
                </c:pt>
                <c:pt idx="356">
                  <c:v>3.154140327934313</c:v>
                </c:pt>
                <c:pt idx="357">
                  <c:v>3.3670658174602841</c:v>
                </c:pt>
                <c:pt idx="358">
                  <c:v>4.1714689281332751</c:v>
                </c:pt>
                <c:pt idx="359">
                  <c:v>4.0468138984644018</c:v>
                </c:pt>
                <c:pt idx="360">
                  <c:v>3.925146068245597</c:v>
                </c:pt>
                <c:pt idx="361">
                  <c:v>4.1659064986712711</c:v>
                </c:pt>
                <c:pt idx="362">
                  <c:v>3.6400254901353901</c:v>
                </c:pt>
                <c:pt idx="363">
                  <c:v>3.4184440132152618</c:v>
                </c:pt>
                <c:pt idx="364">
                  <c:v>3.8861873077229392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B-5640-8357-A086DA8EBE96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Boksmodel!$J$376:$J$740</c:f>
              <c:numCache>
                <c:formatCode>0.000</c:formatCode>
                <c:ptCount val="365"/>
                <c:pt idx="0">
                  <c:v>5.3647431060750526</c:v>
                </c:pt>
                <c:pt idx="1">
                  <c:v>5.2031180112984812</c:v>
                </c:pt>
                <c:pt idx="2">
                  <c:v>4.9686911633912096</c:v>
                </c:pt>
                <c:pt idx="3">
                  <c:v>6.3783076498433076</c:v>
                </c:pt>
                <c:pt idx="4">
                  <c:v>5.3809309926504243</c:v>
                </c:pt>
                <c:pt idx="5">
                  <c:v>4.1960006820260087</c:v>
                </c:pt>
                <c:pt idx="6">
                  <c:v>3.5541805029287579</c:v>
                </c:pt>
                <c:pt idx="7">
                  <c:v>3.2907631366991779</c:v>
                </c:pt>
                <c:pt idx="8">
                  <c:v>3.3076052016566502</c:v>
                </c:pt>
                <c:pt idx="9">
                  <c:v>3.540860740009574</c:v>
                </c:pt>
                <c:pt idx="10">
                  <c:v>4.0493051455044196</c:v>
                </c:pt>
                <c:pt idx="11">
                  <c:v>3.6816577593730599</c:v>
                </c:pt>
                <c:pt idx="12">
                  <c:v>3.474537302129578</c:v>
                </c:pt>
                <c:pt idx="13">
                  <c:v>3.3202770164868149</c:v>
                </c:pt>
                <c:pt idx="14">
                  <c:v>3.367076456408328</c:v>
                </c:pt>
                <c:pt idx="15">
                  <c:v>3.969063328800797</c:v>
                </c:pt>
                <c:pt idx="16">
                  <c:v>3.691441998636777</c:v>
                </c:pt>
                <c:pt idx="17">
                  <c:v>3.38780352431526</c:v>
                </c:pt>
                <c:pt idx="18">
                  <c:v>3.2606271445911008</c:v>
                </c:pt>
                <c:pt idx="19">
                  <c:v>3.2416979164872211</c:v>
                </c:pt>
                <c:pt idx="20">
                  <c:v>3.1603588915647571</c:v>
                </c:pt>
                <c:pt idx="21">
                  <c:v>3.113904301369065</c:v>
                </c:pt>
                <c:pt idx="22">
                  <c:v>3.1931750428169932</c:v>
                </c:pt>
                <c:pt idx="23">
                  <c:v>4.3592562939589383</c:v>
                </c:pt>
                <c:pt idx="24">
                  <c:v>4.0197668684497572</c:v>
                </c:pt>
                <c:pt idx="25">
                  <c:v>3.463927432071066</c:v>
                </c:pt>
                <c:pt idx="26">
                  <c:v>3.2878704874469702</c:v>
                </c:pt>
                <c:pt idx="27">
                  <c:v>3.7092753805454399</c:v>
                </c:pt>
                <c:pt idx="28">
                  <c:v>4.1610148728336469</c:v>
                </c:pt>
                <c:pt idx="29">
                  <c:v>3.7801993288979459</c:v>
                </c:pt>
                <c:pt idx="30">
                  <c:v>3.5222180070493851</c:v>
                </c:pt>
                <c:pt idx="31">
                  <c:v>3.6090542442842239</c:v>
                </c:pt>
                <c:pt idx="32">
                  <c:v>3.830442082902366</c:v>
                </c:pt>
                <c:pt idx="33">
                  <c:v>3.4063627809482342</c:v>
                </c:pt>
                <c:pt idx="34">
                  <c:v>3.1459230128890492</c:v>
                </c:pt>
                <c:pt idx="35">
                  <c:v>3.0381424797082821</c:v>
                </c:pt>
                <c:pt idx="36">
                  <c:v>2.9229868473543319</c:v>
                </c:pt>
                <c:pt idx="37">
                  <c:v>2.8920084961683208</c:v>
                </c:pt>
                <c:pt idx="38">
                  <c:v>2.9372479521895301</c:v>
                </c:pt>
                <c:pt idx="39">
                  <c:v>2.9062977575998108</c:v>
                </c:pt>
                <c:pt idx="40">
                  <c:v>2.8701222035144829</c:v>
                </c:pt>
                <c:pt idx="41">
                  <c:v>3.002280371009256</c:v>
                </c:pt>
                <c:pt idx="42">
                  <c:v>3.593041690845828</c:v>
                </c:pt>
                <c:pt idx="43">
                  <c:v>3.2290264625144931</c:v>
                </c:pt>
                <c:pt idx="44">
                  <c:v>3.0554622195646739</c:v>
                </c:pt>
                <c:pt idx="45">
                  <c:v>2.9907950678288531</c:v>
                </c:pt>
                <c:pt idx="46">
                  <c:v>3.3291838054362901</c:v>
                </c:pt>
                <c:pt idx="47">
                  <c:v>3.5529080190069489</c:v>
                </c:pt>
                <c:pt idx="48">
                  <c:v>3.3029660122621158</c:v>
                </c:pt>
                <c:pt idx="49">
                  <c:v>3.4064912638871738</c:v>
                </c:pt>
                <c:pt idx="50">
                  <c:v>3.555645127802046</c:v>
                </c:pt>
                <c:pt idx="51">
                  <c:v>3.3536960002912291</c:v>
                </c:pt>
                <c:pt idx="52">
                  <c:v>3.2746557316057192</c:v>
                </c:pt>
                <c:pt idx="53">
                  <c:v>3.112637480638349</c:v>
                </c:pt>
                <c:pt idx="54">
                  <c:v>3.0542897713597141</c:v>
                </c:pt>
                <c:pt idx="55">
                  <c:v>2.9905965535227321</c:v>
                </c:pt>
                <c:pt idx="56">
                  <c:v>2.8857868628435872</c:v>
                </c:pt>
                <c:pt idx="57">
                  <c:v>2.8417733651397561</c:v>
                </c:pt>
                <c:pt idx="58">
                  <c:v>2.7975658253689319</c:v>
                </c:pt>
                <c:pt idx="59">
                  <c:v>2.8157632625210041</c:v>
                </c:pt>
                <c:pt idx="60">
                  <c:v>2.8533732709996298</c:v>
                </c:pt>
                <c:pt idx="61">
                  <c:v>2.8728651097197342</c:v>
                </c:pt>
                <c:pt idx="62">
                  <c:v>2.8883440359240642</c:v>
                </c:pt>
                <c:pt idx="63">
                  <c:v>2.9619594127721558</c:v>
                </c:pt>
                <c:pt idx="64">
                  <c:v>3.11397514393488</c:v>
                </c:pt>
                <c:pt idx="65">
                  <c:v>3.1786426028060402</c:v>
                </c:pt>
                <c:pt idx="66">
                  <c:v>3.2227927552401421</c:v>
                </c:pt>
                <c:pt idx="67">
                  <c:v>3.155295196327605</c:v>
                </c:pt>
                <c:pt idx="68">
                  <c:v>3.082277567531396</c:v>
                </c:pt>
                <c:pt idx="69">
                  <c:v>3.5699385185719379</c:v>
                </c:pt>
                <c:pt idx="70">
                  <c:v>6.2622788804525173</c:v>
                </c:pt>
                <c:pt idx="71">
                  <c:v>6.4234424202834628</c:v>
                </c:pt>
                <c:pt idx="72">
                  <c:v>4.698071682977373</c:v>
                </c:pt>
                <c:pt idx="73">
                  <c:v>3.859135222022537</c:v>
                </c:pt>
                <c:pt idx="74">
                  <c:v>3.4679475821312331</c:v>
                </c:pt>
                <c:pt idx="75">
                  <c:v>3.0966844067164971</c:v>
                </c:pt>
                <c:pt idx="76">
                  <c:v>3.0137112038091058</c:v>
                </c:pt>
                <c:pt idx="77">
                  <c:v>2.983981401897648</c:v>
                </c:pt>
                <c:pt idx="78">
                  <c:v>2.9776101377428592</c:v>
                </c:pt>
                <c:pt idx="79">
                  <c:v>3.002194558452604</c:v>
                </c:pt>
                <c:pt idx="80">
                  <c:v>3.4493527716421819</c:v>
                </c:pt>
                <c:pt idx="81">
                  <c:v>3.3274053128926382</c:v>
                </c:pt>
                <c:pt idx="82">
                  <c:v>3.271660628987958</c:v>
                </c:pt>
                <c:pt idx="83">
                  <c:v>3.2381025137642951</c:v>
                </c:pt>
                <c:pt idx="84">
                  <c:v>3.1655340616691272</c:v>
                </c:pt>
                <c:pt idx="85">
                  <c:v>3.0878263890261879</c:v>
                </c:pt>
                <c:pt idx="86">
                  <c:v>3.0075709861661948</c:v>
                </c:pt>
                <c:pt idx="87">
                  <c:v>2.9414954444535479</c:v>
                </c:pt>
                <c:pt idx="88">
                  <c:v>2.8830991956867851</c:v>
                </c:pt>
                <c:pt idx="89">
                  <c:v>2.8739224953717639</c:v>
                </c:pt>
                <c:pt idx="90">
                  <c:v>2.836304904438502</c:v>
                </c:pt>
                <c:pt idx="91">
                  <c:v>2.788499311602703</c:v>
                </c:pt>
                <c:pt idx="92">
                  <c:v>3.002129130797305</c:v>
                </c:pt>
                <c:pt idx="93">
                  <c:v>4.3225205931054429</c:v>
                </c:pt>
                <c:pt idx="94">
                  <c:v>4.3911242636521317</c:v>
                </c:pt>
                <c:pt idx="95">
                  <c:v>3.9832468724490671</c:v>
                </c:pt>
                <c:pt idx="96">
                  <c:v>3.344345024520857</c:v>
                </c:pt>
                <c:pt idx="97">
                  <c:v>3.0916746814652201</c:v>
                </c:pt>
                <c:pt idx="98">
                  <c:v>3.0036107974981898</c:v>
                </c:pt>
                <c:pt idx="99">
                  <c:v>2.9193520408713609</c:v>
                </c:pt>
                <c:pt idx="100">
                  <c:v>2.8571082859302139</c:v>
                </c:pt>
                <c:pt idx="101">
                  <c:v>2.818162802964546</c:v>
                </c:pt>
                <c:pt idx="102">
                  <c:v>2.8141614254920131</c:v>
                </c:pt>
                <c:pt idx="103">
                  <c:v>2.7948213658902361</c:v>
                </c:pt>
                <c:pt idx="104">
                  <c:v>2.7974777101267891</c:v>
                </c:pt>
                <c:pt idx="105">
                  <c:v>2.8429520145198781</c:v>
                </c:pt>
                <c:pt idx="106">
                  <c:v>2.871439024045721</c:v>
                </c:pt>
                <c:pt idx="107">
                  <c:v>2.7781985113210301</c:v>
                </c:pt>
                <c:pt idx="108">
                  <c:v>2.7419477583162748</c:v>
                </c:pt>
                <c:pt idx="109">
                  <c:v>2.7560406942511322</c:v>
                </c:pt>
                <c:pt idx="110">
                  <c:v>2.7712994386076959</c:v>
                </c:pt>
                <c:pt idx="111">
                  <c:v>2.740423616151539</c:v>
                </c:pt>
                <c:pt idx="112">
                  <c:v>2.7547817999629922</c:v>
                </c:pt>
                <c:pt idx="113">
                  <c:v>2.8324865941614621</c:v>
                </c:pt>
                <c:pt idx="114">
                  <c:v>2.7924814208487549</c:v>
                </c:pt>
                <c:pt idx="115">
                  <c:v>2.766602598570977</c:v>
                </c:pt>
                <c:pt idx="116">
                  <c:v>2.6861558408386408</c:v>
                </c:pt>
                <c:pt idx="117">
                  <c:v>2.7692539721832401</c:v>
                </c:pt>
                <c:pt idx="118">
                  <c:v>2.859954603759634</c:v>
                </c:pt>
                <c:pt idx="119">
                  <c:v>3.7286726226564002</c:v>
                </c:pt>
                <c:pt idx="120">
                  <c:v>4.5742597375748719</c:v>
                </c:pt>
                <c:pt idx="121">
                  <c:v>3.4351645397660362</c:v>
                </c:pt>
                <c:pt idx="122">
                  <c:v>3.1293907326542141</c:v>
                </c:pt>
                <c:pt idx="123">
                  <c:v>2.9504262810039741</c:v>
                </c:pt>
                <c:pt idx="124">
                  <c:v>2.8078935168529422</c:v>
                </c:pt>
                <c:pt idx="125">
                  <c:v>2.7729596404878771</c:v>
                </c:pt>
                <c:pt idx="126">
                  <c:v>2.7496907151383452</c:v>
                </c:pt>
                <c:pt idx="127">
                  <c:v>2.6849483644830978</c:v>
                </c:pt>
                <c:pt idx="128">
                  <c:v>2.6370190332397461</c:v>
                </c:pt>
                <c:pt idx="129">
                  <c:v>2.6747983252840659</c:v>
                </c:pt>
                <c:pt idx="130">
                  <c:v>2.7070672008138068</c:v>
                </c:pt>
                <c:pt idx="131">
                  <c:v>2.6265937836501712</c:v>
                </c:pt>
                <c:pt idx="132">
                  <c:v>2.587703000826576</c:v>
                </c:pt>
                <c:pt idx="133">
                  <c:v>2.572055981086208</c:v>
                </c:pt>
                <c:pt idx="134">
                  <c:v>2.5266968551315681</c:v>
                </c:pt>
                <c:pt idx="135">
                  <c:v>2.503441557005099</c:v>
                </c:pt>
                <c:pt idx="136">
                  <c:v>2.5216007996826302</c:v>
                </c:pt>
                <c:pt idx="137">
                  <c:v>2.5177669207313089</c:v>
                </c:pt>
                <c:pt idx="138">
                  <c:v>2.4930621597090039</c:v>
                </c:pt>
                <c:pt idx="139">
                  <c:v>2.4749159492397079</c:v>
                </c:pt>
                <c:pt idx="140">
                  <c:v>2.4645966264749828</c:v>
                </c:pt>
                <c:pt idx="141">
                  <c:v>2.4203849023445172</c:v>
                </c:pt>
                <c:pt idx="142">
                  <c:v>2.4294570571141638</c:v>
                </c:pt>
                <c:pt idx="143">
                  <c:v>2.4100110706875402</c:v>
                </c:pt>
                <c:pt idx="144">
                  <c:v>2.38283993902155</c:v>
                </c:pt>
                <c:pt idx="145">
                  <c:v>2.382883699135208</c:v>
                </c:pt>
                <c:pt idx="146">
                  <c:v>2.3894161852717462</c:v>
                </c:pt>
                <c:pt idx="147">
                  <c:v>2.4127008300241619</c:v>
                </c:pt>
                <c:pt idx="148">
                  <c:v>2.6596813029117312</c:v>
                </c:pt>
                <c:pt idx="149">
                  <c:v>2.465907417825028</c:v>
                </c:pt>
                <c:pt idx="150">
                  <c:v>2.3868521406369791</c:v>
                </c:pt>
                <c:pt idx="151">
                  <c:v>2.3648256039080562</c:v>
                </c:pt>
                <c:pt idx="152">
                  <c:v>2.3285310907896442</c:v>
                </c:pt>
                <c:pt idx="153">
                  <c:v>2.311630742400252</c:v>
                </c:pt>
                <c:pt idx="154">
                  <c:v>2.2896266807429848</c:v>
                </c:pt>
                <c:pt idx="155">
                  <c:v>2.2753778972156771</c:v>
                </c:pt>
                <c:pt idx="156">
                  <c:v>2.2506929240703788</c:v>
                </c:pt>
                <c:pt idx="157">
                  <c:v>2.2519763856099968</c:v>
                </c:pt>
                <c:pt idx="158">
                  <c:v>2.2364926800311991</c:v>
                </c:pt>
                <c:pt idx="159">
                  <c:v>2.2696885032450931</c:v>
                </c:pt>
                <c:pt idx="160">
                  <c:v>2.4678824271151329</c:v>
                </c:pt>
                <c:pt idx="161">
                  <c:v>2.4454117035653118</c:v>
                </c:pt>
                <c:pt idx="162">
                  <c:v>2.4142598844539638</c:v>
                </c:pt>
                <c:pt idx="163">
                  <c:v>2.638677525439745</c:v>
                </c:pt>
                <c:pt idx="164">
                  <c:v>2.4299942331718269</c:v>
                </c:pt>
                <c:pt idx="165">
                  <c:v>2.4403239009501401</c:v>
                </c:pt>
                <c:pt idx="166">
                  <c:v>2.5901631732269208</c:v>
                </c:pt>
                <c:pt idx="167">
                  <c:v>2.8215303456777079</c:v>
                </c:pt>
                <c:pt idx="168">
                  <c:v>2.6126580765872411</c:v>
                </c:pt>
                <c:pt idx="169">
                  <c:v>2.5127496130253948</c:v>
                </c:pt>
                <c:pt idx="170">
                  <c:v>2.479306676240181</c:v>
                </c:pt>
                <c:pt idx="171">
                  <c:v>2.4831455258157931</c:v>
                </c:pt>
                <c:pt idx="172">
                  <c:v>2.4079815149157882</c:v>
                </c:pt>
                <c:pt idx="173">
                  <c:v>2.3676693099071291</c:v>
                </c:pt>
                <c:pt idx="174">
                  <c:v>2.3495340394662478</c:v>
                </c:pt>
                <c:pt idx="175">
                  <c:v>2.3366663914696399</c:v>
                </c:pt>
                <c:pt idx="176">
                  <c:v>2.3081434708988979</c:v>
                </c:pt>
                <c:pt idx="177">
                  <c:v>2.310669321059124</c:v>
                </c:pt>
                <c:pt idx="178">
                  <c:v>2.2861012147670898</c:v>
                </c:pt>
                <c:pt idx="179">
                  <c:v>2.2835665167582699</c:v>
                </c:pt>
                <c:pt idx="180">
                  <c:v>2.296121123133585</c:v>
                </c:pt>
                <c:pt idx="181">
                  <c:v>2.2626066926592792</c:v>
                </c:pt>
                <c:pt idx="182">
                  <c:v>2.257455937068269</c:v>
                </c:pt>
                <c:pt idx="183">
                  <c:v>2.2872492869703929</c:v>
                </c:pt>
                <c:pt idx="184">
                  <c:v>2.3029271505017022</c:v>
                </c:pt>
                <c:pt idx="185">
                  <c:v>2.3406300535969411</c:v>
                </c:pt>
                <c:pt idx="186">
                  <c:v>2.3069891975204331</c:v>
                </c:pt>
                <c:pt idx="187">
                  <c:v>2.2525197223216051</c:v>
                </c:pt>
                <c:pt idx="188">
                  <c:v>2.2471700294036139</c:v>
                </c:pt>
                <c:pt idx="189">
                  <c:v>2.279663483655948</c:v>
                </c:pt>
                <c:pt idx="190">
                  <c:v>2.3678689176132379</c:v>
                </c:pt>
                <c:pt idx="191">
                  <c:v>2.301643093947257</c:v>
                </c:pt>
                <c:pt idx="192">
                  <c:v>2.2795781714939731</c:v>
                </c:pt>
                <c:pt idx="193">
                  <c:v>2.2627624648874289</c:v>
                </c:pt>
                <c:pt idx="194">
                  <c:v>2.278218800134582</c:v>
                </c:pt>
                <c:pt idx="195">
                  <c:v>2.2933436117986079</c:v>
                </c:pt>
                <c:pt idx="196">
                  <c:v>2.2677642039190609</c:v>
                </c:pt>
                <c:pt idx="197">
                  <c:v>2.3014898176639358</c:v>
                </c:pt>
                <c:pt idx="198">
                  <c:v>2.284607759986558</c:v>
                </c:pt>
                <c:pt idx="199">
                  <c:v>2.279610875693697</c:v>
                </c:pt>
                <c:pt idx="200">
                  <c:v>2.2537504600134528</c:v>
                </c:pt>
                <c:pt idx="201">
                  <c:v>2.2315495532090259</c:v>
                </c:pt>
                <c:pt idx="202">
                  <c:v>2.244445241916408</c:v>
                </c:pt>
                <c:pt idx="203">
                  <c:v>2.264917059303774</c:v>
                </c:pt>
                <c:pt idx="204">
                  <c:v>2.219534076998003</c:v>
                </c:pt>
                <c:pt idx="205">
                  <c:v>2.227533358483774</c:v>
                </c:pt>
                <c:pt idx="206">
                  <c:v>2.2004046056519679</c:v>
                </c:pt>
                <c:pt idx="207">
                  <c:v>2.1952647900893729</c:v>
                </c:pt>
                <c:pt idx="208">
                  <c:v>2.2238464039120101</c:v>
                </c:pt>
                <c:pt idx="209">
                  <c:v>2.3004531220390798</c:v>
                </c:pt>
                <c:pt idx="210">
                  <c:v>2.2291208979105739</c:v>
                </c:pt>
                <c:pt idx="211">
                  <c:v>2.2200604694339892</c:v>
                </c:pt>
                <c:pt idx="212">
                  <c:v>2.2226437069309362</c:v>
                </c:pt>
                <c:pt idx="213">
                  <c:v>2.2246362931008861</c:v>
                </c:pt>
                <c:pt idx="214">
                  <c:v>2.1966219533834241</c:v>
                </c:pt>
                <c:pt idx="215">
                  <c:v>2.1993863166246461</c:v>
                </c:pt>
                <c:pt idx="216">
                  <c:v>2.1786062369904542</c:v>
                </c:pt>
                <c:pt idx="217">
                  <c:v>2.2033539718617692</c:v>
                </c:pt>
                <c:pt idx="218">
                  <c:v>2.220238005833449</c:v>
                </c:pt>
                <c:pt idx="219">
                  <c:v>2.1735646904337691</c:v>
                </c:pt>
                <c:pt idx="220">
                  <c:v>2.2009127634843901</c:v>
                </c:pt>
                <c:pt idx="221">
                  <c:v>2.3683702038913692</c:v>
                </c:pt>
                <c:pt idx="222">
                  <c:v>2.7247247418799998</c:v>
                </c:pt>
                <c:pt idx="223">
                  <c:v>2.5690270220139748</c:v>
                </c:pt>
                <c:pt idx="224">
                  <c:v>2.5304036005121642</c:v>
                </c:pt>
                <c:pt idx="225">
                  <c:v>3.259429699136529</c:v>
                </c:pt>
                <c:pt idx="226">
                  <c:v>2.6319136102916891</c:v>
                </c:pt>
                <c:pt idx="227">
                  <c:v>2.4142865438852619</c:v>
                </c:pt>
                <c:pt idx="228">
                  <c:v>2.3119608441826882</c:v>
                </c:pt>
                <c:pt idx="229">
                  <c:v>2.2978076424666409</c:v>
                </c:pt>
                <c:pt idx="230">
                  <c:v>2.4942295030706112</c:v>
                </c:pt>
                <c:pt idx="231">
                  <c:v>2.749046247485897</c:v>
                </c:pt>
                <c:pt idx="232">
                  <c:v>2.409267663650053</c:v>
                </c:pt>
                <c:pt idx="233">
                  <c:v>2.3302484887567241</c:v>
                </c:pt>
                <c:pt idx="234">
                  <c:v>2.33169776040274</c:v>
                </c:pt>
                <c:pt idx="235">
                  <c:v>2.5185635877766308</c:v>
                </c:pt>
                <c:pt idx="236">
                  <c:v>2.409520993983767</c:v>
                </c:pt>
                <c:pt idx="237">
                  <c:v>2.3407077484611958</c:v>
                </c:pt>
                <c:pt idx="238">
                  <c:v>2.4226825468479398</c:v>
                </c:pt>
                <c:pt idx="239">
                  <c:v>2.4339515433953638</c:v>
                </c:pt>
                <c:pt idx="240">
                  <c:v>2.3458822850390368</c:v>
                </c:pt>
                <c:pt idx="241">
                  <c:v>2.414619545377533</c:v>
                </c:pt>
                <c:pt idx="242">
                  <c:v>2.3666957797733001</c:v>
                </c:pt>
                <c:pt idx="243">
                  <c:v>2.3135938128821079</c:v>
                </c:pt>
                <c:pt idx="244">
                  <c:v>2.2850906801883739</c:v>
                </c:pt>
                <c:pt idx="245">
                  <c:v>2.2670243321274559</c:v>
                </c:pt>
                <c:pt idx="246">
                  <c:v>2.2541019839887761</c:v>
                </c:pt>
                <c:pt idx="247">
                  <c:v>2.2346518132025079</c:v>
                </c:pt>
                <c:pt idx="248">
                  <c:v>2.2385273600876658</c:v>
                </c:pt>
                <c:pt idx="249">
                  <c:v>2.9515775294139122</c:v>
                </c:pt>
                <c:pt idx="250">
                  <c:v>3.2186018620386809</c:v>
                </c:pt>
                <c:pt idx="251">
                  <c:v>3.0156194369980041</c:v>
                </c:pt>
                <c:pt idx="252">
                  <c:v>2.8315851102008169</c:v>
                </c:pt>
                <c:pt idx="253">
                  <c:v>2.691657272353742</c:v>
                </c:pt>
                <c:pt idx="254">
                  <c:v>2.6410354945791181</c:v>
                </c:pt>
                <c:pt idx="255">
                  <c:v>2.4943272900153901</c:v>
                </c:pt>
                <c:pt idx="256">
                  <c:v>2.4710965591403982</c:v>
                </c:pt>
                <c:pt idx="257">
                  <c:v>2.5813343079809159</c:v>
                </c:pt>
                <c:pt idx="258">
                  <c:v>2.4697708346521172</c:v>
                </c:pt>
                <c:pt idx="259">
                  <c:v>2.4348198576046922</c:v>
                </c:pt>
                <c:pt idx="260">
                  <c:v>2.3815381462487011</c:v>
                </c:pt>
                <c:pt idx="261">
                  <c:v>2.354077753948248</c:v>
                </c:pt>
                <c:pt idx="262">
                  <c:v>2.391933147062161</c:v>
                </c:pt>
                <c:pt idx="263">
                  <c:v>2.5149661075388101</c:v>
                </c:pt>
                <c:pt idx="264">
                  <c:v>2.5913101490984149</c:v>
                </c:pt>
                <c:pt idx="265">
                  <c:v>2.5420651505008802</c:v>
                </c:pt>
                <c:pt idx="266">
                  <c:v>2.4073281423839892</c:v>
                </c:pt>
                <c:pt idx="267">
                  <c:v>2.341303827354118</c:v>
                </c:pt>
                <c:pt idx="268">
                  <c:v>2.3661089495621539</c:v>
                </c:pt>
                <c:pt idx="269">
                  <c:v>2.3712508573045712</c:v>
                </c:pt>
                <c:pt idx="270">
                  <c:v>2.3206672740044891</c:v>
                </c:pt>
                <c:pt idx="271">
                  <c:v>2.303878226829243</c:v>
                </c:pt>
                <c:pt idx="272">
                  <c:v>2.3182527250584082</c:v>
                </c:pt>
                <c:pt idx="273">
                  <c:v>2.3209309493517898</c:v>
                </c:pt>
                <c:pt idx="274">
                  <c:v>2.380722555887143</c:v>
                </c:pt>
                <c:pt idx="275">
                  <c:v>2.3598572394552768</c:v>
                </c:pt>
                <c:pt idx="276">
                  <c:v>2.3079491216965669</c:v>
                </c:pt>
                <c:pt idx="277">
                  <c:v>2.3898238660329172</c:v>
                </c:pt>
                <c:pt idx="278">
                  <c:v>2.5748037576174632</c:v>
                </c:pt>
                <c:pt idx="279">
                  <c:v>2.6236342792638361</c:v>
                </c:pt>
                <c:pt idx="280">
                  <c:v>2.4800502340062698</c:v>
                </c:pt>
                <c:pt idx="281">
                  <c:v>2.4309816784082088</c:v>
                </c:pt>
                <c:pt idx="282">
                  <c:v>2.3920266366936009</c:v>
                </c:pt>
                <c:pt idx="283">
                  <c:v>2.3868300288091122</c:v>
                </c:pt>
                <c:pt idx="284">
                  <c:v>2.3622004667062342</c:v>
                </c:pt>
                <c:pt idx="285">
                  <c:v>2.3363776504857028</c:v>
                </c:pt>
                <c:pt idx="286">
                  <c:v>2.3301313147681211</c:v>
                </c:pt>
                <c:pt idx="287">
                  <c:v>2.3287522714172431</c:v>
                </c:pt>
                <c:pt idx="288">
                  <c:v>2.3300712402367521</c:v>
                </c:pt>
                <c:pt idx="289">
                  <c:v>2.3339625065247951</c:v>
                </c:pt>
                <c:pt idx="290">
                  <c:v>2.3260002294839088</c:v>
                </c:pt>
                <c:pt idx="291">
                  <c:v>2.3358156348843062</c:v>
                </c:pt>
                <c:pt idx="292">
                  <c:v>2.3308371571889781</c:v>
                </c:pt>
                <c:pt idx="293">
                  <c:v>2.3273088532898321</c:v>
                </c:pt>
                <c:pt idx="294">
                  <c:v>2.3676586577582031</c:v>
                </c:pt>
                <c:pt idx="295">
                  <c:v>2.7387826449084458</c:v>
                </c:pt>
                <c:pt idx="296">
                  <c:v>2.516631129314677</c:v>
                </c:pt>
                <c:pt idx="297">
                  <c:v>2.4337535082185489</c:v>
                </c:pt>
                <c:pt idx="298">
                  <c:v>2.453338050305446</c:v>
                </c:pt>
                <c:pt idx="299">
                  <c:v>2.7530672969499199</c:v>
                </c:pt>
                <c:pt idx="300">
                  <c:v>2.6024214946753612</c:v>
                </c:pt>
                <c:pt idx="301">
                  <c:v>2.483154182414566</c:v>
                </c:pt>
                <c:pt idx="302">
                  <c:v>2.7154559284571862</c:v>
                </c:pt>
                <c:pt idx="303">
                  <c:v>3.4871366305457849</c:v>
                </c:pt>
                <c:pt idx="304">
                  <c:v>3.2063696783614981</c:v>
                </c:pt>
                <c:pt idx="305">
                  <c:v>2.7448379116236552</c:v>
                </c:pt>
                <c:pt idx="306">
                  <c:v>2.6061233070210612</c:v>
                </c:pt>
                <c:pt idx="307">
                  <c:v>2.5361680340636141</c:v>
                </c:pt>
                <c:pt idx="308">
                  <c:v>2.506419039289975</c:v>
                </c:pt>
                <c:pt idx="309">
                  <c:v>2.4948135677909828</c:v>
                </c:pt>
                <c:pt idx="310">
                  <c:v>2.4754009964644288</c:v>
                </c:pt>
                <c:pt idx="311">
                  <c:v>2.4560150845691728</c:v>
                </c:pt>
                <c:pt idx="312">
                  <c:v>2.4869726703637101</c:v>
                </c:pt>
                <c:pt idx="313">
                  <c:v>2.5143153690250339</c:v>
                </c:pt>
                <c:pt idx="314">
                  <c:v>2.6770168936437591</c:v>
                </c:pt>
                <c:pt idx="315">
                  <c:v>2.7025976266943301</c:v>
                </c:pt>
                <c:pt idx="316">
                  <c:v>2.6519754664200659</c:v>
                </c:pt>
                <c:pt idx="317">
                  <c:v>2.7476786638139581</c:v>
                </c:pt>
                <c:pt idx="318">
                  <c:v>2.6543894203513201</c:v>
                </c:pt>
                <c:pt idx="319">
                  <c:v>2.5507154052032881</c:v>
                </c:pt>
                <c:pt idx="320">
                  <c:v>2.492351976521769</c:v>
                </c:pt>
                <c:pt idx="321">
                  <c:v>2.471647095807004</c:v>
                </c:pt>
                <c:pt idx="322">
                  <c:v>2.4547603746406752</c:v>
                </c:pt>
                <c:pt idx="323">
                  <c:v>2.4599732969428758</c:v>
                </c:pt>
                <c:pt idx="324">
                  <c:v>2.4665297553160652</c:v>
                </c:pt>
                <c:pt idx="325">
                  <c:v>2.4522427773142161</c:v>
                </c:pt>
                <c:pt idx="326">
                  <c:v>2.4496240325373759</c:v>
                </c:pt>
                <c:pt idx="327">
                  <c:v>2.4482674642581528</c:v>
                </c:pt>
                <c:pt idx="328">
                  <c:v>2.428868520154662</c:v>
                </c:pt>
                <c:pt idx="329">
                  <c:v>2.4261233497756201</c:v>
                </c:pt>
                <c:pt idx="330">
                  <c:v>2.4104339512010688</c:v>
                </c:pt>
                <c:pt idx="331">
                  <c:v>2.3936715634571222</c:v>
                </c:pt>
                <c:pt idx="332">
                  <c:v>2.6728911073845421</c:v>
                </c:pt>
                <c:pt idx="333">
                  <c:v>2.8785080912250951</c:v>
                </c:pt>
                <c:pt idx="334">
                  <c:v>2.7811828651601962</c:v>
                </c:pt>
                <c:pt idx="335">
                  <c:v>2.8812034374662021</c:v>
                </c:pt>
                <c:pt idx="336">
                  <c:v>3.119237104110367</c:v>
                </c:pt>
                <c:pt idx="337">
                  <c:v>2.9013738834168872</c:v>
                </c:pt>
                <c:pt idx="338">
                  <c:v>2.6642241344994151</c:v>
                </c:pt>
                <c:pt idx="339">
                  <c:v>2.6800000757868152</c:v>
                </c:pt>
                <c:pt idx="340">
                  <c:v>2.9934787631412001</c:v>
                </c:pt>
                <c:pt idx="341">
                  <c:v>3.7526998804940042</c:v>
                </c:pt>
                <c:pt idx="342">
                  <c:v>3.7877991197474188</c:v>
                </c:pt>
                <c:pt idx="343">
                  <c:v>3.1506364126922342</c:v>
                </c:pt>
                <c:pt idx="344">
                  <c:v>2.816813544847705</c:v>
                </c:pt>
                <c:pt idx="345">
                  <c:v>2.6912947137298522</c:v>
                </c:pt>
                <c:pt idx="346">
                  <c:v>2.656371777393201</c:v>
                </c:pt>
                <c:pt idx="347">
                  <c:v>2.63402793931904</c:v>
                </c:pt>
                <c:pt idx="348">
                  <c:v>2.640702761710485</c:v>
                </c:pt>
                <c:pt idx="349">
                  <c:v>2.6421248947958942</c:v>
                </c:pt>
                <c:pt idx="350">
                  <c:v>2.5748616646047102</c:v>
                </c:pt>
                <c:pt idx="351">
                  <c:v>2.5373028828088611</c:v>
                </c:pt>
                <c:pt idx="352">
                  <c:v>2.5556137133549002</c:v>
                </c:pt>
                <c:pt idx="353">
                  <c:v>2.6464064532832601</c:v>
                </c:pt>
                <c:pt idx="354">
                  <c:v>2.962657947962454</c:v>
                </c:pt>
                <c:pt idx="355">
                  <c:v>3.982503486676948</c:v>
                </c:pt>
                <c:pt idx="356">
                  <c:v>3.3928075387120491</c:v>
                </c:pt>
                <c:pt idx="357">
                  <c:v>2.9077806548515688</c:v>
                </c:pt>
                <c:pt idx="358">
                  <c:v>2.7729765093991978</c:v>
                </c:pt>
                <c:pt idx="359">
                  <c:v>2.6874356725122261</c:v>
                </c:pt>
                <c:pt idx="360">
                  <c:v>2.6460211317082258</c:v>
                </c:pt>
                <c:pt idx="361">
                  <c:v>2.595510655147748</c:v>
                </c:pt>
                <c:pt idx="362">
                  <c:v>2.6785272356691561</c:v>
                </c:pt>
                <c:pt idx="363">
                  <c:v>2.7729079907842431</c:v>
                </c:pt>
                <c:pt idx="364">
                  <c:v>2.7509359629475711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AB-5640-8357-A086DA8EBE96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Boksmodel!$AJ$11:$AJ$375</c:f>
              <c:numCache>
                <c:formatCode>0.0000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Boksmodel!$J$741:$J$1105</c:f>
              <c:numCache>
                <c:formatCode>0.000</c:formatCode>
                <c:ptCount val="365"/>
                <c:pt idx="0">
                  <c:v>2.676956317795407</c:v>
                </c:pt>
                <c:pt idx="1">
                  <c:v>2.5514806517763851</c:v>
                </c:pt>
                <c:pt idx="2">
                  <c:v>2.5011054486667041</c:v>
                </c:pt>
                <c:pt idx="3">
                  <c:v>2.523228278107235</c:v>
                </c:pt>
                <c:pt idx="4">
                  <c:v>2.53616156627433</c:v>
                </c:pt>
                <c:pt idx="5">
                  <c:v>2.5113836985124189</c:v>
                </c:pt>
                <c:pt idx="6">
                  <c:v>2.5737911713801438</c:v>
                </c:pt>
                <c:pt idx="7">
                  <c:v>3.034337645925703</c:v>
                </c:pt>
                <c:pt idx="8">
                  <c:v>2.83220816372486</c:v>
                </c:pt>
                <c:pt idx="9">
                  <c:v>2.6373873634174978</c:v>
                </c:pt>
                <c:pt idx="10">
                  <c:v>2.6261845459469382</c:v>
                </c:pt>
                <c:pt idx="11">
                  <c:v>2.664254172769859</c:v>
                </c:pt>
                <c:pt idx="12">
                  <c:v>2.9221072298727999</c:v>
                </c:pt>
                <c:pt idx="13">
                  <c:v>2.8221964616159458</c:v>
                </c:pt>
                <c:pt idx="14">
                  <c:v>2.8444249168009552</c:v>
                </c:pt>
                <c:pt idx="15">
                  <c:v>2.9927487480784438</c:v>
                </c:pt>
                <c:pt idx="16">
                  <c:v>3.0080470342682459</c:v>
                </c:pt>
                <c:pt idx="17">
                  <c:v>2.7655277706349999</c:v>
                </c:pt>
                <c:pt idx="18">
                  <c:v>2.6126119105579808</c:v>
                </c:pt>
                <c:pt idx="19">
                  <c:v>2.5458900059410201</c:v>
                </c:pt>
                <c:pt idx="20">
                  <c:v>2.6099500633912029</c:v>
                </c:pt>
                <c:pt idx="21">
                  <c:v>2.585374011400742</c:v>
                </c:pt>
                <c:pt idx="22">
                  <c:v>2.5310590025148909</c:v>
                </c:pt>
                <c:pt idx="23">
                  <c:v>2.4701848480612032</c:v>
                </c:pt>
                <c:pt idx="24">
                  <c:v>2.460956921063405</c:v>
                </c:pt>
                <c:pt idx="25">
                  <c:v>2.48319183798273</c:v>
                </c:pt>
                <c:pt idx="26">
                  <c:v>2.790483190006769</c:v>
                </c:pt>
                <c:pt idx="27">
                  <c:v>3.0687745527673398</c:v>
                </c:pt>
                <c:pt idx="28">
                  <c:v>2.782373009062344</c:v>
                </c:pt>
                <c:pt idx="29">
                  <c:v>2.6308235765483849</c:v>
                </c:pt>
                <c:pt idx="30">
                  <c:v>2.5803136950027352</c:v>
                </c:pt>
                <c:pt idx="31">
                  <c:v>2.5492382648404681</c:v>
                </c:pt>
                <c:pt idx="32">
                  <c:v>2.540105324639105</c:v>
                </c:pt>
                <c:pt idx="33">
                  <c:v>2.5488177992293322</c:v>
                </c:pt>
                <c:pt idx="34">
                  <c:v>2.702882354390288</c:v>
                </c:pt>
                <c:pt idx="35">
                  <c:v>3.6464291320987141</c:v>
                </c:pt>
                <c:pt idx="36">
                  <c:v>3.4105438623643498</c:v>
                </c:pt>
                <c:pt idx="37">
                  <c:v>3.5061602716966398</c:v>
                </c:pt>
                <c:pt idx="38">
                  <c:v>3.6824026230543221</c:v>
                </c:pt>
                <c:pt idx="39">
                  <c:v>4.6055835149560567</c:v>
                </c:pt>
                <c:pt idx="40">
                  <c:v>4.269486771151457</c:v>
                </c:pt>
                <c:pt idx="41">
                  <c:v>3.4220590298117091</c:v>
                </c:pt>
                <c:pt idx="42">
                  <c:v>3.017928866649251</c:v>
                </c:pt>
                <c:pt idx="43">
                  <c:v>2.9131060683975698</c:v>
                </c:pt>
                <c:pt idx="44">
                  <c:v>2.8263536866809318</c:v>
                </c:pt>
                <c:pt idx="45">
                  <c:v>2.7694308730466561</c:v>
                </c:pt>
                <c:pt idx="46">
                  <c:v>2.735769518192793</c:v>
                </c:pt>
                <c:pt idx="47">
                  <c:v>2.7959887681066058</c:v>
                </c:pt>
                <c:pt idx="48">
                  <c:v>2.72772920430923</c:v>
                </c:pt>
                <c:pt idx="49">
                  <c:v>2.7203260992683558</c:v>
                </c:pt>
                <c:pt idx="50">
                  <c:v>2.7268654569591839</c:v>
                </c:pt>
                <c:pt idx="51">
                  <c:v>3.0126082942643042</c:v>
                </c:pt>
                <c:pt idx="52">
                  <c:v>2.8211456596387192</c:v>
                </c:pt>
                <c:pt idx="53">
                  <c:v>2.73061200693301</c:v>
                </c:pt>
                <c:pt idx="54">
                  <c:v>2.6943339994821289</c:v>
                </c:pt>
                <c:pt idx="55">
                  <c:v>2.673619560018424</c:v>
                </c:pt>
                <c:pt idx="56">
                  <c:v>2.66068149247686</c:v>
                </c:pt>
                <c:pt idx="57">
                  <c:v>2.645135620186871</c:v>
                </c:pt>
                <c:pt idx="58">
                  <c:v>2.6334700741565089</c:v>
                </c:pt>
                <c:pt idx="59">
                  <c:v>2.6127358468157968</c:v>
                </c:pt>
                <c:pt idx="60">
                  <c:v>2.594562976915201</c:v>
                </c:pt>
                <c:pt idx="61">
                  <c:v>2.697021857888751</c:v>
                </c:pt>
                <c:pt idx="62">
                  <c:v>3.0002157309784701</c:v>
                </c:pt>
                <c:pt idx="63">
                  <c:v>3.1221855865035462</c:v>
                </c:pt>
                <c:pt idx="64">
                  <c:v>3.177059193639947</c:v>
                </c:pt>
                <c:pt idx="65">
                  <c:v>4.1472746672277951</c:v>
                </c:pt>
                <c:pt idx="66">
                  <c:v>3.7987911643128598</c:v>
                </c:pt>
                <c:pt idx="67">
                  <c:v>3.3572443238384211</c:v>
                </c:pt>
                <c:pt idx="68">
                  <c:v>3.318207997914743</c:v>
                </c:pt>
                <c:pt idx="69">
                  <c:v>3.0895434981914729</c:v>
                </c:pt>
                <c:pt idx="70">
                  <c:v>3.125218958960148</c:v>
                </c:pt>
                <c:pt idx="71">
                  <c:v>3.8943793977930059</c:v>
                </c:pt>
                <c:pt idx="72">
                  <c:v>3.7000499870818651</c:v>
                </c:pt>
                <c:pt idx="73">
                  <c:v>3.8396432180738058</c:v>
                </c:pt>
                <c:pt idx="74">
                  <c:v>4.2382125860901407</c:v>
                </c:pt>
                <c:pt idx="75">
                  <c:v>5.0939153998210074</c:v>
                </c:pt>
                <c:pt idx="76">
                  <c:v>4.3520356369015412</c:v>
                </c:pt>
                <c:pt idx="77">
                  <c:v>3.4775290634975899</c:v>
                </c:pt>
                <c:pt idx="78">
                  <c:v>3.2223656903669702</c:v>
                </c:pt>
                <c:pt idx="79">
                  <c:v>3.070787102476884</c:v>
                </c:pt>
                <c:pt idx="80">
                  <c:v>2.944030737477195</c:v>
                </c:pt>
                <c:pt idx="81">
                  <c:v>2.8765604330107841</c:v>
                </c:pt>
                <c:pt idx="82">
                  <c:v>2.8157066614489299</c:v>
                </c:pt>
                <c:pt idx="83">
                  <c:v>2.892059071727819</c:v>
                </c:pt>
                <c:pt idx="84">
                  <c:v>2.792131606553613</c:v>
                </c:pt>
                <c:pt idx="85">
                  <c:v>2.7532408237300179</c:v>
                </c:pt>
                <c:pt idx="86">
                  <c:v>2.7169743513223792</c:v>
                </c:pt>
                <c:pt idx="87">
                  <c:v>2.6859255805914111</c:v>
                </c:pt>
                <c:pt idx="88">
                  <c:v>2.669052486648146</c:v>
                </c:pt>
                <c:pt idx="89">
                  <c:v>2.6327545754347379</c:v>
                </c:pt>
                <c:pt idx="90">
                  <c:v>2.6092381732700982</c:v>
                </c:pt>
                <c:pt idx="91">
                  <c:v>2.6067376012616958</c:v>
                </c:pt>
                <c:pt idx="92">
                  <c:v>2.6120263174981511</c:v>
                </c:pt>
                <c:pt idx="93">
                  <c:v>2.6043080438130781</c:v>
                </c:pt>
                <c:pt idx="94">
                  <c:v>2.5628348097571831</c:v>
                </c:pt>
                <c:pt idx="95">
                  <c:v>2.5472027985193528</c:v>
                </c:pt>
                <c:pt idx="96">
                  <c:v>2.545910489131141</c:v>
                </c:pt>
                <c:pt idx="97">
                  <c:v>2.5290941875097701</c:v>
                </c:pt>
                <c:pt idx="98">
                  <c:v>2.5097239950174002</c:v>
                </c:pt>
                <c:pt idx="99">
                  <c:v>2.4993363448875381</c:v>
                </c:pt>
                <c:pt idx="100">
                  <c:v>2.4916303925103538</c:v>
                </c:pt>
                <c:pt idx="101">
                  <c:v>2.479899206309506</c:v>
                </c:pt>
                <c:pt idx="102">
                  <c:v>2.4681454291514831</c:v>
                </c:pt>
                <c:pt idx="103">
                  <c:v>2.4500805782555579</c:v>
                </c:pt>
                <c:pt idx="104">
                  <c:v>2.4358939614394401</c:v>
                </c:pt>
                <c:pt idx="105">
                  <c:v>2.4398316750357898</c:v>
                </c:pt>
                <c:pt idx="106">
                  <c:v>2.4216916252204381</c:v>
                </c:pt>
                <c:pt idx="107">
                  <c:v>2.4062079196416399</c:v>
                </c:pt>
                <c:pt idx="108">
                  <c:v>2.3958906890567362</c:v>
                </c:pt>
                <c:pt idx="109">
                  <c:v>2.3933320188112659</c:v>
                </c:pt>
                <c:pt idx="110">
                  <c:v>2.421594470879882</c:v>
                </c:pt>
                <c:pt idx="111">
                  <c:v>2.3842550846671489</c:v>
                </c:pt>
                <c:pt idx="112">
                  <c:v>2.3622920959288911</c:v>
                </c:pt>
                <c:pt idx="113">
                  <c:v>2.3727643878415989</c:v>
                </c:pt>
                <c:pt idx="114">
                  <c:v>2.3714584512303252</c:v>
                </c:pt>
                <c:pt idx="115">
                  <c:v>2.3935853491449799</c:v>
                </c:pt>
                <c:pt idx="116">
                  <c:v>2.7024694373130118</c:v>
                </c:pt>
                <c:pt idx="117">
                  <c:v>2.5491212259932352</c:v>
                </c:pt>
                <c:pt idx="118">
                  <c:v>2.451932654658608</c:v>
                </c:pt>
                <c:pt idx="119">
                  <c:v>2.4039595633015982</c:v>
                </c:pt>
                <c:pt idx="120">
                  <c:v>2.391010555731619</c:v>
                </c:pt>
                <c:pt idx="121">
                  <c:v>2.3638592119426378</c:v>
                </c:pt>
                <c:pt idx="122">
                  <c:v>2.354897052471963</c:v>
                </c:pt>
                <c:pt idx="123">
                  <c:v>2.3977098294890231</c:v>
                </c:pt>
                <c:pt idx="124">
                  <c:v>2.344454893449849</c:v>
                </c:pt>
                <c:pt idx="125">
                  <c:v>2.426378772289155</c:v>
                </c:pt>
                <c:pt idx="126">
                  <c:v>2.3911903755607211</c:v>
                </c:pt>
                <c:pt idx="127">
                  <c:v>2.3497163552401781</c:v>
                </c:pt>
                <c:pt idx="128">
                  <c:v>2.609502425298682</c:v>
                </c:pt>
                <c:pt idx="129">
                  <c:v>2.5650958515712099</c:v>
                </c:pt>
                <c:pt idx="130">
                  <c:v>2.4016519186948342</c:v>
                </c:pt>
                <c:pt idx="131">
                  <c:v>2.3264242439186442</c:v>
                </c:pt>
                <c:pt idx="132">
                  <c:v>2.2927218161457712</c:v>
                </c:pt>
                <c:pt idx="133">
                  <c:v>2.2745735134966552</c:v>
                </c:pt>
                <c:pt idx="134">
                  <c:v>2.261633353775268</c:v>
                </c:pt>
                <c:pt idx="135">
                  <c:v>2.2357264907867171</c:v>
                </c:pt>
                <c:pt idx="136">
                  <c:v>2.4034847076155512</c:v>
                </c:pt>
                <c:pt idx="137">
                  <c:v>2.487385895498631</c:v>
                </c:pt>
                <c:pt idx="138">
                  <c:v>2.3472513658759691</c:v>
                </c:pt>
                <c:pt idx="139">
                  <c:v>2.3875996731793458</c:v>
                </c:pt>
                <c:pt idx="140">
                  <c:v>2.32926906458307</c:v>
                </c:pt>
                <c:pt idx="141">
                  <c:v>2.4256043302109078</c:v>
                </c:pt>
                <c:pt idx="142">
                  <c:v>2.3978747161798868</c:v>
                </c:pt>
                <c:pt idx="143">
                  <c:v>2.3876910706309649</c:v>
                </c:pt>
                <c:pt idx="144">
                  <c:v>2.3200781420301588</c:v>
                </c:pt>
                <c:pt idx="145">
                  <c:v>2.3227951558129081</c:v>
                </c:pt>
                <c:pt idx="146">
                  <c:v>2.3254227484383412</c:v>
                </c:pt>
                <c:pt idx="147">
                  <c:v>2.2980119136617012</c:v>
                </c:pt>
                <c:pt idx="148">
                  <c:v>2.2122962275699178</c:v>
                </c:pt>
                <c:pt idx="149">
                  <c:v>2.251397175628397</c:v>
                </c:pt>
                <c:pt idx="150">
                  <c:v>2.2370487418157028</c:v>
                </c:pt>
                <c:pt idx="151">
                  <c:v>2.1851837891558228</c:v>
                </c:pt>
                <c:pt idx="152">
                  <c:v>2.1566472413620179</c:v>
                </c:pt>
                <c:pt idx="153">
                  <c:v>2.181234349266413</c:v>
                </c:pt>
                <c:pt idx="154">
                  <c:v>2.1396566855506629</c:v>
                </c:pt>
                <c:pt idx="155">
                  <c:v>2.1852021957533569</c:v>
                </c:pt>
                <c:pt idx="156">
                  <c:v>2.1370959231253721</c:v>
                </c:pt>
                <c:pt idx="157">
                  <c:v>2.1540181515715919</c:v>
                </c:pt>
                <c:pt idx="158">
                  <c:v>2.134435510414697</c:v>
                </c:pt>
                <c:pt idx="159">
                  <c:v>2.1740620772999222</c:v>
                </c:pt>
                <c:pt idx="160">
                  <c:v>2.1263256386151261</c:v>
                </c:pt>
                <c:pt idx="161">
                  <c:v>2.1239118005693922</c:v>
                </c:pt>
                <c:pt idx="162">
                  <c:v>2.2736961814542802</c:v>
                </c:pt>
                <c:pt idx="163">
                  <c:v>2.5343762852283391</c:v>
                </c:pt>
                <c:pt idx="164">
                  <c:v>2.3068443112217629</c:v>
                </c:pt>
                <c:pt idx="165">
                  <c:v>2.276781316568214</c:v>
                </c:pt>
                <c:pt idx="166">
                  <c:v>2.187225187106157</c:v>
                </c:pt>
                <c:pt idx="167">
                  <c:v>2.1311879603575372</c:v>
                </c:pt>
                <c:pt idx="168">
                  <c:v>2.1263897062563171</c:v>
                </c:pt>
                <c:pt idx="169">
                  <c:v>2.115890159897484</c:v>
                </c:pt>
                <c:pt idx="170">
                  <c:v>2.2033384649740722</c:v>
                </c:pt>
                <c:pt idx="171">
                  <c:v>2.1794549758379609</c:v>
                </c:pt>
                <c:pt idx="172">
                  <c:v>2.1120161101773189</c:v>
                </c:pt>
                <c:pt idx="173">
                  <c:v>2.0704313836574579</c:v>
                </c:pt>
                <c:pt idx="174">
                  <c:v>2.045821609431588</c:v>
                </c:pt>
                <c:pt idx="175">
                  <c:v>2.034207290084002</c:v>
                </c:pt>
                <c:pt idx="176">
                  <c:v>2.0316971593266611</c:v>
                </c:pt>
                <c:pt idx="177">
                  <c:v>2.0135352294544799</c:v>
                </c:pt>
                <c:pt idx="178">
                  <c:v>1.9993137003732979</c:v>
                </c:pt>
                <c:pt idx="179">
                  <c:v>1.983840934822914</c:v>
                </c:pt>
                <c:pt idx="180">
                  <c:v>1.991198933313739</c:v>
                </c:pt>
                <c:pt idx="181">
                  <c:v>2.0238878514337579</c:v>
                </c:pt>
                <c:pt idx="182">
                  <c:v>2.017322545211977</c:v>
                </c:pt>
                <c:pt idx="183">
                  <c:v>1.987354230219522</c:v>
                </c:pt>
                <c:pt idx="184">
                  <c:v>2.0317098843995569</c:v>
                </c:pt>
                <c:pt idx="185">
                  <c:v>2.070540592691783</c:v>
                </c:pt>
                <c:pt idx="186">
                  <c:v>2.1032996232214201</c:v>
                </c:pt>
                <c:pt idx="187">
                  <c:v>2.1043400994409098</c:v>
                </c:pt>
                <c:pt idx="188">
                  <c:v>2.1366361135312579</c:v>
                </c:pt>
                <c:pt idx="189">
                  <c:v>2.071741388742856</c:v>
                </c:pt>
                <c:pt idx="190">
                  <c:v>2.0433646816513238</c:v>
                </c:pt>
                <c:pt idx="191">
                  <c:v>2.04739181640499</c:v>
                </c:pt>
                <c:pt idx="192">
                  <c:v>2.059059454615173</c:v>
                </c:pt>
                <c:pt idx="193">
                  <c:v>2.038322540079812</c:v>
                </c:pt>
                <c:pt idx="194">
                  <c:v>2.0433829723633381</c:v>
                </c:pt>
                <c:pt idx="195">
                  <c:v>2.054662965047628</c:v>
                </c:pt>
                <c:pt idx="196">
                  <c:v>2.038198685786738</c:v>
                </c:pt>
                <c:pt idx="197">
                  <c:v>2.0344618858116719</c:v>
                </c:pt>
                <c:pt idx="198">
                  <c:v>2.0577321924406791</c:v>
                </c:pt>
                <c:pt idx="199">
                  <c:v>2.103416969203991</c:v>
                </c:pt>
                <c:pt idx="200">
                  <c:v>2.1163325616739002</c:v>
                </c:pt>
                <c:pt idx="201">
                  <c:v>2.1747503833621522</c:v>
                </c:pt>
                <c:pt idx="202">
                  <c:v>2.2278938269373589</c:v>
                </c:pt>
                <c:pt idx="203">
                  <c:v>2.2492830930370089</c:v>
                </c:pt>
                <c:pt idx="204">
                  <c:v>2.1534886894413181</c:v>
                </c:pt>
                <c:pt idx="205">
                  <c:v>2.1070977631218111</c:v>
                </c:pt>
                <c:pt idx="206">
                  <c:v>2.0838848438295252</c:v>
                </c:pt>
                <c:pt idx="207">
                  <c:v>2.0774151194190051</c:v>
                </c:pt>
                <c:pt idx="208">
                  <c:v>2.201137172222531</c:v>
                </c:pt>
                <c:pt idx="209">
                  <c:v>2.188993313370855</c:v>
                </c:pt>
                <c:pt idx="210">
                  <c:v>2.213659459829584</c:v>
                </c:pt>
                <c:pt idx="211">
                  <c:v>2.5556788415625111</c:v>
                </c:pt>
                <c:pt idx="212">
                  <c:v>2.724158734091088</c:v>
                </c:pt>
                <c:pt idx="213">
                  <c:v>2.6965710468718331</c:v>
                </c:pt>
                <c:pt idx="214">
                  <c:v>2.3637765464540932</c:v>
                </c:pt>
                <c:pt idx="215">
                  <c:v>2.2264881434110322</c:v>
                </c:pt>
                <c:pt idx="216">
                  <c:v>2.2773751903276178</c:v>
                </c:pt>
                <c:pt idx="217">
                  <c:v>2.4132437842361298</c:v>
                </c:pt>
                <c:pt idx="218">
                  <c:v>2.4156487203343362</c:v>
                </c:pt>
                <c:pt idx="219">
                  <c:v>2.384677507316737</c:v>
                </c:pt>
                <c:pt idx="220">
                  <c:v>2.4496033425102022</c:v>
                </c:pt>
                <c:pt idx="221">
                  <c:v>3.1975395082611091</c:v>
                </c:pt>
                <c:pt idx="222">
                  <c:v>3.7490254577358</c:v>
                </c:pt>
                <c:pt idx="223">
                  <c:v>3.5178645443425749</c:v>
                </c:pt>
                <c:pt idx="224">
                  <c:v>2.9475612098427688</c:v>
                </c:pt>
                <c:pt idx="225">
                  <c:v>2.508110679975923</c:v>
                </c:pt>
                <c:pt idx="226">
                  <c:v>2.3847928557396392</c:v>
                </c:pt>
                <c:pt idx="227">
                  <c:v>2.356078580296554</c:v>
                </c:pt>
                <c:pt idx="228">
                  <c:v>2.3693847528452752</c:v>
                </c:pt>
                <c:pt idx="229">
                  <c:v>2.3924590411129878</c:v>
                </c:pt>
                <c:pt idx="230">
                  <c:v>2.4543742668009938</c:v>
                </c:pt>
                <c:pt idx="231">
                  <c:v>2.4235836811425111</c:v>
                </c:pt>
                <c:pt idx="232">
                  <c:v>2.31578975250972</c:v>
                </c:pt>
                <c:pt idx="233">
                  <c:v>2.2420491400890779</c:v>
                </c:pt>
                <c:pt idx="234">
                  <c:v>2.2083570573297928</c:v>
                </c:pt>
                <c:pt idx="235">
                  <c:v>2.1719627780404762</c:v>
                </c:pt>
                <c:pt idx="236">
                  <c:v>2.143446018123679</c:v>
                </c:pt>
                <c:pt idx="237">
                  <c:v>2.1252574288202002</c:v>
                </c:pt>
                <c:pt idx="238">
                  <c:v>2.130524149114307</c:v>
                </c:pt>
                <c:pt idx="239">
                  <c:v>2.217720429772355</c:v>
                </c:pt>
                <c:pt idx="240">
                  <c:v>2.166679436193319</c:v>
                </c:pt>
                <c:pt idx="241">
                  <c:v>2.14465906011834</c:v>
                </c:pt>
                <c:pt idx="242">
                  <c:v>2.120022626461171</c:v>
                </c:pt>
                <c:pt idx="243">
                  <c:v>2.1797723738128671</c:v>
                </c:pt>
                <c:pt idx="244">
                  <c:v>2.1303357885719509</c:v>
                </c:pt>
                <c:pt idx="245">
                  <c:v>2.205752343541024</c:v>
                </c:pt>
                <c:pt idx="246">
                  <c:v>2.3864148303117121</c:v>
                </c:pt>
                <c:pt idx="247">
                  <c:v>2.56670751871909</c:v>
                </c:pt>
                <c:pt idx="248">
                  <c:v>2.4815023492536712</c:v>
                </c:pt>
                <c:pt idx="249">
                  <c:v>2.5790904422135501</c:v>
                </c:pt>
                <c:pt idx="250">
                  <c:v>2.4624520825922942</c:v>
                </c:pt>
                <c:pt idx="251">
                  <c:v>2.3862260225513068</c:v>
                </c:pt>
                <c:pt idx="252">
                  <c:v>2.6563648922611942</c:v>
                </c:pt>
                <c:pt idx="253">
                  <c:v>3.067202294135333</c:v>
                </c:pt>
                <c:pt idx="254">
                  <c:v>3.0616237415054379</c:v>
                </c:pt>
                <c:pt idx="255">
                  <c:v>2.873597364213619</c:v>
                </c:pt>
                <c:pt idx="256">
                  <c:v>2.6365579177304581</c:v>
                </c:pt>
                <c:pt idx="257">
                  <c:v>2.5900776668833019</c:v>
                </c:pt>
                <c:pt idx="258">
                  <c:v>2.5044586560027668</c:v>
                </c:pt>
                <c:pt idx="259">
                  <c:v>2.5320107336343272</c:v>
                </c:pt>
                <c:pt idx="260">
                  <c:v>2.4928797280495552</c:v>
                </c:pt>
                <c:pt idx="261">
                  <c:v>2.4239645082907399</c:v>
                </c:pt>
                <c:pt idx="262">
                  <c:v>2.3905784797129388</c:v>
                </c:pt>
                <c:pt idx="263">
                  <c:v>2.3800199329668712</c:v>
                </c:pt>
                <c:pt idx="264">
                  <c:v>2.3643748895208052</c:v>
                </c:pt>
                <c:pt idx="265">
                  <c:v>2.3425896689530452</c:v>
                </c:pt>
                <c:pt idx="266">
                  <c:v>2.338809108864321</c:v>
                </c:pt>
                <c:pt idx="267">
                  <c:v>2.344059035611409</c:v>
                </c:pt>
                <c:pt idx="268">
                  <c:v>2.3959801855783538</c:v>
                </c:pt>
                <c:pt idx="269">
                  <c:v>2.8212809756202488</c:v>
                </c:pt>
                <c:pt idx="270">
                  <c:v>2.9102021912374592</c:v>
                </c:pt>
                <c:pt idx="271">
                  <c:v>2.7002125585932601</c:v>
                </c:pt>
                <c:pt idx="272">
                  <c:v>2.5770549575588899</c:v>
                </c:pt>
                <c:pt idx="273">
                  <c:v>2.4710539136920939</c:v>
                </c:pt>
                <c:pt idx="274">
                  <c:v>2.4451914058320279</c:v>
                </c:pt>
                <c:pt idx="275">
                  <c:v>2.416647391469104</c:v>
                </c:pt>
                <c:pt idx="276">
                  <c:v>2.4049954726618061</c:v>
                </c:pt>
                <c:pt idx="277">
                  <c:v>2.4349348447933208</c:v>
                </c:pt>
                <c:pt idx="278">
                  <c:v>2.4214357796860448</c:v>
                </c:pt>
                <c:pt idx="279">
                  <c:v>2.4455807331722941</c:v>
                </c:pt>
                <c:pt idx="280">
                  <c:v>2.6096570065748712</c:v>
                </c:pt>
                <c:pt idx="281">
                  <c:v>2.8568611587811792</c:v>
                </c:pt>
                <c:pt idx="282">
                  <c:v>2.966234890725707</c:v>
                </c:pt>
                <c:pt idx="283">
                  <c:v>3.2856191250232278</c:v>
                </c:pt>
                <c:pt idx="284">
                  <c:v>3.3975107354083609</c:v>
                </c:pt>
                <c:pt idx="285">
                  <c:v>3.4010105977635492</c:v>
                </c:pt>
                <c:pt idx="286">
                  <c:v>3.5918820458243772</c:v>
                </c:pt>
                <c:pt idx="287">
                  <c:v>3.3596839384211381</c:v>
                </c:pt>
                <c:pt idx="288">
                  <c:v>3.2439363352472999</c:v>
                </c:pt>
                <c:pt idx="289">
                  <c:v>3.472839312286176</c:v>
                </c:pt>
                <c:pt idx="290">
                  <c:v>3.57922678470571</c:v>
                </c:pt>
                <c:pt idx="291">
                  <c:v>3.484024447637267</c:v>
                </c:pt>
                <c:pt idx="292">
                  <c:v>3.3805960083743432</c:v>
                </c:pt>
                <c:pt idx="293">
                  <c:v>3.1791603164555782</c:v>
                </c:pt>
                <c:pt idx="294">
                  <c:v>3.05750818437429</c:v>
                </c:pt>
                <c:pt idx="295">
                  <c:v>2.9824050342703008</c:v>
                </c:pt>
                <c:pt idx="296">
                  <c:v>3.0629767204398459</c:v>
                </c:pt>
                <c:pt idx="297">
                  <c:v>3.024123537075964</c:v>
                </c:pt>
                <c:pt idx="298">
                  <c:v>4.2663860922501966</c:v>
                </c:pt>
                <c:pt idx="299">
                  <c:v>5.1908152281621804</c:v>
                </c:pt>
                <c:pt idx="300">
                  <c:v>4.5185765307464036</c:v>
                </c:pt>
                <c:pt idx="301">
                  <c:v>3.7487161213448399</c:v>
                </c:pt>
                <c:pt idx="302">
                  <c:v>3.349399931686484</c:v>
                </c:pt>
                <c:pt idx="303">
                  <c:v>3.2067065405685331</c:v>
                </c:pt>
                <c:pt idx="304">
                  <c:v>3.0928417958021011</c:v>
                </c:pt>
                <c:pt idx="305">
                  <c:v>3.1903268838346399</c:v>
                </c:pt>
                <c:pt idx="306">
                  <c:v>3.9862484573091059</c:v>
                </c:pt>
                <c:pt idx="307">
                  <c:v>4.4698452952193186</c:v>
                </c:pt>
                <c:pt idx="308">
                  <c:v>4.2461959096366462</c:v>
                </c:pt>
                <c:pt idx="309">
                  <c:v>3.698077434137677</c:v>
                </c:pt>
                <c:pt idx="310">
                  <c:v>3.3390465988068612</c:v>
                </c:pt>
                <c:pt idx="311">
                  <c:v>3.5345248544082359</c:v>
                </c:pt>
                <c:pt idx="312">
                  <c:v>3.5058887104279801</c:v>
                </c:pt>
                <c:pt idx="313">
                  <c:v>3.220937033383827</c:v>
                </c:pt>
                <c:pt idx="314">
                  <c:v>3.0809773529659759</c:v>
                </c:pt>
                <c:pt idx="315">
                  <c:v>3.0045005339004049</c:v>
                </c:pt>
                <c:pt idx="316">
                  <c:v>2.9486765826021748</c:v>
                </c:pt>
                <c:pt idx="317">
                  <c:v>2.874912189194704</c:v>
                </c:pt>
                <c:pt idx="318">
                  <c:v>2.8334955562108819</c:v>
                </c:pt>
                <c:pt idx="319">
                  <c:v>3.4690197338688691</c:v>
                </c:pt>
                <c:pt idx="320">
                  <c:v>4.2648812231147986</c:v>
                </c:pt>
                <c:pt idx="321">
                  <c:v>3.8924274595116919</c:v>
                </c:pt>
                <c:pt idx="322">
                  <c:v>3.6909984874963082</c:v>
                </c:pt>
                <c:pt idx="323">
                  <c:v>3.324598535974149</c:v>
                </c:pt>
                <c:pt idx="324">
                  <c:v>3.3691035699573511</c:v>
                </c:pt>
                <c:pt idx="325">
                  <c:v>3.406369445665471</c:v>
                </c:pt>
                <c:pt idx="326">
                  <c:v>3.2701975793902762</c:v>
                </c:pt>
                <c:pt idx="327">
                  <c:v>3.048554913273426</c:v>
                </c:pt>
                <c:pt idx="328">
                  <c:v>2.934566949749966</c:v>
                </c:pt>
                <c:pt idx="329">
                  <c:v>3.130124739359013</c:v>
                </c:pt>
                <c:pt idx="330">
                  <c:v>3.4587249000594982</c:v>
                </c:pt>
                <c:pt idx="331">
                  <c:v>4.1824941085086467</c:v>
                </c:pt>
                <c:pt idx="332">
                  <c:v>3.8794349631980038</c:v>
                </c:pt>
                <c:pt idx="333">
                  <c:v>3.3084642609437198</c:v>
                </c:pt>
                <c:pt idx="334">
                  <c:v>3.0014373164326962</c:v>
                </c:pt>
                <c:pt idx="335">
                  <c:v>2.887474706425361</c:v>
                </c:pt>
                <c:pt idx="336">
                  <c:v>2.8382761358802822</c:v>
                </c:pt>
                <c:pt idx="337">
                  <c:v>2.9547194141334931</c:v>
                </c:pt>
                <c:pt idx="338">
                  <c:v>2.9197185916827659</c:v>
                </c:pt>
                <c:pt idx="339">
                  <c:v>3.136176513359076</c:v>
                </c:pt>
                <c:pt idx="340">
                  <c:v>3.2952292749487531</c:v>
                </c:pt>
                <c:pt idx="341">
                  <c:v>3.5386842866162538</c:v>
                </c:pt>
                <c:pt idx="342">
                  <c:v>4.2988893564902924</c:v>
                </c:pt>
                <c:pt idx="343">
                  <c:v>3.9224810239572299</c:v>
                </c:pt>
                <c:pt idx="344">
                  <c:v>3.4614449971142518</c:v>
                </c:pt>
                <c:pt idx="345">
                  <c:v>3.2490542302318479</c:v>
                </c:pt>
                <c:pt idx="346">
                  <c:v>3.1001051358971972</c:v>
                </c:pt>
                <c:pt idx="347">
                  <c:v>3.046787015111148</c:v>
                </c:pt>
                <c:pt idx="348">
                  <c:v>3.458784244434669</c:v>
                </c:pt>
                <c:pt idx="349">
                  <c:v>4.3050710777607213</c:v>
                </c:pt>
                <c:pt idx="350">
                  <c:v>4.6896083446170236</c:v>
                </c:pt>
                <c:pt idx="351">
                  <c:v>4.5171692196695403</c:v>
                </c:pt>
                <c:pt idx="352">
                  <c:v>3.9891135352826819</c:v>
                </c:pt>
                <c:pt idx="353">
                  <c:v>3.5588022975209652</c:v>
                </c:pt>
                <c:pt idx="354">
                  <c:v>3.786386709505337</c:v>
                </c:pt>
                <c:pt idx="355">
                  <c:v>3.4693469330096471</c:v>
                </c:pt>
                <c:pt idx="356">
                  <c:v>3.3062227569021192</c:v>
                </c:pt>
                <c:pt idx="357">
                  <c:v>3.2740871380076539</c:v>
                </c:pt>
                <c:pt idx="358">
                  <c:v>3.1756043563548149</c:v>
                </c:pt>
                <c:pt idx="359">
                  <c:v>3.070478977380946</c:v>
                </c:pt>
                <c:pt idx="360">
                  <c:v>2.9926996951633971</c:v>
                </c:pt>
                <c:pt idx="361">
                  <c:v>2.949971751179004</c:v>
                </c:pt>
                <c:pt idx="362">
                  <c:v>2.9705891116664529</c:v>
                </c:pt>
                <c:pt idx="363">
                  <c:v>2.986227283558228</c:v>
                </c:pt>
                <c:pt idx="364">
                  <c:v>2.9422323837017501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AB-5640-8357-A086DA8E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83888"/>
        <c:axId val="1658687120"/>
      </c:scatterChart>
      <c:valAx>
        <c:axId val="1683783888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/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658687120"/>
        <c:crosses val="autoZero"/>
        <c:crossBetween val="midCat"/>
      </c:valAx>
      <c:valAx>
        <c:axId val="1658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/>
                  <a:t>Vandføring [m^3/s]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68378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eorgia" panose="02040502050405020303" pitchFamily="18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TN</a:t>
            </a:r>
            <a:r>
              <a:rPr lang="da-DK" baseline="0">
                <a:solidFill>
                  <a:schemeClr val="tx1"/>
                </a:solidFill>
                <a:latin typeface="Georgia" panose="02040502050405020303" pitchFamily="18" charset="0"/>
              </a:rPr>
              <a:t> i </a:t>
            </a: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nedre inderfjord (2017,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Boksmodel!$AL$11:$AL$740</c:f>
              <c:numCache>
                <c:formatCode>0.0000</c:formatCode>
                <c:ptCount val="730"/>
                <c:pt idx="0">
                  <c:v>0.90005912235017049</c:v>
                </c:pt>
                <c:pt idx="1">
                  <c:v>0.90604592827009056</c:v>
                </c:pt>
                <c:pt idx="2">
                  <c:v>0.91176970773675403</c:v>
                </c:pt>
                <c:pt idx="3">
                  <c:v>0.91749257006448426</c:v>
                </c:pt>
                <c:pt idx="4">
                  <c:v>0.92313284008344487</c:v>
                </c:pt>
                <c:pt idx="5">
                  <c:v>0.92847524658133262</c:v>
                </c:pt>
                <c:pt idx="6">
                  <c:v>0.93359156524281117</c:v>
                </c:pt>
                <c:pt idx="7">
                  <c:v>0.93873342497472312</c:v>
                </c:pt>
                <c:pt idx="8">
                  <c:v>0.94387933233797572</c:v>
                </c:pt>
                <c:pt idx="9">
                  <c:v>0.94922863463071905</c:v>
                </c:pt>
                <c:pt idx="10">
                  <c:v>0.95444906609598779</c:v>
                </c:pt>
                <c:pt idx="11">
                  <c:v>0.96045620965017531</c:v>
                </c:pt>
                <c:pt idx="12">
                  <c:v>0.96676139633039937</c:v>
                </c:pt>
                <c:pt idx="13">
                  <c:v>0.97222333916473502</c:v>
                </c:pt>
                <c:pt idx="14">
                  <c:v>0.97713104706103382</c:v>
                </c:pt>
                <c:pt idx="15">
                  <c:v>0.98184610712935549</c:v>
                </c:pt>
                <c:pt idx="16">
                  <c:v>0.98632656860562196</c:v>
                </c:pt>
                <c:pt idx="17">
                  <c:v>0.99061675049442122</c:v>
                </c:pt>
                <c:pt idx="18">
                  <c:v>0.99434469489969657</c:v>
                </c:pt>
                <c:pt idx="19">
                  <c:v>0.99827717185799603</c:v>
                </c:pt>
                <c:pt idx="20">
                  <c:v>1.0022117778420181</c:v>
                </c:pt>
                <c:pt idx="21">
                  <c:v>1.0060865234010641</c:v>
                </c:pt>
                <c:pt idx="22">
                  <c:v>1.0099362015982916</c:v>
                </c:pt>
                <c:pt idx="23">
                  <c:v>1.0137589243473055</c:v>
                </c:pt>
                <c:pt idx="24">
                  <c:v>1.0175314249548812</c:v>
                </c:pt>
                <c:pt idx="25">
                  <c:v>1.021293941740979</c:v>
                </c:pt>
                <c:pt idx="26">
                  <c:v>1.0250404001191309</c:v>
                </c:pt>
                <c:pt idx="27">
                  <c:v>1.0287719072515573</c:v>
                </c:pt>
                <c:pt idx="28">
                  <c:v>1.0324668409592723</c:v>
                </c:pt>
                <c:pt idx="29">
                  <c:v>1.0361956146009863</c:v>
                </c:pt>
                <c:pt idx="30">
                  <c:v>1.0399464049704317</c:v>
                </c:pt>
                <c:pt idx="31">
                  <c:v>1.042945419072316</c:v>
                </c:pt>
                <c:pt idx="32">
                  <c:v>1.0452304676923776</c:v>
                </c:pt>
                <c:pt idx="33">
                  <c:v>1.0468308043818748</c:v>
                </c:pt>
                <c:pt idx="34">
                  <c:v>1.0477360823577206</c:v>
                </c:pt>
                <c:pt idx="35">
                  <c:v>1.0479495006830928</c:v>
                </c:pt>
                <c:pt idx="36">
                  <c:v>1.0474524621487131</c:v>
                </c:pt>
                <c:pt idx="37">
                  <c:v>1.0462083959158339</c:v>
                </c:pt>
                <c:pt idx="38">
                  <c:v>1.0443454865666191</c:v>
                </c:pt>
                <c:pt idx="39">
                  <c:v>1.0418429084148255</c:v>
                </c:pt>
                <c:pt idx="40">
                  <c:v>1.0386330412546911</c:v>
                </c:pt>
                <c:pt idx="41">
                  <c:v>1.0346838308913804</c:v>
                </c:pt>
                <c:pt idx="42">
                  <c:v>1.0312017299866969</c:v>
                </c:pt>
                <c:pt idx="43">
                  <c:v>1.0282141959437878</c:v>
                </c:pt>
                <c:pt idx="44">
                  <c:v>1.0257381389403617</c:v>
                </c:pt>
                <c:pt idx="45">
                  <c:v>1.0237708235756917</c:v>
                </c:pt>
                <c:pt idx="46">
                  <c:v>1.0222926193268298</c:v>
                </c:pt>
                <c:pt idx="47">
                  <c:v>1.0212587784898497</c:v>
                </c:pt>
                <c:pt idx="48">
                  <c:v>1.0206760889972766</c:v>
                </c:pt>
                <c:pt idx="49">
                  <c:v>1.02065909999926</c:v>
                </c:pt>
                <c:pt idx="50">
                  <c:v>1.0212055620309453</c:v>
                </c:pt>
                <c:pt idx="51">
                  <c:v>1.0223703011780951</c:v>
                </c:pt>
                <c:pt idx="52">
                  <c:v>1.0241544429976595</c:v>
                </c:pt>
                <c:pt idx="53">
                  <c:v>1.0268869475979134</c:v>
                </c:pt>
                <c:pt idx="54">
                  <c:v>1.0300266916029377</c:v>
                </c:pt>
                <c:pt idx="55">
                  <c:v>1.0333369522000089</c:v>
                </c:pt>
                <c:pt idx="56">
                  <c:v>1.0368266783058702</c:v>
                </c:pt>
                <c:pt idx="57">
                  <c:v>1.0409795758181475</c:v>
                </c:pt>
                <c:pt idx="58">
                  <c:v>1.0455334760205437</c:v>
                </c:pt>
                <c:pt idx="59">
                  <c:v>1.0512395494279563</c:v>
                </c:pt>
                <c:pt idx="60">
                  <c:v>1.0569037780981707</c:v>
                </c:pt>
                <c:pt idx="61">
                  <c:v>1.0629090298428663</c:v>
                </c:pt>
                <c:pt idx="62">
                  <c:v>1.0682765743008689</c:v>
                </c:pt>
                <c:pt idx="63">
                  <c:v>1.0736483816265974</c:v>
                </c:pt>
                <c:pt idx="64">
                  <c:v>1.0794142865848779</c:v>
                </c:pt>
                <c:pt idx="65">
                  <c:v>1.0856677937521952</c:v>
                </c:pt>
                <c:pt idx="66">
                  <c:v>1.0915396306834813</c:v>
                </c:pt>
                <c:pt idx="67">
                  <c:v>1.0972963141768617</c:v>
                </c:pt>
                <c:pt idx="68">
                  <c:v>1.1031836865902609</c:v>
                </c:pt>
                <c:pt idx="69">
                  <c:v>1.1090612517203935</c:v>
                </c:pt>
                <c:pt idx="70">
                  <c:v>1.1141807682328224</c:v>
                </c:pt>
                <c:pt idx="71">
                  <c:v>1.1188387959231099</c:v>
                </c:pt>
                <c:pt idx="72">
                  <c:v>1.1231266627110879</c:v>
                </c:pt>
                <c:pt idx="73">
                  <c:v>1.1271470969969792</c:v>
                </c:pt>
                <c:pt idx="74">
                  <c:v>1.1309012444271873</c:v>
                </c:pt>
                <c:pt idx="75">
                  <c:v>1.1344200850054418</c:v>
                </c:pt>
                <c:pt idx="76">
                  <c:v>1.137978715256543</c:v>
                </c:pt>
                <c:pt idx="77">
                  <c:v>1.141807963318368</c:v>
                </c:pt>
                <c:pt idx="78">
                  <c:v>1.1452871367431816</c:v>
                </c:pt>
                <c:pt idx="79">
                  <c:v>1.1487477935045203</c:v>
                </c:pt>
                <c:pt idx="80">
                  <c:v>1.1523273413386848</c:v>
                </c:pt>
                <c:pt idx="81">
                  <c:v>1.1556274844473522</c:v>
                </c:pt>
                <c:pt idx="82">
                  <c:v>1.1584176085733433</c:v>
                </c:pt>
                <c:pt idx="83">
                  <c:v>1.1609133497938753</c:v>
                </c:pt>
                <c:pt idx="84">
                  <c:v>1.1632331662545285</c:v>
                </c:pt>
                <c:pt idx="85">
                  <c:v>1.165409036179192</c:v>
                </c:pt>
                <c:pt idx="86">
                  <c:v>1.1674764075433972</c:v>
                </c:pt>
                <c:pt idx="87">
                  <c:v>1.1694365015557511</c:v>
                </c:pt>
                <c:pt idx="88">
                  <c:v>1.1712958550246639</c:v>
                </c:pt>
                <c:pt idx="89">
                  <c:v>1.173171208508869</c:v>
                </c:pt>
                <c:pt idx="90">
                  <c:v>1.1749686147674165</c:v>
                </c:pt>
                <c:pt idx="91">
                  <c:v>1.176671930855953</c:v>
                </c:pt>
                <c:pt idx="92">
                  <c:v>1.1781858547884072</c:v>
                </c:pt>
                <c:pt idx="93">
                  <c:v>1.1795557531398935</c:v>
                </c:pt>
                <c:pt idx="94">
                  <c:v>1.1807702180577235</c:v>
                </c:pt>
                <c:pt idx="95">
                  <c:v>1.1818246139107293</c:v>
                </c:pt>
                <c:pt idx="96">
                  <c:v>1.182644376581653</c:v>
                </c:pt>
                <c:pt idx="97">
                  <c:v>1.1832510963593954</c:v>
                </c:pt>
                <c:pt idx="98">
                  <c:v>1.1835904424863</c:v>
                </c:pt>
                <c:pt idx="99">
                  <c:v>1.1835974262217412</c:v>
                </c:pt>
                <c:pt idx="100">
                  <c:v>1.1831883867272437</c:v>
                </c:pt>
                <c:pt idx="101">
                  <c:v>1.182248696975861</c:v>
                </c:pt>
                <c:pt idx="102">
                  <c:v>1.1805969224694264</c:v>
                </c:pt>
                <c:pt idx="103">
                  <c:v>1.1781437452356582</c:v>
                </c:pt>
                <c:pt idx="104">
                  <c:v>1.1747183027018426</c:v>
                </c:pt>
                <c:pt idx="105">
                  <c:v>1.1696215485948804</c:v>
                </c:pt>
                <c:pt idx="106">
                  <c:v>1.1630452438743304</c:v>
                </c:pt>
                <c:pt idx="107">
                  <c:v>1.1552693489552728</c:v>
                </c:pt>
                <c:pt idx="108">
                  <c:v>1.1477544637675035</c:v>
                </c:pt>
                <c:pt idx="109">
                  <c:v>1.1404115014818654</c:v>
                </c:pt>
                <c:pt idx="110">
                  <c:v>1.1331280931365459</c:v>
                </c:pt>
                <c:pt idx="111">
                  <c:v>1.1257320448575479</c:v>
                </c:pt>
                <c:pt idx="112">
                  <c:v>1.1184392673812737</c:v>
                </c:pt>
                <c:pt idx="113">
                  <c:v>1.1112375008473299</c:v>
                </c:pt>
                <c:pt idx="114">
                  <c:v>1.1032105428763757</c:v>
                </c:pt>
                <c:pt idx="115">
                  <c:v>1.0955095436002253</c:v>
                </c:pt>
                <c:pt idx="116">
                  <c:v>1.0879333767471533</c:v>
                </c:pt>
                <c:pt idx="117">
                  <c:v>1.0806260539590331</c:v>
                </c:pt>
                <c:pt idx="118">
                  <c:v>1.0732533921768421</c:v>
                </c:pt>
                <c:pt idx="119">
                  <c:v>1.0655907087410412</c:v>
                </c:pt>
                <c:pt idx="120">
                  <c:v>1.0584232871529857</c:v>
                </c:pt>
                <c:pt idx="121">
                  <c:v>1.0515767997619498</c:v>
                </c:pt>
                <c:pt idx="122">
                  <c:v>1.0449465342609687</c:v>
                </c:pt>
                <c:pt idx="123">
                  <c:v>1.0385277502761308</c:v>
                </c:pt>
                <c:pt idx="124">
                  <c:v>1.0323033651436215</c:v>
                </c:pt>
                <c:pt idx="125">
                  <c:v>1.0262626869766789</c:v>
                </c:pt>
                <c:pt idx="126">
                  <c:v>1.0203422753750189</c:v>
                </c:pt>
                <c:pt idx="127">
                  <c:v>1.0145680775730932</c:v>
                </c:pt>
                <c:pt idx="128">
                  <c:v>1.0089892202949273</c:v>
                </c:pt>
                <c:pt idx="129">
                  <c:v>1.0034752207908675</c:v>
                </c:pt>
                <c:pt idx="130">
                  <c:v>0.99728194692132444</c:v>
                </c:pt>
                <c:pt idx="131">
                  <c:v>0.99133299625910398</c:v>
                </c:pt>
                <c:pt idx="132">
                  <c:v>0.98586199251149242</c:v>
                </c:pt>
                <c:pt idx="133">
                  <c:v>0.98063192578726954</c:v>
                </c:pt>
                <c:pt idx="134">
                  <c:v>0.97541654333881556</c:v>
                </c:pt>
                <c:pt idx="135">
                  <c:v>0.97038416352553436</c:v>
                </c:pt>
                <c:pt idx="136">
                  <c:v>0.9650611265393565</c:v>
                </c:pt>
                <c:pt idx="137">
                  <c:v>0.95974624662784547</c:v>
                </c:pt>
                <c:pt idx="138">
                  <c:v>0.95469335732239569</c:v>
                </c:pt>
                <c:pt idx="139">
                  <c:v>0.94984233945457419</c:v>
                </c:pt>
                <c:pt idx="140">
                  <c:v>0.94512271508666734</c:v>
                </c:pt>
                <c:pt idx="141">
                  <c:v>0.94049918825054524</c:v>
                </c:pt>
                <c:pt idx="142">
                  <c:v>0.93593262176401315</c:v>
                </c:pt>
                <c:pt idx="143">
                  <c:v>0.93135475389273248</c:v>
                </c:pt>
                <c:pt idx="144">
                  <c:v>0.9267546392399002</c:v>
                </c:pt>
                <c:pt idx="145">
                  <c:v>0.92230806407093546</c:v>
                </c:pt>
                <c:pt idx="146">
                  <c:v>0.91790823498238794</c:v>
                </c:pt>
                <c:pt idx="147">
                  <c:v>0.91354613423780362</c:v>
                </c:pt>
                <c:pt idx="148">
                  <c:v>0.90919723584736734</c:v>
                </c:pt>
                <c:pt idx="149">
                  <c:v>0.90478725521294123</c:v>
                </c:pt>
                <c:pt idx="150">
                  <c:v>0.90038647432057983</c:v>
                </c:pt>
                <c:pt idx="151">
                  <c:v>0.8960488649076277</c:v>
                </c:pt>
                <c:pt idx="152">
                  <c:v>0.89183569569335264</c:v>
                </c:pt>
                <c:pt idx="153">
                  <c:v>0.88769361955322368</c:v>
                </c:pt>
                <c:pt idx="154">
                  <c:v>0.88359197062926986</c:v>
                </c:pt>
                <c:pt idx="155">
                  <c:v>0.87950094505430532</c:v>
                </c:pt>
                <c:pt idx="156">
                  <c:v>0.87547389522327701</c:v>
                </c:pt>
                <c:pt idx="157">
                  <c:v>0.87145197757722759</c:v>
                </c:pt>
                <c:pt idx="158">
                  <c:v>0.86713140475894879</c:v>
                </c:pt>
                <c:pt idx="159">
                  <c:v>0.86257934697546279</c:v>
                </c:pt>
                <c:pt idx="160">
                  <c:v>0.85749009330062409</c:v>
                </c:pt>
                <c:pt idx="161">
                  <c:v>0.85137560110424126</c:v>
                </c:pt>
                <c:pt idx="162">
                  <c:v>0.84622107978788008</c:v>
                </c:pt>
                <c:pt idx="163">
                  <c:v>0.84112120135927382</c:v>
                </c:pt>
                <c:pt idx="164">
                  <c:v>0.83676274336079648</c:v>
                </c:pt>
                <c:pt idx="165">
                  <c:v>0.8329177476450409</c:v>
                </c:pt>
                <c:pt idx="166">
                  <c:v>0.82932288180252423</c:v>
                </c:pt>
                <c:pt idx="167">
                  <c:v>0.82567938176704991</c:v>
                </c:pt>
                <c:pt idx="168">
                  <c:v>0.82233036925700898</c:v>
                </c:pt>
                <c:pt idx="169">
                  <c:v>0.81913946831087958</c:v>
                </c:pt>
                <c:pt idx="170">
                  <c:v>0.81606113581507655</c:v>
                </c:pt>
                <c:pt idx="171">
                  <c:v>0.813075471431431</c:v>
                </c:pt>
                <c:pt idx="172">
                  <c:v>0.81016789660371802</c:v>
                </c:pt>
                <c:pt idx="173">
                  <c:v>0.80730413585652094</c:v>
                </c:pt>
                <c:pt idx="174">
                  <c:v>0.80451598868576313</c:v>
                </c:pt>
                <c:pt idx="175">
                  <c:v>0.80202395401120896</c:v>
                </c:pt>
                <c:pt idx="176">
                  <c:v>0.79971589617427297</c:v>
                </c:pt>
                <c:pt idx="177">
                  <c:v>0.7975433875995992</c:v>
                </c:pt>
                <c:pt idx="178">
                  <c:v>0.7954659965590587</c:v>
                </c:pt>
                <c:pt idx="179">
                  <c:v>0.79358748683373181</c:v>
                </c:pt>
                <c:pt idx="180">
                  <c:v>0.79078738857040176</c:v>
                </c:pt>
                <c:pt idx="181">
                  <c:v>0.78793501215620809</c:v>
                </c:pt>
                <c:pt idx="182">
                  <c:v>0.785325997087578</c:v>
                </c:pt>
                <c:pt idx="183">
                  <c:v>0.78292889114478836</c:v>
                </c:pt>
                <c:pt idx="184">
                  <c:v>0.78063560256235409</c:v>
                </c:pt>
                <c:pt idx="185">
                  <c:v>0.7784041192311737</c:v>
                </c:pt>
                <c:pt idx="186">
                  <c:v>0.77622643634969313</c:v>
                </c:pt>
                <c:pt idx="187">
                  <c:v>0.77408929657206471</c:v>
                </c:pt>
                <c:pt idx="188">
                  <c:v>0.77196574314933186</c:v>
                </c:pt>
                <c:pt idx="189">
                  <c:v>0.76982849254371888</c:v>
                </c:pt>
                <c:pt idx="190">
                  <c:v>0.76771389675122181</c:v>
                </c:pt>
                <c:pt idx="191">
                  <c:v>0.76559932954828824</c:v>
                </c:pt>
                <c:pt idx="192">
                  <c:v>0.76346370004982145</c:v>
                </c:pt>
                <c:pt idx="193">
                  <c:v>0.76130285885429039</c:v>
                </c:pt>
                <c:pt idx="194">
                  <c:v>0.75915166088899355</c:v>
                </c:pt>
                <c:pt idx="195">
                  <c:v>0.7569971080441249</c:v>
                </c:pt>
                <c:pt idx="196">
                  <c:v>0.75482927148958545</c:v>
                </c:pt>
                <c:pt idx="197">
                  <c:v>0.75260113034550791</c:v>
                </c:pt>
                <c:pt idx="198">
                  <c:v>0.75033337091736174</c:v>
                </c:pt>
                <c:pt idx="199">
                  <c:v>0.74820304659821046</c:v>
                </c:pt>
                <c:pt idx="200">
                  <c:v>0.74614448294823299</c:v>
                </c:pt>
                <c:pt idx="201">
                  <c:v>0.74410044648340623</c:v>
                </c:pt>
                <c:pt idx="202">
                  <c:v>0.74176515732888981</c:v>
                </c:pt>
                <c:pt idx="203">
                  <c:v>0.73953488736571438</c:v>
                </c:pt>
                <c:pt idx="204">
                  <c:v>0.73697796179402952</c:v>
                </c:pt>
                <c:pt idx="205">
                  <c:v>0.73412929356836265</c:v>
                </c:pt>
                <c:pt idx="206">
                  <c:v>0.73146279093672872</c:v>
                </c:pt>
                <c:pt idx="207">
                  <c:v>0.7288174663286916</c:v>
                </c:pt>
                <c:pt idx="208">
                  <c:v>0.72648830261352981</c:v>
                </c:pt>
                <c:pt idx="209">
                  <c:v>0.72428311311865778</c:v>
                </c:pt>
                <c:pt idx="210">
                  <c:v>0.7218778823079891</c:v>
                </c:pt>
                <c:pt idx="211">
                  <c:v>0.7193947266114612</c:v>
                </c:pt>
                <c:pt idx="212">
                  <c:v>0.71695408577937925</c:v>
                </c:pt>
                <c:pt idx="213">
                  <c:v>0.71472544867874332</c:v>
                </c:pt>
                <c:pt idx="214">
                  <c:v>0.71256000564923061</c:v>
                </c:pt>
                <c:pt idx="215">
                  <c:v>0.70984941050808836</c:v>
                </c:pt>
                <c:pt idx="216">
                  <c:v>0.70668200066233977</c:v>
                </c:pt>
                <c:pt idx="217">
                  <c:v>0.70344965818808503</c:v>
                </c:pt>
                <c:pt idx="218">
                  <c:v>0.70063429990977499</c:v>
                </c:pt>
                <c:pt idx="219">
                  <c:v>0.69822703961849997</c:v>
                </c:pt>
                <c:pt idx="220">
                  <c:v>0.69596428885833461</c:v>
                </c:pt>
                <c:pt idx="221">
                  <c:v>0.69366999458460488</c:v>
                </c:pt>
                <c:pt idx="222">
                  <c:v>0.69152575645759717</c:v>
                </c:pt>
                <c:pt idx="223">
                  <c:v>0.68947161727566564</c:v>
                </c:pt>
                <c:pt idx="224">
                  <c:v>0.68724138461187556</c:v>
                </c:pt>
                <c:pt idx="225">
                  <c:v>0.68481391007510484</c:v>
                </c:pt>
                <c:pt idx="226">
                  <c:v>0.68265791803626663</c:v>
                </c:pt>
                <c:pt idx="227">
                  <c:v>0.68052265695450465</c:v>
                </c:pt>
                <c:pt idx="228">
                  <c:v>0.67804015566280607</c:v>
                </c:pt>
                <c:pt idx="229">
                  <c:v>0.67571082677625016</c:v>
                </c:pt>
                <c:pt idx="230">
                  <c:v>0.67286579552315062</c:v>
                </c:pt>
                <c:pt idx="231">
                  <c:v>0.66984029555049407</c:v>
                </c:pt>
                <c:pt idx="232">
                  <c:v>0.66698787601572196</c:v>
                </c:pt>
                <c:pt idx="233">
                  <c:v>0.66434308047146939</c:v>
                </c:pt>
                <c:pt idx="234">
                  <c:v>0.6620169194184623</c:v>
                </c:pt>
                <c:pt idx="235">
                  <c:v>0.65988019221382088</c:v>
                </c:pt>
                <c:pt idx="236">
                  <c:v>0.65785302490580844</c:v>
                </c:pt>
                <c:pt idx="237">
                  <c:v>0.655900075218667</c:v>
                </c:pt>
                <c:pt idx="238">
                  <c:v>0.65400050641724639</c:v>
                </c:pt>
                <c:pt idx="239">
                  <c:v>0.65177266347764196</c:v>
                </c:pt>
                <c:pt idx="240">
                  <c:v>0.64965640606944952</c:v>
                </c:pt>
                <c:pt idx="241">
                  <c:v>0.6476979202297507</c:v>
                </c:pt>
                <c:pt idx="242">
                  <c:v>0.64578795135168043</c:v>
                </c:pt>
                <c:pt idx="243">
                  <c:v>0.64371929694461338</c:v>
                </c:pt>
                <c:pt idx="244">
                  <c:v>0.64178558866171764</c:v>
                </c:pt>
                <c:pt idx="245">
                  <c:v>0.63993886663802602</c:v>
                </c:pt>
                <c:pt idx="246">
                  <c:v>0.63817160243439242</c:v>
                </c:pt>
                <c:pt idx="247">
                  <c:v>0.63644888456801418</c:v>
                </c:pt>
                <c:pt idx="248">
                  <c:v>0.63486463389112713</c:v>
                </c:pt>
                <c:pt idx="249">
                  <c:v>0.63210334827760084</c:v>
                </c:pt>
                <c:pt idx="250">
                  <c:v>0.62963885958506716</c:v>
                </c:pt>
                <c:pt idx="251">
                  <c:v>0.62767839940777714</c:v>
                </c:pt>
                <c:pt idx="252">
                  <c:v>0.62583274651170728</c:v>
                </c:pt>
                <c:pt idx="253">
                  <c:v>0.62422083584536259</c:v>
                </c:pt>
                <c:pt idx="254">
                  <c:v>0.6227278212562779</c:v>
                </c:pt>
                <c:pt idx="255">
                  <c:v>0.6213135218110617</c:v>
                </c:pt>
                <c:pt idx="256">
                  <c:v>0.62002466646402188</c:v>
                </c:pt>
                <c:pt idx="257">
                  <c:v>0.61883312070627172</c:v>
                </c:pt>
                <c:pt idx="258">
                  <c:v>0.61775853667142222</c:v>
                </c:pt>
                <c:pt idx="259">
                  <c:v>0.61679315899487674</c:v>
                </c:pt>
                <c:pt idx="260">
                  <c:v>0.61590372125986259</c:v>
                </c:pt>
                <c:pt idx="261">
                  <c:v>0.6150843732800414</c:v>
                </c:pt>
                <c:pt idx="262">
                  <c:v>0.6141873945306866</c:v>
                </c:pt>
                <c:pt idx="263">
                  <c:v>0.61320623971937527</c:v>
                </c:pt>
                <c:pt idx="264">
                  <c:v>0.61215991019253446</c:v>
                </c:pt>
                <c:pt idx="265">
                  <c:v>0.61107070983052691</c:v>
                </c:pt>
                <c:pt idx="266">
                  <c:v>0.60995290445976491</c:v>
                </c:pt>
                <c:pt idx="267">
                  <c:v>0.60880839918307628</c:v>
                </c:pt>
                <c:pt idx="268">
                  <c:v>0.60763965101188311</c:v>
                </c:pt>
                <c:pt idx="269">
                  <c:v>0.60643030688902144</c:v>
                </c:pt>
                <c:pt idx="270">
                  <c:v>0.60527416857169603</c:v>
                </c:pt>
                <c:pt idx="271">
                  <c:v>0.60415556862535924</c:v>
                </c:pt>
                <c:pt idx="272">
                  <c:v>0.60305376425398216</c:v>
                </c:pt>
                <c:pt idx="273">
                  <c:v>0.6019814735135367</c:v>
                </c:pt>
                <c:pt idx="274">
                  <c:v>0.60088775375247894</c:v>
                </c:pt>
                <c:pt idx="275">
                  <c:v>0.59964838789523045</c:v>
                </c:pt>
                <c:pt idx="276">
                  <c:v>0.59829624030078465</c:v>
                </c:pt>
                <c:pt idx="277">
                  <c:v>0.59699139124315748</c:v>
                </c:pt>
                <c:pt idx="278">
                  <c:v>0.59570310740517884</c:v>
                </c:pt>
                <c:pt idx="279">
                  <c:v>0.59449695384813617</c:v>
                </c:pt>
                <c:pt idx="280">
                  <c:v>0.5933548447472039</c:v>
                </c:pt>
                <c:pt idx="281">
                  <c:v>0.59227188749832671</c:v>
                </c:pt>
                <c:pt idx="282">
                  <c:v>0.5912550597534193</c:v>
                </c:pt>
                <c:pt idx="283">
                  <c:v>0.59020844242626991</c:v>
                </c:pt>
                <c:pt idx="284">
                  <c:v>0.58908859957190385</c:v>
                </c:pt>
                <c:pt idx="285">
                  <c:v>0.58772500050008636</c:v>
                </c:pt>
                <c:pt idx="286">
                  <c:v>0.5862876498902474</c:v>
                </c:pt>
                <c:pt idx="287">
                  <c:v>0.58490723313637694</c:v>
                </c:pt>
                <c:pt idx="288">
                  <c:v>0.58354091484585113</c:v>
                </c:pt>
                <c:pt idx="289">
                  <c:v>0.58222281934554698</c:v>
                </c:pt>
                <c:pt idx="290">
                  <c:v>0.58092865820606499</c:v>
                </c:pt>
                <c:pt idx="291">
                  <c:v>0.57981079847785733</c:v>
                </c:pt>
                <c:pt idx="292">
                  <c:v>0.57883424533591377</c:v>
                </c:pt>
                <c:pt idx="293">
                  <c:v>0.5779754512772487</c:v>
                </c:pt>
                <c:pt idx="294">
                  <c:v>0.57719421143939775</c:v>
                </c:pt>
                <c:pt idx="295">
                  <c:v>0.57652618479847006</c:v>
                </c:pt>
                <c:pt idx="296">
                  <c:v>0.57598015233327371</c:v>
                </c:pt>
                <c:pt idx="297">
                  <c:v>0.57544156432400595</c:v>
                </c:pt>
                <c:pt idx="298">
                  <c:v>0.57472984776106539</c:v>
                </c:pt>
                <c:pt idx="299">
                  <c:v>0.5741106230734262</c:v>
                </c:pt>
                <c:pt idx="300">
                  <c:v>0.57369265241338041</c:v>
                </c:pt>
                <c:pt idx="301">
                  <c:v>0.57340368414329845</c:v>
                </c:pt>
                <c:pt idx="302">
                  <c:v>0.57322022515054361</c:v>
                </c:pt>
                <c:pt idx="303">
                  <c:v>0.57312387217894756</c:v>
                </c:pt>
                <c:pt idx="304">
                  <c:v>0.57309357758333979</c:v>
                </c:pt>
                <c:pt idx="305">
                  <c:v>0.57313689793315503</c:v>
                </c:pt>
                <c:pt idx="306">
                  <c:v>0.57331675849537478</c:v>
                </c:pt>
                <c:pt idx="307">
                  <c:v>0.57365802043268954</c:v>
                </c:pt>
                <c:pt idx="308">
                  <c:v>0.57421594209896587</c:v>
                </c:pt>
                <c:pt idx="309">
                  <c:v>0.57502794048380834</c:v>
                </c:pt>
                <c:pt idx="310">
                  <c:v>0.5760915881761004</c:v>
                </c:pt>
                <c:pt idx="311">
                  <c:v>0.57743106629902741</c:v>
                </c:pt>
                <c:pt idx="312">
                  <c:v>0.57907626093756592</c:v>
                </c:pt>
                <c:pt idx="313">
                  <c:v>0.5810662498032394</c:v>
                </c:pt>
                <c:pt idx="314">
                  <c:v>0.58411112354669537</c:v>
                </c:pt>
                <c:pt idx="315">
                  <c:v>0.58832019207772568</c:v>
                </c:pt>
                <c:pt idx="316">
                  <c:v>0.59237908337846334</c:v>
                </c:pt>
                <c:pt idx="317">
                  <c:v>0.59645942722906531</c:v>
                </c:pt>
                <c:pt idx="318">
                  <c:v>0.60078464536548482</c:v>
                </c:pt>
                <c:pt idx="319">
                  <c:v>0.60538745678774131</c:v>
                </c:pt>
                <c:pt idx="320">
                  <c:v>0.61008500385884001</c:v>
                </c:pt>
                <c:pt idx="321">
                  <c:v>0.61505391660586473</c:v>
                </c:pt>
                <c:pt idx="322">
                  <c:v>0.62059386989040466</c:v>
                </c:pt>
                <c:pt idx="323">
                  <c:v>0.62657910972400577</c:v>
                </c:pt>
                <c:pt idx="324">
                  <c:v>0.63219901856899152</c:v>
                </c:pt>
                <c:pt idx="325">
                  <c:v>0.63777665168256215</c:v>
                </c:pt>
                <c:pt idx="326">
                  <c:v>0.64545906217671389</c:v>
                </c:pt>
                <c:pt idx="327">
                  <c:v>0.65359869519009128</c:v>
                </c:pt>
                <c:pt idx="328">
                  <c:v>0.66096986652412537</c:v>
                </c:pt>
                <c:pt idx="329">
                  <c:v>0.66784392338614151</c:v>
                </c:pt>
                <c:pt idx="330">
                  <c:v>0.67456235338085258</c:v>
                </c:pt>
                <c:pt idx="331">
                  <c:v>0.68190516260121947</c:v>
                </c:pt>
                <c:pt idx="332">
                  <c:v>0.6902681915682739</c:v>
                </c:pt>
                <c:pt idx="333">
                  <c:v>0.69802423661916468</c:v>
                </c:pt>
                <c:pt idx="334">
                  <c:v>0.70548401701140562</c:v>
                </c:pt>
                <c:pt idx="335">
                  <c:v>0.71264518895390361</c:v>
                </c:pt>
                <c:pt idx="336">
                  <c:v>0.71979114221876161</c:v>
                </c:pt>
                <c:pt idx="337">
                  <c:v>0.72761596779296556</c:v>
                </c:pt>
                <c:pt idx="338">
                  <c:v>0.7351998022300732</c:v>
                </c:pt>
                <c:pt idx="339">
                  <c:v>0.74284875619533774</c:v>
                </c:pt>
                <c:pt idx="340">
                  <c:v>0.75083907906829672</c:v>
                </c:pt>
                <c:pt idx="341">
                  <c:v>0.75959538817951833</c:v>
                </c:pt>
                <c:pt idx="342">
                  <c:v>0.76951698437593019</c:v>
                </c:pt>
                <c:pt idx="343">
                  <c:v>0.77866560549831676</c:v>
                </c:pt>
                <c:pt idx="344">
                  <c:v>0.78720259888990873</c:v>
                </c:pt>
                <c:pt idx="345">
                  <c:v>0.79546386943837277</c:v>
                </c:pt>
                <c:pt idx="346">
                  <c:v>0.80384168417603585</c:v>
                </c:pt>
                <c:pt idx="347">
                  <c:v>0.8124042615159065</c:v>
                </c:pt>
                <c:pt idx="348">
                  <c:v>0.82225837033528737</c:v>
                </c:pt>
                <c:pt idx="349">
                  <c:v>0.83269485256061726</c:v>
                </c:pt>
                <c:pt idx="350">
                  <c:v>0.84200051416241339</c:v>
                </c:pt>
                <c:pt idx="351">
                  <c:v>0.85025017751940501</c:v>
                </c:pt>
                <c:pt idx="352">
                  <c:v>0.858296094515964</c:v>
                </c:pt>
                <c:pt idx="353">
                  <c:v>0.86640107055722015</c:v>
                </c:pt>
                <c:pt idx="354">
                  <c:v>0.87511410512277221</c:v>
                </c:pt>
                <c:pt idx="355">
                  <c:v>0.88365420549827556</c:v>
                </c:pt>
                <c:pt idx="356">
                  <c:v>0.89170751926568459</c:v>
                </c:pt>
                <c:pt idx="357">
                  <c:v>0.89963883367047692</c:v>
                </c:pt>
                <c:pt idx="358">
                  <c:v>0.90798290214441946</c:v>
                </c:pt>
                <c:pt idx="359">
                  <c:v>0.91805225106446153</c:v>
                </c:pt>
                <c:pt idx="360">
                  <c:v>0.92767984924785096</c:v>
                </c:pt>
                <c:pt idx="361">
                  <c:v>0.93689131037296314</c:v>
                </c:pt>
                <c:pt idx="362">
                  <c:v>0.94648361608722986</c:v>
                </c:pt>
                <c:pt idx="363">
                  <c:v>0.95479898415162756</c:v>
                </c:pt>
                <c:pt idx="364">
                  <c:v>0.96253956302945798</c:v>
                </c:pt>
                <c:pt idx="365">
                  <c:v>0.97115692164077305</c:v>
                </c:pt>
                <c:pt idx="366">
                  <c:v>0.98266925187101739</c:v>
                </c:pt>
                <c:pt idx="367">
                  <c:v>0.9936287232590405</c:v>
                </c:pt>
                <c:pt idx="368">
                  <c:v>1.0040443622332509</c:v>
                </c:pt>
                <c:pt idx="369">
                  <c:v>1.0225041732587437</c:v>
                </c:pt>
                <c:pt idx="370">
                  <c:v>1.0371431686623775</c:v>
                </c:pt>
                <c:pt idx="371">
                  <c:v>1.0480628726856929</c:v>
                </c:pt>
                <c:pt idx="372">
                  <c:v>1.0570242321708181</c:v>
                </c:pt>
                <c:pt idx="373">
                  <c:v>1.0651077514117377</c:v>
                </c:pt>
                <c:pt idx="374">
                  <c:v>1.0729945391734308</c:v>
                </c:pt>
                <c:pt idx="375">
                  <c:v>1.0809915215888439</c:v>
                </c:pt>
                <c:pt idx="376">
                  <c:v>1.0896089258290416</c:v>
                </c:pt>
                <c:pt idx="377">
                  <c:v>1.0970454746842755</c:v>
                </c:pt>
                <c:pt idx="378">
                  <c:v>1.1037291207388225</c:v>
                </c:pt>
                <c:pt idx="379">
                  <c:v>1.1098280150447946</c:v>
                </c:pt>
                <c:pt idx="380">
                  <c:v>1.1155370860209897</c:v>
                </c:pt>
                <c:pt idx="381">
                  <c:v>1.1218768150255838</c:v>
                </c:pt>
                <c:pt idx="382">
                  <c:v>1.1275292181099534</c:v>
                </c:pt>
                <c:pt idx="383">
                  <c:v>1.1325250562799325</c:v>
                </c:pt>
                <c:pt idx="384">
                  <c:v>1.1371520555594146</c:v>
                </c:pt>
                <c:pt idx="385">
                  <c:v>1.1415682991936458</c:v>
                </c:pt>
                <c:pt idx="386">
                  <c:v>1.1457081131383273</c:v>
                </c:pt>
                <c:pt idx="387">
                  <c:v>1.1496285293777511</c:v>
                </c:pt>
                <c:pt idx="388">
                  <c:v>1.1534794344911985</c:v>
                </c:pt>
                <c:pt idx="389">
                  <c:v>1.1583968164998177</c:v>
                </c:pt>
                <c:pt idx="390">
                  <c:v>1.1627628337984439</c:v>
                </c:pt>
                <c:pt idx="391">
                  <c:v>1.1666846364838774</c:v>
                </c:pt>
                <c:pt idx="392">
                  <c:v>1.1701528515159783</c:v>
                </c:pt>
                <c:pt idx="393">
                  <c:v>1.1737170238482788</c:v>
                </c:pt>
                <c:pt idx="394">
                  <c:v>1.1773278942980352</c:v>
                </c:pt>
                <c:pt idx="395">
                  <c:v>1.1803198600926992</c:v>
                </c:pt>
                <c:pt idx="396">
                  <c:v>1.1828285063253989</c:v>
                </c:pt>
                <c:pt idx="397">
                  <c:v>1.1850789181009247</c:v>
                </c:pt>
                <c:pt idx="398">
                  <c:v>1.1871114011434227</c:v>
                </c:pt>
                <c:pt idx="399">
                  <c:v>1.1886454523067698</c:v>
                </c:pt>
                <c:pt idx="400">
                  <c:v>1.1897932790962225</c:v>
                </c:pt>
                <c:pt idx="401">
                  <c:v>1.19062106064841</c:v>
                </c:pt>
                <c:pt idx="402">
                  <c:v>1.1913522659915603</c:v>
                </c:pt>
                <c:pt idx="403">
                  <c:v>1.1915797146602385</c:v>
                </c:pt>
                <c:pt idx="404">
                  <c:v>1.1913380120636843</c:v>
                </c:pt>
                <c:pt idx="405">
                  <c:v>1.1906727776063937</c:v>
                </c:pt>
                <c:pt idx="406">
                  <c:v>1.189624067314826</c:v>
                </c:pt>
                <c:pt idx="407">
                  <c:v>1.1881275881183451</c:v>
                </c:pt>
                <c:pt idx="408">
                  <c:v>1.1858513870278344</c:v>
                </c:pt>
                <c:pt idx="409">
                  <c:v>1.1834756562612714</c:v>
                </c:pt>
                <c:pt idx="410">
                  <c:v>1.1809178451273601</c:v>
                </c:pt>
                <c:pt idx="411">
                  <c:v>1.1781176299189151</c:v>
                </c:pt>
                <c:pt idx="412">
                  <c:v>1.1746524453054732</c:v>
                </c:pt>
                <c:pt idx="413">
                  <c:v>1.1706190812726622</c:v>
                </c:pt>
                <c:pt idx="414">
                  <c:v>1.1666077106996351</c:v>
                </c:pt>
                <c:pt idx="415">
                  <c:v>1.1621848805675217</c:v>
                </c:pt>
                <c:pt idx="416">
                  <c:v>1.1571678329092336</c:v>
                </c:pt>
                <c:pt idx="417">
                  <c:v>1.1522161894533813</c:v>
                </c:pt>
                <c:pt idx="418">
                  <c:v>1.1471481158942212</c:v>
                </c:pt>
                <c:pt idx="419">
                  <c:v>1.1421057697511363</c:v>
                </c:pt>
                <c:pt idx="420">
                  <c:v>1.1369207941243693</c:v>
                </c:pt>
                <c:pt idx="421">
                  <c:v>1.1316038232860908</c:v>
                </c:pt>
                <c:pt idx="422">
                  <c:v>1.1262364790057076</c:v>
                </c:pt>
                <c:pt idx="423">
                  <c:v>1.120705632289652</c:v>
                </c:pt>
                <c:pt idx="424">
                  <c:v>1.1150119213063878</c:v>
                </c:pt>
                <c:pt idx="425">
                  <c:v>1.1090187764811452</c:v>
                </c:pt>
                <c:pt idx="426">
                  <c:v>1.1027424109648292</c:v>
                </c:pt>
                <c:pt idx="427">
                  <c:v>1.0964590869438562</c:v>
                </c:pt>
                <c:pt idx="428">
                  <c:v>1.090177922324908</c:v>
                </c:pt>
                <c:pt idx="429">
                  <c:v>1.0837694039324717</c:v>
                </c:pt>
                <c:pt idx="430">
                  <c:v>1.0770621888003826</c:v>
                </c:pt>
                <c:pt idx="431">
                  <c:v>1.0702539467311563</c:v>
                </c:pt>
                <c:pt idx="432">
                  <c:v>1.0633736373410647</c:v>
                </c:pt>
                <c:pt idx="433">
                  <c:v>1.0566658350938039</c:v>
                </c:pt>
                <c:pt idx="434">
                  <c:v>1.0501405183201997</c:v>
                </c:pt>
                <c:pt idx="435">
                  <c:v>1.0425833715054831</c:v>
                </c:pt>
                <c:pt idx="436">
                  <c:v>1.0292685967663915</c:v>
                </c:pt>
                <c:pt idx="437">
                  <c:v>1.0157464386312407</c:v>
                </c:pt>
                <c:pt idx="438">
                  <c:v>1.0059872896981974</c:v>
                </c:pt>
                <c:pt idx="439">
                  <c:v>0.9980435273874686</c:v>
                </c:pt>
                <c:pt idx="440">
                  <c:v>0.99095454997046173</c:v>
                </c:pt>
                <c:pt idx="441">
                  <c:v>0.98466587916959303</c:v>
                </c:pt>
                <c:pt idx="442">
                  <c:v>0.97857621236262615</c:v>
                </c:pt>
                <c:pt idx="443">
                  <c:v>0.97257370311037372</c:v>
                </c:pt>
                <c:pt idx="444">
                  <c:v>0.96660899438183445</c:v>
                </c:pt>
                <c:pt idx="445">
                  <c:v>0.9606181441115188</c:v>
                </c:pt>
                <c:pt idx="446">
                  <c:v>0.95395420993817148</c:v>
                </c:pt>
                <c:pt idx="447">
                  <c:v>0.94829670587962411</c:v>
                </c:pt>
                <c:pt idx="448">
                  <c:v>0.9435401566625965</c:v>
                </c:pt>
                <c:pt idx="449">
                  <c:v>0.93964431105078416</c:v>
                </c:pt>
                <c:pt idx="450">
                  <c:v>0.93664200467114345</c:v>
                </c:pt>
                <c:pt idx="451">
                  <c:v>0.93450789584428617</c:v>
                </c:pt>
                <c:pt idx="452">
                  <c:v>0.9334749482011685</c:v>
                </c:pt>
                <c:pt idx="453">
                  <c:v>0.93294919015747801</c:v>
                </c:pt>
                <c:pt idx="454">
                  <c:v>0.93321350831524907</c:v>
                </c:pt>
                <c:pt idx="455">
                  <c:v>0.93421843666405124</c:v>
                </c:pt>
                <c:pt idx="456">
                  <c:v>0.93593339221477567</c:v>
                </c:pt>
                <c:pt idx="457">
                  <c:v>0.93830992118391121</c:v>
                </c:pt>
                <c:pt idx="458">
                  <c:v>0.94157460871453458</c:v>
                </c:pt>
                <c:pt idx="459">
                  <c:v>0.94721269323626733</c:v>
                </c:pt>
                <c:pt idx="460">
                  <c:v>0.95378749146424335</c:v>
                </c:pt>
                <c:pt idx="461">
                  <c:v>0.96039131537633227</c:v>
                </c:pt>
                <c:pt idx="462">
                  <c:v>0.96632930083824398</c:v>
                </c:pt>
                <c:pt idx="463">
                  <c:v>0.97204649108567998</c:v>
                </c:pt>
                <c:pt idx="464">
                  <c:v>0.97763186222054765</c:v>
                </c:pt>
                <c:pt idx="465">
                  <c:v>0.98226063593744883</c:v>
                </c:pt>
                <c:pt idx="466">
                  <c:v>0.98571857596857881</c:v>
                </c:pt>
                <c:pt idx="467">
                  <c:v>0.98790593041259023</c:v>
                </c:pt>
                <c:pt idx="468">
                  <c:v>0.98879984220034178</c:v>
                </c:pt>
                <c:pt idx="469">
                  <c:v>0.9885205226931385</c:v>
                </c:pt>
                <c:pt idx="470">
                  <c:v>0.98731654177718042</c:v>
                </c:pt>
                <c:pt idx="471">
                  <c:v>0.98534717872786493</c:v>
                </c:pt>
                <c:pt idx="472">
                  <c:v>0.982741850610235</c:v>
                </c:pt>
                <c:pt idx="473">
                  <c:v>0.97971280879279576</c:v>
                </c:pt>
                <c:pt idx="474">
                  <c:v>0.97629511959618287</c:v>
                </c:pt>
                <c:pt idx="475">
                  <c:v>0.97254027966971179</c:v>
                </c:pt>
                <c:pt idx="476">
                  <c:v>0.96850587838548063</c:v>
                </c:pt>
                <c:pt idx="477">
                  <c:v>0.96428278923367072</c:v>
                </c:pt>
                <c:pt idx="478">
                  <c:v>0.95987923966715649</c:v>
                </c:pt>
                <c:pt idx="479">
                  <c:v>0.95526467502205981</c:v>
                </c:pt>
                <c:pt idx="480">
                  <c:v>0.95058639478841134</c:v>
                </c:pt>
                <c:pt idx="481">
                  <c:v>0.94586237870303136</c:v>
                </c:pt>
                <c:pt idx="482">
                  <c:v>0.94118132474779825</c:v>
                </c:pt>
                <c:pt idx="483">
                  <c:v>0.93637473909062952</c:v>
                </c:pt>
                <c:pt idx="484">
                  <c:v>0.93143927249367309</c:v>
                </c:pt>
                <c:pt idx="485">
                  <c:v>0.92542347979194473</c:v>
                </c:pt>
                <c:pt idx="486">
                  <c:v>0.91838146803706378</c:v>
                </c:pt>
                <c:pt idx="487">
                  <c:v>0.91272426681458851</c:v>
                </c:pt>
                <c:pt idx="488">
                  <c:v>0.9074847609658514</c:v>
                </c:pt>
                <c:pt idx="489">
                  <c:v>0.90252412521083292</c:v>
                </c:pt>
                <c:pt idx="490">
                  <c:v>0.89780678283426929</c:v>
                </c:pt>
                <c:pt idx="491">
                  <c:v>0.89321062137347684</c:v>
                </c:pt>
                <c:pt idx="492">
                  <c:v>0.88872199624658199</c:v>
                </c:pt>
                <c:pt idx="493">
                  <c:v>0.88438909034905089</c:v>
                </c:pt>
                <c:pt idx="494">
                  <c:v>0.88019231348952198</c:v>
                </c:pt>
                <c:pt idx="495">
                  <c:v>0.87602993435476295</c:v>
                </c:pt>
                <c:pt idx="496">
                  <c:v>0.87190471161284866</c:v>
                </c:pt>
                <c:pt idx="497">
                  <c:v>0.86794529621758509</c:v>
                </c:pt>
                <c:pt idx="498">
                  <c:v>0.86410323866035232</c:v>
                </c:pt>
                <c:pt idx="499">
                  <c:v>0.86034930517571073</c:v>
                </c:pt>
                <c:pt idx="500">
                  <c:v>0.85669627026761019</c:v>
                </c:pt>
                <c:pt idx="501">
                  <c:v>0.85311881422646252</c:v>
                </c:pt>
                <c:pt idx="502">
                  <c:v>0.84956849967389725</c:v>
                </c:pt>
                <c:pt idx="503">
                  <c:v>0.84606918416406784</c:v>
                </c:pt>
                <c:pt idx="504">
                  <c:v>0.84264431499343828</c:v>
                </c:pt>
                <c:pt idx="505">
                  <c:v>0.83928563580459836</c:v>
                </c:pt>
                <c:pt idx="506">
                  <c:v>0.83598270330184354</c:v>
                </c:pt>
                <c:pt idx="507">
                  <c:v>0.83277379646733041</c:v>
                </c:pt>
                <c:pt idx="508">
                  <c:v>0.82959566275288554</c:v>
                </c:pt>
                <c:pt idx="509">
                  <c:v>0.82647965399776691</c:v>
                </c:pt>
                <c:pt idx="510">
                  <c:v>0.82343338952075473</c:v>
                </c:pt>
                <c:pt idx="511">
                  <c:v>0.82042313864109151</c:v>
                </c:pt>
                <c:pt idx="512">
                  <c:v>0.81743904268109535</c:v>
                </c:pt>
                <c:pt idx="513">
                  <c:v>0.8144590501649358</c:v>
                </c:pt>
                <c:pt idx="514">
                  <c:v>0.81121334139592383</c:v>
                </c:pt>
                <c:pt idx="515">
                  <c:v>0.80822401138765176</c:v>
                </c:pt>
                <c:pt idx="516">
                  <c:v>0.80540108550168443</c:v>
                </c:pt>
                <c:pt idx="517">
                  <c:v>0.80267031157609336</c:v>
                </c:pt>
                <c:pt idx="518">
                  <c:v>0.80004166179237457</c:v>
                </c:pt>
                <c:pt idx="519">
                  <c:v>0.79748746122220171</c:v>
                </c:pt>
                <c:pt idx="520">
                  <c:v>0.79500869721528555</c:v>
                </c:pt>
                <c:pt idx="521">
                  <c:v>0.79259262800463226</c:v>
                </c:pt>
                <c:pt idx="522">
                  <c:v>0.79024713636129662</c:v>
                </c:pt>
                <c:pt idx="523">
                  <c:v>0.78789549401249082</c:v>
                </c:pt>
                <c:pt idx="524">
                  <c:v>0.78555784150511243</c:v>
                </c:pt>
                <c:pt idx="525">
                  <c:v>0.78318177516388998</c:v>
                </c:pt>
                <c:pt idx="526">
                  <c:v>0.78058397442313276</c:v>
                </c:pt>
                <c:pt idx="527">
                  <c:v>0.77800691943779965</c:v>
                </c:pt>
                <c:pt idx="528">
                  <c:v>0.77552168375076691</c:v>
                </c:pt>
                <c:pt idx="529">
                  <c:v>0.77283914989819458</c:v>
                </c:pt>
                <c:pt idx="530">
                  <c:v>0.77041984585709122</c:v>
                </c:pt>
                <c:pt idx="531">
                  <c:v>0.76802787459312005</c:v>
                </c:pt>
                <c:pt idx="532">
                  <c:v>0.76551636128847356</c:v>
                </c:pt>
                <c:pt idx="533">
                  <c:v>0.76280320367485754</c:v>
                </c:pt>
                <c:pt idx="534">
                  <c:v>0.76032797853132528</c:v>
                </c:pt>
                <c:pt idx="535">
                  <c:v>0.75794597106497597</c:v>
                </c:pt>
                <c:pt idx="536">
                  <c:v>0.75561289493826445</c:v>
                </c:pt>
                <c:pt idx="537">
                  <c:v>0.75329191416126451</c:v>
                </c:pt>
                <c:pt idx="538">
                  <c:v>0.75105637797137226</c:v>
                </c:pt>
                <c:pt idx="539">
                  <c:v>0.74887315426960432</c:v>
                </c:pt>
                <c:pt idx="540">
                  <c:v>0.74672105447289705</c:v>
                </c:pt>
                <c:pt idx="541">
                  <c:v>0.74459419903437785</c:v>
                </c:pt>
                <c:pt idx="542">
                  <c:v>0.7425057718997623</c:v>
                </c:pt>
                <c:pt idx="543">
                  <c:v>0.74035843307942573</c:v>
                </c:pt>
                <c:pt idx="544">
                  <c:v>0.73818410683132729</c:v>
                </c:pt>
                <c:pt idx="545">
                  <c:v>0.73596921175345731</c:v>
                </c:pt>
                <c:pt idx="546">
                  <c:v>0.73370385949365546</c:v>
                </c:pt>
                <c:pt idx="547">
                  <c:v>0.7314378738446623</c:v>
                </c:pt>
                <c:pt idx="548">
                  <c:v>0.72914764287596023</c:v>
                </c:pt>
                <c:pt idx="549">
                  <c:v>0.72683004914467531</c:v>
                </c:pt>
                <c:pt idx="550">
                  <c:v>0.72455586970238606</c:v>
                </c:pt>
                <c:pt idx="551">
                  <c:v>0.72229935669545275</c:v>
                </c:pt>
                <c:pt idx="552">
                  <c:v>0.72012451477953965</c:v>
                </c:pt>
                <c:pt idx="553">
                  <c:v>0.71804720685474399</c:v>
                </c:pt>
                <c:pt idx="554">
                  <c:v>0.71601989458672055</c:v>
                </c:pt>
                <c:pt idx="555">
                  <c:v>0.71400712637620467</c:v>
                </c:pt>
                <c:pt idx="556">
                  <c:v>0.71195993012197589</c:v>
                </c:pt>
                <c:pt idx="557">
                  <c:v>0.7099989585791745</c:v>
                </c:pt>
                <c:pt idx="558">
                  <c:v>0.70808791691194295</c:v>
                </c:pt>
                <c:pt idx="559">
                  <c:v>0.70622178711456907</c:v>
                </c:pt>
                <c:pt idx="560">
                  <c:v>0.70437467475594073</c:v>
                </c:pt>
                <c:pt idx="561">
                  <c:v>0.70254713783651768</c:v>
                </c:pt>
                <c:pt idx="562">
                  <c:v>0.70077099150383293</c:v>
                </c:pt>
                <c:pt idx="563">
                  <c:v>0.69896637097459202</c:v>
                </c:pt>
                <c:pt idx="564">
                  <c:v>0.69717124292512489</c:v>
                </c:pt>
                <c:pt idx="565">
                  <c:v>0.69538101443230205</c:v>
                </c:pt>
                <c:pt idx="566">
                  <c:v>0.69361338251079019</c:v>
                </c:pt>
                <c:pt idx="567">
                  <c:v>0.6918682744772322</c:v>
                </c:pt>
                <c:pt idx="568">
                  <c:v>0.69012247800097215</c:v>
                </c:pt>
                <c:pt idx="569">
                  <c:v>0.6883714612631473</c:v>
                </c:pt>
                <c:pt idx="570">
                  <c:v>0.68666442548008333</c:v>
                </c:pt>
                <c:pt idx="571">
                  <c:v>0.68496455721974736</c:v>
                </c:pt>
                <c:pt idx="572">
                  <c:v>0.68329643347630953</c:v>
                </c:pt>
                <c:pt idx="573">
                  <c:v>0.68164489027061703</c:v>
                </c:pt>
                <c:pt idx="574">
                  <c:v>0.67998577836409646</c:v>
                </c:pt>
                <c:pt idx="575">
                  <c:v>0.67828397164050114</c:v>
                </c:pt>
                <c:pt idx="576">
                  <c:v>0.6766434822519003</c:v>
                </c:pt>
                <c:pt idx="577">
                  <c:v>0.67502243741584089</c:v>
                </c:pt>
                <c:pt idx="578">
                  <c:v>0.67345510676333553</c:v>
                </c:pt>
                <c:pt idx="579">
                  <c:v>0.6719476486776772</c:v>
                </c:pt>
                <c:pt idx="580">
                  <c:v>0.67051573606556369</c:v>
                </c:pt>
                <c:pt idx="581">
                  <c:v>0.66913424588187453</c:v>
                </c:pt>
                <c:pt idx="582">
                  <c:v>0.66781271820801746</c:v>
                </c:pt>
                <c:pt idx="583">
                  <c:v>0.66652168639947185</c:v>
                </c:pt>
                <c:pt idx="584">
                  <c:v>0.66526247085020551</c:v>
                </c:pt>
                <c:pt idx="585">
                  <c:v>0.66406601637022478</c:v>
                </c:pt>
                <c:pt idx="586">
                  <c:v>0.6628930831909623</c:v>
                </c:pt>
                <c:pt idx="587">
                  <c:v>0.66167552899163462</c:v>
                </c:pt>
                <c:pt idx="588">
                  <c:v>0.66033069702110836</c:v>
                </c:pt>
                <c:pt idx="589">
                  <c:v>0.6590801634874115</c:v>
                </c:pt>
                <c:pt idx="590">
                  <c:v>0.65788258688224865</c:v>
                </c:pt>
                <c:pt idx="591">
                  <c:v>0.65646586572376542</c:v>
                </c:pt>
                <c:pt idx="592">
                  <c:v>0.65528903792947979</c:v>
                </c:pt>
                <c:pt idx="593">
                  <c:v>0.65420803342649414</c:v>
                </c:pt>
                <c:pt idx="594">
                  <c:v>0.65318971985467034</c:v>
                </c:pt>
                <c:pt idx="595">
                  <c:v>0.65220882745152775</c:v>
                </c:pt>
                <c:pt idx="596">
                  <c:v>0.65121173999597504</c:v>
                </c:pt>
                <c:pt idx="597">
                  <c:v>0.65018150255786034</c:v>
                </c:pt>
                <c:pt idx="598">
                  <c:v>0.64919152660788315</c:v>
                </c:pt>
                <c:pt idx="599">
                  <c:v>0.64820681688429538</c:v>
                </c:pt>
                <c:pt idx="600">
                  <c:v>0.64718472292866869</c:v>
                </c:pt>
                <c:pt idx="601">
                  <c:v>0.64608209838827213</c:v>
                </c:pt>
                <c:pt idx="602">
                  <c:v>0.64496952366850746</c:v>
                </c:pt>
                <c:pt idx="603">
                  <c:v>0.64385026403282597</c:v>
                </c:pt>
                <c:pt idx="604">
                  <c:v>0.64268866419390003</c:v>
                </c:pt>
                <c:pt idx="605">
                  <c:v>0.64150279734149596</c:v>
                </c:pt>
                <c:pt idx="606">
                  <c:v>0.64032700630725259</c:v>
                </c:pt>
                <c:pt idx="607">
                  <c:v>0.63911842578564748</c:v>
                </c:pt>
                <c:pt idx="608">
                  <c:v>0.6379131361049083</c:v>
                </c:pt>
                <c:pt idx="609">
                  <c:v>0.63671777194449786</c:v>
                </c:pt>
                <c:pt idx="610">
                  <c:v>0.6355271895632234</c:v>
                </c:pt>
                <c:pt idx="611">
                  <c:v>0.63433904310043476</c:v>
                </c:pt>
                <c:pt idx="612">
                  <c:v>0.63315649059028312</c:v>
                </c:pt>
                <c:pt idx="613">
                  <c:v>0.63201572828317598</c:v>
                </c:pt>
                <c:pt idx="614">
                  <c:v>0.63090575160585172</c:v>
                </c:pt>
                <c:pt idx="615">
                  <c:v>0.62956460942259784</c:v>
                </c:pt>
                <c:pt idx="616">
                  <c:v>0.62814839714469317</c:v>
                </c:pt>
                <c:pt idx="617">
                  <c:v>0.62683130990126479</c:v>
                </c:pt>
                <c:pt idx="618">
                  <c:v>0.62561033349770379</c:v>
                </c:pt>
                <c:pt idx="619">
                  <c:v>0.62447142201457551</c:v>
                </c:pt>
                <c:pt idx="620">
                  <c:v>0.62338870699271232</c:v>
                </c:pt>
                <c:pt idx="621">
                  <c:v>0.6223821993932237</c:v>
                </c:pt>
                <c:pt idx="622">
                  <c:v>0.62142238165206176</c:v>
                </c:pt>
                <c:pt idx="623">
                  <c:v>0.62047685781277262</c:v>
                </c:pt>
                <c:pt idx="624">
                  <c:v>0.61958604691946462</c:v>
                </c:pt>
                <c:pt idx="625">
                  <c:v>0.61873609898271265</c:v>
                </c:pt>
                <c:pt idx="626">
                  <c:v>0.61792827341548284</c:v>
                </c:pt>
                <c:pt idx="627">
                  <c:v>0.61709897201066377</c:v>
                </c:pt>
                <c:pt idx="628">
                  <c:v>0.61631730502049809</c:v>
                </c:pt>
                <c:pt idx="629">
                  <c:v>0.61556207129939677</c:v>
                </c:pt>
                <c:pt idx="630">
                  <c:v>0.61483663659786725</c:v>
                </c:pt>
                <c:pt idx="631">
                  <c:v>0.61415581777072781</c:v>
                </c:pt>
                <c:pt idx="632">
                  <c:v>0.61352686755107122</c:v>
                </c:pt>
                <c:pt idx="633">
                  <c:v>0.6129416523402712</c:v>
                </c:pt>
                <c:pt idx="634">
                  <c:v>0.61238973556910936</c:v>
                </c:pt>
                <c:pt idx="635">
                  <c:v>0.61186770411952562</c:v>
                </c:pt>
                <c:pt idx="636">
                  <c:v>0.61137545269518867</c:v>
                </c:pt>
                <c:pt idx="637">
                  <c:v>0.6109107663789044</c:v>
                </c:pt>
                <c:pt idx="638">
                  <c:v>0.61047057324914444</c:v>
                </c:pt>
                <c:pt idx="639">
                  <c:v>0.61005262047386577</c:v>
                </c:pt>
                <c:pt idx="640">
                  <c:v>0.60959187236563483</c:v>
                </c:pt>
                <c:pt idx="641">
                  <c:v>0.60912937079999008</c:v>
                </c:pt>
                <c:pt idx="642">
                  <c:v>0.60866994530898488</c:v>
                </c:pt>
                <c:pt idx="643">
                  <c:v>0.60821562879525803</c:v>
                </c:pt>
                <c:pt idx="644">
                  <c:v>0.60776204964443914</c:v>
                </c:pt>
                <c:pt idx="645">
                  <c:v>0.60731094693010446</c:v>
                </c:pt>
                <c:pt idx="646">
                  <c:v>0.60686685240843075</c:v>
                </c:pt>
                <c:pt idx="647">
                  <c:v>0.6064341180987447</c:v>
                </c:pt>
                <c:pt idx="648">
                  <c:v>0.60601217331042034</c:v>
                </c:pt>
                <c:pt idx="649">
                  <c:v>0.60560201773212696</c:v>
                </c:pt>
                <c:pt idx="650">
                  <c:v>0.60520151730068328</c:v>
                </c:pt>
                <c:pt idx="651">
                  <c:v>0.60480990578258575</c:v>
                </c:pt>
                <c:pt idx="652">
                  <c:v>0.60442703525673758</c:v>
                </c:pt>
                <c:pt idx="653">
                  <c:v>0.60405143912153714</c:v>
                </c:pt>
                <c:pt idx="654">
                  <c:v>0.60368222226839841</c:v>
                </c:pt>
                <c:pt idx="655">
                  <c:v>0.60331802308971161</c:v>
                </c:pt>
                <c:pt idx="656">
                  <c:v>0.60295724213374347</c:v>
                </c:pt>
                <c:pt idx="657">
                  <c:v>0.60260084933005476</c:v>
                </c:pt>
                <c:pt idx="658">
                  <c:v>0.60225044006620976</c:v>
                </c:pt>
                <c:pt idx="659">
                  <c:v>0.60190418030821879</c:v>
                </c:pt>
                <c:pt idx="660">
                  <c:v>0.6015597724938867</c:v>
                </c:pt>
                <c:pt idx="661">
                  <c:v>0.60121527703159661</c:v>
                </c:pt>
                <c:pt idx="662">
                  <c:v>0.60084741243143702</c:v>
                </c:pt>
                <c:pt idx="663">
                  <c:v>0.60047543035988715</c:v>
                </c:pt>
                <c:pt idx="664">
                  <c:v>0.60010536778774692</c:v>
                </c:pt>
                <c:pt idx="665">
                  <c:v>0.59973969417811979</c:v>
                </c:pt>
                <c:pt idx="666">
                  <c:v>0.59936241135008628</c:v>
                </c:pt>
                <c:pt idx="667">
                  <c:v>0.5989840272391983</c:v>
                </c:pt>
                <c:pt idx="668">
                  <c:v>0.59861593205523134</c:v>
                </c:pt>
                <c:pt idx="669">
                  <c:v>0.59826011376033095</c:v>
                </c:pt>
                <c:pt idx="670">
                  <c:v>0.59788308492595998</c:v>
                </c:pt>
                <c:pt idx="671">
                  <c:v>0.59757040810663964</c:v>
                </c:pt>
                <c:pt idx="672">
                  <c:v>0.59740299591385226</c:v>
                </c:pt>
                <c:pt idx="673">
                  <c:v>0.59742587953726245</c:v>
                </c:pt>
                <c:pt idx="674">
                  <c:v>0.59767176514995335</c:v>
                </c:pt>
                <c:pt idx="675">
                  <c:v>0.59816311300758118</c:v>
                </c:pt>
                <c:pt idx="676">
                  <c:v>0.59891032168145364</c:v>
                </c:pt>
                <c:pt idx="677">
                  <c:v>0.59991981992113108</c:v>
                </c:pt>
                <c:pt idx="678">
                  <c:v>0.60127182694999104</c:v>
                </c:pt>
                <c:pt idx="679">
                  <c:v>0.60294126930316039</c:v>
                </c:pt>
                <c:pt idx="680">
                  <c:v>0.6050321002901069</c:v>
                </c:pt>
                <c:pt idx="681">
                  <c:v>0.60746130919785113</c:v>
                </c:pt>
                <c:pt idx="682">
                  <c:v>0.6101624963949358</c:v>
                </c:pt>
                <c:pt idx="683">
                  <c:v>0.61327091711228443</c:v>
                </c:pt>
                <c:pt idx="684">
                  <c:v>0.61658900032743658</c:v>
                </c:pt>
                <c:pt idx="685">
                  <c:v>0.62002130817052892</c:v>
                </c:pt>
                <c:pt idx="686">
                  <c:v>0.62364016702471625</c:v>
                </c:pt>
                <c:pt idx="687">
                  <c:v>0.62747669642966453</c:v>
                </c:pt>
                <c:pt idx="688">
                  <c:v>0.63152122630651653</c:v>
                </c:pt>
                <c:pt idx="689">
                  <c:v>0.63579194746315681</c:v>
                </c:pt>
                <c:pt idx="690">
                  <c:v>0.6402785179556818</c:v>
                </c:pt>
                <c:pt idx="691">
                  <c:v>0.64493481519049889</c:v>
                </c:pt>
                <c:pt idx="692">
                  <c:v>0.64976612835885295</c:v>
                </c:pt>
                <c:pt idx="693">
                  <c:v>0.65476167292907816</c:v>
                </c:pt>
                <c:pt idx="694">
                  <c:v>0.65987671918789959</c:v>
                </c:pt>
                <c:pt idx="695">
                  <c:v>0.66512833053527132</c:v>
                </c:pt>
                <c:pt idx="696">
                  <c:v>0.67048080097805973</c:v>
                </c:pt>
                <c:pt idx="697">
                  <c:v>0.67592019936942838</c:v>
                </c:pt>
                <c:pt idx="698">
                  <c:v>0.68201782287125767</c:v>
                </c:pt>
                <c:pt idx="699">
                  <c:v>0.68862665633874398</c:v>
                </c:pt>
                <c:pt idx="700">
                  <c:v>0.69512636991622545</c:v>
                </c:pt>
                <c:pt idx="701">
                  <c:v>0.70191223709543482</c:v>
                </c:pt>
                <c:pt idx="702">
                  <c:v>0.70926433886491835</c:v>
                </c:pt>
                <c:pt idx="703">
                  <c:v>0.71623154649399423</c:v>
                </c:pt>
                <c:pt idx="704">
                  <c:v>0.72274383689843069</c:v>
                </c:pt>
                <c:pt idx="705">
                  <c:v>0.72933751190010743</c:v>
                </c:pt>
                <c:pt idx="706">
                  <c:v>0.73664813300206466</c:v>
                </c:pt>
                <c:pt idx="707">
                  <c:v>0.7456328487363435</c:v>
                </c:pt>
                <c:pt idx="708">
                  <c:v>0.75468447926386151</c:v>
                </c:pt>
                <c:pt idx="709">
                  <c:v>0.76233921696173534</c:v>
                </c:pt>
                <c:pt idx="710">
                  <c:v>0.76927576045702672</c:v>
                </c:pt>
                <c:pt idx="711">
                  <c:v>0.77594937598408842</c:v>
                </c:pt>
                <c:pt idx="712">
                  <c:v>0.78255520360405273</c:v>
                </c:pt>
                <c:pt idx="713">
                  <c:v>0.78911639331603023</c:v>
                </c:pt>
                <c:pt idx="714">
                  <c:v>0.79569392244518955</c:v>
                </c:pt>
                <c:pt idx="715">
                  <c:v>0.80227115109970781</c:v>
                </c:pt>
                <c:pt idx="716">
                  <c:v>0.80869207050132808</c:v>
                </c:pt>
                <c:pt idx="717">
                  <c:v>0.81502074106830069</c:v>
                </c:pt>
                <c:pt idx="718">
                  <c:v>0.82137738011773864</c:v>
                </c:pt>
                <c:pt idx="719">
                  <c:v>0.82788582933070076</c:v>
                </c:pt>
                <c:pt idx="720">
                  <c:v>0.83507318540553643</c:v>
                </c:pt>
                <c:pt idx="721">
                  <c:v>0.84445031774971957</c:v>
                </c:pt>
                <c:pt idx="722">
                  <c:v>0.85248267347775297</c:v>
                </c:pt>
                <c:pt idx="723">
                  <c:v>0.85943110467602901</c:v>
                </c:pt>
                <c:pt idx="724">
                  <c:v>0.8660678268502654</c:v>
                </c:pt>
                <c:pt idx="725">
                  <c:v>0.87250179405828365</c:v>
                </c:pt>
                <c:pt idx="726">
                  <c:v>0.87882930356573807</c:v>
                </c:pt>
                <c:pt idx="727">
                  <c:v>0.88503047264265733</c:v>
                </c:pt>
                <c:pt idx="728">
                  <c:v>0.89139060058200981</c:v>
                </c:pt>
                <c:pt idx="729">
                  <c:v>0.89792899703196261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4-7746-BEC7-AA778599CBC2}"/>
            </c:ext>
          </c:extLst>
        </c:ser>
        <c:ser>
          <c:idx val="1"/>
          <c:order val="1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Boksmodel!$AO$11:$AO$740</c:f>
              <c:numCache>
                <c:formatCode>General</c:formatCode>
                <c:ptCount val="730"/>
                <c:pt idx="0">
                  <c:v>2.059686825</c:v>
                </c:pt>
                <c:pt idx="1">
                  <c:v>2.1487531187500002</c:v>
                </c:pt>
                <c:pt idx="2">
                  <c:v>2.2378194124999999</c:v>
                </c:pt>
                <c:pt idx="3">
                  <c:v>2.3268857062500001</c:v>
                </c:pt>
                <c:pt idx="4">
                  <c:v>2.4159519999999999</c:v>
                </c:pt>
                <c:pt idx="5">
                  <c:v>2.3358480666666699</c:v>
                </c:pt>
                <c:pt idx="6">
                  <c:v>2.2557441333333301</c:v>
                </c:pt>
                <c:pt idx="7">
                  <c:v>2.1756402000000001</c:v>
                </c:pt>
                <c:pt idx="8">
                  <c:v>2.0955362666666701</c:v>
                </c:pt>
                <c:pt idx="9">
                  <c:v>2.0154323333333299</c:v>
                </c:pt>
                <c:pt idx="10">
                  <c:v>1.9353283999999999</c:v>
                </c:pt>
                <c:pt idx="11">
                  <c:v>1.85522446666667</c:v>
                </c:pt>
                <c:pt idx="12">
                  <c:v>1.77512053333333</c:v>
                </c:pt>
                <c:pt idx="13">
                  <c:v>1.6950166</c:v>
                </c:pt>
                <c:pt idx="14">
                  <c:v>1.61491266666667</c:v>
                </c:pt>
                <c:pt idx="15">
                  <c:v>1.53480873333333</c:v>
                </c:pt>
                <c:pt idx="16">
                  <c:v>1.4547048</c:v>
                </c:pt>
                <c:pt idx="17">
                  <c:v>1.37460086666667</c:v>
                </c:pt>
                <c:pt idx="18">
                  <c:v>1.29449693333333</c:v>
                </c:pt>
                <c:pt idx="19">
                  <c:v>1.2143930000000001</c:v>
                </c:pt>
                <c:pt idx="20">
                  <c:v>1.21554817647059</c:v>
                </c:pt>
                <c:pt idx="21">
                  <c:v>1.2167033529411799</c:v>
                </c:pt>
                <c:pt idx="22">
                  <c:v>1.2178585294117601</c:v>
                </c:pt>
                <c:pt idx="23">
                  <c:v>1.21901370588235</c:v>
                </c:pt>
                <c:pt idx="24">
                  <c:v>1.22016888235294</c:v>
                </c:pt>
                <c:pt idx="25">
                  <c:v>1.2213240588235299</c:v>
                </c:pt>
                <c:pt idx="26">
                  <c:v>1.2224792352941201</c:v>
                </c:pt>
                <c:pt idx="27">
                  <c:v>1.22363441176471</c:v>
                </c:pt>
                <c:pt idx="28">
                  <c:v>1.2247895882352899</c:v>
                </c:pt>
                <c:pt idx="29">
                  <c:v>1.2259447647058801</c:v>
                </c:pt>
                <c:pt idx="30">
                  <c:v>1.22709994117647</c:v>
                </c:pt>
                <c:pt idx="31">
                  <c:v>1.22825511764706</c:v>
                </c:pt>
                <c:pt idx="32">
                  <c:v>1.2294102941176499</c:v>
                </c:pt>
                <c:pt idx="33">
                  <c:v>1.2305654705882401</c:v>
                </c:pt>
                <c:pt idx="34">
                  <c:v>1.23172064705882</c:v>
                </c:pt>
                <c:pt idx="35">
                  <c:v>1.2328758235294099</c:v>
                </c:pt>
                <c:pt idx="36">
                  <c:v>1.2340310000000001</c:v>
                </c:pt>
                <c:pt idx="37">
                  <c:v>1.2337256111111099</c:v>
                </c:pt>
                <c:pt idx="38">
                  <c:v>1.2334202222222199</c:v>
                </c:pt>
                <c:pt idx="39">
                  <c:v>1.2331148333333299</c:v>
                </c:pt>
                <c:pt idx="40">
                  <c:v>1.23280944444444</c:v>
                </c:pt>
                <c:pt idx="41">
                  <c:v>1.23250405555556</c:v>
                </c:pt>
                <c:pt idx="42">
                  <c:v>1.23219866666667</c:v>
                </c:pt>
                <c:pt idx="43">
                  <c:v>1.23189327777778</c:v>
                </c:pt>
                <c:pt idx="44">
                  <c:v>1.23158788888889</c:v>
                </c:pt>
                <c:pt idx="45">
                  <c:v>1.2312825000000001</c:v>
                </c:pt>
                <c:pt idx="46">
                  <c:v>1.2309771111111101</c:v>
                </c:pt>
                <c:pt idx="47">
                  <c:v>1.2306717222222201</c:v>
                </c:pt>
                <c:pt idx="48">
                  <c:v>1.2303663333333299</c:v>
                </c:pt>
                <c:pt idx="49">
                  <c:v>1.2300609444444399</c:v>
                </c:pt>
                <c:pt idx="50">
                  <c:v>1.2297555555555599</c:v>
                </c:pt>
                <c:pt idx="51">
                  <c:v>1.22945016666667</c:v>
                </c:pt>
                <c:pt idx="52">
                  <c:v>1.22914477777778</c:v>
                </c:pt>
                <c:pt idx="53">
                  <c:v>1.22883938888889</c:v>
                </c:pt>
                <c:pt idx="54">
                  <c:v>1.228534</c:v>
                </c:pt>
                <c:pt idx="55">
                  <c:v>1.2351462857142901</c:v>
                </c:pt>
                <c:pt idx="56">
                  <c:v>1.2417585714285699</c:v>
                </c:pt>
                <c:pt idx="57">
                  <c:v>1.24837085714286</c:v>
                </c:pt>
                <c:pt idx="58">
                  <c:v>1.2549831428571401</c:v>
                </c:pt>
                <c:pt idx="59">
                  <c:v>1.2615954285714299</c:v>
                </c:pt>
                <c:pt idx="60">
                  <c:v>1.26820771428571</c:v>
                </c:pt>
                <c:pt idx="61">
                  <c:v>1.2748200000000001</c:v>
                </c:pt>
                <c:pt idx="62">
                  <c:v>1.2814322857142899</c:v>
                </c:pt>
                <c:pt idx="63">
                  <c:v>1.28804457142857</c:v>
                </c:pt>
                <c:pt idx="64">
                  <c:v>1.2946568571428601</c:v>
                </c:pt>
                <c:pt idx="65">
                  <c:v>1.3012691428571399</c:v>
                </c:pt>
                <c:pt idx="66">
                  <c:v>1.30788142857143</c:v>
                </c:pt>
                <c:pt idx="67">
                  <c:v>1.31449371428571</c:v>
                </c:pt>
                <c:pt idx="68">
                  <c:v>1.3211059999999999</c:v>
                </c:pt>
                <c:pt idx="69">
                  <c:v>1.30240283333333</c:v>
                </c:pt>
                <c:pt idx="70">
                  <c:v>1.28369966666667</c:v>
                </c:pt>
                <c:pt idx="71">
                  <c:v>1.2649965000000001</c:v>
                </c:pt>
                <c:pt idx="72">
                  <c:v>1.2462933333333299</c:v>
                </c:pt>
                <c:pt idx="73">
                  <c:v>1.22759016666667</c:v>
                </c:pt>
                <c:pt idx="74">
                  <c:v>1.208887</c:v>
                </c:pt>
                <c:pt idx="75">
                  <c:v>1.2146961000000001</c:v>
                </c:pt>
                <c:pt idx="76">
                  <c:v>1.2205052000000001</c:v>
                </c:pt>
                <c:pt idx="77">
                  <c:v>1.2263143000000001</c:v>
                </c:pt>
                <c:pt idx="78">
                  <c:v>1.2321234000000001</c:v>
                </c:pt>
                <c:pt idx="79">
                  <c:v>1.2379325000000001</c:v>
                </c:pt>
                <c:pt idx="80">
                  <c:v>1.2437415999999999</c:v>
                </c:pt>
                <c:pt idx="81">
                  <c:v>1.2495506999999999</c:v>
                </c:pt>
                <c:pt idx="82">
                  <c:v>1.2553597999999999</c:v>
                </c:pt>
                <c:pt idx="83">
                  <c:v>1.2611688999999999</c:v>
                </c:pt>
                <c:pt idx="84">
                  <c:v>1.2669779999999999</c:v>
                </c:pt>
                <c:pt idx="85">
                  <c:v>1.2727870999999999</c:v>
                </c:pt>
                <c:pt idx="86">
                  <c:v>1.2785962</c:v>
                </c:pt>
                <c:pt idx="87">
                  <c:v>1.2844053</c:v>
                </c:pt>
                <c:pt idx="88">
                  <c:v>1.2902144</c:v>
                </c:pt>
                <c:pt idx="89">
                  <c:v>1.2960235</c:v>
                </c:pt>
                <c:pt idx="90">
                  <c:v>1.3018326</c:v>
                </c:pt>
                <c:pt idx="91">
                  <c:v>1.3076417</c:v>
                </c:pt>
                <c:pt idx="92">
                  <c:v>1.3134508</c:v>
                </c:pt>
                <c:pt idx="93">
                  <c:v>1.3192599</c:v>
                </c:pt>
                <c:pt idx="94">
                  <c:v>1.3250690000000001</c:v>
                </c:pt>
                <c:pt idx="95">
                  <c:v>1.306680625</c:v>
                </c:pt>
                <c:pt idx="96">
                  <c:v>1.28829225</c:v>
                </c:pt>
                <c:pt idx="97">
                  <c:v>1.269903875</c:v>
                </c:pt>
                <c:pt idx="98">
                  <c:v>1.2515155</c:v>
                </c:pt>
                <c:pt idx="99">
                  <c:v>1.233127125</c:v>
                </c:pt>
                <c:pt idx="100">
                  <c:v>1.21473875</c:v>
                </c:pt>
                <c:pt idx="101">
                  <c:v>1.196350375</c:v>
                </c:pt>
                <c:pt idx="102">
                  <c:v>1.177962</c:v>
                </c:pt>
                <c:pt idx="103">
                  <c:v>1.1595736249999999</c:v>
                </c:pt>
                <c:pt idx="104">
                  <c:v>1.1411852499999999</c:v>
                </c:pt>
                <c:pt idx="105">
                  <c:v>1.1227968749999999</c:v>
                </c:pt>
                <c:pt idx="106">
                  <c:v>1.1044084999999999</c:v>
                </c:pt>
                <c:pt idx="107">
                  <c:v>1.0860201249999999</c:v>
                </c:pt>
                <c:pt idx="108">
                  <c:v>1.0676317500000001</c:v>
                </c:pt>
                <c:pt idx="109">
                  <c:v>1.0492433750000001</c:v>
                </c:pt>
                <c:pt idx="110">
                  <c:v>1.0308550000000001</c:v>
                </c:pt>
                <c:pt idx="111">
                  <c:v>1.0250602639999999</c:v>
                </c:pt>
                <c:pt idx="112">
                  <c:v>1.019265528</c:v>
                </c:pt>
                <c:pt idx="113">
                  <c:v>1.0134707919999999</c:v>
                </c:pt>
                <c:pt idx="114">
                  <c:v>1.007676056</c:v>
                </c:pt>
                <c:pt idx="115">
                  <c:v>1.0018813200000001</c:v>
                </c:pt>
                <c:pt idx="116">
                  <c:v>0.99608658400000005</c:v>
                </c:pt>
                <c:pt idx="117">
                  <c:v>0.99029184800000003</c:v>
                </c:pt>
                <c:pt idx="118">
                  <c:v>0.98449711200000012</c:v>
                </c:pt>
                <c:pt idx="119">
                  <c:v>0.97870237599999999</c:v>
                </c:pt>
                <c:pt idx="120">
                  <c:v>0.97290764000000007</c:v>
                </c:pt>
                <c:pt idx="121">
                  <c:v>0.96711290399999994</c:v>
                </c:pt>
                <c:pt idx="122">
                  <c:v>0.96131816800000003</c:v>
                </c:pt>
                <c:pt idx="123">
                  <c:v>0.95552343199999989</c:v>
                </c:pt>
                <c:pt idx="124">
                  <c:v>0.94972869599999998</c:v>
                </c:pt>
                <c:pt idx="125">
                  <c:v>0.94393396000000007</c:v>
                </c:pt>
                <c:pt idx="126">
                  <c:v>0.93813922399999994</c:v>
                </c:pt>
                <c:pt idx="127">
                  <c:v>0.93234448800000003</c:v>
                </c:pt>
                <c:pt idx="128">
                  <c:v>0.92654975200000012</c:v>
                </c:pt>
                <c:pt idx="129">
                  <c:v>0.92075501599999998</c:v>
                </c:pt>
                <c:pt idx="130">
                  <c:v>0.91496028000000007</c:v>
                </c:pt>
                <c:pt idx="131">
                  <c:v>0.90916554399999994</c:v>
                </c:pt>
                <c:pt idx="132">
                  <c:v>0.90337080800000014</c:v>
                </c:pt>
                <c:pt idx="133">
                  <c:v>0.89757607200000011</c:v>
                </c:pt>
                <c:pt idx="134">
                  <c:v>0.89178133599999998</c:v>
                </c:pt>
                <c:pt idx="135">
                  <c:v>0.88598659999999996</c:v>
                </c:pt>
                <c:pt idx="136">
                  <c:v>0.88567803181818194</c:v>
                </c:pt>
                <c:pt idx="137">
                  <c:v>0.88536946363636404</c:v>
                </c:pt>
                <c:pt idx="138">
                  <c:v>0.88506089545454492</c:v>
                </c:pt>
                <c:pt idx="139">
                  <c:v>0.88475232727272712</c:v>
                </c:pt>
                <c:pt idx="140">
                  <c:v>0.884443759090909</c:v>
                </c:pt>
                <c:pt idx="141">
                  <c:v>0.88413519090909098</c:v>
                </c:pt>
                <c:pt idx="142">
                  <c:v>0.88382662272727308</c:v>
                </c:pt>
                <c:pt idx="143">
                  <c:v>0.88351805454545385</c:v>
                </c:pt>
                <c:pt idx="144">
                  <c:v>0.88320948636363605</c:v>
                </c:pt>
                <c:pt idx="145">
                  <c:v>0.88290091818181815</c:v>
                </c:pt>
                <c:pt idx="146">
                  <c:v>0.88259235000000003</c:v>
                </c:pt>
                <c:pt idx="147">
                  <c:v>0.88228378181818201</c:v>
                </c:pt>
                <c:pt idx="148">
                  <c:v>0.881975213636364</c:v>
                </c:pt>
                <c:pt idx="149">
                  <c:v>0.88166664545454498</c:v>
                </c:pt>
                <c:pt idx="150">
                  <c:v>0.88135807727272686</c:v>
                </c:pt>
                <c:pt idx="151">
                  <c:v>0.88104950909090918</c:v>
                </c:pt>
                <c:pt idx="152">
                  <c:v>0.88074094090909094</c:v>
                </c:pt>
                <c:pt idx="153">
                  <c:v>0.88043237272727293</c:v>
                </c:pt>
                <c:pt idx="154">
                  <c:v>0.88012380454545491</c:v>
                </c:pt>
                <c:pt idx="155">
                  <c:v>0.87981523636363601</c:v>
                </c:pt>
                <c:pt idx="156">
                  <c:v>0.87950666818181822</c:v>
                </c:pt>
                <c:pt idx="157">
                  <c:v>0.87919809999999998</c:v>
                </c:pt>
                <c:pt idx="158">
                  <c:v>0.85897274285714298</c:v>
                </c:pt>
                <c:pt idx="159">
                  <c:v>0.83874738571428609</c:v>
                </c:pt>
                <c:pt idx="160">
                  <c:v>0.81852202857142919</c:v>
                </c:pt>
                <c:pt idx="161">
                  <c:v>0.79829667142857097</c:v>
                </c:pt>
                <c:pt idx="162">
                  <c:v>0.77807131428571397</c:v>
                </c:pt>
                <c:pt idx="163">
                  <c:v>0.75784595714285696</c:v>
                </c:pt>
                <c:pt idx="164">
                  <c:v>0.73762060000000007</c:v>
                </c:pt>
                <c:pt idx="165">
                  <c:v>0.73472732499999993</c:v>
                </c:pt>
                <c:pt idx="166">
                  <c:v>0.73183405000000001</c:v>
                </c:pt>
                <c:pt idx="167">
                  <c:v>0.7289407750000001</c:v>
                </c:pt>
                <c:pt idx="168">
                  <c:v>0.72604749999999996</c:v>
                </c:pt>
                <c:pt idx="169">
                  <c:v>0.72315422500000004</c:v>
                </c:pt>
                <c:pt idx="170">
                  <c:v>0.72026095000000001</c:v>
                </c:pt>
                <c:pt idx="171">
                  <c:v>0.71736767499999998</c:v>
                </c:pt>
                <c:pt idx="172">
                  <c:v>0.71447440000000006</c:v>
                </c:pt>
                <c:pt idx="173">
                  <c:v>0.81950591428571407</c:v>
                </c:pt>
                <c:pt idx="174">
                  <c:v>0.92453742857142895</c:v>
                </c:pt>
                <c:pt idx="175">
                  <c:v>1.02956894285714</c:v>
                </c:pt>
                <c:pt idx="176">
                  <c:v>1.1346004571428601</c:v>
                </c:pt>
                <c:pt idx="177">
                  <c:v>1.23963197142857</c:v>
                </c:pt>
                <c:pt idx="178">
                  <c:v>1.3446634857142901</c:v>
                </c:pt>
                <c:pt idx="179">
                  <c:v>1.449695</c:v>
                </c:pt>
                <c:pt idx="180">
                  <c:v>1.42956768421053</c:v>
                </c:pt>
                <c:pt idx="181">
                  <c:v>1.4094403684210499</c:v>
                </c:pt>
                <c:pt idx="182">
                  <c:v>1.38931305263158</c:v>
                </c:pt>
                <c:pt idx="183">
                  <c:v>1.3691857368421101</c:v>
                </c:pt>
                <c:pt idx="184">
                  <c:v>1.34905842105263</c:v>
                </c:pt>
                <c:pt idx="185">
                  <c:v>1.3289311052631601</c:v>
                </c:pt>
                <c:pt idx="186">
                  <c:v>1.3088037894736799</c:v>
                </c:pt>
                <c:pt idx="187">
                  <c:v>1.28867647368421</c:v>
                </c:pt>
                <c:pt idx="188">
                  <c:v>1.2685491578947401</c:v>
                </c:pt>
                <c:pt idx="189">
                  <c:v>1.24842184210526</c:v>
                </c:pt>
                <c:pt idx="190">
                  <c:v>1.2282945263157901</c:v>
                </c:pt>
                <c:pt idx="191">
                  <c:v>1.2081672105263199</c:v>
                </c:pt>
                <c:pt idx="192">
                  <c:v>1.18803989473684</c:v>
                </c:pt>
                <c:pt idx="193">
                  <c:v>1.1679125789473701</c:v>
                </c:pt>
                <c:pt idx="194">
                  <c:v>1.14778526315789</c:v>
                </c:pt>
                <c:pt idx="195">
                  <c:v>1.1276579473684201</c:v>
                </c:pt>
                <c:pt idx="196">
                  <c:v>1.1075306315789499</c:v>
                </c:pt>
                <c:pt idx="197">
                  <c:v>1.08740331578947</c:v>
                </c:pt>
                <c:pt idx="198">
                  <c:v>1.0672759999999999</c:v>
                </c:pt>
                <c:pt idx="199">
                  <c:v>1.0893925714285699</c:v>
                </c:pt>
                <c:pt idx="200">
                  <c:v>1.11150914285714</c:v>
                </c:pt>
                <c:pt idx="201">
                  <c:v>1.13362571428571</c:v>
                </c:pt>
                <c:pt idx="202">
                  <c:v>1.1557422857142901</c:v>
                </c:pt>
                <c:pt idx="203">
                  <c:v>1.1778588571428601</c:v>
                </c:pt>
                <c:pt idx="204">
                  <c:v>1.1999754285714299</c:v>
                </c:pt>
                <c:pt idx="205">
                  <c:v>1.222092</c:v>
                </c:pt>
                <c:pt idx="206">
                  <c:v>1.24420857142857</c:v>
                </c:pt>
                <c:pt idx="207">
                  <c:v>1.26632514285714</c:v>
                </c:pt>
                <c:pt idx="208">
                  <c:v>1.2884417142857101</c:v>
                </c:pt>
                <c:pt idx="209">
                  <c:v>1.3105582857142899</c:v>
                </c:pt>
                <c:pt idx="210">
                  <c:v>1.3326748571428599</c:v>
                </c:pt>
                <c:pt idx="211">
                  <c:v>1.35479142857143</c:v>
                </c:pt>
                <c:pt idx="212">
                  <c:v>1.376908</c:v>
                </c:pt>
                <c:pt idx="213">
                  <c:v>1.3967700952380999</c:v>
                </c:pt>
                <c:pt idx="214">
                  <c:v>1.41663219047619</c:v>
                </c:pt>
                <c:pt idx="215">
                  <c:v>1.4364942857142899</c:v>
                </c:pt>
                <c:pt idx="216">
                  <c:v>1.4563563809523801</c:v>
                </c:pt>
                <c:pt idx="217">
                  <c:v>1.47621847619048</c:v>
                </c:pt>
                <c:pt idx="218">
                  <c:v>1.4960805714285701</c:v>
                </c:pt>
                <c:pt idx="219">
                  <c:v>1.51594266666667</c:v>
                </c:pt>
                <c:pt idx="220">
                  <c:v>1.5358047619047599</c:v>
                </c:pt>
                <c:pt idx="221">
                  <c:v>1.55566685714286</c:v>
                </c:pt>
                <c:pt idx="222">
                  <c:v>1.5755289523809499</c:v>
                </c:pt>
                <c:pt idx="223">
                  <c:v>1.59539104761905</c:v>
                </c:pt>
                <c:pt idx="224">
                  <c:v>1.6152531428571399</c:v>
                </c:pt>
                <c:pt idx="225">
                  <c:v>1.6351152380952401</c:v>
                </c:pt>
                <c:pt idx="226">
                  <c:v>1.65497733333333</c:v>
                </c:pt>
                <c:pt idx="227">
                  <c:v>1.6748394285714301</c:v>
                </c:pt>
                <c:pt idx="228">
                  <c:v>1.69470152380952</c:v>
                </c:pt>
                <c:pt idx="229">
                  <c:v>1.7145636190476199</c:v>
                </c:pt>
                <c:pt idx="230">
                  <c:v>1.73442571428571</c:v>
                </c:pt>
                <c:pt idx="231">
                  <c:v>1.7542878095238099</c:v>
                </c:pt>
                <c:pt idx="232">
                  <c:v>1.7741499047619</c:v>
                </c:pt>
                <c:pt idx="233">
                  <c:v>1.7940119999999999</c:v>
                </c:pt>
                <c:pt idx="234">
                  <c:v>1.8109077857142899</c:v>
                </c:pt>
                <c:pt idx="235">
                  <c:v>1.8278035714285701</c:v>
                </c:pt>
                <c:pt idx="236">
                  <c:v>1.84469935714286</c:v>
                </c:pt>
                <c:pt idx="237">
                  <c:v>1.86159514285714</c:v>
                </c:pt>
                <c:pt idx="238">
                  <c:v>1.87849092857143</c:v>
                </c:pt>
                <c:pt idx="239">
                  <c:v>1.8953867142857099</c:v>
                </c:pt>
                <c:pt idx="240">
                  <c:v>1.9122825000000001</c:v>
                </c:pt>
                <c:pt idx="241">
                  <c:v>1.9291782857142901</c:v>
                </c:pt>
                <c:pt idx="242">
                  <c:v>1.94607407142857</c:v>
                </c:pt>
                <c:pt idx="243">
                  <c:v>1.96296985714286</c:v>
                </c:pt>
                <c:pt idx="244">
                  <c:v>1.97986564285714</c:v>
                </c:pt>
                <c:pt idx="245">
                  <c:v>1.9967614285714299</c:v>
                </c:pt>
                <c:pt idx="246">
                  <c:v>2.0136572142857099</c:v>
                </c:pt>
                <c:pt idx="247">
                  <c:v>2.0305529999999998</c:v>
                </c:pt>
                <c:pt idx="248">
                  <c:v>2.0474487857142898</c:v>
                </c:pt>
                <c:pt idx="249">
                  <c:v>2.06434457142857</c:v>
                </c:pt>
                <c:pt idx="250">
                  <c:v>2.0812403571428599</c:v>
                </c:pt>
                <c:pt idx="251">
                  <c:v>2.098136142857141</c:v>
                </c:pt>
                <c:pt idx="252">
                  <c:v>2.1150319285714301</c:v>
                </c:pt>
                <c:pt idx="253">
                  <c:v>2.1319277142857098</c:v>
                </c:pt>
                <c:pt idx="254">
                  <c:v>2.1488235000000002</c:v>
                </c:pt>
                <c:pt idx="255">
                  <c:v>2.1657192857142902</c:v>
                </c:pt>
                <c:pt idx="256">
                  <c:v>2.1826150714285699</c:v>
                </c:pt>
                <c:pt idx="257">
                  <c:v>2.1995108571428599</c:v>
                </c:pt>
                <c:pt idx="258">
                  <c:v>2.2164066428571401</c:v>
                </c:pt>
                <c:pt idx="259">
                  <c:v>2.23330242857143</c:v>
                </c:pt>
                <c:pt idx="260">
                  <c:v>2.2501982142857102</c:v>
                </c:pt>
                <c:pt idx="261">
                  <c:v>2.2670940000000002</c:v>
                </c:pt>
                <c:pt idx="262">
                  <c:v>2.3765941428571402</c:v>
                </c:pt>
                <c:pt idx="263">
                  <c:v>2.48609428571429</c:v>
                </c:pt>
                <c:pt idx="264">
                  <c:v>2.595594428571431</c:v>
                </c:pt>
                <c:pt idx="265">
                  <c:v>2.7050945714285701</c:v>
                </c:pt>
                <c:pt idx="266">
                  <c:v>2.8145947142857102</c:v>
                </c:pt>
                <c:pt idx="267">
                  <c:v>2.92409485714286</c:v>
                </c:pt>
                <c:pt idx="268">
                  <c:v>3.033595</c:v>
                </c:pt>
                <c:pt idx="269">
                  <c:v>2.9984097857142911</c:v>
                </c:pt>
                <c:pt idx="270">
                  <c:v>2.963224571428571</c:v>
                </c:pt>
                <c:pt idx="271">
                  <c:v>2.9280393571428598</c:v>
                </c:pt>
                <c:pt idx="272">
                  <c:v>2.8928541428571402</c:v>
                </c:pt>
                <c:pt idx="273">
                  <c:v>2.8576689285714312</c:v>
                </c:pt>
                <c:pt idx="274">
                  <c:v>2.8224837142857102</c:v>
                </c:pt>
                <c:pt idx="275">
                  <c:v>2.7872984999999999</c:v>
                </c:pt>
                <c:pt idx="276">
                  <c:v>2.75211328571429</c:v>
                </c:pt>
                <c:pt idx="277">
                  <c:v>2.71692807142857</c:v>
                </c:pt>
                <c:pt idx="278">
                  <c:v>2.6817428571428601</c:v>
                </c:pt>
                <c:pt idx="279">
                  <c:v>2.64655764285714</c:v>
                </c:pt>
                <c:pt idx="280">
                  <c:v>2.6113724285714301</c:v>
                </c:pt>
                <c:pt idx="281">
                  <c:v>2.576187214285711</c:v>
                </c:pt>
                <c:pt idx="282">
                  <c:v>2.5410020000000002</c:v>
                </c:pt>
                <c:pt idx="283">
                  <c:v>2.5804529285714302</c:v>
                </c:pt>
                <c:pt idx="284">
                  <c:v>2.6199038571428601</c:v>
                </c:pt>
                <c:pt idx="285">
                  <c:v>2.6593547857142901</c:v>
                </c:pt>
                <c:pt idx="286">
                  <c:v>2.6988057142857098</c:v>
                </c:pt>
                <c:pt idx="287">
                  <c:v>2.7382566428571402</c:v>
                </c:pt>
                <c:pt idx="288">
                  <c:v>2.7777075714285711</c:v>
                </c:pt>
                <c:pt idx="289">
                  <c:v>2.8171585000000001</c:v>
                </c:pt>
                <c:pt idx="290">
                  <c:v>2.8566094285714301</c:v>
                </c:pt>
                <c:pt idx="291">
                  <c:v>2.89606035714286</c:v>
                </c:pt>
                <c:pt idx="292">
                  <c:v>2.93551128571429</c:v>
                </c:pt>
                <c:pt idx="293">
                  <c:v>2.9749622142857102</c:v>
                </c:pt>
                <c:pt idx="294">
                  <c:v>3.014413142857141</c:v>
                </c:pt>
                <c:pt idx="295">
                  <c:v>3.0538640714285701</c:v>
                </c:pt>
                <c:pt idx="296">
                  <c:v>3.093315</c:v>
                </c:pt>
                <c:pt idx="297">
                  <c:v>3.0977107619047599</c:v>
                </c:pt>
                <c:pt idx="298">
                  <c:v>3.1021065238095198</c:v>
                </c:pt>
                <c:pt idx="299">
                  <c:v>3.1065022857142899</c:v>
                </c:pt>
                <c:pt idx="300">
                  <c:v>3.1108980476190511</c:v>
                </c:pt>
                <c:pt idx="301">
                  <c:v>3.1152938095238101</c:v>
                </c:pt>
                <c:pt idx="302">
                  <c:v>3.11968957142857</c:v>
                </c:pt>
                <c:pt idx="303">
                  <c:v>3.1240853333333298</c:v>
                </c:pt>
                <c:pt idx="304">
                  <c:v>3.1284810952380999</c:v>
                </c:pt>
                <c:pt idx="305">
                  <c:v>3.1328768571428598</c:v>
                </c:pt>
                <c:pt idx="306">
                  <c:v>3.137272619047621</c:v>
                </c:pt>
                <c:pt idx="307">
                  <c:v>3.14166838095238</c:v>
                </c:pt>
                <c:pt idx="308">
                  <c:v>3.1460641428571399</c:v>
                </c:pt>
                <c:pt idx="309">
                  <c:v>3.1504599047619002</c:v>
                </c:pt>
                <c:pt idx="310">
                  <c:v>3.1548556666666698</c:v>
                </c:pt>
                <c:pt idx="311">
                  <c:v>3.1592514285714302</c:v>
                </c:pt>
                <c:pt idx="312">
                  <c:v>3.16364719047619</c:v>
                </c:pt>
                <c:pt idx="313">
                  <c:v>3.168042952380949</c:v>
                </c:pt>
                <c:pt idx="314">
                  <c:v>3.1724387142857098</c:v>
                </c:pt>
                <c:pt idx="315">
                  <c:v>3.1768344761904799</c:v>
                </c:pt>
                <c:pt idx="316">
                  <c:v>3.1812302380952402</c:v>
                </c:pt>
                <c:pt idx="317">
                  <c:v>3.1856260000000001</c:v>
                </c:pt>
                <c:pt idx="318">
                  <c:v>3.1829673571428598</c:v>
                </c:pt>
                <c:pt idx="319">
                  <c:v>3.1803087142857098</c:v>
                </c:pt>
                <c:pt idx="320">
                  <c:v>3.17765007142857</c:v>
                </c:pt>
                <c:pt idx="321">
                  <c:v>3.1749914285714298</c:v>
                </c:pt>
                <c:pt idx="322">
                  <c:v>3.1723327857142909</c:v>
                </c:pt>
                <c:pt idx="323">
                  <c:v>3.16967414285714</c:v>
                </c:pt>
                <c:pt idx="324">
                  <c:v>3.1670155000000002</c:v>
                </c:pt>
                <c:pt idx="325">
                  <c:v>3.16435685714286</c:v>
                </c:pt>
                <c:pt idx="326">
                  <c:v>3.16169821428571</c:v>
                </c:pt>
                <c:pt idx="327">
                  <c:v>3.1590395714285702</c:v>
                </c:pt>
                <c:pt idx="328">
                  <c:v>3.1563809285714299</c:v>
                </c:pt>
                <c:pt idx="329">
                  <c:v>3.1537222857142901</c:v>
                </c:pt>
                <c:pt idx="330">
                  <c:v>3.151063642857141</c:v>
                </c:pt>
                <c:pt idx="331">
                  <c:v>3.1484049999999999</c:v>
                </c:pt>
                <c:pt idx="332">
                  <c:v>3.1449474999999998</c:v>
                </c:pt>
                <c:pt idx="333">
                  <c:v>3.1414900000000001</c:v>
                </c:pt>
                <c:pt idx="334">
                  <c:v>3.1380325</c:v>
                </c:pt>
                <c:pt idx="335">
                  <c:v>3.1345749999999999</c:v>
                </c:pt>
                <c:pt idx="336">
                  <c:v>3.1311175000000002</c:v>
                </c:pt>
                <c:pt idx="337">
                  <c:v>3.1276600000000001</c:v>
                </c:pt>
                <c:pt idx="338">
                  <c:v>3.1242025</c:v>
                </c:pt>
                <c:pt idx="339">
                  <c:v>3.1207449999999999</c:v>
                </c:pt>
                <c:pt idx="340">
                  <c:v>3.1172875000000002</c:v>
                </c:pt>
                <c:pt idx="341">
                  <c:v>3.1138300000000001</c:v>
                </c:pt>
                <c:pt idx="342">
                  <c:v>3.1103725</c:v>
                </c:pt>
                <c:pt idx="343">
                  <c:v>3.1069150000000012</c:v>
                </c:pt>
                <c:pt idx="344">
                  <c:v>3.1034575000000002</c:v>
                </c:pt>
                <c:pt idx="345">
                  <c:v>3.1</c:v>
                </c:pt>
                <c:pt idx="346">
                  <c:v>3.1071428571428599</c:v>
                </c:pt>
                <c:pt idx="347">
                  <c:v>3.1142857142857099</c:v>
                </c:pt>
                <c:pt idx="348">
                  <c:v>3.1214285714285701</c:v>
                </c:pt>
                <c:pt idx="349">
                  <c:v>3.1285714285714299</c:v>
                </c:pt>
                <c:pt idx="350">
                  <c:v>3.135714285714291</c:v>
                </c:pt>
                <c:pt idx="351">
                  <c:v>3.142857142857141</c:v>
                </c:pt>
                <c:pt idx="352">
                  <c:v>3.15</c:v>
                </c:pt>
                <c:pt idx="353">
                  <c:v>3.1571428571428601</c:v>
                </c:pt>
                <c:pt idx="354">
                  <c:v>3.1642857142857101</c:v>
                </c:pt>
                <c:pt idx="355">
                  <c:v>3.1714285714285699</c:v>
                </c:pt>
                <c:pt idx="356">
                  <c:v>3.1785714285714302</c:v>
                </c:pt>
                <c:pt idx="357">
                  <c:v>3.1857142857142899</c:v>
                </c:pt>
                <c:pt idx="358">
                  <c:v>3.19285714285714</c:v>
                </c:pt>
                <c:pt idx="359">
                  <c:v>3.2</c:v>
                </c:pt>
                <c:pt idx="360">
                  <c:v>3.20714285714286</c:v>
                </c:pt>
                <c:pt idx="361">
                  <c:v>3.21428571428571</c:v>
                </c:pt>
                <c:pt idx="362">
                  <c:v>3.2214285714285711</c:v>
                </c:pt>
                <c:pt idx="363">
                  <c:v>3.22857142857143</c:v>
                </c:pt>
                <c:pt idx="364">
                  <c:v>3.2357142857142902</c:v>
                </c:pt>
                <c:pt idx="365">
                  <c:v>3.2428571428571402</c:v>
                </c:pt>
                <c:pt idx="366">
                  <c:v>3.25</c:v>
                </c:pt>
                <c:pt idx="367">
                  <c:v>3.2571428571428598</c:v>
                </c:pt>
                <c:pt idx="368">
                  <c:v>3.2642857142857098</c:v>
                </c:pt>
                <c:pt idx="369">
                  <c:v>3.27142857142857</c:v>
                </c:pt>
                <c:pt idx="370">
                  <c:v>3.2785714285714298</c:v>
                </c:pt>
                <c:pt idx="371">
                  <c:v>3.28571428571429</c:v>
                </c:pt>
                <c:pt idx="372">
                  <c:v>3.29285714285714</c:v>
                </c:pt>
                <c:pt idx="373">
                  <c:v>3.3</c:v>
                </c:pt>
                <c:pt idx="374">
                  <c:v>3.2562500000000001</c:v>
                </c:pt>
                <c:pt idx="375">
                  <c:v>3.2124999999999999</c:v>
                </c:pt>
                <c:pt idx="376">
                  <c:v>3.1687500000000002</c:v>
                </c:pt>
                <c:pt idx="377">
                  <c:v>3.125</c:v>
                </c:pt>
                <c:pt idx="378">
                  <c:v>3.0812499999999998</c:v>
                </c:pt>
                <c:pt idx="379">
                  <c:v>3.037500000000001</c:v>
                </c:pt>
                <c:pt idx="380">
                  <c:v>2.9937499999999999</c:v>
                </c:pt>
                <c:pt idx="381">
                  <c:v>2.95</c:v>
                </c:pt>
                <c:pt idx="382">
                  <c:v>2.90625</c:v>
                </c:pt>
                <c:pt idx="383">
                  <c:v>2.8624999999999998</c:v>
                </c:pt>
                <c:pt idx="384">
                  <c:v>2.8187500000000001</c:v>
                </c:pt>
                <c:pt idx="385">
                  <c:v>2.7749999999999999</c:v>
                </c:pt>
                <c:pt idx="386">
                  <c:v>2.7312500000000002</c:v>
                </c:pt>
                <c:pt idx="387">
                  <c:v>2.6875</c:v>
                </c:pt>
                <c:pt idx="388">
                  <c:v>2.6437499999999998</c:v>
                </c:pt>
                <c:pt idx="389">
                  <c:v>2.6</c:v>
                </c:pt>
                <c:pt idx="390">
                  <c:v>2.5916666666666699</c:v>
                </c:pt>
                <c:pt idx="391">
                  <c:v>2.5833333333333299</c:v>
                </c:pt>
                <c:pt idx="392">
                  <c:v>2.5750000000000002</c:v>
                </c:pt>
                <c:pt idx="393">
                  <c:v>2.56666666666667</c:v>
                </c:pt>
                <c:pt idx="394">
                  <c:v>2.55833333333333</c:v>
                </c:pt>
                <c:pt idx="395">
                  <c:v>2.5499999999999998</c:v>
                </c:pt>
                <c:pt idx="396">
                  <c:v>2.541666666666671</c:v>
                </c:pt>
                <c:pt idx="397">
                  <c:v>2.533333333333331</c:v>
                </c:pt>
                <c:pt idx="398">
                  <c:v>2.5249999999999999</c:v>
                </c:pt>
                <c:pt idx="399">
                  <c:v>2.516666666666671</c:v>
                </c:pt>
                <c:pt idx="400">
                  <c:v>2.5083333333333311</c:v>
                </c:pt>
                <c:pt idx="401">
                  <c:v>2.5</c:v>
                </c:pt>
                <c:pt idx="402">
                  <c:v>2.4214285714285699</c:v>
                </c:pt>
                <c:pt idx="403">
                  <c:v>2.3428571428571399</c:v>
                </c:pt>
                <c:pt idx="404">
                  <c:v>2.2642857142857098</c:v>
                </c:pt>
                <c:pt idx="405">
                  <c:v>2.1857142857142899</c:v>
                </c:pt>
                <c:pt idx="406">
                  <c:v>2.1071428571428599</c:v>
                </c:pt>
                <c:pt idx="407">
                  <c:v>2.0285714285714298</c:v>
                </c:pt>
                <c:pt idx="408">
                  <c:v>1.95</c:v>
                </c:pt>
                <c:pt idx="409">
                  <c:v>1.8714285714285701</c:v>
                </c:pt>
                <c:pt idx="410">
                  <c:v>1.79285714285714</c:v>
                </c:pt>
                <c:pt idx="411">
                  <c:v>1.71428571428571</c:v>
                </c:pt>
                <c:pt idx="412">
                  <c:v>1.6357142857142899</c:v>
                </c:pt>
                <c:pt idx="413">
                  <c:v>1.55714285714286</c:v>
                </c:pt>
                <c:pt idx="414">
                  <c:v>1.47857142857143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1.4055555555555601</c:v>
                </c:pt>
                <c:pt idx="448">
                  <c:v>1.4111111111111101</c:v>
                </c:pt>
                <c:pt idx="449">
                  <c:v>1.4166666666666701</c:v>
                </c:pt>
                <c:pt idx="450">
                  <c:v>1.4222222222222201</c:v>
                </c:pt>
                <c:pt idx="451">
                  <c:v>1.42777777777778</c:v>
                </c:pt>
                <c:pt idx="452">
                  <c:v>1.43333333333333</c:v>
                </c:pt>
                <c:pt idx="453">
                  <c:v>1.43888888888889</c:v>
                </c:pt>
                <c:pt idx="454">
                  <c:v>1.44444444444444</c:v>
                </c:pt>
                <c:pt idx="455">
                  <c:v>1.45</c:v>
                </c:pt>
                <c:pt idx="456">
                  <c:v>1.4555555555555599</c:v>
                </c:pt>
                <c:pt idx="457">
                  <c:v>1.4611111111111099</c:v>
                </c:pt>
                <c:pt idx="458">
                  <c:v>1.4666666666666699</c:v>
                </c:pt>
                <c:pt idx="459">
                  <c:v>1.4722222222222201</c:v>
                </c:pt>
                <c:pt idx="460">
                  <c:v>1.4777777777777801</c:v>
                </c:pt>
                <c:pt idx="461">
                  <c:v>1.4833333333333301</c:v>
                </c:pt>
                <c:pt idx="462">
                  <c:v>1.48888888888889</c:v>
                </c:pt>
                <c:pt idx="463">
                  <c:v>1.49444444444444</c:v>
                </c:pt>
                <c:pt idx="464">
                  <c:v>1.5</c:v>
                </c:pt>
                <c:pt idx="465">
                  <c:v>1.51428571428571</c:v>
                </c:pt>
                <c:pt idx="466">
                  <c:v>1.52857142857143</c:v>
                </c:pt>
                <c:pt idx="467">
                  <c:v>1.54285714285714</c:v>
                </c:pt>
                <c:pt idx="468">
                  <c:v>1.55714285714286</c:v>
                </c:pt>
                <c:pt idx="469">
                  <c:v>1.5714285714285701</c:v>
                </c:pt>
                <c:pt idx="470">
                  <c:v>1.5857142857142901</c:v>
                </c:pt>
                <c:pt idx="471">
                  <c:v>1.6</c:v>
                </c:pt>
                <c:pt idx="472">
                  <c:v>1.6214285714285701</c:v>
                </c:pt>
                <c:pt idx="473">
                  <c:v>1.6428571428571399</c:v>
                </c:pt>
                <c:pt idx="474">
                  <c:v>1.6642857142857099</c:v>
                </c:pt>
                <c:pt idx="475">
                  <c:v>1.6857142857142899</c:v>
                </c:pt>
                <c:pt idx="476">
                  <c:v>1.70714285714286</c:v>
                </c:pt>
                <c:pt idx="477">
                  <c:v>1.72857142857143</c:v>
                </c:pt>
                <c:pt idx="478">
                  <c:v>1.75</c:v>
                </c:pt>
                <c:pt idx="479">
                  <c:v>1.77142857142857</c:v>
                </c:pt>
                <c:pt idx="480">
                  <c:v>1.79285714285714</c:v>
                </c:pt>
                <c:pt idx="481">
                  <c:v>1.8142857142857101</c:v>
                </c:pt>
                <c:pt idx="482">
                  <c:v>1.8357142857142901</c:v>
                </c:pt>
                <c:pt idx="483">
                  <c:v>1.8571428571428601</c:v>
                </c:pt>
                <c:pt idx="484">
                  <c:v>1.8785714285714299</c:v>
                </c:pt>
                <c:pt idx="485">
                  <c:v>1.9</c:v>
                </c:pt>
                <c:pt idx="486">
                  <c:v>1.9142857142857099</c:v>
                </c:pt>
                <c:pt idx="487">
                  <c:v>1.9285714285714299</c:v>
                </c:pt>
                <c:pt idx="488">
                  <c:v>1.94285714285714</c:v>
                </c:pt>
                <c:pt idx="489">
                  <c:v>1.95714285714286</c:v>
                </c:pt>
                <c:pt idx="490">
                  <c:v>1.97142857142857</c:v>
                </c:pt>
                <c:pt idx="491">
                  <c:v>1.98571428571429</c:v>
                </c:pt>
                <c:pt idx="492">
                  <c:v>2</c:v>
                </c:pt>
                <c:pt idx="493">
                  <c:v>2.0142857142857098</c:v>
                </c:pt>
                <c:pt idx="494">
                  <c:v>2.0285714285714298</c:v>
                </c:pt>
                <c:pt idx="495">
                  <c:v>2.04285714285714</c:v>
                </c:pt>
                <c:pt idx="496">
                  <c:v>2.05714285714286</c:v>
                </c:pt>
                <c:pt idx="497">
                  <c:v>2.0714285714285698</c:v>
                </c:pt>
                <c:pt idx="498">
                  <c:v>2.0857142857142899</c:v>
                </c:pt>
                <c:pt idx="499">
                  <c:v>2.1</c:v>
                </c:pt>
                <c:pt idx="500">
                  <c:v>2.10666666666667</c:v>
                </c:pt>
                <c:pt idx="501">
                  <c:v>2.1133333333333302</c:v>
                </c:pt>
                <c:pt idx="502">
                  <c:v>2.12</c:v>
                </c:pt>
                <c:pt idx="503">
                  <c:v>2.12666666666667</c:v>
                </c:pt>
                <c:pt idx="504">
                  <c:v>2.1333333333333302</c:v>
                </c:pt>
                <c:pt idx="505">
                  <c:v>2.14</c:v>
                </c:pt>
                <c:pt idx="506">
                  <c:v>2.1466666666666701</c:v>
                </c:pt>
                <c:pt idx="507">
                  <c:v>2.1533333333333302</c:v>
                </c:pt>
                <c:pt idx="508">
                  <c:v>2.16</c:v>
                </c:pt>
                <c:pt idx="509">
                  <c:v>2.1666666666666701</c:v>
                </c:pt>
                <c:pt idx="510">
                  <c:v>2.1733333333333298</c:v>
                </c:pt>
                <c:pt idx="511">
                  <c:v>2.1800000000000002</c:v>
                </c:pt>
                <c:pt idx="512">
                  <c:v>2.186666666666671</c:v>
                </c:pt>
                <c:pt idx="513">
                  <c:v>2.1933333333333298</c:v>
                </c:pt>
                <c:pt idx="514">
                  <c:v>2.2000000000000002</c:v>
                </c:pt>
                <c:pt idx="515">
                  <c:v>2.2153846153846199</c:v>
                </c:pt>
                <c:pt idx="516">
                  <c:v>2.2307692307692299</c:v>
                </c:pt>
                <c:pt idx="517">
                  <c:v>2.2461538461538502</c:v>
                </c:pt>
                <c:pt idx="518">
                  <c:v>2.2615384615384602</c:v>
                </c:pt>
                <c:pt idx="519">
                  <c:v>2.2769230769230799</c:v>
                </c:pt>
                <c:pt idx="520">
                  <c:v>2.2923076923076899</c:v>
                </c:pt>
                <c:pt idx="521">
                  <c:v>2.3076923076923102</c:v>
                </c:pt>
                <c:pt idx="522">
                  <c:v>2.3230769230769202</c:v>
                </c:pt>
                <c:pt idx="523">
                  <c:v>2.3384615384615399</c:v>
                </c:pt>
                <c:pt idx="524">
                  <c:v>2.3538461538461499</c:v>
                </c:pt>
                <c:pt idx="525">
                  <c:v>2.3692307692307701</c:v>
                </c:pt>
                <c:pt idx="526">
                  <c:v>2.384615384615381</c:v>
                </c:pt>
                <c:pt idx="527">
                  <c:v>2.4</c:v>
                </c:pt>
                <c:pt idx="528">
                  <c:v>2.4142857142857101</c:v>
                </c:pt>
                <c:pt idx="529">
                  <c:v>2.4285714285714288</c:v>
                </c:pt>
                <c:pt idx="530">
                  <c:v>2.44285714285714</c:v>
                </c:pt>
                <c:pt idx="531">
                  <c:v>2.45714285714286</c:v>
                </c:pt>
                <c:pt idx="532">
                  <c:v>2.4714285714285711</c:v>
                </c:pt>
                <c:pt idx="533">
                  <c:v>2.4857142857142902</c:v>
                </c:pt>
                <c:pt idx="534">
                  <c:v>2.5</c:v>
                </c:pt>
                <c:pt idx="535">
                  <c:v>2.5062500000000001</c:v>
                </c:pt>
                <c:pt idx="536">
                  <c:v>2.5125000000000002</c:v>
                </c:pt>
                <c:pt idx="537">
                  <c:v>2.5187499999999998</c:v>
                </c:pt>
                <c:pt idx="538">
                  <c:v>2.5249999999999999</c:v>
                </c:pt>
                <c:pt idx="539">
                  <c:v>2.53125</c:v>
                </c:pt>
                <c:pt idx="540">
                  <c:v>2.5375000000000001</c:v>
                </c:pt>
                <c:pt idx="541">
                  <c:v>2.5437500000000002</c:v>
                </c:pt>
                <c:pt idx="542">
                  <c:v>2.5499999999999998</c:v>
                </c:pt>
                <c:pt idx="543">
                  <c:v>2.5562499999999999</c:v>
                </c:pt>
                <c:pt idx="544">
                  <c:v>2.5625</c:v>
                </c:pt>
                <c:pt idx="545">
                  <c:v>2.5687500000000001</c:v>
                </c:pt>
                <c:pt idx="546">
                  <c:v>2.5750000000000002</c:v>
                </c:pt>
                <c:pt idx="547">
                  <c:v>2.5812499999999998</c:v>
                </c:pt>
                <c:pt idx="548">
                  <c:v>2.5874999999999999</c:v>
                </c:pt>
                <c:pt idx="549">
                  <c:v>2.59375</c:v>
                </c:pt>
                <c:pt idx="550">
                  <c:v>2.600000000000001</c:v>
                </c:pt>
                <c:pt idx="551">
                  <c:v>2.6062500000000002</c:v>
                </c:pt>
                <c:pt idx="552">
                  <c:v>2.6124999999999998</c:v>
                </c:pt>
                <c:pt idx="553">
                  <c:v>2.6187499999999999</c:v>
                </c:pt>
                <c:pt idx="554">
                  <c:v>2.625</c:v>
                </c:pt>
                <c:pt idx="555">
                  <c:v>2.6312500000000001</c:v>
                </c:pt>
                <c:pt idx="556">
                  <c:v>2.6375000000000011</c:v>
                </c:pt>
                <c:pt idx="557">
                  <c:v>2.6437499999999998</c:v>
                </c:pt>
                <c:pt idx="558">
                  <c:v>2.65</c:v>
                </c:pt>
                <c:pt idx="559">
                  <c:v>2.65625</c:v>
                </c:pt>
                <c:pt idx="560">
                  <c:v>2.662500000000001</c:v>
                </c:pt>
                <c:pt idx="561">
                  <c:v>2.6687500000000002</c:v>
                </c:pt>
                <c:pt idx="562">
                  <c:v>2.6749999999999998</c:v>
                </c:pt>
                <c:pt idx="563">
                  <c:v>2.6812499999999999</c:v>
                </c:pt>
                <c:pt idx="564">
                  <c:v>2.6875</c:v>
                </c:pt>
                <c:pt idx="565">
                  <c:v>2.6937500000000001</c:v>
                </c:pt>
                <c:pt idx="566">
                  <c:v>2.7</c:v>
                </c:pt>
                <c:pt idx="567">
                  <c:v>2.7062499999999998</c:v>
                </c:pt>
                <c:pt idx="568">
                  <c:v>2.7124999999999999</c:v>
                </c:pt>
                <c:pt idx="569">
                  <c:v>2.71875</c:v>
                </c:pt>
                <c:pt idx="570">
                  <c:v>2.7250000000000001</c:v>
                </c:pt>
                <c:pt idx="571">
                  <c:v>2.7312500000000002</c:v>
                </c:pt>
                <c:pt idx="572">
                  <c:v>2.7374999999999998</c:v>
                </c:pt>
                <c:pt idx="573">
                  <c:v>2.7437499999999999</c:v>
                </c:pt>
                <c:pt idx="574">
                  <c:v>2.75</c:v>
                </c:pt>
                <c:pt idx="575">
                  <c:v>2.756250000000001</c:v>
                </c:pt>
                <c:pt idx="576">
                  <c:v>2.7625000000000002</c:v>
                </c:pt>
                <c:pt idx="577">
                  <c:v>2.7687499999999998</c:v>
                </c:pt>
                <c:pt idx="578">
                  <c:v>2.7749999999999999</c:v>
                </c:pt>
                <c:pt idx="579">
                  <c:v>2.78125</c:v>
                </c:pt>
                <c:pt idx="580">
                  <c:v>2.7875000000000001</c:v>
                </c:pt>
                <c:pt idx="581">
                  <c:v>2.7937500000000002</c:v>
                </c:pt>
                <c:pt idx="582">
                  <c:v>2.8</c:v>
                </c:pt>
                <c:pt idx="583">
                  <c:v>2.8062499999999999</c:v>
                </c:pt>
                <c:pt idx="584">
                  <c:v>2.8125</c:v>
                </c:pt>
                <c:pt idx="585">
                  <c:v>2.8187500000000001</c:v>
                </c:pt>
                <c:pt idx="586">
                  <c:v>2.8250000000000002</c:v>
                </c:pt>
                <c:pt idx="587">
                  <c:v>2.8312499999999998</c:v>
                </c:pt>
                <c:pt idx="588">
                  <c:v>2.8374999999999999</c:v>
                </c:pt>
                <c:pt idx="589">
                  <c:v>2.84375</c:v>
                </c:pt>
                <c:pt idx="590">
                  <c:v>2.85</c:v>
                </c:pt>
                <c:pt idx="591">
                  <c:v>2.8562500000000002</c:v>
                </c:pt>
                <c:pt idx="592">
                  <c:v>2.8624999999999998</c:v>
                </c:pt>
                <c:pt idx="593">
                  <c:v>2.8687499999999999</c:v>
                </c:pt>
                <c:pt idx="594">
                  <c:v>2.8750000000000009</c:v>
                </c:pt>
                <c:pt idx="595">
                  <c:v>2.881250000000001</c:v>
                </c:pt>
                <c:pt idx="596">
                  <c:v>2.8875000000000002</c:v>
                </c:pt>
                <c:pt idx="597">
                  <c:v>2.8937499999999998</c:v>
                </c:pt>
                <c:pt idx="598">
                  <c:v>2.9</c:v>
                </c:pt>
                <c:pt idx="599">
                  <c:v>2.9076923076923098</c:v>
                </c:pt>
                <c:pt idx="600">
                  <c:v>2.9153846153846201</c:v>
                </c:pt>
                <c:pt idx="601">
                  <c:v>2.9230769230769198</c:v>
                </c:pt>
                <c:pt idx="602">
                  <c:v>2.9307692307692301</c:v>
                </c:pt>
                <c:pt idx="603">
                  <c:v>2.93846153846154</c:v>
                </c:pt>
                <c:pt idx="604">
                  <c:v>2.9461538461538499</c:v>
                </c:pt>
                <c:pt idx="605">
                  <c:v>2.95384615384615</c:v>
                </c:pt>
                <c:pt idx="606">
                  <c:v>2.9615384615384599</c:v>
                </c:pt>
                <c:pt idx="607">
                  <c:v>2.9692307692307698</c:v>
                </c:pt>
                <c:pt idx="608">
                  <c:v>2.9769230769230801</c:v>
                </c:pt>
                <c:pt idx="609">
                  <c:v>2.9846153846153811</c:v>
                </c:pt>
                <c:pt idx="610">
                  <c:v>2.992307692307691</c:v>
                </c:pt>
                <c:pt idx="611">
                  <c:v>3</c:v>
                </c:pt>
                <c:pt idx="612">
                  <c:v>3.0142857142857111</c:v>
                </c:pt>
                <c:pt idx="613">
                  <c:v>3.0285714285714298</c:v>
                </c:pt>
                <c:pt idx="614">
                  <c:v>3.04285714285714</c:v>
                </c:pt>
                <c:pt idx="615">
                  <c:v>3.05714285714286</c:v>
                </c:pt>
                <c:pt idx="616">
                  <c:v>3.0714285714285698</c:v>
                </c:pt>
                <c:pt idx="617">
                  <c:v>3.0857142857142912</c:v>
                </c:pt>
                <c:pt idx="618">
                  <c:v>3.100000000000001</c:v>
                </c:pt>
                <c:pt idx="619">
                  <c:v>3.1142857142857099</c:v>
                </c:pt>
                <c:pt idx="620">
                  <c:v>3.1285714285714308</c:v>
                </c:pt>
                <c:pt idx="621">
                  <c:v>3.1428571428571401</c:v>
                </c:pt>
                <c:pt idx="622">
                  <c:v>3.1571428571428601</c:v>
                </c:pt>
                <c:pt idx="623">
                  <c:v>3.1714285714285699</c:v>
                </c:pt>
                <c:pt idx="624">
                  <c:v>3.1857142857142899</c:v>
                </c:pt>
                <c:pt idx="625">
                  <c:v>3.2</c:v>
                </c:pt>
                <c:pt idx="626">
                  <c:v>3.1642857142857101</c:v>
                </c:pt>
                <c:pt idx="627">
                  <c:v>3.1285714285714299</c:v>
                </c:pt>
                <c:pt idx="628">
                  <c:v>3.0928571428571399</c:v>
                </c:pt>
                <c:pt idx="629">
                  <c:v>3.05714285714286</c:v>
                </c:pt>
                <c:pt idx="630">
                  <c:v>3.02142857142857</c:v>
                </c:pt>
                <c:pt idx="631">
                  <c:v>2.9857142857142902</c:v>
                </c:pt>
                <c:pt idx="632">
                  <c:v>2.95</c:v>
                </c:pt>
                <c:pt idx="633">
                  <c:v>2.9142857142857101</c:v>
                </c:pt>
                <c:pt idx="634">
                  <c:v>2.8785714285714299</c:v>
                </c:pt>
                <c:pt idx="635">
                  <c:v>2.8428571428571399</c:v>
                </c:pt>
                <c:pt idx="636">
                  <c:v>2.80714285714286</c:v>
                </c:pt>
                <c:pt idx="637">
                  <c:v>2.77142857142857</c:v>
                </c:pt>
                <c:pt idx="638">
                  <c:v>2.7357142857142902</c:v>
                </c:pt>
                <c:pt idx="639">
                  <c:v>2.7</c:v>
                </c:pt>
                <c:pt idx="640">
                  <c:v>2.6904761904761898</c:v>
                </c:pt>
                <c:pt idx="641">
                  <c:v>2.6809523809523799</c:v>
                </c:pt>
                <c:pt idx="642">
                  <c:v>2.6714285714285699</c:v>
                </c:pt>
                <c:pt idx="643">
                  <c:v>2.66190476190476</c:v>
                </c:pt>
                <c:pt idx="644">
                  <c:v>2.6523809523809501</c:v>
                </c:pt>
                <c:pt idx="645">
                  <c:v>2.6428571428571401</c:v>
                </c:pt>
                <c:pt idx="646">
                  <c:v>2.6333333333333302</c:v>
                </c:pt>
                <c:pt idx="647">
                  <c:v>2.6238095238095211</c:v>
                </c:pt>
                <c:pt idx="648">
                  <c:v>2.614285714285709</c:v>
                </c:pt>
                <c:pt idx="649">
                  <c:v>2.6047619047618999</c:v>
                </c:pt>
                <c:pt idx="650">
                  <c:v>2.5952380952380998</c:v>
                </c:pt>
                <c:pt idx="651">
                  <c:v>2.5857142857142899</c:v>
                </c:pt>
                <c:pt idx="652">
                  <c:v>2.576190476190479</c:v>
                </c:pt>
                <c:pt idx="653">
                  <c:v>2.56666666666667</c:v>
                </c:pt>
                <c:pt idx="654">
                  <c:v>2.55714285714286</c:v>
                </c:pt>
                <c:pt idx="655">
                  <c:v>2.547619047619051</c:v>
                </c:pt>
                <c:pt idx="656">
                  <c:v>2.5380952380952402</c:v>
                </c:pt>
                <c:pt idx="657">
                  <c:v>2.5285714285714311</c:v>
                </c:pt>
                <c:pt idx="658">
                  <c:v>2.5190476190476212</c:v>
                </c:pt>
                <c:pt idx="659">
                  <c:v>2.5095238095238099</c:v>
                </c:pt>
                <c:pt idx="660">
                  <c:v>2.5</c:v>
                </c:pt>
                <c:pt idx="661">
                  <c:v>2.47058823529412</c:v>
                </c:pt>
                <c:pt idx="662">
                  <c:v>2.4411764705882399</c:v>
                </c:pt>
                <c:pt idx="663">
                  <c:v>2.4117647058823501</c:v>
                </c:pt>
                <c:pt idx="664">
                  <c:v>2.3823529411764701</c:v>
                </c:pt>
                <c:pt idx="665">
                  <c:v>2.3529411764705901</c:v>
                </c:pt>
                <c:pt idx="666">
                  <c:v>2.3235294117647101</c:v>
                </c:pt>
                <c:pt idx="667">
                  <c:v>2.2941176470588198</c:v>
                </c:pt>
                <c:pt idx="668">
                  <c:v>2.2647058823529398</c:v>
                </c:pt>
                <c:pt idx="669">
                  <c:v>2.2352941176470602</c:v>
                </c:pt>
                <c:pt idx="670">
                  <c:v>2.2058823529411802</c:v>
                </c:pt>
                <c:pt idx="671">
                  <c:v>2.1764705882352899</c:v>
                </c:pt>
                <c:pt idx="672">
                  <c:v>2.1470588235294099</c:v>
                </c:pt>
                <c:pt idx="673">
                  <c:v>2.1176470588235299</c:v>
                </c:pt>
                <c:pt idx="674">
                  <c:v>2.0882352941176499</c:v>
                </c:pt>
                <c:pt idx="675">
                  <c:v>2.0588235294117601</c:v>
                </c:pt>
                <c:pt idx="676">
                  <c:v>2.02941176470588</c:v>
                </c:pt>
                <c:pt idx="677">
                  <c:v>2</c:v>
                </c:pt>
                <c:pt idx="678">
                  <c:v>2.0285714285714298</c:v>
                </c:pt>
                <c:pt idx="679">
                  <c:v>2.05714285714286</c:v>
                </c:pt>
                <c:pt idx="680">
                  <c:v>2.0857142857142899</c:v>
                </c:pt>
                <c:pt idx="681">
                  <c:v>2.1142857142857099</c:v>
                </c:pt>
                <c:pt idx="682">
                  <c:v>2.1428571428571401</c:v>
                </c:pt>
                <c:pt idx="683">
                  <c:v>2.1714285714285699</c:v>
                </c:pt>
                <c:pt idx="684">
                  <c:v>2.2000000000000002</c:v>
                </c:pt>
                <c:pt idx="685">
                  <c:v>2.18888888888889</c:v>
                </c:pt>
                <c:pt idx="686">
                  <c:v>2.1777777777777798</c:v>
                </c:pt>
                <c:pt idx="687">
                  <c:v>2.1666666666666701</c:v>
                </c:pt>
                <c:pt idx="688">
                  <c:v>2.1555555555555599</c:v>
                </c:pt>
                <c:pt idx="689">
                  <c:v>2.1444444444444399</c:v>
                </c:pt>
                <c:pt idx="690">
                  <c:v>2.1333333333333302</c:v>
                </c:pt>
                <c:pt idx="691">
                  <c:v>2.12222222222222</c:v>
                </c:pt>
                <c:pt idx="692">
                  <c:v>2.1111111111111098</c:v>
                </c:pt>
                <c:pt idx="693">
                  <c:v>2.1</c:v>
                </c:pt>
                <c:pt idx="694">
                  <c:v>2.0888888888888899</c:v>
                </c:pt>
                <c:pt idx="695">
                  <c:v>2.0777777777777802</c:v>
                </c:pt>
                <c:pt idx="696">
                  <c:v>2.06666666666667</c:v>
                </c:pt>
                <c:pt idx="697">
                  <c:v>2.0555555555555598</c:v>
                </c:pt>
                <c:pt idx="698">
                  <c:v>2.0444444444444398</c:v>
                </c:pt>
                <c:pt idx="699">
                  <c:v>2.0333333333333301</c:v>
                </c:pt>
                <c:pt idx="700">
                  <c:v>2.0222222222222199</c:v>
                </c:pt>
                <c:pt idx="701">
                  <c:v>2.0111111111111102</c:v>
                </c:pt>
                <c:pt idx="702">
                  <c:v>2</c:v>
                </c:pt>
                <c:pt idx="703">
                  <c:v>2.1800000000000002</c:v>
                </c:pt>
                <c:pt idx="704">
                  <c:v>2.36</c:v>
                </c:pt>
                <c:pt idx="705">
                  <c:v>2.54</c:v>
                </c:pt>
                <c:pt idx="706">
                  <c:v>2.72</c:v>
                </c:pt>
                <c:pt idx="707">
                  <c:v>2.9</c:v>
                </c:pt>
                <c:pt idx="708">
                  <c:v>3.08</c:v>
                </c:pt>
                <c:pt idx="709">
                  <c:v>3.26</c:v>
                </c:pt>
                <c:pt idx="710">
                  <c:v>3.44</c:v>
                </c:pt>
                <c:pt idx="711">
                  <c:v>3.62</c:v>
                </c:pt>
                <c:pt idx="712">
                  <c:v>3.8</c:v>
                </c:pt>
                <c:pt idx="713">
                  <c:v>3.98</c:v>
                </c:pt>
                <c:pt idx="714">
                  <c:v>4.16</c:v>
                </c:pt>
                <c:pt idx="715">
                  <c:v>4.34</c:v>
                </c:pt>
                <c:pt idx="716">
                  <c:v>4.5199999999999996</c:v>
                </c:pt>
                <c:pt idx="717">
                  <c:v>4.6999999999999993</c:v>
                </c:pt>
                <c:pt idx="718">
                  <c:v>4.5428571428571409</c:v>
                </c:pt>
                <c:pt idx="719">
                  <c:v>4.3857142857142897</c:v>
                </c:pt>
                <c:pt idx="720">
                  <c:v>4.2285714285714304</c:v>
                </c:pt>
                <c:pt idx="721">
                  <c:v>4.0714285714285703</c:v>
                </c:pt>
                <c:pt idx="722">
                  <c:v>3.9142857142857101</c:v>
                </c:pt>
                <c:pt idx="723">
                  <c:v>3.7571428571428598</c:v>
                </c:pt>
                <c:pt idx="724">
                  <c:v>3.6</c:v>
                </c:pt>
                <c:pt idx="725">
                  <c:v>3.44285714285714</c:v>
                </c:pt>
                <c:pt idx="726">
                  <c:v>3.28571428571429</c:v>
                </c:pt>
                <c:pt idx="727">
                  <c:v>3.1285714285714299</c:v>
                </c:pt>
                <c:pt idx="728">
                  <c:v>2.9714285714285702</c:v>
                </c:pt>
                <c:pt idx="729">
                  <c:v>2.8142857142857101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04-7746-BEC7-AA778599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77519"/>
        <c:axId val="641333519"/>
      </c:scatterChart>
      <c:valAx>
        <c:axId val="613577519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641333519"/>
        <c:crosses val="autoZero"/>
        <c:crossBetween val="midCat"/>
        <c:majorUnit val="100"/>
      </c:valAx>
      <c:valAx>
        <c:axId val="6413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613577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ysClr val="windowText" lastClr="000000"/>
                </a:solidFill>
              </a:rPr>
              <a:t>Øvre indre fjord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Boksmodel!$AK$11:$AK$740</c:f>
              <c:numCache>
                <c:formatCode>0.0000</c:formatCode>
                <c:ptCount val="730"/>
                <c:pt idx="0">
                  <c:v>1.3583846549306873</c:v>
                </c:pt>
                <c:pt idx="1">
                  <c:v>1.3655660477763447</c:v>
                </c:pt>
                <c:pt idx="2">
                  <c:v>1.3723623988832361</c:v>
                </c:pt>
                <c:pt idx="3">
                  <c:v>1.3790369433607215</c:v>
                </c:pt>
                <c:pt idx="4">
                  <c:v>1.3855293170194312</c:v>
                </c:pt>
                <c:pt idx="5">
                  <c:v>1.3916426449316786</c:v>
                </c:pt>
                <c:pt idx="6">
                  <c:v>1.3974640436479759</c:v>
                </c:pt>
                <c:pt idx="7">
                  <c:v>1.4032098886069166</c:v>
                </c:pt>
                <c:pt idx="8">
                  <c:v>1.4089080296916421</c:v>
                </c:pt>
                <c:pt idx="9">
                  <c:v>1.4154863332010861</c:v>
                </c:pt>
                <c:pt idx="10">
                  <c:v>1.4212011420262574</c:v>
                </c:pt>
                <c:pt idx="11">
                  <c:v>1.4273499482586183</c:v>
                </c:pt>
                <c:pt idx="12">
                  <c:v>1.4333999266958923</c:v>
                </c:pt>
                <c:pt idx="13">
                  <c:v>1.4385290013429473</c:v>
                </c:pt>
                <c:pt idx="14">
                  <c:v>1.4430963222814586</c:v>
                </c:pt>
                <c:pt idx="15">
                  <c:v>1.4479365653868483</c:v>
                </c:pt>
                <c:pt idx="16">
                  <c:v>1.4519993026054712</c:v>
                </c:pt>
                <c:pt idx="17">
                  <c:v>1.4269022385723658</c:v>
                </c:pt>
                <c:pt idx="18">
                  <c:v>1.436437110272365</c:v>
                </c:pt>
                <c:pt idx="19">
                  <c:v>1.4438764146809173</c:v>
                </c:pt>
                <c:pt idx="20">
                  <c:v>1.4506045574173601</c:v>
                </c:pt>
                <c:pt idx="21">
                  <c:v>1.4568742630858349</c:v>
                </c:pt>
                <c:pt idx="22">
                  <c:v>1.4629679264571778</c:v>
                </c:pt>
                <c:pt idx="23">
                  <c:v>1.4689667153814703</c:v>
                </c:pt>
                <c:pt idx="24">
                  <c:v>1.4748653711569133</c:v>
                </c:pt>
                <c:pt idx="25">
                  <c:v>1.4807914869156589</c:v>
                </c:pt>
                <c:pt idx="26">
                  <c:v>1.4866838066359243</c:v>
                </c:pt>
                <c:pt idx="27">
                  <c:v>1.4925271787823589</c:v>
                </c:pt>
                <c:pt idx="28">
                  <c:v>1.498330202649699</c:v>
                </c:pt>
                <c:pt idx="29">
                  <c:v>1.5041990327567218</c:v>
                </c:pt>
                <c:pt idx="30">
                  <c:v>1.5101114105184164</c:v>
                </c:pt>
                <c:pt idx="31">
                  <c:v>1.5162064566446951</c:v>
                </c:pt>
                <c:pt idx="32">
                  <c:v>1.5224866252523528</c:v>
                </c:pt>
                <c:pt idx="33">
                  <c:v>1.529007534380207</c:v>
                </c:pt>
                <c:pt idx="34">
                  <c:v>1.5358017321709567</c:v>
                </c:pt>
                <c:pt idx="35">
                  <c:v>1.5428518250654752</c:v>
                </c:pt>
                <c:pt idx="36">
                  <c:v>1.5500810592767185</c:v>
                </c:pt>
                <c:pt idx="37">
                  <c:v>1.5573753573680251</c:v>
                </c:pt>
                <c:pt idx="38">
                  <c:v>1.5643783965736875</c:v>
                </c:pt>
                <c:pt idx="39">
                  <c:v>1.5711427439778307</c:v>
                </c:pt>
                <c:pt idx="40">
                  <c:v>1.5775152117426738</c:v>
                </c:pt>
                <c:pt idx="41">
                  <c:v>1.5831146231340048</c:v>
                </c:pt>
                <c:pt idx="42">
                  <c:v>1.5853344693379308</c:v>
                </c:pt>
                <c:pt idx="43">
                  <c:v>1.5874182241350281</c:v>
                </c:pt>
                <c:pt idx="44">
                  <c:v>1.5896252167231673</c:v>
                </c:pt>
                <c:pt idx="45">
                  <c:v>1.5920314047745889</c:v>
                </c:pt>
                <c:pt idx="46">
                  <c:v>1.5946454924163291</c:v>
                </c:pt>
                <c:pt idx="47">
                  <c:v>1.5975291016352375</c:v>
                </c:pt>
                <c:pt idx="48">
                  <c:v>1.600843843444625</c:v>
                </c:pt>
                <c:pt idx="49">
                  <c:v>1.6043197044743933</c:v>
                </c:pt>
                <c:pt idx="50">
                  <c:v>1.6079416337258261</c:v>
                </c:pt>
                <c:pt idx="51">
                  <c:v>1.6117030683743394</c:v>
                </c:pt>
                <c:pt idx="52">
                  <c:v>1.6155759651926793</c:v>
                </c:pt>
                <c:pt idx="53">
                  <c:v>1.6198576993878748</c:v>
                </c:pt>
                <c:pt idx="54">
                  <c:v>1.6239362280428142</c:v>
                </c:pt>
                <c:pt idx="55">
                  <c:v>1.6276433865722337</c:v>
                </c:pt>
                <c:pt idx="56">
                  <c:v>1.631090722197188</c:v>
                </c:pt>
                <c:pt idx="57">
                  <c:v>1.6346522434341546</c:v>
                </c:pt>
                <c:pt idx="58">
                  <c:v>1.6380149403396322</c:v>
                </c:pt>
                <c:pt idx="59">
                  <c:v>1.6418196874130289</c:v>
                </c:pt>
                <c:pt idx="60">
                  <c:v>1.6451437690270907</c:v>
                </c:pt>
                <c:pt idx="61">
                  <c:v>1.6484344039908105</c:v>
                </c:pt>
                <c:pt idx="62">
                  <c:v>1.6510950290546191</c:v>
                </c:pt>
                <c:pt idx="63">
                  <c:v>1.6534656577529345</c:v>
                </c:pt>
                <c:pt idx="64">
                  <c:v>1.655677010005417</c:v>
                </c:pt>
                <c:pt idx="65">
                  <c:v>1.6577509154956933</c:v>
                </c:pt>
                <c:pt idx="66">
                  <c:v>1.6594647792683197</c:v>
                </c:pt>
                <c:pt idx="67">
                  <c:v>1.66087195342392</c:v>
                </c:pt>
                <c:pt idx="68">
                  <c:v>1.6619911773619562</c:v>
                </c:pt>
                <c:pt idx="69">
                  <c:v>1.6628898311341032</c:v>
                </c:pt>
                <c:pt idx="70">
                  <c:v>1.6646155597189931</c:v>
                </c:pt>
                <c:pt idx="71">
                  <c:v>1.6668473800527637</c:v>
                </c:pt>
                <c:pt idx="72">
                  <c:v>1.6694633905267018</c:v>
                </c:pt>
                <c:pt idx="73">
                  <c:v>1.6723421643248855</c:v>
                </c:pt>
                <c:pt idx="74">
                  <c:v>1.6754046716597866</c:v>
                </c:pt>
                <c:pt idx="75">
                  <c:v>1.6786110524330384</c:v>
                </c:pt>
                <c:pt idx="76">
                  <c:v>1.681981761121615</c:v>
                </c:pt>
                <c:pt idx="77">
                  <c:v>1.6856559016943711</c:v>
                </c:pt>
                <c:pt idx="78">
                  <c:v>1.6892579760653248</c:v>
                </c:pt>
                <c:pt idx="79">
                  <c:v>1.6930601496639806</c:v>
                </c:pt>
                <c:pt idx="80">
                  <c:v>1.6972428005204452</c:v>
                </c:pt>
                <c:pt idx="81">
                  <c:v>1.7014442203664417</c:v>
                </c:pt>
                <c:pt idx="82">
                  <c:v>1.7053133326899745</c:v>
                </c:pt>
                <c:pt idx="83">
                  <c:v>1.7090405439861802</c:v>
                </c:pt>
                <c:pt idx="84">
                  <c:v>1.7127315018137605</c:v>
                </c:pt>
                <c:pt idx="85">
                  <c:v>1.7164237967030094</c:v>
                </c:pt>
                <c:pt idx="86">
                  <c:v>1.7201510931330537</c:v>
                </c:pt>
                <c:pt idx="87">
                  <c:v>1.7239090379068613</c:v>
                </c:pt>
                <c:pt idx="88">
                  <c:v>1.7276851966039042</c:v>
                </c:pt>
                <c:pt idx="89">
                  <c:v>1.7316636390178142</c:v>
                </c:pt>
                <c:pt idx="90">
                  <c:v>1.7357454197291269</c:v>
                </c:pt>
                <c:pt idx="91">
                  <c:v>1.739223523373046</c:v>
                </c:pt>
                <c:pt idx="92">
                  <c:v>1.7416881564444151</c:v>
                </c:pt>
                <c:pt idx="93">
                  <c:v>1.7429586957189072</c:v>
                </c:pt>
                <c:pt idx="94">
                  <c:v>1.7426088724691216</c:v>
                </c:pt>
                <c:pt idx="95">
                  <c:v>1.7401732859432435</c:v>
                </c:pt>
                <c:pt idx="96">
                  <c:v>1.7349486668454093</c:v>
                </c:pt>
                <c:pt idx="97">
                  <c:v>1.7259714102644463</c:v>
                </c:pt>
                <c:pt idx="98">
                  <c:v>1.7120074834005403</c:v>
                </c:pt>
                <c:pt idx="99">
                  <c:v>1.6915221716552082</c:v>
                </c:pt>
                <c:pt idx="100">
                  <c:v>1.6627952069626231</c:v>
                </c:pt>
                <c:pt idx="101">
                  <c:v>1.6240647138933471</c:v>
                </c:pt>
                <c:pt idx="102">
                  <c:v>1.574374520072948</c:v>
                </c:pt>
                <c:pt idx="103">
                  <c:v>1.5147496809141343</c:v>
                </c:pt>
                <c:pt idx="104">
                  <c:v>1.4514835204836292</c:v>
                </c:pt>
                <c:pt idx="105">
                  <c:v>1.3955911685392366</c:v>
                </c:pt>
                <c:pt idx="106">
                  <c:v>1.3482534964892843</c:v>
                </c:pt>
                <c:pt idx="107">
                  <c:v>1.3076090814735257</c:v>
                </c:pt>
                <c:pt idx="108">
                  <c:v>1.2710491789457574</c:v>
                </c:pt>
                <c:pt idx="109">
                  <c:v>1.238150557257685</c:v>
                </c:pt>
                <c:pt idx="110">
                  <c:v>1.2087921065265967</c:v>
                </c:pt>
                <c:pt idx="111">
                  <c:v>1.1828781428624311</c:v>
                </c:pt>
                <c:pt idx="112">
                  <c:v>1.1597384030125797</c:v>
                </c:pt>
                <c:pt idx="113">
                  <c:v>1.1390623857569115</c:v>
                </c:pt>
                <c:pt idx="114">
                  <c:v>1.1217102333240743</c:v>
                </c:pt>
                <c:pt idx="115">
                  <c:v>1.1060497913504985</c:v>
                </c:pt>
                <c:pt idx="116">
                  <c:v>1.0919770395820378</c:v>
                </c:pt>
                <c:pt idx="117">
                  <c:v>1.0791307061648867</c:v>
                </c:pt>
                <c:pt idx="118">
                  <c:v>1.0677496274472427</c:v>
                </c:pt>
                <c:pt idx="119">
                  <c:v>1.0580259528570173</c:v>
                </c:pt>
                <c:pt idx="120">
                  <c:v>1.0488025891350563</c:v>
                </c:pt>
                <c:pt idx="121">
                  <c:v>1.0401048257013321</c:v>
                </c:pt>
                <c:pt idx="122">
                  <c:v>1.0319760900571004</c:v>
                </c:pt>
                <c:pt idx="123">
                  <c:v>1.0243414023020829</c:v>
                </c:pt>
                <c:pt idx="124">
                  <c:v>1.0171603946765628</c:v>
                </c:pt>
                <c:pt idx="125">
                  <c:v>1.0103498238559689</c:v>
                </c:pt>
                <c:pt idx="126">
                  <c:v>1.003939109978643</c:v>
                </c:pt>
                <c:pt idx="127">
                  <c:v>0.99782147161237578</c:v>
                </c:pt>
                <c:pt idx="128">
                  <c:v>0.99187963520128719</c:v>
                </c:pt>
                <c:pt idx="129">
                  <c:v>0.98620603018684028</c:v>
                </c:pt>
                <c:pt idx="130">
                  <c:v>0.98163204740181809</c:v>
                </c:pt>
                <c:pt idx="131">
                  <c:v>0.97707512686426823</c:v>
                </c:pt>
                <c:pt idx="132">
                  <c:v>0.9720551654423687</c:v>
                </c:pt>
                <c:pt idx="133">
                  <c:v>0.96673862108257846</c:v>
                </c:pt>
                <c:pt idx="134">
                  <c:v>0.961292250715297</c:v>
                </c:pt>
                <c:pt idx="135">
                  <c:v>0.9554407305082917</c:v>
                </c:pt>
                <c:pt idx="136">
                  <c:v>0.94941914198967592</c:v>
                </c:pt>
                <c:pt idx="137">
                  <c:v>0.94527765878171865</c:v>
                </c:pt>
                <c:pt idx="138">
                  <c:v>0.94194189903229963</c:v>
                </c:pt>
                <c:pt idx="139">
                  <c:v>0.9390086140719025</c:v>
                </c:pt>
                <c:pt idx="140">
                  <c:v>0.93632113831905239</c:v>
                </c:pt>
                <c:pt idx="141">
                  <c:v>0.93381804415493141</c:v>
                </c:pt>
                <c:pt idx="142">
                  <c:v>0.93149950406096405</c:v>
                </c:pt>
                <c:pt idx="143">
                  <c:v>0.92940492002968111</c:v>
                </c:pt>
                <c:pt idx="144">
                  <c:v>0.92748394625650898</c:v>
                </c:pt>
                <c:pt idx="145">
                  <c:v>0.92545226727732155</c:v>
                </c:pt>
                <c:pt idx="146">
                  <c:v>0.92344534953478041</c:v>
                </c:pt>
                <c:pt idx="147">
                  <c:v>0.92147636219806528</c:v>
                </c:pt>
                <c:pt idx="148">
                  <c:v>0.91957176136056507</c:v>
                </c:pt>
                <c:pt idx="149">
                  <c:v>0.91788963511877708</c:v>
                </c:pt>
                <c:pt idx="150">
                  <c:v>0.91627818859349275</c:v>
                </c:pt>
                <c:pt idx="151">
                  <c:v>0.91460003075279717</c:v>
                </c:pt>
                <c:pt idx="152">
                  <c:v>0.91272906205973925</c:v>
                </c:pt>
                <c:pt idx="153">
                  <c:v>0.91079674815322587</c:v>
                </c:pt>
                <c:pt idx="154">
                  <c:v>0.90889039365678737</c:v>
                </c:pt>
                <c:pt idx="155">
                  <c:v>0.90708347152707536</c:v>
                </c:pt>
                <c:pt idx="156">
                  <c:v>0.90527151572435915</c:v>
                </c:pt>
                <c:pt idx="157">
                  <c:v>0.90357642381360259</c:v>
                </c:pt>
                <c:pt idx="158">
                  <c:v>0.90276223849637305</c:v>
                </c:pt>
                <c:pt idx="159">
                  <c:v>0.90272260858328901</c:v>
                </c:pt>
                <c:pt idx="160">
                  <c:v>0.90424501628843923</c:v>
                </c:pt>
                <c:pt idx="161">
                  <c:v>0.90898629671215092</c:v>
                </c:pt>
                <c:pt idx="162">
                  <c:v>0.91147385183017104</c:v>
                </c:pt>
                <c:pt idx="163">
                  <c:v>0.91403718570585368</c:v>
                </c:pt>
                <c:pt idx="164">
                  <c:v>0.91449655122253404</c:v>
                </c:pt>
                <c:pt idx="165">
                  <c:v>0.9133665423412769</c:v>
                </c:pt>
                <c:pt idx="166">
                  <c:v>0.91158430417685277</c:v>
                </c:pt>
                <c:pt idx="167">
                  <c:v>0.91025802671362066</c:v>
                </c:pt>
                <c:pt idx="168">
                  <c:v>0.90847032746890743</c:v>
                </c:pt>
                <c:pt idx="169">
                  <c:v>0.90647628992294704</c:v>
                </c:pt>
                <c:pt idx="170">
                  <c:v>0.90446314196396171</c:v>
                </c:pt>
                <c:pt idx="171">
                  <c:v>0.90250098318646987</c:v>
                </c:pt>
                <c:pt idx="172">
                  <c:v>0.90062752851122141</c:v>
                </c:pt>
                <c:pt idx="173">
                  <c:v>0.89948111158049204</c:v>
                </c:pt>
                <c:pt idx="174">
                  <c:v>0.89918558681029792</c:v>
                </c:pt>
                <c:pt idx="175">
                  <c:v>0.89837422292319369</c:v>
                </c:pt>
                <c:pt idx="176">
                  <c:v>0.89744852505690464</c:v>
                </c:pt>
                <c:pt idx="177">
                  <c:v>0.89657019255919335</c:v>
                </c:pt>
                <c:pt idx="178">
                  <c:v>0.89583504659833912</c:v>
                </c:pt>
                <c:pt idx="179">
                  <c:v>0.89488204761648049</c:v>
                </c:pt>
                <c:pt idx="180">
                  <c:v>0.90075017091909482</c:v>
                </c:pt>
                <c:pt idx="181">
                  <c:v>0.90999101848558051</c:v>
                </c:pt>
                <c:pt idx="182">
                  <c:v>0.91664224782861747</c:v>
                </c:pt>
                <c:pt idx="183">
                  <c:v>0.91943740826105402</c:v>
                </c:pt>
                <c:pt idx="184">
                  <c:v>0.91989061738638567</c:v>
                </c:pt>
                <c:pt idx="185">
                  <c:v>0.91917817460819018</c:v>
                </c:pt>
                <c:pt idx="186">
                  <c:v>0.91744343494461267</c:v>
                </c:pt>
                <c:pt idx="187">
                  <c:v>0.91504889817017476</c:v>
                </c:pt>
                <c:pt idx="188">
                  <c:v>0.91245527907080337</c:v>
                </c:pt>
                <c:pt idx="189">
                  <c:v>0.90999447130982125</c:v>
                </c:pt>
                <c:pt idx="190">
                  <c:v>0.9072440414905254</c:v>
                </c:pt>
                <c:pt idx="191">
                  <c:v>0.9043602155365299</c:v>
                </c:pt>
                <c:pt idx="192">
                  <c:v>0.9014898110677696</c:v>
                </c:pt>
                <c:pt idx="193">
                  <c:v>0.89861118309499333</c:v>
                </c:pt>
                <c:pt idx="194">
                  <c:v>0.89555407837899392</c:v>
                </c:pt>
                <c:pt idx="195">
                  <c:v>0.89236733502590337</c:v>
                </c:pt>
                <c:pt idx="196">
                  <c:v>0.88918312765627394</c:v>
                </c:pt>
                <c:pt idx="197">
                  <c:v>0.88595680591120562</c:v>
                </c:pt>
                <c:pt idx="198">
                  <c:v>0.88270854291939349</c:v>
                </c:pt>
                <c:pt idx="199">
                  <c:v>0.87915979915253228</c:v>
                </c:pt>
                <c:pt idx="200">
                  <c:v>0.87537413049454382</c:v>
                </c:pt>
                <c:pt idx="201">
                  <c:v>0.87150390795054378</c:v>
                </c:pt>
                <c:pt idx="202">
                  <c:v>0.86854528395379216</c:v>
                </c:pt>
                <c:pt idx="203">
                  <c:v>0.86526393879085217</c:v>
                </c:pt>
                <c:pt idx="204">
                  <c:v>0.86250550759404199</c:v>
                </c:pt>
                <c:pt idx="205">
                  <c:v>0.86050029343091372</c:v>
                </c:pt>
                <c:pt idx="206">
                  <c:v>0.85778078811484104</c:v>
                </c:pt>
                <c:pt idx="207">
                  <c:v>0.8547284463261493</c:v>
                </c:pt>
                <c:pt idx="208">
                  <c:v>0.8505922148025733</c:v>
                </c:pt>
                <c:pt idx="209">
                  <c:v>0.84589456151773013</c:v>
                </c:pt>
                <c:pt idx="210">
                  <c:v>0.84104808381672813</c:v>
                </c:pt>
                <c:pt idx="211">
                  <c:v>0.83604599542909419</c:v>
                </c:pt>
                <c:pt idx="212">
                  <c:v>0.83053813330567172</c:v>
                </c:pt>
                <c:pt idx="213">
                  <c:v>0.82433917426613146</c:v>
                </c:pt>
                <c:pt idx="214">
                  <c:v>0.81876119595806551</c:v>
                </c:pt>
                <c:pt idx="215">
                  <c:v>0.81375566449817016</c:v>
                </c:pt>
                <c:pt idx="216">
                  <c:v>0.80980614095983916</c:v>
                </c:pt>
                <c:pt idx="217">
                  <c:v>0.8066288793949894</c:v>
                </c:pt>
                <c:pt idx="218">
                  <c:v>0.80349041057639736</c:v>
                </c:pt>
                <c:pt idx="219">
                  <c:v>0.80005032356318406</c:v>
                </c:pt>
                <c:pt idx="220">
                  <c:v>0.79657427839127704</c:v>
                </c:pt>
                <c:pt idx="221">
                  <c:v>0.79331327885611236</c:v>
                </c:pt>
                <c:pt idx="222">
                  <c:v>0.79003213626865354</c:v>
                </c:pt>
                <c:pt idx="223">
                  <c:v>0.78678324231287888</c:v>
                </c:pt>
                <c:pt idx="224">
                  <c:v>0.78392444466234856</c:v>
                </c:pt>
                <c:pt idx="225">
                  <c:v>0.78169558809210671</c:v>
                </c:pt>
                <c:pt idx="226">
                  <c:v>0.77917625880427144</c:v>
                </c:pt>
                <c:pt idx="227">
                  <c:v>0.77674460134480294</c:v>
                </c:pt>
                <c:pt idx="228">
                  <c:v>0.77514090874371366</c:v>
                </c:pt>
                <c:pt idx="229">
                  <c:v>0.77334040141165539</c:v>
                </c:pt>
                <c:pt idx="230">
                  <c:v>0.77278772414536911</c:v>
                </c:pt>
                <c:pt idx="231">
                  <c:v>0.77281261941855239</c:v>
                </c:pt>
                <c:pt idx="232">
                  <c:v>0.77266967748272308</c:v>
                </c:pt>
                <c:pt idx="233">
                  <c:v>0.77208229581400811</c:v>
                </c:pt>
                <c:pt idx="234">
                  <c:v>0.77073061634686213</c:v>
                </c:pt>
                <c:pt idx="235">
                  <c:v>0.76891319414554637</c:v>
                </c:pt>
                <c:pt idx="236">
                  <c:v>0.76689102049342117</c:v>
                </c:pt>
                <c:pt idx="237">
                  <c:v>0.76480024126941804</c:v>
                </c:pt>
                <c:pt idx="238">
                  <c:v>0.7627031810691125</c:v>
                </c:pt>
                <c:pt idx="239">
                  <c:v>0.76161528213863283</c:v>
                </c:pt>
                <c:pt idx="240">
                  <c:v>0.76048349198929921</c:v>
                </c:pt>
                <c:pt idx="241">
                  <c:v>0.75902177019683781</c:v>
                </c:pt>
                <c:pt idx="242">
                  <c:v>0.75751675001716523</c:v>
                </c:pt>
                <c:pt idx="243">
                  <c:v>0.75653824114315649</c:v>
                </c:pt>
                <c:pt idx="244">
                  <c:v>0.75533975014533228</c:v>
                </c:pt>
                <c:pt idx="245">
                  <c:v>0.75400494166931775</c:v>
                </c:pt>
                <c:pt idx="246">
                  <c:v>0.75254135899240615</c:v>
                </c:pt>
                <c:pt idx="247">
                  <c:v>0.75103891698915393</c:v>
                </c:pt>
                <c:pt idx="248">
                  <c:v>0.74945624252346943</c:v>
                </c:pt>
                <c:pt idx="249">
                  <c:v>0.75023814237978259</c:v>
                </c:pt>
                <c:pt idx="250">
                  <c:v>0.75135304723459861</c:v>
                </c:pt>
                <c:pt idx="251">
                  <c:v>0.75185448378025688</c:v>
                </c:pt>
                <c:pt idx="252">
                  <c:v>0.75239872875434988</c:v>
                </c:pt>
                <c:pt idx="253">
                  <c:v>0.7524202682090454</c:v>
                </c:pt>
                <c:pt idx="254">
                  <c:v>0.75222061027530407</c:v>
                </c:pt>
                <c:pt idx="255">
                  <c:v>0.75207053935378054</c:v>
                </c:pt>
                <c:pt idx="256">
                  <c:v>0.75180125785284346</c:v>
                </c:pt>
                <c:pt idx="257">
                  <c:v>0.7514375277589892</c:v>
                </c:pt>
                <c:pt idx="258">
                  <c:v>0.75069978180050101</c:v>
                </c:pt>
                <c:pt idx="259">
                  <c:v>0.74949193899315536</c:v>
                </c:pt>
                <c:pt idx="260">
                  <c:v>0.74812229518333118</c:v>
                </c:pt>
                <c:pt idx="261">
                  <c:v>0.74659246253832612</c:v>
                </c:pt>
                <c:pt idx="262">
                  <c:v>0.74516400835908791</c:v>
                </c:pt>
                <c:pt idx="263">
                  <c:v>0.74375106298012783</c:v>
                </c:pt>
                <c:pt idx="264">
                  <c:v>0.74240372238702224</c:v>
                </c:pt>
                <c:pt idx="265">
                  <c:v>0.74100684067616773</c:v>
                </c:pt>
                <c:pt idx="266">
                  <c:v>0.7393899923872469</c:v>
                </c:pt>
                <c:pt idx="267">
                  <c:v>0.73769587391702629</c:v>
                </c:pt>
                <c:pt idx="268">
                  <c:v>0.73597739718449495</c:v>
                </c:pt>
                <c:pt idx="269">
                  <c:v>0.73443337493282368</c:v>
                </c:pt>
                <c:pt idx="270">
                  <c:v>0.73264588966439781</c:v>
                </c:pt>
                <c:pt idx="271">
                  <c:v>0.73075786078763583</c:v>
                </c:pt>
                <c:pt idx="272">
                  <c:v>0.72888018600967208</c:v>
                </c:pt>
                <c:pt idx="273">
                  <c:v>0.72695081522154736</c:v>
                </c:pt>
                <c:pt idx="274">
                  <c:v>0.72528830672812794</c:v>
                </c:pt>
                <c:pt idx="275">
                  <c:v>0.72469142007229537</c:v>
                </c:pt>
                <c:pt idx="276">
                  <c:v>0.72513637678810972</c:v>
                </c:pt>
                <c:pt idx="277">
                  <c:v>0.72538339150735298</c:v>
                </c:pt>
                <c:pt idx="278">
                  <c:v>0.7257838613697869</c:v>
                </c:pt>
                <c:pt idx="279">
                  <c:v>0.72592072062269253</c:v>
                </c:pt>
                <c:pt idx="280">
                  <c:v>0.72595140080024945</c:v>
                </c:pt>
                <c:pt idx="281">
                  <c:v>0.72563934296296795</c:v>
                </c:pt>
                <c:pt idx="282">
                  <c:v>0.72497167807229002</c:v>
                </c:pt>
                <c:pt idx="283">
                  <c:v>0.72437746171550876</c:v>
                </c:pt>
                <c:pt idx="284">
                  <c:v>0.72413613432113177</c:v>
                </c:pt>
                <c:pt idx="285">
                  <c:v>0.72561424695391474</c:v>
                </c:pt>
                <c:pt idx="286">
                  <c:v>0.72769363502627926</c:v>
                </c:pt>
                <c:pt idx="287">
                  <c:v>0.72907343934737501</c:v>
                </c:pt>
                <c:pt idx="288">
                  <c:v>0.73014330061865118</c:v>
                </c:pt>
                <c:pt idx="289">
                  <c:v>0.73076861757803813</c:v>
                </c:pt>
                <c:pt idx="290">
                  <c:v>0.73118773103950241</c:v>
                </c:pt>
                <c:pt idx="291">
                  <c:v>0.73152691468850395</c:v>
                </c:pt>
                <c:pt idx="292">
                  <c:v>0.73209784966732772</c:v>
                </c:pt>
                <c:pt idx="293">
                  <c:v>0.73274601623103031</c:v>
                </c:pt>
                <c:pt idx="294">
                  <c:v>0.73379915252614181</c:v>
                </c:pt>
                <c:pt idx="295">
                  <c:v>0.7347946208376317</c:v>
                </c:pt>
                <c:pt idx="296">
                  <c:v>0.73546173526019643</c:v>
                </c:pt>
                <c:pt idx="297">
                  <c:v>0.73647737775754907</c:v>
                </c:pt>
                <c:pt idx="298">
                  <c:v>0.74187479003663159</c:v>
                </c:pt>
                <c:pt idx="299">
                  <c:v>0.74878043048021437</c:v>
                </c:pt>
                <c:pt idx="300">
                  <c:v>0.75311681308075484</c:v>
                </c:pt>
                <c:pt idx="301">
                  <c:v>0.75555323300012456</c:v>
                </c:pt>
                <c:pt idx="302">
                  <c:v>0.75756697628852765</c:v>
                </c:pt>
                <c:pt idx="303">
                  <c:v>0.75904467957279287</c:v>
                </c:pt>
                <c:pt idx="304">
                  <c:v>0.75964026569522136</c:v>
                </c:pt>
                <c:pt idx="305">
                  <c:v>0.7626413262412749</c:v>
                </c:pt>
                <c:pt idx="306">
                  <c:v>0.7679314632571308</c:v>
                </c:pt>
                <c:pt idx="307">
                  <c:v>0.77489767974903234</c:v>
                </c:pt>
                <c:pt idx="308">
                  <c:v>0.7835751814697649</c:v>
                </c:pt>
                <c:pt idx="309">
                  <c:v>0.7937893288095117</c:v>
                </c:pt>
                <c:pt idx="310">
                  <c:v>0.80508568380321832</c:v>
                </c:pt>
                <c:pt idx="311">
                  <c:v>0.81729734237134566</c:v>
                </c:pt>
                <c:pt idx="312">
                  <c:v>0.83036982335481935</c:v>
                </c:pt>
                <c:pt idx="313">
                  <c:v>0.84431116559299313</c:v>
                </c:pt>
                <c:pt idx="314">
                  <c:v>0.86173082830377146</c:v>
                </c:pt>
                <c:pt idx="315">
                  <c:v>0.88264198625385337</c:v>
                </c:pt>
                <c:pt idx="316">
                  <c:v>0.90156863282524946</c:v>
                </c:pt>
                <c:pt idx="317">
                  <c:v>0.91936632277687091</c:v>
                </c:pt>
                <c:pt idx="318">
                  <c:v>0.93699228927867184</c:v>
                </c:pt>
                <c:pt idx="319">
                  <c:v>0.95403320080874832</c:v>
                </c:pt>
                <c:pt idx="320">
                  <c:v>0.97040986991080913</c:v>
                </c:pt>
                <c:pt idx="321">
                  <c:v>0.98665424651778133</c:v>
                </c:pt>
                <c:pt idx="322">
                  <c:v>1.0032821384725314</c:v>
                </c:pt>
                <c:pt idx="323">
                  <c:v>1.0201312453123705</c:v>
                </c:pt>
                <c:pt idx="324">
                  <c:v>1.0358849667933592</c:v>
                </c:pt>
                <c:pt idx="325">
                  <c:v>1.0510871968258793</c:v>
                </c:pt>
                <c:pt idx="326">
                  <c:v>1.0684778040257039</c:v>
                </c:pt>
                <c:pt idx="327">
                  <c:v>1.0865641548989649</c:v>
                </c:pt>
                <c:pt idx="328">
                  <c:v>1.1031206440495325</c:v>
                </c:pt>
                <c:pt idx="329">
                  <c:v>1.1185794080816149</c:v>
                </c:pt>
                <c:pt idx="330">
                  <c:v>1.1334299165210178</c:v>
                </c:pt>
                <c:pt idx="331">
                  <c:v>1.1486013808733631</c:v>
                </c:pt>
                <c:pt idx="332">
                  <c:v>1.1646157311899072</c:v>
                </c:pt>
                <c:pt idx="333">
                  <c:v>1.1794382283317582</c:v>
                </c:pt>
                <c:pt idx="334">
                  <c:v>1.193419519283857</c:v>
                </c:pt>
                <c:pt idx="335">
                  <c:v>1.2066784436345179</c:v>
                </c:pt>
                <c:pt idx="336">
                  <c:v>1.2195320269862941</c:v>
                </c:pt>
                <c:pt idx="337">
                  <c:v>1.2327181217559204</c:v>
                </c:pt>
                <c:pt idx="338">
                  <c:v>1.2453734634022631</c:v>
                </c:pt>
                <c:pt idx="339">
                  <c:v>1.2577652548952125</c:v>
                </c:pt>
                <c:pt idx="340">
                  <c:v>1.2701353401947026</c:v>
                </c:pt>
                <c:pt idx="341">
                  <c:v>1.2829228260082979</c:v>
                </c:pt>
                <c:pt idx="342">
                  <c:v>1.296393669693682</c:v>
                </c:pt>
                <c:pt idx="343">
                  <c:v>1.3088520860626138</c:v>
                </c:pt>
                <c:pt idx="344">
                  <c:v>1.3203480681800939</c:v>
                </c:pt>
                <c:pt idx="345">
                  <c:v>1.3311062564724945</c:v>
                </c:pt>
                <c:pt idx="346">
                  <c:v>1.3416671347564555</c:v>
                </c:pt>
                <c:pt idx="347">
                  <c:v>1.3521138623064344</c:v>
                </c:pt>
                <c:pt idx="348">
                  <c:v>1.3634154325985597</c:v>
                </c:pt>
                <c:pt idx="349">
                  <c:v>1.3748642451770645</c:v>
                </c:pt>
                <c:pt idx="350">
                  <c:v>1.3850977693595441</c:v>
                </c:pt>
                <c:pt idx="351">
                  <c:v>1.3942375989705429</c:v>
                </c:pt>
                <c:pt idx="352">
                  <c:v>1.4029451055637461</c:v>
                </c:pt>
                <c:pt idx="353">
                  <c:v>1.4114368073888148</c:v>
                </c:pt>
                <c:pt idx="354">
                  <c:v>1.4200949147836124</c:v>
                </c:pt>
                <c:pt idx="355">
                  <c:v>1.4284599262886304</c:v>
                </c:pt>
                <c:pt idx="356">
                  <c:v>1.4362833451600097</c:v>
                </c:pt>
                <c:pt idx="357">
                  <c:v>1.4438308344999624</c:v>
                </c:pt>
                <c:pt idx="358">
                  <c:v>1.4514593593068978</c:v>
                </c:pt>
                <c:pt idx="359">
                  <c:v>1.4600302991090786</c:v>
                </c:pt>
                <c:pt idx="360">
                  <c:v>1.4682690049819354</c:v>
                </c:pt>
                <c:pt idx="361">
                  <c:v>1.4760948374476628</c:v>
                </c:pt>
                <c:pt idx="362">
                  <c:v>1.4840781104301148</c:v>
                </c:pt>
                <c:pt idx="363">
                  <c:v>1.4912691948590726</c:v>
                </c:pt>
                <c:pt idx="364">
                  <c:v>1.4980787972537317</c:v>
                </c:pt>
                <c:pt idx="365">
                  <c:v>1.5055257562354383</c:v>
                </c:pt>
                <c:pt idx="366">
                  <c:v>1.5156854235285235</c:v>
                </c:pt>
                <c:pt idx="367">
                  <c:v>1.5287331989522901</c:v>
                </c:pt>
                <c:pt idx="368">
                  <c:v>1.6512549806005767</c:v>
                </c:pt>
                <c:pt idx="369">
                  <c:v>1.6527850541770253</c:v>
                </c:pt>
                <c:pt idx="370">
                  <c:v>1.6550131944120716</c:v>
                </c:pt>
                <c:pt idx="371">
                  <c:v>1.657144894147065</c:v>
                </c:pt>
                <c:pt idx="372">
                  <c:v>1.6593644932502338</c:v>
                </c:pt>
                <c:pt idx="373">
                  <c:v>1.6619048031679571</c:v>
                </c:pt>
                <c:pt idx="374">
                  <c:v>1.6656661097952372</c:v>
                </c:pt>
                <c:pt idx="375">
                  <c:v>1.669520227500213</c:v>
                </c:pt>
                <c:pt idx="376">
                  <c:v>1.6742325959505875</c:v>
                </c:pt>
                <c:pt idx="377">
                  <c:v>1.6789384367190281</c:v>
                </c:pt>
                <c:pt idx="378">
                  <c:v>1.6837535466944236</c:v>
                </c:pt>
                <c:pt idx="379">
                  <c:v>1.6804629120253589</c:v>
                </c:pt>
                <c:pt idx="380">
                  <c:v>1.6846812461160063</c:v>
                </c:pt>
                <c:pt idx="381">
                  <c:v>1.6912780529082434</c:v>
                </c:pt>
                <c:pt idx="382">
                  <c:v>1.6978181706732423</c:v>
                </c:pt>
                <c:pt idx="383">
                  <c:v>1.7040292128815173</c:v>
                </c:pt>
                <c:pt idx="384">
                  <c:v>1.7099420562080743</c:v>
                </c:pt>
                <c:pt idx="385">
                  <c:v>1.7158236483995979</c:v>
                </c:pt>
                <c:pt idx="386">
                  <c:v>1.7216356078461297</c:v>
                </c:pt>
                <c:pt idx="387">
                  <c:v>1.727455102220415</c:v>
                </c:pt>
                <c:pt idx="388">
                  <c:v>1.7334948852654228</c:v>
                </c:pt>
                <c:pt idx="389">
                  <c:v>1.741367173203213</c:v>
                </c:pt>
                <c:pt idx="390">
                  <c:v>1.7487610664907731</c:v>
                </c:pt>
                <c:pt idx="391">
                  <c:v>1.7552497568754033</c:v>
                </c:pt>
                <c:pt idx="392">
                  <c:v>1.7615030778978784</c:v>
                </c:pt>
                <c:pt idx="393">
                  <c:v>1.7684551879347867</c:v>
                </c:pt>
                <c:pt idx="394">
                  <c:v>1.7761929200492261</c:v>
                </c:pt>
                <c:pt idx="395">
                  <c:v>1.7832843483003902</c:v>
                </c:pt>
                <c:pt idx="396">
                  <c:v>1.7899848393536939</c:v>
                </c:pt>
                <c:pt idx="397">
                  <c:v>1.7968266042418339</c:v>
                </c:pt>
                <c:pt idx="398">
                  <c:v>1.8040192407965452</c:v>
                </c:pt>
                <c:pt idx="399">
                  <c:v>1.8105856728297216</c:v>
                </c:pt>
                <c:pt idx="400">
                  <c:v>1.8167189250493678</c:v>
                </c:pt>
                <c:pt idx="401">
                  <c:v>1.8226981179826753</c:v>
                </c:pt>
                <c:pt idx="402">
                  <c:v>1.8283113293002544</c:v>
                </c:pt>
                <c:pt idx="403">
                  <c:v>1.8338060937776459</c:v>
                </c:pt>
                <c:pt idx="404">
                  <c:v>1.8393570225613884</c:v>
                </c:pt>
                <c:pt idx="405">
                  <c:v>1.8447500104418972</c:v>
                </c:pt>
                <c:pt idx="406">
                  <c:v>1.8499985989637358</c:v>
                </c:pt>
                <c:pt idx="407">
                  <c:v>1.8553799253492094</c:v>
                </c:pt>
                <c:pt idx="408">
                  <c:v>1.8614800665169693</c:v>
                </c:pt>
                <c:pt idx="409">
                  <c:v>1.8669328961106051</c:v>
                </c:pt>
                <c:pt idx="410">
                  <c:v>1.8720474838091379</c:v>
                </c:pt>
                <c:pt idx="411">
                  <c:v>1.8769730614406124</c:v>
                </c:pt>
                <c:pt idx="412">
                  <c:v>1.8822461390621963</c:v>
                </c:pt>
                <c:pt idx="413">
                  <c:v>1.8877197987046681</c:v>
                </c:pt>
                <c:pt idx="414">
                  <c:v>1.8927482655668766</c:v>
                </c:pt>
                <c:pt idx="415">
                  <c:v>1.8977597308872414</c:v>
                </c:pt>
                <c:pt idx="416">
                  <c:v>1.9028852429443763</c:v>
                </c:pt>
                <c:pt idx="417">
                  <c:v>1.9075132742424663</c:v>
                </c:pt>
                <c:pt idx="418">
                  <c:v>1.9117806484117996</c:v>
                </c:pt>
                <c:pt idx="419">
                  <c:v>1.9155954709459972</c:v>
                </c:pt>
                <c:pt idx="420">
                  <c:v>1.9190431869434095</c:v>
                </c:pt>
                <c:pt idx="421">
                  <c:v>1.9221215534593481</c:v>
                </c:pt>
                <c:pt idx="422">
                  <c:v>1.9247796796708003</c:v>
                </c:pt>
                <c:pt idx="423">
                  <c:v>1.9270330477279467</c:v>
                </c:pt>
                <c:pt idx="424">
                  <c:v>1.9288486695449092</c:v>
                </c:pt>
                <c:pt idx="425">
                  <c:v>1.9301914335259915</c:v>
                </c:pt>
                <c:pt idx="426">
                  <c:v>1.9309820351931026</c:v>
                </c:pt>
                <c:pt idx="427">
                  <c:v>1.9310797863475582</c:v>
                </c:pt>
                <c:pt idx="428">
                  <c:v>1.9304089840736178</c:v>
                </c:pt>
                <c:pt idx="429">
                  <c:v>1.9288488919378772</c:v>
                </c:pt>
                <c:pt idx="430">
                  <c:v>1.9260197544467978</c:v>
                </c:pt>
                <c:pt idx="431">
                  <c:v>1.9217836785292073</c:v>
                </c:pt>
                <c:pt idx="432">
                  <c:v>1.9161833877283552</c:v>
                </c:pt>
                <c:pt idx="433">
                  <c:v>1.9095376424544246</c:v>
                </c:pt>
                <c:pt idx="434">
                  <c:v>1.9020123649163689</c:v>
                </c:pt>
                <c:pt idx="435">
                  <c:v>1.8919967966808013</c:v>
                </c:pt>
                <c:pt idx="436">
                  <c:v>1.872045526537276</c:v>
                </c:pt>
                <c:pt idx="437">
                  <c:v>1.8513456672787927</c:v>
                </c:pt>
                <c:pt idx="438">
                  <c:v>1.8363176884069607</c:v>
                </c:pt>
                <c:pt idx="439">
                  <c:v>1.8230813976665272</c:v>
                </c:pt>
                <c:pt idx="440">
                  <c:v>1.8098501209953497</c:v>
                </c:pt>
                <c:pt idx="441">
                  <c:v>1.7965123516060164</c:v>
                </c:pt>
                <c:pt idx="442">
                  <c:v>1.7813042522013098</c:v>
                </c:pt>
                <c:pt idx="443">
                  <c:v>1.7631318267486298</c:v>
                </c:pt>
                <c:pt idx="444">
                  <c:v>1.7397715233907463</c:v>
                </c:pt>
                <c:pt idx="445">
                  <c:v>1.697536326212052</c:v>
                </c:pt>
                <c:pt idx="446">
                  <c:v>1.7063071842493098</c:v>
                </c:pt>
                <c:pt idx="447">
                  <c:v>1.7147053305008597</c:v>
                </c:pt>
                <c:pt idx="448">
                  <c:v>1.7228684258758948</c:v>
                </c:pt>
                <c:pt idx="449">
                  <c:v>1.7308379070847832</c:v>
                </c:pt>
                <c:pt idx="450">
                  <c:v>1.7385219187330874</c:v>
                </c:pt>
                <c:pt idx="451">
                  <c:v>1.7946404770634539</c:v>
                </c:pt>
                <c:pt idx="452">
                  <c:v>1.7508620014752434</c:v>
                </c:pt>
                <c:pt idx="453">
                  <c:v>1.7624525861180864</c:v>
                </c:pt>
                <c:pt idx="454">
                  <c:v>1.7686829608830814</c:v>
                </c:pt>
                <c:pt idx="455">
                  <c:v>1.7742203623154631</c:v>
                </c:pt>
                <c:pt idx="456">
                  <c:v>1.7784402947080988</c:v>
                </c:pt>
                <c:pt idx="457">
                  <c:v>1.7810039710889447</c:v>
                </c:pt>
                <c:pt idx="458">
                  <c:v>1.7818552004491712</c:v>
                </c:pt>
                <c:pt idx="459">
                  <c:v>1.7819105510471855</c:v>
                </c:pt>
                <c:pt idx="460">
                  <c:v>1.778488659583739</c:v>
                </c:pt>
                <c:pt idx="461">
                  <c:v>1.7697970146195183</c:v>
                </c:pt>
                <c:pt idx="462">
                  <c:v>1.7539752562153144</c:v>
                </c:pt>
                <c:pt idx="463">
                  <c:v>1.7298595987942751</c:v>
                </c:pt>
                <c:pt idx="464">
                  <c:v>1.6957249337409539</c:v>
                </c:pt>
                <c:pt idx="465">
                  <c:v>1.6500528231709011</c:v>
                </c:pt>
                <c:pt idx="466">
                  <c:v>1.5926953975156057</c:v>
                </c:pt>
                <c:pt idx="467">
                  <c:v>1.5276361977304678</c:v>
                </c:pt>
                <c:pt idx="468">
                  <c:v>1.4653086301508744</c:v>
                </c:pt>
                <c:pt idx="469">
                  <c:v>1.4117558792345746</c:v>
                </c:pt>
                <c:pt idx="470">
                  <c:v>1.3644252336677516</c:v>
                </c:pt>
                <c:pt idx="471">
                  <c:v>1.3230595981855389</c:v>
                </c:pt>
                <c:pt idx="472">
                  <c:v>1.2867865445270692</c:v>
                </c:pt>
                <c:pt idx="473">
                  <c:v>1.2546268050758065</c:v>
                </c:pt>
                <c:pt idx="474">
                  <c:v>1.2261219028297519</c:v>
                </c:pt>
                <c:pt idx="475">
                  <c:v>1.2009352760809031</c:v>
                </c:pt>
                <c:pt idx="476">
                  <c:v>1.1786503909374901</c:v>
                </c:pt>
                <c:pt idx="477">
                  <c:v>1.1587890807949877</c:v>
                </c:pt>
                <c:pt idx="478">
                  <c:v>1.141126716821647</c:v>
                </c:pt>
                <c:pt idx="479">
                  <c:v>1.1255408160919662</c:v>
                </c:pt>
                <c:pt idx="480">
                  <c:v>1.1114858721907854</c:v>
                </c:pt>
                <c:pt idx="481">
                  <c:v>1.0987678099465699</c:v>
                </c:pt>
                <c:pt idx="482">
                  <c:v>1.0870639583678827</c:v>
                </c:pt>
                <c:pt idx="483">
                  <c:v>1.07662181367989</c:v>
                </c:pt>
                <c:pt idx="484">
                  <c:v>1.0673423262770159</c:v>
                </c:pt>
                <c:pt idx="485">
                  <c:v>1.0610073616181539</c:v>
                </c:pt>
                <c:pt idx="486">
                  <c:v>1.057462375457811</c:v>
                </c:pt>
                <c:pt idx="487">
                  <c:v>1.0518552800744581</c:v>
                </c:pt>
                <c:pt idx="488">
                  <c:v>1.045824958026156</c:v>
                </c:pt>
                <c:pt idx="489">
                  <c:v>1.039783584515789</c:v>
                </c:pt>
                <c:pt idx="490">
                  <c:v>1.0338208126921193</c:v>
                </c:pt>
                <c:pt idx="491">
                  <c:v>1.028222148292723</c:v>
                </c:pt>
                <c:pt idx="492">
                  <c:v>1.022993062211462</c:v>
                </c:pt>
                <c:pt idx="493">
                  <c:v>1.0179978508188539</c:v>
                </c:pt>
                <c:pt idx="494">
                  <c:v>1.0132386082393867</c:v>
                </c:pt>
                <c:pt idx="495">
                  <c:v>1.0089156489902624</c:v>
                </c:pt>
                <c:pt idx="496">
                  <c:v>1.0050047918555187</c:v>
                </c:pt>
                <c:pt idx="497">
                  <c:v>1.0011561201579755</c:v>
                </c:pt>
                <c:pt idx="498">
                  <c:v>0.99742996833853392</c:v>
                </c:pt>
                <c:pt idx="499">
                  <c:v>0.9938776962355601</c:v>
                </c:pt>
                <c:pt idx="500">
                  <c:v>0.99041627899710671</c:v>
                </c:pt>
                <c:pt idx="501">
                  <c:v>0.98706636651133062</c:v>
                </c:pt>
                <c:pt idx="502">
                  <c:v>0.98395524905166065</c:v>
                </c:pt>
                <c:pt idx="503">
                  <c:v>0.98100789385231879</c:v>
                </c:pt>
                <c:pt idx="504">
                  <c:v>0.9781411021055193</c:v>
                </c:pt>
                <c:pt idx="505">
                  <c:v>0.97534793673697284</c:v>
                </c:pt>
                <c:pt idx="506">
                  <c:v>0.97265732680505135</c:v>
                </c:pt>
                <c:pt idx="507">
                  <c:v>0.96997077249092556</c:v>
                </c:pt>
                <c:pt idx="508">
                  <c:v>0.96745220949944621</c:v>
                </c:pt>
                <c:pt idx="509">
                  <c:v>0.96498158921462562</c:v>
                </c:pt>
                <c:pt idx="510">
                  <c:v>0.96252343268945495</c:v>
                </c:pt>
                <c:pt idx="511">
                  <c:v>0.96017549525805435</c:v>
                </c:pt>
                <c:pt idx="512">
                  <c:v>0.95796199404896965</c:v>
                </c:pt>
                <c:pt idx="513">
                  <c:v>0.95592294268111633</c:v>
                </c:pt>
                <c:pt idx="514">
                  <c:v>0.95485723823594237</c:v>
                </c:pt>
                <c:pt idx="515">
                  <c:v>0.95324362328349221</c:v>
                </c:pt>
                <c:pt idx="516">
                  <c:v>0.9513605785592989</c:v>
                </c:pt>
                <c:pt idx="517">
                  <c:v>0.949432899192167</c:v>
                </c:pt>
                <c:pt idx="518">
                  <c:v>0.94742240664378663</c:v>
                </c:pt>
                <c:pt idx="519">
                  <c:v>0.94542175047487698</c:v>
                </c:pt>
                <c:pt idx="520">
                  <c:v>0.94340973359226576</c:v>
                </c:pt>
                <c:pt idx="521">
                  <c:v>0.94142544203323208</c:v>
                </c:pt>
                <c:pt idx="522">
                  <c:v>0.93943431116125886</c:v>
                </c:pt>
                <c:pt idx="523">
                  <c:v>0.93742409391652115</c:v>
                </c:pt>
                <c:pt idx="524">
                  <c:v>0.93530825883457414</c:v>
                </c:pt>
                <c:pt idx="525">
                  <c:v>0.93341978090167543</c:v>
                </c:pt>
                <c:pt idx="526">
                  <c:v>0.93206353117424712</c:v>
                </c:pt>
                <c:pt idx="527">
                  <c:v>0.93059514394538623</c:v>
                </c:pt>
                <c:pt idx="528">
                  <c:v>0.92894324651323679</c:v>
                </c:pt>
                <c:pt idx="529">
                  <c:v>0.9280402935498453</c:v>
                </c:pt>
                <c:pt idx="530">
                  <c:v>0.92627390700375489</c:v>
                </c:pt>
                <c:pt idx="531">
                  <c:v>0.92443387526317644</c:v>
                </c:pt>
                <c:pt idx="532">
                  <c:v>0.92296895014188118</c:v>
                </c:pt>
                <c:pt idx="533">
                  <c:v>0.92235901247925545</c:v>
                </c:pt>
                <c:pt idx="534">
                  <c:v>0.92096598315785916</c:v>
                </c:pt>
                <c:pt idx="535">
                  <c:v>0.91913147593010602</c:v>
                </c:pt>
                <c:pt idx="536">
                  <c:v>0.9170783286659232</c:v>
                </c:pt>
                <c:pt idx="537">
                  <c:v>0.91498294694698923</c:v>
                </c:pt>
                <c:pt idx="538">
                  <c:v>0.91258429105680017</c:v>
                </c:pt>
                <c:pt idx="539">
                  <c:v>0.91003976187861257</c:v>
                </c:pt>
                <c:pt idx="540">
                  <c:v>0.90740878031703365</c:v>
                </c:pt>
                <c:pt idx="541">
                  <c:v>0.90472515677631193</c:v>
                </c:pt>
                <c:pt idx="542">
                  <c:v>0.90193884112623401</c:v>
                </c:pt>
                <c:pt idx="543">
                  <c:v>0.89918473718509007</c:v>
                </c:pt>
                <c:pt idx="544">
                  <c:v>0.89638768473735331</c:v>
                </c:pt>
                <c:pt idx="545">
                  <c:v>0.89359687617873051</c:v>
                </c:pt>
                <c:pt idx="546">
                  <c:v>0.8909846903051879</c:v>
                </c:pt>
                <c:pt idx="547">
                  <c:v>0.88823885391868884</c:v>
                </c:pt>
                <c:pt idx="548">
                  <c:v>0.8854797422298637</c:v>
                </c:pt>
                <c:pt idx="549">
                  <c:v>0.88285635625224002</c:v>
                </c:pt>
                <c:pt idx="550">
                  <c:v>0.88026569444450053</c:v>
                </c:pt>
                <c:pt idx="551">
                  <c:v>0.87779230958635712</c:v>
                </c:pt>
                <c:pt idx="552">
                  <c:v>0.87528008641948252</c:v>
                </c:pt>
                <c:pt idx="553">
                  <c:v>0.8726735791938951</c:v>
                </c:pt>
                <c:pt idx="554">
                  <c:v>0.87015531263755563</c:v>
                </c:pt>
                <c:pt idx="555">
                  <c:v>0.86781958529392522</c:v>
                </c:pt>
                <c:pt idx="556">
                  <c:v>0.86578786913169437</c:v>
                </c:pt>
                <c:pt idx="557">
                  <c:v>0.86361107573414053</c:v>
                </c:pt>
                <c:pt idx="558">
                  <c:v>0.86138084841992091</c:v>
                </c:pt>
                <c:pt idx="559">
                  <c:v>0.85913564274646159</c:v>
                </c:pt>
                <c:pt idx="560">
                  <c:v>0.85703675129816115</c:v>
                </c:pt>
                <c:pt idx="561">
                  <c:v>0.85515774060768079</c:v>
                </c:pt>
                <c:pt idx="562">
                  <c:v>0.85312789772035114</c:v>
                </c:pt>
                <c:pt idx="563">
                  <c:v>0.85119514018014741</c:v>
                </c:pt>
                <c:pt idx="564">
                  <c:v>0.84927978969170315</c:v>
                </c:pt>
                <c:pt idx="565">
                  <c:v>0.84735046224152166</c:v>
                </c:pt>
                <c:pt idx="566">
                  <c:v>0.8453636276943256</c:v>
                </c:pt>
                <c:pt idx="567">
                  <c:v>0.84337525423274029</c:v>
                </c:pt>
                <c:pt idx="568">
                  <c:v>0.8414809611378874</c:v>
                </c:pt>
                <c:pt idx="569">
                  <c:v>0.83977767650681057</c:v>
                </c:pt>
                <c:pt idx="570">
                  <c:v>0.83794096923604633</c:v>
                </c:pt>
                <c:pt idx="571">
                  <c:v>0.83608256663549452</c:v>
                </c:pt>
                <c:pt idx="572">
                  <c:v>0.8341373727558784</c:v>
                </c:pt>
                <c:pt idx="573">
                  <c:v>0.83219477545487275</c:v>
                </c:pt>
                <c:pt idx="574">
                  <c:v>0.83035364841702153</c:v>
                </c:pt>
                <c:pt idx="575">
                  <c:v>0.82878371455321109</c:v>
                </c:pt>
                <c:pt idx="576">
                  <c:v>0.82701641034102513</c:v>
                </c:pt>
                <c:pt idx="577">
                  <c:v>0.82524652357842387</c:v>
                </c:pt>
                <c:pt idx="578">
                  <c:v>0.82346313025422602</c:v>
                </c:pt>
                <c:pt idx="579">
                  <c:v>0.82180648889988761</c:v>
                </c:pt>
                <c:pt idx="580">
                  <c:v>0.81990720670092743</c:v>
                </c:pt>
                <c:pt idx="581">
                  <c:v>0.81796098901941183</c:v>
                </c:pt>
                <c:pt idx="582">
                  <c:v>0.81593936480569185</c:v>
                </c:pt>
                <c:pt idx="583">
                  <c:v>0.81395919885230872</c:v>
                </c:pt>
                <c:pt idx="584">
                  <c:v>0.81202979083296145</c:v>
                </c:pt>
                <c:pt idx="585">
                  <c:v>0.80994632363893238</c:v>
                </c:pt>
                <c:pt idx="586">
                  <c:v>0.80792832418496285</c:v>
                </c:pt>
                <c:pt idx="587">
                  <c:v>0.80639899362334</c:v>
                </c:pt>
                <c:pt idx="588">
                  <c:v>0.80567970661813781</c:v>
                </c:pt>
                <c:pt idx="589">
                  <c:v>0.80470189601036013</c:v>
                </c:pt>
                <c:pt idx="590">
                  <c:v>0.8034849221384015</c:v>
                </c:pt>
                <c:pt idx="591">
                  <c:v>0.80411561980819091</c:v>
                </c:pt>
                <c:pt idx="592">
                  <c:v>0.80317189587978144</c:v>
                </c:pt>
                <c:pt idx="593">
                  <c:v>0.80145456277155236</c:v>
                </c:pt>
                <c:pt idx="594">
                  <c:v>0.79932603691634718</c:v>
                </c:pt>
                <c:pt idx="595">
                  <c:v>0.79709564852332548</c:v>
                </c:pt>
                <c:pt idx="596">
                  <c:v>0.79538940293180171</c:v>
                </c:pt>
                <c:pt idx="597">
                  <c:v>0.7944405226560991</c:v>
                </c:pt>
                <c:pt idx="598">
                  <c:v>0.79252164613731524</c:v>
                </c:pt>
                <c:pt idx="599">
                  <c:v>0.79028933972694682</c:v>
                </c:pt>
                <c:pt idx="600">
                  <c:v>0.78805734008454675</c:v>
                </c:pt>
                <c:pt idx="601">
                  <c:v>0.78640935424408198</c:v>
                </c:pt>
                <c:pt idx="602">
                  <c:v>0.7845513211912577</c:v>
                </c:pt>
                <c:pt idx="603">
                  <c:v>0.78254793903540298</c:v>
                </c:pt>
                <c:pt idx="604">
                  <c:v>0.78078224043363531</c:v>
                </c:pt>
                <c:pt idx="605">
                  <c:v>0.77911908849181299</c:v>
                </c:pt>
                <c:pt idx="606">
                  <c:v>0.77726707021718122</c:v>
                </c:pt>
                <c:pt idx="607">
                  <c:v>0.77561599673749537</c:v>
                </c:pt>
                <c:pt idx="608">
                  <c:v>0.77387798538397812</c:v>
                </c:pt>
                <c:pt idx="609">
                  <c:v>0.77200682776260676</c:v>
                </c:pt>
                <c:pt idx="610">
                  <c:v>0.77007649900945663</c:v>
                </c:pt>
                <c:pt idx="611">
                  <c:v>0.76812074093557725</c:v>
                </c:pt>
                <c:pt idx="612">
                  <c:v>0.76614981071505706</c:v>
                </c:pt>
                <c:pt idx="613">
                  <c:v>0.76426456840586554</c:v>
                </c:pt>
                <c:pt idx="614">
                  <c:v>0.76251432317576806</c:v>
                </c:pt>
                <c:pt idx="615">
                  <c:v>0.76281760776074548</c:v>
                </c:pt>
                <c:pt idx="616">
                  <c:v>0.76429198779066354</c:v>
                </c:pt>
                <c:pt idx="617">
                  <c:v>0.76521978347976205</c:v>
                </c:pt>
                <c:pt idx="618">
                  <c:v>0.76552348854888419</c:v>
                </c:pt>
                <c:pt idx="619">
                  <c:v>0.76529909300660459</c:v>
                </c:pt>
                <c:pt idx="620">
                  <c:v>0.76487202114042385</c:v>
                </c:pt>
                <c:pt idx="621">
                  <c:v>0.76399374221126082</c:v>
                </c:pt>
                <c:pt idx="622">
                  <c:v>0.76301872283723859</c:v>
                </c:pt>
                <c:pt idx="623">
                  <c:v>0.7623493602678223</c:v>
                </c:pt>
                <c:pt idx="624">
                  <c:v>0.76140108723918498</c:v>
                </c:pt>
                <c:pt idx="625">
                  <c:v>0.76036028235959863</c:v>
                </c:pt>
                <c:pt idx="626">
                  <c:v>0.75922883194144575</c:v>
                </c:pt>
                <c:pt idx="627">
                  <c:v>0.75812894568042521</c:v>
                </c:pt>
                <c:pt idx="628">
                  <c:v>0.75713944271287514</c:v>
                </c:pt>
                <c:pt idx="629">
                  <c:v>0.75660763906017603</c:v>
                </c:pt>
                <c:pt idx="630">
                  <c:v>0.75638090101891331</c:v>
                </c:pt>
                <c:pt idx="631">
                  <c:v>0.75602537347714094</c:v>
                </c:pt>
                <c:pt idx="632">
                  <c:v>0.75526805690107823</c:v>
                </c:pt>
                <c:pt idx="633">
                  <c:v>0.75429866960822378</c:v>
                </c:pt>
                <c:pt idx="634">
                  <c:v>0.75341989008968402</c:v>
                </c:pt>
                <c:pt idx="635">
                  <c:v>0.75260585496902999</c:v>
                </c:pt>
                <c:pt idx="636">
                  <c:v>0.75168950550180558</c:v>
                </c:pt>
                <c:pt idx="637">
                  <c:v>0.75075190358141275</c:v>
                </c:pt>
                <c:pt idx="638">
                  <c:v>0.74991139723985012</c:v>
                </c:pt>
                <c:pt idx="639">
                  <c:v>0.74912739908928139</c:v>
                </c:pt>
                <c:pt idx="640">
                  <c:v>0.74860020297945273</c:v>
                </c:pt>
                <c:pt idx="641">
                  <c:v>0.74807239756330746</c:v>
                </c:pt>
                <c:pt idx="642">
                  <c:v>0.74740583916196524</c:v>
                </c:pt>
                <c:pt idx="643">
                  <c:v>0.74694584852317236</c:v>
                </c:pt>
                <c:pt idx="644">
                  <c:v>0.74722221803917499</c:v>
                </c:pt>
                <c:pt idx="645">
                  <c:v>0.74776858320947237</c:v>
                </c:pt>
                <c:pt idx="646">
                  <c:v>0.74767284550744018</c:v>
                </c:pt>
                <c:pt idx="647">
                  <c:v>0.74728727977035592</c:v>
                </c:pt>
                <c:pt idx="648">
                  <c:v>0.74673396373244949</c:v>
                </c:pt>
                <c:pt idx="649">
                  <c:v>0.74611438904935179</c:v>
                </c:pt>
                <c:pt idx="650">
                  <c:v>0.7453700714272673</c:v>
                </c:pt>
                <c:pt idx="651">
                  <c:v>0.74450858106355255</c:v>
                </c:pt>
                <c:pt idx="652">
                  <c:v>0.74359728653725732</c:v>
                </c:pt>
                <c:pt idx="653">
                  <c:v>0.74268575334969678</c:v>
                </c:pt>
                <c:pt idx="654">
                  <c:v>0.74175768556752442</c:v>
                </c:pt>
                <c:pt idx="655">
                  <c:v>0.74082179562447492</c:v>
                </c:pt>
                <c:pt idx="656">
                  <c:v>0.73990218011537423</c:v>
                </c:pt>
                <c:pt idx="657">
                  <c:v>0.73915569533117265</c:v>
                </c:pt>
                <c:pt idx="658">
                  <c:v>0.73831740935020729</c:v>
                </c:pt>
                <c:pt idx="659">
                  <c:v>0.73733932768811794</c:v>
                </c:pt>
                <c:pt idx="660">
                  <c:v>0.73642413728189648</c:v>
                </c:pt>
                <c:pt idx="661">
                  <c:v>0.7365389525185545</c:v>
                </c:pt>
                <c:pt idx="662">
                  <c:v>0.73604175817916884</c:v>
                </c:pt>
                <c:pt idx="663">
                  <c:v>0.73522281800293021</c:v>
                </c:pt>
                <c:pt idx="664">
                  <c:v>0.73438596407029655</c:v>
                </c:pt>
                <c:pt idx="665">
                  <c:v>0.73443462060462883</c:v>
                </c:pt>
                <c:pt idx="666">
                  <c:v>0.73401412314888992</c:v>
                </c:pt>
                <c:pt idx="667">
                  <c:v>0.73315635025552206</c:v>
                </c:pt>
                <c:pt idx="668">
                  <c:v>0.73288429921631226</c:v>
                </c:pt>
                <c:pt idx="669">
                  <c:v>0.7347551114263895</c:v>
                </c:pt>
                <c:pt idx="670">
                  <c:v>0.7383572038049806</c:v>
                </c:pt>
                <c:pt idx="671">
                  <c:v>0.74268670135232273</c:v>
                </c:pt>
                <c:pt idx="672">
                  <c:v>0.74839033431268465</c:v>
                </c:pt>
                <c:pt idx="673">
                  <c:v>0.75541039440764679</c:v>
                </c:pt>
                <c:pt idx="674">
                  <c:v>0.76362160514393507</c:v>
                </c:pt>
                <c:pt idx="675">
                  <c:v>0.77293312873291009</c:v>
                </c:pt>
                <c:pt idx="676">
                  <c:v>0.78314782025565943</c:v>
                </c:pt>
                <c:pt idx="677">
                  <c:v>0.79409838911020492</c:v>
                </c:pt>
                <c:pt idx="678">
                  <c:v>0.80575712323021209</c:v>
                </c:pt>
                <c:pt idx="679">
                  <c:v>0.81801347646907974</c:v>
                </c:pt>
                <c:pt idx="680">
                  <c:v>0.83110420400684171</c:v>
                </c:pt>
                <c:pt idx="681">
                  <c:v>0.84458413501070662</c:v>
                </c:pt>
                <c:pt idx="682">
                  <c:v>0.85817621220561535</c:v>
                </c:pt>
                <c:pt idx="683">
                  <c:v>0.87218045461626315</c:v>
                </c:pt>
                <c:pt idx="684">
                  <c:v>0.88606037494138135</c:v>
                </c:pt>
                <c:pt idx="685">
                  <c:v>0.89976217102652156</c:v>
                </c:pt>
                <c:pt idx="686">
                  <c:v>0.91337102877070342</c:v>
                </c:pt>
                <c:pt idx="687">
                  <c:v>0.92690452904576992</c:v>
                </c:pt>
                <c:pt idx="688">
                  <c:v>0.9403360489823881</c:v>
                </c:pt>
                <c:pt idx="689">
                  <c:v>0.95366605602455512</c:v>
                </c:pt>
                <c:pt idx="690">
                  <c:v>0.96686732914910256</c:v>
                </c:pt>
                <c:pt idx="691">
                  <c:v>0.97987135294808891</c:v>
                </c:pt>
                <c:pt idx="692">
                  <c:v>0.99268338639134779</c:v>
                </c:pt>
                <c:pt idx="693">
                  <c:v>1.0052996537339007</c:v>
                </c:pt>
                <c:pt idx="694">
                  <c:v>1.0176586046042901</c:v>
                </c:pt>
                <c:pt idx="695">
                  <c:v>1.0298214161122481</c:v>
                </c:pt>
                <c:pt idx="696">
                  <c:v>1.0417420967506326</c:v>
                </c:pt>
                <c:pt idx="697">
                  <c:v>1.053370895531524</c:v>
                </c:pt>
                <c:pt idx="698">
                  <c:v>1.0653163110858763</c:v>
                </c:pt>
                <c:pt idx="699">
                  <c:v>1.0774542011877468</c:v>
                </c:pt>
                <c:pt idx="700">
                  <c:v>1.0891414008378639</c:v>
                </c:pt>
                <c:pt idx="701">
                  <c:v>1.1007696156113342</c:v>
                </c:pt>
                <c:pt idx="702">
                  <c:v>1.1126442704503281</c:v>
                </c:pt>
                <c:pt idx="703">
                  <c:v>1.1238792804132036</c:v>
                </c:pt>
                <c:pt idx="704">
                  <c:v>1.1344417587850673</c:v>
                </c:pt>
                <c:pt idx="705">
                  <c:v>1.1447734072047049</c:v>
                </c:pt>
                <c:pt idx="706">
                  <c:v>1.1554877730316724</c:v>
                </c:pt>
                <c:pt idx="707">
                  <c:v>1.1674276281678606</c:v>
                </c:pt>
                <c:pt idx="708">
                  <c:v>1.179387177201042</c:v>
                </c:pt>
                <c:pt idx="709">
                  <c:v>1.1899637165500325</c:v>
                </c:pt>
                <c:pt idx="710">
                  <c:v>1.1995907325750219</c:v>
                </c:pt>
                <c:pt idx="711">
                  <c:v>1.2087679357283532</c:v>
                </c:pt>
                <c:pt idx="712">
                  <c:v>1.2177093651777815</c:v>
                </c:pt>
                <c:pt idx="713">
                  <c:v>1.2265177774889908</c:v>
                </c:pt>
                <c:pt idx="714">
                  <c:v>1.2351704767093288</c:v>
                </c:pt>
                <c:pt idx="715">
                  <c:v>1.2436272974866527</c:v>
                </c:pt>
                <c:pt idx="716">
                  <c:v>1.2518287805373502</c:v>
                </c:pt>
                <c:pt idx="717">
                  <c:v>1.2598258484292377</c:v>
                </c:pt>
                <c:pt idx="718">
                  <c:v>1.2677116051989801</c:v>
                </c:pt>
                <c:pt idx="719">
                  <c:v>1.2756560854242518</c:v>
                </c:pt>
                <c:pt idx="720">
                  <c:v>1.2840480386499211</c:v>
                </c:pt>
                <c:pt idx="721">
                  <c:v>1.2942983438430875</c:v>
                </c:pt>
                <c:pt idx="722">
                  <c:v>1.3033825491529272</c:v>
                </c:pt>
                <c:pt idx="723">
                  <c:v>1.3114508334977977</c:v>
                </c:pt>
                <c:pt idx="724">
                  <c:v>1.3191788322533127</c:v>
                </c:pt>
                <c:pt idx="725">
                  <c:v>1.3266884897933973</c:v>
                </c:pt>
                <c:pt idx="726">
                  <c:v>1.3340381587484782</c:v>
                </c:pt>
                <c:pt idx="727">
                  <c:v>1.3412209053095259</c:v>
                </c:pt>
                <c:pt idx="728">
                  <c:v>1.3484817291334625</c:v>
                </c:pt>
                <c:pt idx="729">
                  <c:v>1.3558646886065473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5-4265-8978-2F82FDE20F6C}"/>
            </c:ext>
          </c:extLst>
        </c:ser>
        <c:ser>
          <c:idx val="1"/>
          <c:order val="1"/>
          <c:tx>
            <c:v>Data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Boksmodel!$AN$11:$AN$740</c:f>
              <c:numCache>
                <c:formatCode>General</c:formatCode>
                <c:ptCount val="730"/>
                <c:pt idx="0">
                  <c:v>1.9585682</c:v>
                </c:pt>
                <c:pt idx="1">
                  <c:v>1.8505421333333301</c:v>
                </c:pt>
                <c:pt idx="2">
                  <c:v>1.7425160666666699</c:v>
                </c:pt>
                <c:pt idx="3">
                  <c:v>1.63449</c:v>
                </c:pt>
                <c:pt idx="4">
                  <c:v>1.6354170588235299</c:v>
                </c:pt>
                <c:pt idx="5">
                  <c:v>1.6363441176470599</c:v>
                </c:pt>
                <c:pt idx="6">
                  <c:v>1.6372711764705901</c:v>
                </c:pt>
                <c:pt idx="7">
                  <c:v>1.63819823529412</c:v>
                </c:pt>
                <c:pt idx="8">
                  <c:v>1.63912529411765</c:v>
                </c:pt>
                <c:pt idx="9">
                  <c:v>1.6400523529411799</c:v>
                </c:pt>
                <c:pt idx="10">
                  <c:v>1.6409794117647101</c:v>
                </c:pt>
                <c:pt idx="11">
                  <c:v>1.64190647058824</c:v>
                </c:pt>
                <c:pt idx="12">
                  <c:v>1.64283352941176</c:v>
                </c:pt>
                <c:pt idx="13">
                  <c:v>1.6437605882352899</c:v>
                </c:pt>
                <c:pt idx="14">
                  <c:v>1.6446876470588201</c:v>
                </c:pt>
                <c:pt idx="15">
                  <c:v>1.64561470588235</c:v>
                </c:pt>
                <c:pt idx="16">
                  <c:v>1.64654176470588</c:v>
                </c:pt>
                <c:pt idx="17">
                  <c:v>1.6474688235294099</c:v>
                </c:pt>
                <c:pt idx="18">
                  <c:v>1.6483958823529401</c:v>
                </c:pt>
                <c:pt idx="19">
                  <c:v>1.64932294117647</c:v>
                </c:pt>
                <c:pt idx="20">
                  <c:v>1.65025</c:v>
                </c:pt>
                <c:pt idx="21">
                  <c:v>1.65109905555556</c:v>
                </c:pt>
                <c:pt idx="22">
                  <c:v>1.6519481111111101</c:v>
                </c:pt>
                <c:pt idx="23">
                  <c:v>1.6527971666666701</c:v>
                </c:pt>
                <c:pt idx="24">
                  <c:v>1.6536462222222199</c:v>
                </c:pt>
                <c:pt idx="25">
                  <c:v>1.6544952777777799</c:v>
                </c:pt>
                <c:pt idx="26">
                  <c:v>1.65534433333333</c:v>
                </c:pt>
                <c:pt idx="27">
                  <c:v>1.65619338888889</c:v>
                </c:pt>
                <c:pt idx="28">
                  <c:v>1.65704244444444</c:v>
                </c:pt>
                <c:pt idx="29">
                  <c:v>1.6578915000000001</c:v>
                </c:pt>
                <c:pt idx="30">
                  <c:v>1.6587405555555601</c:v>
                </c:pt>
                <c:pt idx="31">
                  <c:v>1.6595896111111099</c:v>
                </c:pt>
                <c:pt idx="32">
                  <c:v>1.6604386666666699</c:v>
                </c:pt>
                <c:pt idx="33">
                  <c:v>1.66128772222222</c:v>
                </c:pt>
                <c:pt idx="34">
                  <c:v>1.66213677777778</c:v>
                </c:pt>
                <c:pt idx="35">
                  <c:v>1.6629858333333301</c:v>
                </c:pt>
                <c:pt idx="36">
                  <c:v>1.6638348888888901</c:v>
                </c:pt>
                <c:pt idx="37">
                  <c:v>1.6646839444444399</c:v>
                </c:pt>
                <c:pt idx="38">
                  <c:v>1.6655329999999999</c:v>
                </c:pt>
                <c:pt idx="39">
                  <c:v>1.67212221428571</c:v>
                </c:pt>
                <c:pt idx="40">
                  <c:v>1.67871142857143</c:v>
                </c:pt>
                <c:pt idx="41">
                  <c:v>1.68530064285714</c:v>
                </c:pt>
                <c:pt idx="42">
                  <c:v>1.69188985714286</c:v>
                </c:pt>
                <c:pt idx="43">
                  <c:v>1.69847907142857</c:v>
                </c:pt>
                <c:pt idx="44">
                  <c:v>1.70506828571429</c:v>
                </c:pt>
                <c:pt idx="45">
                  <c:v>1.7116575000000001</c:v>
                </c:pt>
                <c:pt idx="46">
                  <c:v>1.7182467142857101</c:v>
                </c:pt>
                <c:pt idx="47">
                  <c:v>1.7248359285714301</c:v>
                </c:pt>
                <c:pt idx="48">
                  <c:v>1.7314251428571401</c:v>
                </c:pt>
                <c:pt idx="49">
                  <c:v>1.7380143571428599</c:v>
                </c:pt>
                <c:pt idx="50">
                  <c:v>1.7446035714285699</c:v>
                </c:pt>
                <c:pt idx="51">
                  <c:v>1.7511927857142899</c:v>
                </c:pt>
                <c:pt idx="52">
                  <c:v>1.757782</c:v>
                </c:pt>
                <c:pt idx="53">
                  <c:v>1.73893733333333</c:v>
                </c:pt>
                <c:pt idx="54">
                  <c:v>1.72009266666667</c:v>
                </c:pt>
                <c:pt idx="55">
                  <c:v>1.7012480000000001</c:v>
                </c:pt>
                <c:pt idx="56">
                  <c:v>1.6824033333333299</c:v>
                </c:pt>
                <c:pt idx="57">
                  <c:v>1.66355866666667</c:v>
                </c:pt>
                <c:pt idx="58">
                  <c:v>1.644714</c:v>
                </c:pt>
                <c:pt idx="59">
                  <c:v>1.63750825</c:v>
                </c:pt>
                <c:pt idx="60">
                  <c:v>1.6303025</c:v>
                </c:pt>
                <c:pt idx="61">
                  <c:v>1.62309675</c:v>
                </c:pt>
                <c:pt idx="62">
                  <c:v>1.615891</c:v>
                </c:pt>
                <c:pt idx="63">
                  <c:v>1.60868525</c:v>
                </c:pt>
                <c:pt idx="64">
                  <c:v>1.6014794999999999</c:v>
                </c:pt>
                <c:pt idx="65">
                  <c:v>1.5942737499999999</c:v>
                </c:pt>
                <c:pt idx="66">
                  <c:v>1.5870679999999999</c:v>
                </c:pt>
                <c:pt idx="67">
                  <c:v>1.5798622499999999</c:v>
                </c:pt>
                <c:pt idx="68">
                  <c:v>1.5726564999999999</c:v>
                </c:pt>
                <c:pt idx="69">
                  <c:v>1.5654507499999999</c:v>
                </c:pt>
                <c:pt idx="70">
                  <c:v>1.5582450000000001</c:v>
                </c:pt>
                <c:pt idx="71">
                  <c:v>1.5510392500000001</c:v>
                </c:pt>
                <c:pt idx="72">
                  <c:v>1.5438335000000001</c:v>
                </c:pt>
                <c:pt idx="73">
                  <c:v>1.5366277500000001</c:v>
                </c:pt>
                <c:pt idx="74">
                  <c:v>1.5294220000000001</c:v>
                </c:pt>
                <c:pt idx="75">
                  <c:v>1.52221625</c:v>
                </c:pt>
                <c:pt idx="76">
                  <c:v>1.5150105</c:v>
                </c:pt>
                <c:pt idx="77">
                  <c:v>1.50780475</c:v>
                </c:pt>
                <c:pt idx="78">
                  <c:v>1.500599</c:v>
                </c:pt>
                <c:pt idx="79">
                  <c:v>1.488328125</c:v>
                </c:pt>
                <c:pt idx="80">
                  <c:v>1.47605725</c:v>
                </c:pt>
                <c:pt idx="81">
                  <c:v>1.463786375</c:v>
                </c:pt>
                <c:pt idx="82">
                  <c:v>1.4515155</c:v>
                </c:pt>
                <c:pt idx="83">
                  <c:v>1.4392446249999999</c:v>
                </c:pt>
                <c:pt idx="84">
                  <c:v>1.4269737499999999</c:v>
                </c:pt>
                <c:pt idx="85">
                  <c:v>1.4147028749999999</c:v>
                </c:pt>
                <c:pt idx="86">
                  <c:v>1.4024319999999999</c:v>
                </c:pt>
                <c:pt idx="87">
                  <c:v>1.3901611250000001</c:v>
                </c:pt>
                <c:pt idx="88">
                  <c:v>1.3778902500000001</c:v>
                </c:pt>
                <c:pt idx="89">
                  <c:v>1.3656193750000001</c:v>
                </c:pt>
                <c:pt idx="90">
                  <c:v>1.3533485000000001</c:v>
                </c:pt>
                <c:pt idx="91">
                  <c:v>1.3410776250000001</c:v>
                </c:pt>
                <c:pt idx="92">
                  <c:v>1.32880675</c:v>
                </c:pt>
                <c:pt idx="93">
                  <c:v>1.316535875</c:v>
                </c:pt>
                <c:pt idx="94">
                  <c:v>1.304265</c:v>
                </c:pt>
                <c:pt idx="95">
                  <c:v>1.29762252</c:v>
                </c:pt>
                <c:pt idx="96">
                  <c:v>1.29098004</c:v>
                </c:pt>
                <c:pt idx="97">
                  <c:v>1.28433756</c:v>
                </c:pt>
                <c:pt idx="98">
                  <c:v>1.27769508</c:v>
                </c:pt>
                <c:pt idx="99">
                  <c:v>1.2710526</c:v>
                </c:pt>
                <c:pt idx="100">
                  <c:v>1.26441012</c:v>
                </c:pt>
                <c:pt idx="101">
                  <c:v>1.25776764</c:v>
                </c:pt>
                <c:pt idx="102">
                  <c:v>1.25112516</c:v>
                </c:pt>
                <c:pt idx="103">
                  <c:v>1.24448268</c:v>
                </c:pt>
                <c:pt idx="104">
                  <c:v>1.2378401999999999</c:v>
                </c:pt>
                <c:pt idx="105">
                  <c:v>1.2311977199999999</c:v>
                </c:pt>
                <c:pt idx="106">
                  <c:v>1.2245552399999999</c:v>
                </c:pt>
                <c:pt idx="107">
                  <c:v>1.2179127599999999</c:v>
                </c:pt>
                <c:pt idx="108">
                  <c:v>1.2112702799999999</c:v>
                </c:pt>
                <c:pt idx="109">
                  <c:v>1.2046277999999999</c:v>
                </c:pt>
                <c:pt idx="110">
                  <c:v>1.1979853199999999</c:v>
                </c:pt>
                <c:pt idx="111">
                  <c:v>1.1913428399999999</c:v>
                </c:pt>
                <c:pt idx="112">
                  <c:v>1.1847003599999999</c:v>
                </c:pt>
                <c:pt idx="113">
                  <c:v>1.1780578799999999</c:v>
                </c:pt>
                <c:pt idx="114">
                  <c:v>1.1714154000000001</c:v>
                </c:pt>
                <c:pt idx="115">
                  <c:v>1.1647729200000001</c:v>
                </c:pt>
                <c:pt idx="116">
                  <c:v>1.1581304400000001</c:v>
                </c:pt>
                <c:pt idx="117">
                  <c:v>1.1514879600000001</c:v>
                </c:pt>
                <c:pt idx="118">
                  <c:v>1.1448454800000001</c:v>
                </c:pt>
                <c:pt idx="119">
                  <c:v>1.1382030000000001</c:v>
                </c:pt>
                <c:pt idx="120">
                  <c:v>1.1280852727272701</c:v>
                </c:pt>
                <c:pt idx="121">
                  <c:v>1.1179675454545499</c:v>
                </c:pt>
                <c:pt idx="122">
                  <c:v>1.1078498181818199</c:v>
                </c:pt>
                <c:pt idx="123">
                  <c:v>1.09773209090909</c:v>
                </c:pt>
                <c:pt idx="124">
                  <c:v>1.08761436363636</c:v>
                </c:pt>
                <c:pt idx="125">
                  <c:v>1.07749663636364</c:v>
                </c:pt>
                <c:pt idx="126">
                  <c:v>1.06737890909091</c:v>
                </c:pt>
                <c:pt idx="127">
                  <c:v>1.0572611818181801</c:v>
                </c:pt>
                <c:pt idx="128">
                  <c:v>1.0471434545454501</c:v>
                </c:pt>
                <c:pt idx="129">
                  <c:v>1.0370257272727299</c:v>
                </c:pt>
                <c:pt idx="130">
                  <c:v>1.0269079999999999</c:v>
                </c:pt>
                <c:pt idx="131">
                  <c:v>1.01679027272727</c:v>
                </c:pt>
                <c:pt idx="132">
                  <c:v>1.00667254545455</c:v>
                </c:pt>
                <c:pt idx="133">
                  <c:v>0.99655481818181801</c:v>
                </c:pt>
                <c:pt idx="134">
                  <c:v>0.98643709090909093</c:v>
                </c:pt>
                <c:pt idx="135">
                  <c:v>0.97631936363636407</c:v>
                </c:pt>
                <c:pt idx="136">
                  <c:v>0.9662016363636361</c:v>
                </c:pt>
                <c:pt idx="137">
                  <c:v>0.95608390909090901</c:v>
                </c:pt>
                <c:pt idx="138">
                  <c:v>0.94596618181818204</c:v>
                </c:pt>
                <c:pt idx="139">
                  <c:v>0.93584845454545507</c:v>
                </c:pt>
                <c:pt idx="140">
                  <c:v>0.92573072727272709</c:v>
                </c:pt>
                <c:pt idx="141">
                  <c:v>0.91561300000000001</c:v>
                </c:pt>
                <c:pt idx="142">
                  <c:v>0.89873975714285692</c:v>
                </c:pt>
                <c:pt idx="143">
                  <c:v>0.88186651428571394</c:v>
                </c:pt>
                <c:pt idx="144">
                  <c:v>0.86499327142857108</c:v>
                </c:pt>
                <c:pt idx="145">
                  <c:v>0.8481200285714291</c:v>
                </c:pt>
                <c:pt idx="146">
                  <c:v>0.83124678571428601</c:v>
                </c:pt>
                <c:pt idx="147">
                  <c:v>0.81437354285714303</c:v>
                </c:pt>
                <c:pt idx="148">
                  <c:v>0.79750030000000005</c:v>
                </c:pt>
                <c:pt idx="149">
                  <c:v>0.78215117499999998</c:v>
                </c:pt>
                <c:pt idx="150">
                  <c:v>0.76680205000000001</c:v>
                </c:pt>
                <c:pt idx="151">
                  <c:v>0.75145292499999994</c:v>
                </c:pt>
                <c:pt idx="152">
                  <c:v>0.73610379999999997</c:v>
                </c:pt>
                <c:pt idx="153">
                  <c:v>0.72075467500000001</c:v>
                </c:pt>
                <c:pt idx="154">
                  <c:v>0.70540555000000005</c:v>
                </c:pt>
                <c:pt idx="155">
                  <c:v>0.69005642499999997</c:v>
                </c:pt>
                <c:pt idx="156">
                  <c:v>0.6747072999999999</c:v>
                </c:pt>
                <c:pt idx="157">
                  <c:v>0.68718051428571403</c:v>
                </c:pt>
                <c:pt idx="158">
                  <c:v>0.69965372857142905</c:v>
                </c:pt>
                <c:pt idx="159">
                  <c:v>0.71212694285714306</c:v>
                </c:pt>
                <c:pt idx="160">
                  <c:v>0.72460015714285708</c:v>
                </c:pt>
                <c:pt idx="161">
                  <c:v>0.7370733714285711</c:v>
                </c:pt>
                <c:pt idx="162">
                  <c:v>0.74954658571428601</c:v>
                </c:pt>
                <c:pt idx="163">
                  <c:v>0.76201980000000014</c:v>
                </c:pt>
                <c:pt idx="164">
                  <c:v>0.74791565789473702</c:v>
                </c:pt>
                <c:pt idx="165">
                  <c:v>0.73381151578947401</c:v>
                </c:pt>
                <c:pt idx="166">
                  <c:v>0.719707373684211</c:v>
                </c:pt>
                <c:pt idx="167">
                  <c:v>0.705603231578947</c:v>
                </c:pt>
                <c:pt idx="168">
                  <c:v>0.69149908947368399</c:v>
                </c:pt>
                <c:pt idx="169">
                  <c:v>0.6773949473684211</c:v>
                </c:pt>
                <c:pt idx="170">
                  <c:v>0.66329080526315787</c:v>
                </c:pt>
                <c:pt idx="171">
                  <c:v>0.64918666315789508</c:v>
                </c:pt>
                <c:pt idx="172">
                  <c:v>0.63508252105263208</c:v>
                </c:pt>
                <c:pt idx="173">
                  <c:v>0.62097837894736796</c:v>
                </c:pt>
                <c:pt idx="174">
                  <c:v>0.60687423684210517</c:v>
                </c:pt>
                <c:pt idx="175">
                  <c:v>0.59277009473684195</c:v>
                </c:pt>
                <c:pt idx="176">
                  <c:v>0.57866595263157894</c:v>
                </c:pt>
                <c:pt idx="177">
                  <c:v>0.56456181052631593</c:v>
                </c:pt>
                <c:pt idx="178">
                  <c:v>0.55045766842105293</c:v>
                </c:pt>
                <c:pt idx="179">
                  <c:v>0.53635352631579003</c:v>
                </c:pt>
                <c:pt idx="180">
                  <c:v>0.52224938421052602</c:v>
                </c:pt>
                <c:pt idx="181">
                  <c:v>0.50814524210526302</c:v>
                </c:pt>
                <c:pt idx="182">
                  <c:v>0.49404110000000001</c:v>
                </c:pt>
                <c:pt idx="183">
                  <c:v>0.49548124999999998</c:v>
                </c:pt>
                <c:pt idx="184">
                  <c:v>0.49692140000000001</c:v>
                </c:pt>
                <c:pt idx="185">
                  <c:v>0.49836154999999999</c:v>
                </c:pt>
                <c:pt idx="186">
                  <c:v>0.49980170000000002</c:v>
                </c:pt>
                <c:pt idx="187">
                  <c:v>0.50124184999999999</c:v>
                </c:pt>
                <c:pt idx="188">
                  <c:v>0.50268199999999996</c:v>
                </c:pt>
                <c:pt idx="189">
                  <c:v>0.50412215000000005</c:v>
                </c:pt>
                <c:pt idx="190">
                  <c:v>0.50556230000000002</c:v>
                </c:pt>
                <c:pt idx="191">
                  <c:v>0.50700244999999999</c:v>
                </c:pt>
                <c:pt idx="192">
                  <c:v>0.50844259999999997</c:v>
                </c:pt>
                <c:pt idx="193">
                  <c:v>0.50988274999999994</c:v>
                </c:pt>
                <c:pt idx="194">
                  <c:v>0.51132290000000002</c:v>
                </c:pt>
                <c:pt idx="195">
                  <c:v>0.51276305</c:v>
                </c:pt>
                <c:pt idx="196">
                  <c:v>0.51420320000000008</c:v>
                </c:pt>
                <c:pt idx="197">
                  <c:v>0.51292393809523806</c:v>
                </c:pt>
                <c:pt idx="198">
                  <c:v>0.51164467619047604</c:v>
                </c:pt>
                <c:pt idx="199">
                  <c:v>0.51036541428571403</c:v>
                </c:pt>
                <c:pt idx="200">
                  <c:v>0.50908615238095201</c:v>
                </c:pt>
                <c:pt idx="201">
                  <c:v>0.50780689047619099</c:v>
                </c:pt>
                <c:pt idx="202">
                  <c:v>0.50652762857142908</c:v>
                </c:pt>
                <c:pt idx="203">
                  <c:v>0.50524836666666706</c:v>
                </c:pt>
                <c:pt idx="204">
                  <c:v>0.50396910476190504</c:v>
                </c:pt>
                <c:pt idx="205">
                  <c:v>0.50268984285714302</c:v>
                </c:pt>
                <c:pt idx="206">
                  <c:v>0.501410580952381</c:v>
                </c:pt>
                <c:pt idx="207">
                  <c:v>0.50013131904761898</c:v>
                </c:pt>
                <c:pt idx="208">
                  <c:v>0.49885205714285707</c:v>
                </c:pt>
                <c:pt idx="209">
                  <c:v>0.49757279523809511</c:v>
                </c:pt>
                <c:pt idx="210">
                  <c:v>0.49629353333333298</c:v>
                </c:pt>
                <c:pt idx="211">
                  <c:v>0.49501427142857107</c:v>
                </c:pt>
                <c:pt idx="212">
                  <c:v>0.49373500952381</c:v>
                </c:pt>
                <c:pt idx="213">
                  <c:v>0.49245574761904798</c:v>
                </c:pt>
                <c:pt idx="214">
                  <c:v>0.49117648571428602</c:v>
                </c:pt>
                <c:pt idx="215">
                  <c:v>0.48989722380952411</c:v>
                </c:pt>
                <c:pt idx="216">
                  <c:v>0.48861796190476198</c:v>
                </c:pt>
                <c:pt idx="217">
                  <c:v>0.48733870000000012</c:v>
                </c:pt>
                <c:pt idx="218">
                  <c:v>0.49247344999999998</c:v>
                </c:pt>
                <c:pt idx="219">
                  <c:v>0.49760820000000011</c:v>
                </c:pt>
                <c:pt idx="220">
                  <c:v>0.50274295000000002</c:v>
                </c:pt>
                <c:pt idx="221">
                  <c:v>0.50787769999999999</c:v>
                </c:pt>
                <c:pt idx="222">
                  <c:v>0.51301244999999995</c:v>
                </c:pt>
                <c:pt idx="223">
                  <c:v>0.51814720000000003</c:v>
                </c:pt>
                <c:pt idx="224">
                  <c:v>0.52328195000000011</c:v>
                </c:pt>
                <c:pt idx="225">
                  <c:v>0.52841669999999996</c:v>
                </c:pt>
                <c:pt idx="226">
                  <c:v>0.53355145000000004</c:v>
                </c:pt>
                <c:pt idx="227">
                  <c:v>0.5386862</c:v>
                </c:pt>
                <c:pt idx="228">
                  <c:v>0.54382094999999986</c:v>
                </c:pt>
                <c:pt idx="229">
                  <c:v>0.54895570000000005</c:v>
                </c:pt>
                <c:pt idx="230">
                  <c:v>0.55409045000000001</c:v>
                </c:pt>
                <c:pt idx="231">
                  <c:v>0.55922519999999987</c:v>
                </c:pt>
                <c:pt idx="232">
                  <c:v>0.5628105000000001</c:v>
                </c:pt>
                <c:pt idx="233">
                  <c:v>0.5663958</c:v>
                </c:pt>
                <c:pt idx="234">
                  <c:v>0.56998109999999991</c:v>
                </c:pt>
                <c:pt idx="235">
                  <c:v>0.57356640000000014</c:v>
                </c:pt>
                <c:pt idx="236">
                  <c:v>0.57715170000000005</c:v>
                </c:pt>
                <c:pt idx="237">
                  <c:v>0.58073699999999995</c:v>
                </c:pt>
                <c:pt idx="238">
                  <c:v>0.58432230000000007</c:v>
                </c:pt>
                <c:pt idx="239">
                  <c:v>0.58790759999999997</c:v>
                </c:pt>
                <c:pt idx="240">
                  <c:v>0.59149289999999999</c:v>
                </c:pt>
                <c:pt idx="241">
                  <c:v>0.59507820000000011</c:v>
                </c:pt>
                <c:pt idx="242">
                  <c:v>0.59866350000000002</c:v>
                </c:pt>
                <c:pt idx="243">
                  <c:v>0.60224880000000003</c:v>
                </c:pt>
                <c:pt idx="244">
                  <c:v>0.60583409999999993</c:v>
                </c:pt>
                <c:pt idx="245">
                  <c:v>0.60941940000000006</c:v>
                </c:pt>
                <c:pt idx="246">
                  <c:v>0.61243195714285714</c:v>
                </c:pt>
                <c:pt idx="247">
                  <c:v>0.61544451428571412</c:v>
                </c:pt>
                <c:pt idx="248">
                  <c:v>0.61845707142857109</c:v>
                </c:pt>
                <c:pt idx="249">
                  <c:v>0.62146962857142896</c:v>
                </c:pt>
                <c:pt idx="250">
                  <c:v>0.62448218571428593</c:v>
                </c:pt>
                <c:pt idx="251">
                  <c:v>0.62749474285714302</c:v>
                </c:pt>
                <c:pt idx="252">
                  <c:v>0.63050729999999999</c:v>
                </c:pt>
                <c:pt idx="253">
                  <c:v>0.6441775142857139</c:v>
                </c:pt>
                <c:pt idx="254">
                  <c:v>0.65784772857142892</c:v>
                </c:pt>
                <c:pt idx="255">
                  <c:v>0.67151794285714306</c:v>
                </c:pt>
                <c:pt idx="256">
                  <c:v>0.68518815714285708</c:v>
                </c:pt>
                <c:pt idx="257">
                  <c:v>0.69885837142857099</c:v>
                </c:pt>
                <c:pt idx="258">
                  <c:v>0.7125285857142859</c:v>
                </c:pt>
                <c:pt idx="259">
                  <c:v>0.72619880000000003</c:v>
                </c:pt>
                <c:pt idx="260">
                  <c:v>0.73986901428571406</c:v>
                </c:pt>
                <c:pt idx="261">
                  <c:v>0.75353922857142908</c:v>
                </c:pt>
                <c:pt idx="262">
                  <c:v>0.76720944285714299</c:v>
                </c:pt>
                <c:pt idx="263">
                  <c:v>0.78087965714285712</c:v>
                </c:pt>
                <c:pt idx="264">
                  <c:v>0.79454987142857103</c:v>
                </c:pt>
                <c:pt idx="265">
                  <c:v>0.80822008571428605</c:v>
                </c:pt>
                <c:pt idx="266">
                  <c:v>0.82189030000000007</c:v>
                </c:pt>
                <c:pt idx="267">
                  <c:v>0.8335366214285711</c:v>
                </c:pt>
                <c:pt idx="268">
                  <c:v>0.84518294285714302</c:v>
                </c:pt>
                <c:pt idx="269">
                  <c:v>0.85682926428571393</c:v>
                </c:pt>
                <c:pt idx="270">
                  <c:v>0.86847558571428607</c:v>
                </c:pt>
                <c:pt idx="271">
                  <c:v>0.88012190714285676</c:v>
                </c:pt>
                <c:pt idx="272">
                  <c:v>0.89176822857142912</c:v>
                </c:pt>
                <c:pt idx="273">
                  <c:v>0.90341454999999993</c:v>
                </c:pt>
                <c:pt idx="274">
                  <c:v>0.91506087142857095</c:v>
                </c:pt>
                <c:pt idx="275">
                  <c:v>0.92670719285714309</c:v>
                </c:pt>
                <c:pt idx="276">
                  <c:v>0.93835351428571401</c:v>
                </c:pt>
                <c:pt idx="277">
                  <c:v>0.94999983571428603</c:v>
                </c:pt>
                <c:pt idx="278">
                  <c:v>0.96164615714285695</c:v>
                </c:pt>
                <c:pt idx="279">
                  <c:v>0.97329247857142898</c:v>
                </c:pt>
                <c:pt idx="280">
                  <c:v>0.98493880000000011</c:v>
                </c:pt>
                <c:pt idx="281">
                  <c:v>0.98793966666666688</c:v>
                </c:pt>
                <c:pt idx="282">
                  <c:v>0.99094053333333298</c:v>
                </c:pt>
                <c:pt idx="283">
                  <c:v>0.9939414000000002</c:v>
                </c:pt>
                <c:pt idx="284">
                  <c:v>0.99694226666666708</c:v>
                </c:pt>
                <c:pt idx="285">
                  <c:v>0.99994313333333296</c:v>
                </c:pt>
                <c:pt idx="286">
                  <c:v>1.0029440000000001</c:v>
                </c:pt>
                <c:pt idx="287">
                  <c:v>1.0059448666666699</c:v>
                </c:pt>
                <c:pt idx="288">
                  <c:v>1.00894573333333</c:v>
                </c:pt>
                <c:pt idx="289">
                  <c:v>1.0119465999999999</c:v>
                </c:pt>
                <c:pt idx="290">
                  <c:v>1.01494746666667</c:v>
                </c:pt>
                <c:pt idx="291">
                  <c:v>1.0179483333333299</c:v>
                </c:pt>
                <c:pt idx="292">
                  <c:v>1.0209492</c:v>
                </c:pt>
                <c:pt idx="293">
                  <c:v>1.0239500666666701</c:v>
                </c:pt>
                <c:pt idx="294">
                  <c:v>1.02695093333333</c:v>
                </c:pt>
                <c:pt idx="295">
                  <c:v>1.0299518000000001</c:v>
                </c:pt>
                <c:pt idx="296">
                  <c:v>1.03295266666667</c:v>
                </c:pt>
                <c:pt idx="297">
                  <c:v>1.0359535333333301</c:v>
                </c:pt>
                <c:pt idx="298">
                  <c:v>1.0389543999999999</c:v>
                </c:pt>
                <c:pt idx="299">
                  <c:v>1.04195526666667</c:v>
                </c:pt>
                <c:pt idx="300">
                  <c:v>1.0449561333333299</c:v>
                </c:pt>
                <c:pt idx="301">
                  <c:v>1.047957</c:v>
                </c:pt>
                <c:pt idx="302">
                  <c:v>1.06337785714286</c:v>
                </c:pt>
                <c:pt idx="303">
                  <c:v>1.0787987142857101</c:v>
                </c:pt>
                <c:pt idx="304">
                  <c:v>1.0942195714285701</c:v>
                </c:pt>
                <c:pt idx="305">
                  <c:v>1.1096404285714301</c:v>
                </c:pt>
                <c:pt idx="306">
                  <c:v>1.1250612857142901</c:v>
                </c:pt>
                <c:pt idx="307">
                  <c:v>1.1404821428571399</c:v>
                </c:pt>
                <c:pt idx="308">
                  <c:v>1.1559029999999999</c:v>
                </c:pt>
                <c:pt idx="309">
                  <c:v>1.1713238571428599</c:v>
                </c:pt>
                <c:pt idx="310">
                  <c:v>1.1867447142857099</c:v>
                </c:pt>
                <c:pt idx="311">
                  <c:v>1.2021655714285699</c:v>
                </c:pt>
                <c:pt idx="312">
                  <c:v>1.21758642857143</c:v>
                </c:pt>
                <c:pt idx="313">
                  <c:v>1.23300728571429</c:v>
                </c:pt>
                <c:pt idx="314">
                  <c:v>1.24842814285714</c:v>
                </c:pt>
                <c:pt idx="315">
                  <c:v>1.263849</c:v>
                </c:pt>
                <c:pt idx="316">
                  <c:v>1.2735740714285699</c:v>
                </c:pt>
                <c:pt idx="317">
                  <c:v>1.2832991428571401</c:v>
                </c:pt>
                <c:pt idx="318">
                  <c:v>1.29302421428571</c:v>
                </c:pt>
                <c:pt idx="319">
                  <c:v>1.3027492857142899</c:v>
                </c:pt>
                <c:pt idx="320">
                  <c:v>1.3124743571428601</c:v>
                </c:pt>
                <c:pt idx="321">
                  <c:v>1.32219942857143</c:v>
                </c:pt>
                <c:pt idx="322">
                  <c:v>1.3319245</c:v>
                </c:pt>
                <c:pt idx="323">
                  <c:v>1.3416495714285701</c:v>
                </c:pt>
                <c:pt idx="324">
                  <c:v>1.35137464285714</c:v>
                </c:pt>
                <c:pt idx="325">
                  <c:v>1.36109971428571</c:v>
                </c:pt>
                <c:pt idx="326">
                  <c:v>1.3708247857142899</c:v>
                </c:pt>
                <c:pt idx="327">
                  <c:v>1.38054985714286</c:v>
                </c:pt>
                <c:pt idx="328">
                  <c:v>1.39027492857143</c:v>
                </c:pt>
                <c:pt idx="329">
                  <c:v>1.4</c:v>
                </c:pt>
                <c:pt idx="330">
                  <c:v>1.4071428571428599</c:v>
                </c:pt>
                <c:pt idx="331">
                  <c:v>1.4142857142857099</c:v>
                </c:pt>
                <c:pt idx="332">
                  <c:v>1.4214285714285699</c:v>
                </c:pt>
                <c:pt idx="333">
                  <c:v>1.4285714285714299</c:v>
                </c:pt>
                <c:pt idx="334">
                  <c:v>1.4357142857142899</c:v>
                </c:pt>
                <c:pt idx="335">
                  <c:v>1.44285714285714</c:v>
                </c:pt>
                <c:pt idx="336">
                  <c:v>1.45</c:v>
                </c:pt>
                <c:pt idx="337">
                  <c:v>1.45714285714286</c:v>
                </c:pt>
                <c:pt idx="338">
                  <c:v>1.46428571428571</c:v>
                </c:pt>
                <c:pt idx="339">
                  <c:v>1.47142857142857</c:v>
                </c:pt>
                <c:pt idx="340">
                  <c:v>1.47857142857143</c:v>
                </c:pt>
                <c:pt idx="341">
                  <c:v>1.48571428571429</c:v>
                </c:pt>
                <c:pt idx="342">
                  <c:v>1.49285714285714</c:v>
                </c:pt>
                <c:pt idx="343">
                  <c:v>1.5</c:v>
                </c:pt>
                <c:pt idx="344">
                  <c:v>1.50714285714286</c:v>
                </c:pt>
                <c:pt idx="345">
                  <c:v>1.51428571428571</c:v>
                </c:pt>
                <c:pt idx="346">
                  <c:v>1.52142857142857</c:v>
                </c:pt>
                <c:pt idx="347">
                  <c:v>1.52857142857143</c:v>
                </c:pt>
                <c:pt idx="348">
                  <c:v>1.53571428571429</c:v>
                </c:pt>
                <c:pt idx="349">
                  <c:v>1.54285714285714</c:v>
                </c:pt>
                <c:pt idx="350">
                  <c:v>1.55</c:v>
                </c:pt>
                <c:pt idx="351">
                  <c:v>1.55714285714286</c:v>
                </c:pt>
                <c:pt idx="352">
                  <c:v>1.5642857142857101</c:v>
                </c:pt>
                <c:pt idx="353">
                  <c:v>1.5714285714285701</c:v>
                </c:pt>
                <c:pt idx="354">
                  <c:v>1.5785714285714301</c:v>
                </c:pt>
                <c:pt idx="355">
                  <c:v>1.5857142857142901</c:v>
                </c:pt>
                <c:pt idx="356">
                  <c:v>1.5928571428571401</c:v>
                </c:pt>
                <c:pt idx="357">
                  <c:v>1.6</c:v>
                </c:pt>
                <c:pt idx="358">
                  <c:v>1.6</c:v>
                </c:pt>
                <c:pt idx="359">
                  <c:v>1.6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</c:v>
                </c:pt>
                <c:pt idx="367">
                  <c:v>1.6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</c:v>
                </c:pt>
                <c:pt idx="372">
                  <c:v>1.6</c:v>
                </c:pt>
                <c:pt idx="373">
                  <c:v>1.6</c:v>
                </c:pt>
                <c:pt idx="374">
                  <c:v>1.6083333333333301</c:v>
                </c:pt>
                <c:pt idx="375">
                  <c:v>1.61666666666667</c:v>
                </c:pt>
                <c:pt idx="376">
                  <c:v>1.625</c:v>
                </c:pt>
                <c:pt idx="377">
                  <c:v>1.63333333333333</c:v>
                </c:pt>
                <c:pt idx="378">
                  <c:v>1.6416666666666699</c:v>
                </c:pt>
                <c:pt idx="379">
                  <c:v>1.65</c:v>
                </c:pt>
                <c:pt idx="380">
                  <c:v>1.6583333333333301</c:v>
                </c:pt>
                <c:pt idx="381">
                  <c:v>1.6666666666666701</c:v>
                </c:pt>
                <c:pt idx="382">
                  <c:v>1.675</c:v>
                </c:pt>
                <c:pt idx="383">
                  <c:v>1.68333333333333</c:v>
                </c:pt>
                <c:pt idx="384">
                  <c:v>1.69166666666667</c:v>
                </c:pt>
                <c:pt idx="385">
                  <c:v>1.7</c:v>
                </c:pt>
                <c:pt idx="386">
                  <c:v>1.71428571428571</c:v>
                </c:pt>
                <c:pt idx="387">
                  <c:v>1.72857142857143</c:v>
                </c:pt>
                <c:pt idx="388">
                  <c:v>1.74285714285714</c:v>
                </c:pt>
                <c:pt idx="389">
                  <c:v>1.75714285714286</c:v>
                </c:pt>
                <c:pt idx="390">
                  <c:v>1.77142857142857</c:v>
                </c:pt>
                <c:pt idx="391">
                  <c:v>1.78571428571429</c:v>
                </c:pt>
                <c:pt idx="392">
                  <c:v>1.8</c:v>
                </c:pt>
                <c:pt idx="393">
                  <c:v>1.8142857142857101</c:v>
                </c:pt>
                <c:pt idx="394">
                  <c:v>1.8285714285714301</c:v>
                </c:pt>
                <c:pt idx="395">
                  <c:v>1.8428571428571401</c:v>
                </c:pt>
                <c:pt idx="396">
                  <c:v>1.8571428571428601</c:v>
                </c:pt>
                <c:pt idx="397">
                  <c:v>1.8714285714285701</c:v>
                </c:pt>
                <c:pt idx="398">
                  <c:v>1.8857142857142899</c:v>
                </c:pt>
                <c:pt idx="399">
                  <c:v>1.9</c:v>
                </c:pt>
                <c:pt idx="400">
                  <c:v>1.9064516129032301</c:v>
                </c:pt>
                <c:pt idx="401">
                  <c:v>1.91290322580645</c:v>
                </c:pt>
                <c:pt idx="402">
                  <c:v>1.9193548387096799</c:v>
                </c:pt>
                <c:pt idx="403">
                  <c:v>1.9258064516129001</c:v>
                </c:pt>
                <c:pt idx="404">
                  <c:v>1.93225806451613</c:v>
                </c:pt>
                <c:pt idx="405">
                  <c:v>1.93870967741935</c:v>
                </c:pt>
                <c:pt idx="406">
                  <c:v>1.9451612903225799</c:v>
                </c:pt>
                <c:pt idx="407">
                  <c:v>1.95161290322581</c:v>
                </c:pt>
                <c:pt idx="408">
                  <c:v>1.95806451612903</c:v>
                </c:pt>
                <c:pt idx="409">
                  <c:v>1.9645161290322599</c:v>
                </c:pt>
                <c:pt idx="410">
                  <c:v>1.9709677419354801</c:v>
                </c:pt>
                <c:pt idx="411">
                  <c:v>1.97741935483871</c:v>
                </c:pt>
                <c:pt idx="412">
                  <c:v>1.9838709677419399</c:v>
                </c:pt>
                <c:pt idx="413">
                  <c:v>1.9903225806451601</c:v>
                </c:pt>
                <c:pt idx="414">
                  <c:v>1.99677419354839</c:v>
                </c:pt>
                <c:pt idx="415">
                  <c:v>2.00322580645161</c:v>
                </c:pt>
                <c:pt idx="416">
                  <c:v>2.0096774193548401</c:v>
                </c:pt>
                <c:pt idx="417">
                  <c:v>2.0161290322580601</c:v>
                </c:pt>
                <c:pt idx="418">
                  <c:v>2.0225806451612902</c:v>
                </c:pt>
                <c:pt idx="419">
                  <c:v>2.0290322580645199</c:v>
                </c:pt>
                <c:pt idx="420">
                  <c:v>2.0354838709677399</c:v>
                </c:pt>
                <c:pt idx="421">
                  <c:v>2.04193548387097</c:v>
                </c:pt>
                <c:pt idx="422">
                  <c:v>2.04838709677419</c:v>
                </c:pt>
                <c:pt idx="423">
                  <c:v>2.0548387096774201</c:v>
                </c:pt>
                <c:pt idx="424">
                  <c:v>2.0612903225806498</c:v>
                </c:pt>
                <c:pt idx="425">
                  <c:v>2.0677419354838702</c:v>
                </c:pt>
                <c:pt idx="426">
                  <c:v>2.0741935483870999</c:v>
                </c:pt>
                <c:pt idx="427">
                  <c:v>2.0806451612903198</c:v>
                </c:pt>
                <c:pt idx="428">
                  <c:v>2.08709677419355</c:v>
                </c:pt>
                <c:pt idx="429">
                  <c:v>2.0935483870967699</c:v>
                </c:pt>
                <c:pt idx="430">
                  <c:v>2.1</c:v>
                </c:pt>
                <c:pt idx="431">
                  <c:v>2.0888888888888899</c:v>
                </c:pt>
                <c:pt idx="432">
                  <c:v>2.0777777777777802</c:v>
                </c:pt>
                <c:pt idx="433">
                  <c:v>2.06666666666667</c:v>
                </c:pt>
                <c:pt idx="434">
                  <c:v>2.0555555555555598</c:v>
                </c:pt>
                <c:pt idx="435">
                  <c:v>2.0444444444444398</c:v>
                </c:pt>
                <c:pt idx="436">
                  <c:v>2.0333333333333301</c:v>
                </c:pt>
                <c:pt idx="437">
                  <c:v>2.0222222222222199</c:v>
                </c:pt>
                <c:pt idx="438">
                  <c:v>2.0111111111111102</c:v>
                </c:pt>
                <c:pt idx="439">
                  <c:v>2</c:v>
                </c:pt>
                <c:pt idx="440">
                  <c:v>1.98888888888889</c:v>
                </c:pt>
                <c:pt idx="441">
                  <c:v>1.977777777777781</c:v>
                </c:pt>
                <c:pt idx="442">
                  <c:v>1.9666666666666699</c:v>
                </c:pt>
                <c:pt idx="443">
                  <c:v>1.9555555555555599</c:v>
                </c:pt>
                <c:pt idx="444">
                  <c:v>1.94444444444444</c:v>
                </c:pt>
                <c:pt idx="445">
                  <c:v>1.93333333333333</c:v>
                </c:pt>
                <c:pt idx="446">
                  <c:v>1.9222222222222201</c:v>
                </c:pt>
                <c:pt idx="447">
                  <c:v>1.9111111111111101</c:v>
                </c:pt>
                <c:pt idx="448">
                  <c:v>1.9</c:v>
                </c:pt>
                <c:pt idx="449">
                  <c:v>1.9142857142857099</c:v>
                </c:pt>
                <c:pt idx="450">
                  <c:v>1.9285714285714299</c:v>
                </c:pt>
                <c:pt idx="451">
                  <c:v>1.94285714285714</c:v>
                </c:pt>
                <c:pt idx="452">
                  <c:v>1.95714285714286</c:v>
                </c:pt>
                <c:pt idx="453">
                  <c:v>1.97142857142857</c:v>
                </c:pt>
                <c:pt idx="454">
                  <c:v>1.98571428571429</c:v>
                </c:pt>
                <c:pt idx="455">
                  <c:v>2</c:v>
                </c:pt>
                <c:pt idx="456">
                  <c:v>1.97857142857143</c:v>
                </c:pt>
                <c:pt idx="457">
                  <c:v>1.95714285714286</c:v>
                </c:pt>
                <c:pt idx="458">
                  <c:v>1.9357142857142899</c:v>
                </c:pt>
                <c:pt idx="459">
                  <c:v>1.9142857142857099</c:v>
                </c:pt>
                <c:pt idx="460">
                  <c:v>1.8928571428571399</c:v>
                </c:pt>
                <c:pt idx="461">
                  <c:v>1.8714285714285701</c:v>
                </c:pt>
                <c:pt idx="462">
                  <c:v>1.85</c:v>
                </c:pt>
                <c:pt idx="463">
                  <c:v>1.8285714285714301</c:v>
                </c:pt>
                <c:pt idx="464">
                  <c:v>1.80714285714286</c:v>
                </c:pt>
                <c:pt idx="465">
                  <c:v>1.78571428571429</c:v>
                </c:pt>
                <c:pt idx="466">
                  <c:v>1.76428571428571</c:v>
                </c:pt>
                <c:pt idx="467">
                  <c:v>1.74285714285714</c:v>
                </c:pt>
                <c:pt idx="468">
                  <c:v>1.72142857142857</c:v>
                </c:pt>
                <c:pt idx="469">
                  <c:v>1.7</c:v>
                </c:pt>
                <c:pt idx="470">
                  <c:v>1.69285714285714</c:v>
                </c:pt>
                <c:pt idx="471">
                  <c:v>1.6857142857142899</c:v>
                </c:pt>
                <c:pt idx="472">
                  <c:v>1.6785714285714299</c:v>
                </c:pt>
                <c:pt idx="473">
                  <c:v>1.6714285714285699</c:v>
                </c:pt>
                <c:pt idx="474">
                  <c:v>1.6642857142857099</c:v>
                </c:pt>
                <c:pt idx="475">
                  <c:v>1.6571428571428599</c:v>
                </c:pt>
                <c:pt idx="476">
                  <c:v>1.65</c:v>
                </c:pt>
                <c:pt idx="477">
                  <c:v>1.6428571428571399</c:v>
                </c:pt>
                <c:pt idx="478">
                  <c:v>1.6357142857142899</c:v>
                </c:pt>
                <c:pt idx="479">
                  <c:v>1.6285714285714299</c:v>
                </c:pt>
                <c:pt idx="480">
                  <c:v>1.6214285714285701</c:v>
                </c:pt>
                <c:pt idx="481">
                  <c:v>1.6142857142857101</c:v>
                </c:pt>
                <c:pt idx="482">
                  <c:v>1.6071428571428601</c:v>
                </c:pt>
                <c:pt idx="483">
                  <c:v>1.6</c:v>
                </c:pt>
                <c:pt idx="484">
                  <c:v>1.5933333333333299</c:v>
                </c:pt>
                <c:pt idx="485">
                  <c:v>1.58666666666667</c:v>
                </c:pt>
                <c:pt idx="486">
                  <c:v>1.58</c:v>
                </c:pt>
                <c:pt idx="487">
                  <c:v>1.5733333333333299</c:v>
                </c:pt>
                <c:pt idx="488">
                  <c:v>1.56666666666667</c:v>
                </c:pt>
                <c:pt idx="489">
                  <c:v>1.56</c:v>
                </c:pt>
                <c:pt idx="490">
                  <c:v>1.5533333333333299</c:v>
                </c:pt>
                <c:pt idx="491">
                  <c:v>1.54666666666667</c:v>
                </c:pt>
                <c:pt idx="492">
                  <c:v>1.54</c:v>
                </c:pt>
                <c:pt idx="493">
                  <c:v>1.5333333333333301</c:v>
                </c:pt>
                <c:pt idx="494">
                  <c:v>1.5266666666666699</c:v>
                </c:pt>
                <c:pt idx="495">
                  <c:v>1.52</c:v>
                </c:pt>
                <c:pt idx="496">
                  <c:v>1.5133333333333301</c:v>
                </c:pt>
                <c:pt idx="497">
                  <c:v>1.5066666666666699</c:v>
                </c:pt>
                <c:pt idx="498">
                  <c:v>1.5</c:v>
                </c:pt>
                <c:pt idx="499">
                  <c:v>1.4769230769230799</c:v>
                </c:pt>
                <c:pt idx="500">
                  <c:v>1.45384615384615</c:v>
                </c:pt>
                <c:pt idx="501">
                  <c:v>1.4307692307692299</c:v>
                </c:pt>
                <c:pt idx="502">
                  <c:v>1.40769230769231</c:v>
                </c:pt>
                <c:pt idx="503">
                  <c:v>1.3846153846153799</c:v>
                </c:pt>
                <c:pt idx="504">
                  <c:v>1.36153846153846</c:v>
                </c:pt>
                <c:pt idx="505">
                  <c:v>1.3384615384615399</c:v>
                </c:pt>
                <c:pt idx="506">
                  <c:v>1.31538461538462</c:v>
                </c:pt>
                <c:pt idx="507">
                  <c:v>1.2923076923076899</c:v>
                </c:pt>
                <c:pt idx="508">
                  <c:v>1.2692307692307701</c:v>
                </c:pt>
                <c:pt idx="509">
                  <c:v>1.2461538461538499</c:v>
                </c:pt>
                <c:pt idx="510">
                  <c:v>1.2230769230769201</c:v>
                </c:pt>
                <c:pt idx="511">
                  <c:v>1.2</c:v>
                </c:pt>
                <c:pt idx="512">
                  <c:v>1.1857142857142899</c:v>
                </c:pt>
                <c:pt idx="513">
                  <c:v>1.1714285714285699</c:v>
                </c:pt>
                <c:pt idx="514">
                  <c:v>1.1571428571428599</c:v>
                </c:pt>
                <c:pt idx="515">
                  <c:v>1.1428571428571399</c:v>
                </c:pt>
                <c:pt idx="516">
                  <c:v>1.1285714285714299</c:v>
                </c:pt>
                <c:pt idx="517">
                  <c:v>1.1142857142857101</c:v>
                </c:pt>
                <c:pt idx="518">
                  <c:v>1.1000000000000001</c:v>
                </c:pt>
                <c:pt idx="519">
                  <c:v>1.0657142857142901</c:v>
                </c:pt>
                <c:pt idx="520">
                  <c:v>1.03142857142857</c:v>
                </c:pt>
                <c:pt idx="521">
                  <c:v>0.99714285714285711</c:v>
                </c:pt>
                <c:pt idx="522">
                  <c:v>0.96285714285714319</c:v>
                </c:pt>
                <c:pt idx="523">
                  <c:v>0.92857142857142905</c:v>
                </c:pt>
                <c:pt idx="524">
                  <c:v>0.89428571428571391</c:v>
                </c:pt>
                <c:pt idx="525">
                  <c:v>0.86</c:v>
                </c:pt>
                <c:pt idx="526">
                  <c:v>0.82571428571428607</c:v>
                </c:pt>
                <c:pt idx="527">
                  <c:v>0.79142857142857093</c:v>
                </c:pt>
                <c:pt idx="528">
                  <c:v>0.7571428571428569</c:v>
                </c:pt>
                <c:pt idx="529">
                  <c:v>0.72285714285714298</c:v>
                </c:pt>
                <c:pt idx="530">
                  <c:v>0.68857142857142895</c:v>
                </c:pt>
                <c:pt idx="531">
                  <c:v>0.65428571428571403</c:v>
                </c:pt>
                <c:pt idx="532">
                  <c:v>0.62</c:v>
                </c:pt>
                <c:pt idx="533">
                  <c:v>0.62960000000000005</c:v>
                </c:pt>
                <c:pt idx="534">
                  <c:v>0.63919999999999999</c:v>
                </c:pt>
                <c:pt idx="535">
                  <c:v>0.64879999999999993</c:v>
                </c:pt>
                <c:pt idx="536">
                  <c:v>0.65839999999999999</c:v>
                </c:pt>
                <c:pt idx="537">
                  <c:v>0.66800000000000004</c:v>
                </c:pt>
                <c:pt idx="538">
                  <c:v>0.67760000000000009</c:v>
                </c:pt>
                <c:pt idx="539">
                  <c:v>0.68720000000000003</c:v>
                </c:pt>
                <c:pt idx="540">
                  <c:v>0.69679999999999997</c:v>
                </c:pt>
                <c:pt idx="541">
                  <c:v>0.70640000000000003</c:v>
                </c:pt>
                <c:pt idx="542">
                  <c:v>0.71600000000000008</c:v>
                </c:pt>
                <c:pt idx="543">
                  <c:v>0.72560000000000002</c:v>
                </c:pt>
                <c:pt idx="544">
                  <c:v>0.73520000000000008</c:v>
                </c:pt>
                <c:pt idx="545">
                  <c:v>0.74479999999999991</c:v>
                </c:pt>
                <c:pt idx="546">
                  <c:v>0.75439999999999996</c:v>
                </c:pt>
                <c:pt idx="547">
                  <c:v>0.76400000000000001</c:v>
                </c:pt>
                <c:pt idx="548">
                  <c:v>0.77360000000000007</c:v>
                </c:pt>
                <c:pt idx="549">
                  <c:v>0.78320000000000012</c:v>
                </c:pt>
                <c:pt idx="550">
                  <c:v>0.79279999999999995</c:v>
                </c:pt>
                <c:pt idx="551">
                  <c:v>0.8024</c:v>
                </c:pt>
                <c:pt idx="552">
                  <c:v>0.81199999999999983</c:v>
                </c:pt>
                <c:pt idx="553">
                  <c:v>0.82160000000000011</c:v>
                </c:pt>
                <c:pt idx="554">
                  <c:v>0.83120000000000016</c:v>
                </c:pt>
                <c:pt idx="555">
                  <c:v>0.84079999999999999</c:v>
                </c:pt>
                <c:pt idx="556">
                  <c:v>0.85040000000000004</c:v>
                </c:pt>
                <c:pt idx="557">
                  <c:v>0.8600000000000001</c:v>
                </c:pt>
                <c:pt idx="558">
                  <c:v>0.86960000000000004</c:v>
                </c:pt>
                <c:pt idx="559">
                  <c:v>0.87919999999999998</c:v>
                </c:pt>
                <c:pt idx="560">
                  <c:v>0.88879999999999992</c:v>
                </c:pt>
                <c:pt idx="561">
                  <c:v>0.89839999999999987</c:v>
                </c:pt>
                <c:pt idx="562">
                  <c:v>0.90800000000000003</c:v>
                </c:pt>
                <c:pt idx="563">
                  <c:v>0.91760000000000019</c:v>
                </c:pt>
                <c:pt idx="564">
                  <c:v>0.92720000000000014</c:v>
                </c:pt>
                <c:pt idx="565">
                  <c:v>0.93680000000000008</c:v>
                </c:pt>
                <c:pt idx="566">
                  <c:v>0.94639999999999991</c:v>
                </c:pt>
                <c:pt idx="567">
                  <c:v>0.95599999999999985</c:v>
                </c:pt>
                <c:pt idx="568">
                  <c:v>0.96560000000000001</c:v>
                </c:pt>
                <c:pt idx="569">
                  <c:v>0.97520000000000007</c:v>
                </c:pt>
                <c:pt idx="570">
                  <c:v>0.9847999999999999</c:v>
                </c:pt>
                <c:pt idx="571">
                  <c:v>0.99440000000000006</c:v>
                </c:pt>
                <c:pt idx="572">
                  <c:v>1.004</c:v>
                </c:pt>
                <c:pt idx="573">
                  <c:v>1.0136000000000001</c:v>
                </c:pt>
                <c:pt idx="574">
                  <c:v>1.0232000000000001</c:v>
                </c:pt>
                <c:pt idx="575">
                  <c:v>1.0327999999999999</c:v>
                </c:pt>
                <c:pt idx="576">
                  <c:v>1.0424</c:v>
                </c:pt>
                <c:pt idx="577">
                  <c:v>1.052</c:v>
                </c:pt>
                <c:pt idx="578">
                  <c:v>1.0616000000000001</c:v>
                </c:pt>
                <c:pt idx="579">
                  <c:v>1.0711999999999999</c:v>
                </c:pt>
                <c:pt idx="580">
                  <c:v>1.0808</c:v>
                </c:pt>
                <c:pt idx="581">
                  <c:v>1.0904</c:v>
                </c:pt>
                <c:pt idx="582">
                  <c:v>1.1000000000000001</c:v>
                </c:pt>
                <c:pt idx="583">
                  <c:v>1.09230769230769</c:v>
                </c:pt>
                <c:pt idx="584">
                  <c:v>1.0846153846153801</c:v>
                </c:pt>
                <c:pt idx="585">
                  <c:v>1.07692307692308</c:v>
                </c:pt>
                <c:pt idx="586">
                  <c:v>1.0692307692307701</c:v>
                </c:pt>
                <c:pt idx="587">
                  <c:v>1.06153846153846</c:v>
                </c:pt>
                <c:pt idx="588">
                  <c:v>1.0538461538461501</c:v>
                </c:pt>
                <c:pt idx="589">
                  <c:v>1.04615384615385</c:v>
                </c:pt>
                <c:pt idx="590">
                  <c:v>1.0384615384615401</c:v>
                </c:pt>
                <c:pt idx="591">
                  <c:v>1.03076923076923</c:v>
                </c:pt>
                <c:pt idx="592">
                  <c:v>1.0230769230769201</c:v>
                </c:pt>
                <c:pt idx="593">
                  <c:v>1.01538461538462</c:v>
                </c:pt>
                <c:pt idx="594">
                  <c:v>1.0076923076923101</c:v>
                </c:pt>
                <c:pt idx="595">
                  <c:v>1</c:v>
                </c:pt>
                <c:pt idx="596">
                  <c:v>0.9878571428571431</c:v>
                </c:pt>
                <c:pt idx="597">
                  <c:v>0.97571428571428598</c:v>
                </c:pt>
                <c:pt idx="598">
                  <c:v>0.96357142857142897</c:v>
                </c:pt>
                <c:pt idx="599">
                  <c:v>0.95142857142857107</c:v>
                </c:pt>
                <c:pt idx="600">
                  <c:v>0.93928571428571406</c:v>
                </c:pt>
                <c:pt idx="601">
                  <c:v>0.92714285714285705</c:v>
                </c:pt>
                <c:pt idx="602">
                  <c:v>0.91500000000000004</c:v>
                </c:pt>
                <c:pt idx="603">
                  <c:v>0.90285714285714302</c:v>
                </c:pt>
                <c:pt idx="604">
                  <c:v>0.89071428571428601</c:v>
                </c:pt>
                <c:pt idx="605">
                  <c:v>0.878571428571429</c:v>
                </c:pt>
                <c:pt idx="606">
                  <c:v>0.86642857142857088</c:v>
                </c:pt>
                <c:pt idx="607">
                  <c:v>0.85428571428571409</c:v>
                </c:pt>
                <c:pt idx="608">
                  <c:v>0.84214285714285686</c:v>
                </c:pt>
                <c:pt idx="609">
                  <c:v>0.83000000000000007</c:v>
                </c:pt>
                <c:pt idx="610">
                  <c:v>0.83142857142857107</c:v>
                </c:pt>
                <c:pt idx="611">
                  <c:v>0.83285714285714296</c:v>
                </c:pt>
                <c:pt idx="612">
                  <c:v>0.83428571428571396</c:v>
                </c:pt>
                <c:pt idx="613">
                  <c:v>0.83571428571428596</c:v>
                </c:pt>
                <c:pt idx="614">
                  <c:v>0.83714285714285697</c:v>
                </c:pt>
                <c:pt idx="615">
                  <c:v>0.83857142857142897</c:v>
                </c:pt>
                <c:pt idx="616">
                  <c:v>0.84000000000000008</c:v>
                </c:pt>
                <c:pt idx="617">
                  <c:v>0.84142857142857108</c:v>
                </c:pt>
                <c:pt idx="618">
                  <c:v>0.84285714285714297</c:v>
                </c:pt>
                <c:pt idx="619">
                  <c:v>0.84428571428571408</c:v>
                </c:pt>
                <c:pt idx="620">
                  <c:v>0.84571428571428597</c:v>
                </c:pt>
                <c:pt idx="621">
                  <c:v>0.84714285714285698</c:v>
                </c:pt>
                <c:pt idx="622">
                  <c:v>0.84857142857142898</c:v>
                </c:pt>
                <c:pt idx="623">
                  <c:v>0.84999999999999987</c:v>
                </c:pt>
                <c:pt idx="624">
                  <c:v>0.8571428571428571</c:v>
                </c:pt>
                <c:pt idx="625">
                  <c:v>0.86428571428571388</c:v>
                </c:pt>
                <c:pt idx="626">
                  <c:v>0.871428571428571</c:v>
                </c:pt>
                <c:pt idx="627">
                  <c:v>0.878571428571429</c:v>
                </c:pt>
                <c:pt idx="628">
                  <c:v>0.88571428571428601</c:v>
                </c:pt>
                <c:pt idx="629">
                  <c:v>0.89285714285714302</c:v>
                </c:pt>
                <c:pt idx="630">
                  <c:v>0.9</c:v>
                </c:pt>
                <c:pt idx="631">
                  <c:v>0.90714285714285692</c:v>
                </c:pt>
                <c:pt idx="632">
                  <c:v>0.91428571428571392</c:v>
                </c:pt>
                <c:pt idx="633">
                  <c:v>0.92142857142857104</c:v>
                </c:pt>
                <c:pt idx="634">
                  <c:v>0.92857142857142905</c:v>
                </c:pt>
                <c:pt idx="635">
                  <c:v>0.93571428571428605</c:v>
                </c:pt>
                <c:pt idx="636">
                  <c:v>0.94285714285714284</c:v>
                </c:pt>
                <c:pt idx="637">
                  <c:v>0.95</c:v>
                </c:pt>
                <c:pt idx="638">
                  <c:v>0.95714285714285685</c:v>
                </c:pt>
                <c:pt idx="639">
                  <c:v>0.96428571428571397</c:v>
                </c:pt>
                <c:pt idx="640">
                  <c:v>0.97142857142857109</c:v>
                </c:pt>
                <c:pt idx="641">
                  <c:v>0.97857142857142909</c:v>
                </c:pt>
                <c:pt idx="642">
                  <c:v>0.98571428571428599</c:v>
                </c:pt>
                <c:pt idx="643">
                  <c:v>0.99285714285714288</c:v>
                </c:pt>
                <c:pt idx="644">
                  <c:v>1</c:v>
                </c:pt>
                <c:pt idx="645">
                  <c:v>1.00588235294118</c:v>
                </c:pt>
                <c:pt idx="646">
                  <c:v>1.01176470588235</c:v>
                </c:pt>
                <c:pt idx="647">
                  <c:v>1.01764705882353</c:v>
                </c:pt>
                <c:pt idx="648">
                  <c:v>1.02352941176471</c:v>
                </c:pt>
                <c:pt idx="649">
                  <c:v>1.02941176470588</c:v>
                </c:pt>
                <c:pt idx="650">
                  <c:v>1.03529411764706</c:v>
                </c:pt>
                <c:pt idx="651">
                  <c:v>1.04117647058824</c:v>
                </c:pt>
                <c:pt idx="652">
                  <c:v>1.04705882352941</c:v>
                </c:pt>
                <c:pt idx="653">
                  <c:v>1.05294117647059</c:v>
                </c:pt>
                <c:pt idx="654">
                  <c:v>1.0588235294117601</c:v>
                </c:pt>
                <c:pt idx="655">
                  <c:v>1.0647058823529401</c:v>
                </c:pt>
                <c:pt idx="656">
                  <c:v>1.0705882352941201</c:v>
                </c:pt>
                <c:pt idx="657">
                  <c:v>1.0764705882352901</c:v>
                </c:pt>
                <c:pt idx="658">
                  <c:v>1.0823529411764701</c:v>
                </c:pt>
                <c:pt idx="659">
                  <c:v>1.0882352941176501</c:v>
                </c:pt>
                <c:pt idx="660">
                  <c:v>1.0941176470588201</c:v>
                </c:pt>
                <c:pt idx="661">
                  <c:v>1.1000000000000001</c:v>
                </c:pt>
                <c:pt idx="662">
                  <c:v>1.1142857142857101</c:v>
                </c:pt>
                <c:pt idx="663">
                  <c:v>1.1285714285714299</c:v>
                </c:pt>
                <c:pt idx="664">
                  <c:v>1.1428571428571399</c:v>
                </c:pt>
                <c:pt idx="665">
                  <c:v>1.1571428571428599</c:v>
                </c:pt>
                <c:pt idx="666">
                  <c:v>1.1714285714285699</c:v>
                </c:pt>
                <c:pt idx="667">
                  <c:v>1.1857142857142899</c:v>
                </c:pt>
                <c:pt idx="668">
                  <c:v>1.2</c:v>
                </c:pt>
                <c:pt idx="669">
                  <c:v>1.2111111111111099</c:v>
                </c:pt>
                <c:pt idx="670">
                  <c:v>1.2222222222222201</c:v>
                </c:pt>
                <c:pt idx="671">
                  <c:v>1.2333333333333301</c:v>
                </c:pt>
                <c:pt idx="672">
                  <c:v>1.24444444444444</c:v>
                </c:pt>
                <c:pt idx="673">
                  <c:v>1.25555555555556</c:v>
                </c:pt>
                <c:pt idx="674">
                  <c:v>1.2666666666666699</c:v>
                </c:pt>
                <c:pt idx="675">
                  <c:v>1.2777777777777799</c:v>
                </c:pt>
                <c:pt idx="676">
                  <c:v>1.2888888888888901</c:v>
                </c:pt>
                <c:pt idx="677">
                  <c:v>1.3</c:v>
                </c:pt>
                <c:pt idx="678">
                  <c:v>1.31111111111111</c:v>
                </c:pt>
                <c:pt idx="679">
                  <c:v>1.32222222222222</c:v>
                </c:pt>
                <c:pt idx="680">
                  <c:v>1.3333333333333299</c:v>
                </c:pt>
                <c:pt idx="681">
                  <c:v>1.3444444444444399</c:v>
                </c:pt>
                <c:pt idx="682">
                  <c:v>1.3555555555555601</c:v>
                </c:pt>
                <c:pt idx="683">
                  <c:v>1.36666666666667</c:v>
                </c:pt>
                <c:pt idx="684">
                  <c:v>1.37777777777778</c:v>
                </c:pt>
                <c:pt idx="685">
                  <c:v>1.3888888888888899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1.4095238095238101</c:v>
                </c:pt>
                <c:pt idx="703">
                  <c:v>1.41904761904762</c:v>
                </c:pt>
                <c:pt idx="704">
                  <c:v>1.4285714285714299</c:v>
                </c:pt>
                <c:pt idx="705">
                  <c:v>1.4380952380952401</c:v>
                </c:pt>
                <c:pt idx="706">
                  <c:v>1.44761904761905</c:v>
                </c:pt>
                <c:pt idx="707">
                  <c:v>1.45714285714286</c:v>
                </c:pt>
                <c:pt idx="708">
                  <c:v>1.4666666666666699</c:v>
                </c:pt>
                <c:pt idx="709">
                  <c:v>1.47619047619048</c:v>
                </c:pt>
                <c:pt idx="710">
                  <c:v>1.48571428571429</c:v>
                </c:pt>
                <c:pt idx="711">
                  <c:v>1.4952380952380999</c:v>
                </c:pt>
                <c:pt idx="712">
                  <c:v>1.5047619047619001</c:v>
                </c:pt>
                <c:pt idx="713">
                  <c:v>1.51428571428571</c:v>
                </c:pt>
                <c:pt idx="714">
                  <c:v>1.52380952380952</c:v>
                </c:pt>
                <c:pt idx="715">
                  <c:v>1.5333333333333301</c:v>
                </c:pt>
                <c:pt idx="716">
                  <c:v>1.54285714285714</c:v>
                </c:pt>
                <c:pt idx="717">
                  <c:v>1.55238095238095</c:v>
                </c:pt>
                <c:pt idx="718">
                  <c:v>1.5619047619047599</c:v>
                </c:pt>
                <c:pt idx="719">
                  <c:v>1.5714285714285701</c:v>
                </c:pt>
                <c:pt idx="720">
                  <c:v>1.58095238095238</c:v>
                </c:pt>
                <c:pt idx="721">
                  <c:v>1.5904761904761899</c:v>
                </c:pt>
                <c:pt idx="722">
                  <c:v>1.6</c:v>
                </c:pt>
                <c:pt idx="723">
                  <c:v>1.6</c:v>
                </c:pt>
                <c:pt idx="724">
                  <c:v>1.6</c:v>
                </c:pt>
                <c:pt idx="725">
                  <c:v>1.6</c:v>
                </c:pt>
                <c:pt idx="726">
                  <c:v>1.6</c:v>
                </c:pt>
                <c:pt idx="727">
                  <c:v>1.6</c:v>
                </c:pt>
                <c:pt idx="728">
                  <c:v>1.6</c:v>
                </c:pt>
                <c:pt idx="72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5-4265-8978-2F82FDE2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59263"/>
        <c:axId val="641498751"/>
      </c:scatterChart>
      <c:valAx>
        <c:axId val="641659263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>
                    <a:solidFill>
                      <a:sysClr val="windowText" lastClr="000000"/>
                    </a:solidFill>
                  </a:rPr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1498751"/>
        <c:crosses val="autoZero"/>
        <c:crossBetween val="midCat"/>
        <c:majorUnit val="200"/>
      </c:valAx>
      <c:valAx>
        <c:axId val="6414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 cap="none" baseline="0">
                    <a:solidFill>
                      <a:sysClr val="windowText" lastClr="000000"/>
                    </a:solidFill>
                    <a:latin typeface="+mn-lt"/>
                  </a:rPr>
                  <a:t>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165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ysClr val="windowText" lastClr="000000"/>
                </a:solidFill>
              </a:rPr>
              <a:t>Ydre fjord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Boksmodel!$AM$11:$AM$740</c:f>
              <c:numCache>
                <c:formatCode>0.0000</c:formatCode>
                <c:ptCount val="730"/>
                <c:pt idx="0">
                  <c:v>1.2807272156418459</c:v>
                </c:pt>
                <c:pt idx="1">
                  <c:v>1.2812243216683254</c:v>
                </c:pt>
                <c:pt idx="2">
                  <c:v>1.2811140815935975</c:v>
                </c:pt>
                <c:pt idx="3">
                  <c:v>1.280529037331045</c:v>
                </c:pt>
                <c:pt idx="4">
                  <c:v>1.2793305052326136</c:v>
                </c:pt>
                <c:pt idx="5">
                  <c:v>1.2775069346841132</c:v>
                </c:pt>
                <c:pt idx="6">
                  <c:v>1.277324213272504</c:v>
                </c:pt>
                <c:pt idx="7">
                  <c:v>1.2787047266215841</c:v>
                </c:pt>
                <c:pt idx="8">
                  <c:v>1.2816955877536007</c:v>
                </c:pt>
                <c:pt idx="9">
                  <c:v>1.2862282624740757</c:v>
                </c:pt>
                <c:pt idx="10">
                  <c:v>1.2925056223562148</c:v>
                </c:pt>
                <c:pt idx="11">
                  <c:v>1.3032838602153585</c:v>
                </c:pt>
                <c:pt idx="12">
                  <c:v>1.317064106131278</c:v>
                </c:pt>
                <c:pt idx="13">
                  <c:v>1.3285261809430131</c:v>
                </c:pt>
                <c:pt idx="14">
                  <c:v>1.3398242609604938</c:v>
                </c:pt>
                <c:pt idx="15">
                  <c:v>1.3527508142255069</c:v>
                </c:pt>
                <c:pt idx="16">
                  <c:v>1.3692146206715592</c:v>
                </c:pt>
                <c:pt idx="17">
                  <c:v>1.4679748634304914</c:v>
                </c:pt>
                <c:pt idx="18">
                  <c:v>1.4657786653399665</c:v>
                </c:pt>
                <c:pt idx="19">
                  <c:v>1.4696649683758318</c:v>
                </c:pt>
                <c:pt idx="20">
                  <c:v>1.4747256094193779</c:v>
                </c:pt>
                <c:pt idx="21">
                  <c:v>1.4798769746622895</c:v>
                </c:pt>
                <c:pt idx="22">
                  <c:v>1.4847769262430033</c:v>
                </c:pt>
                <c:pt idx="23">
                  <c:v>1.4892745874489888</c:v>
                </c:pt>
                <c:pt idx="24">
                  <c:v>1.4933373225391184</c:v>
                </c:pt>
                <c:pt idx="25">
                  <c:v>1.4969561189977667</c:v>
                </c:pt>
                <c:pt idx="26">
                  <c:v>1.5002034849140333</c:v>
                </c:pt>
                <c:pt idx="27">
                  <c:v>1.5030370619538997</c:v>
                </c:pt>
                <c:pt idx="28">
                  <c:v>1.5053769808539381</c:v>
                </c:pt>
                <c:pt idx="29">
                  <c:v>1.5073569915536897</c:v>
                </c:pt>
                <c:pt idx="30">
                  <c:v>1.5091103164911841</c:v>
                </c:pt>
                <c:pt idx="31">
                  <c:v>1.5084432636295366</c:v>
                </c:pt>
                <c:pt idx="32">
                  <c:v>1.5048831835250367</c:v>
                </c:pt>
                <c:pt idx="33">
                  <c:v>1.4974956295760591</c:v>
                </c:pt>
                <c:pt idx="34">
                  <c:v>1.4854839667104658</c:v>
                </c:pt>
                <c:pt idx="35">
                  <c:v>1.4671188649743494</c:v>
                </c:pt>
                <c:pt idx="36">
                  <c:v>1.4401626139734587</c:v>
                </c:pt>
                <c:pt idx="37">
                  <c:v>1.4000934449977998</c:v>
                </c:pt>
                <c:pt idx="38">
                  <c:v>1.3447528609438617</c:v>
                </c:pt>
                <c:pt idx="39">
                  <c:v>1.262156126436818</c:v>
                </c:pt>
                <c:pt idx="40">
                  <c:v>1.1114155955803371</c:v>
                </c:pt>
                <c:pt idx="41">
                  <c:v>0.49042718444177708</c:v>
                </c:pt>
                <c:pt idx="42">
                  <c:v>0.43113416798077303</c:v>
                </c:pt>
                <c:pt idx="43">
                  <c:v>0.42220483708243384</c:v>
                </c:pt>
                <c:pt idx="44">
                  <c:v>0.42797023251394162</c:v>
                </c:pt>
                <c:pt idx="45">
                  <c:v>0.43957060033426765</c:v>
                </c:pt>
                <c:pt idx="46">
                  <c:v>0.45404583278346883</c:v>
                </c:pt>
                <c:pt idx="47">
                  <c:v>0.47076132269010196</c:v>
                </c:pt>
                <c:pt idx="48">
                  <c:v>0.49012299390749398</c:v>
                </c:pt>
                <c:pt idx="49">
                  <c:v>0.50900175739988573</c:v>
                </c:pt>
                <c:pt idx="50">
                  <c:v>0.52884909464194585</c:v>
                </c:pt>
                <c:pt idx="51">
                  <c:v>0.54939667943828752</c:v>
                </c:pt>
                <c:pt idx="52">
                  <c:v>0.56988017093165011</c:v>
                </c:pt>
                <c:pt idx="53">
                  <c:v>0.59493667029465214</c:v>
                </c:pt>
                <c:pt idx="54">
                  <c:v>0.61525027479973993</c:v>
                </c:pt>
                <c:pt idx="55">
                  <c:v>0.63651144937584136</c:v>
                </c:pt>
                <c:pt idx="56">
                  <c:v>0.6576180394869251</c:v>
                </c:pt>
                <c:pt idx="57">
                  <c:v>0.6842944123330249</c:v>
                </c:pt>
                <c:pt idx="58">
                  <c:v>0.71126771564246993</c:v>
                </c:pt>
                <c:pt idx="59">
                  <c:v>0.74235147982767946</c:v>
                </c:pt>
                <c:pt idx="60">
                  <c:v>0.77311447007402845</c:v>
                </c:pt>
                <c:pt idx="61">
                  <c:v>0.80371577217447765</c:v>
                </c:pt>
                <c:pt idx="62">
                  <c:v>0.82956771043979161</c:v>
                </c:pt>
                <c:pt idx="63">
                  <c:v>0.8549076559024249</c:v>
                </c:pt>
                <c:pt idx="64">
                  <c:v>0.88271534554359343</c:v>
                </c:pt>
                <c:pt idx="65">
                  <c:v>0.91317632278678962</c:v>
                </c:pt>
                <c:pt idx="66">
                  <c:v>0.93983573346165317</c:v>
                </c:pt>
                <c:pt idx="67">
                  <c:v>0.96526530551172496</c:v>
                </c:pt>
                <c:pt idx="68">
                  <c:v>0.99335548183832123</c:v>
                </c:pt>
                <c:pt idx="69">
                  <c:v>1.0232218818148557</c:v>
                </c:pt>
                <c:pt idx="70">
                  <c:v>1.045855928505907</c:v>
                </c:pt>
                <c:pt idx="71">
                  <c:v>1.0638816478371349</c:v>
                </c:pt>
                <c:pt idx="72">
                  <c:v>1.0780211540102675</c:v>
                </c:pt>
                <c:pt idx="73">
                  <c:v>1.0889143506610075</c:v>
                </c:pt>
                <c:pt idx="74">
                  <c:v>1.0967255283080426</c:v>
                </c:pt>
                <c:pt idx="75">
                  <c:v>1.1014616570720797</c:v>
                </c:pt>
                <c:pt idx="76">
                  <c:v>1.1055261638696516</c:v>
                </c:pt>
                <c:pt idx="77">
                  <c:v>1.1098215214170739</c:v>
                </c:pt>
                <c:pt idx="78">
                  <c:v>1.1122748179467172</c:v>
                </c:pt>
                <c:pt idx="79">
                  <c:v>1.1137945777218545</c:v>
                </c:pt>
                <c:pt idx="80">
                  <c:v>1.1148246024901327</c:v>
                </c:pt>
                <c:pt idx="81">
                  <c:v>1.1135960014116555</c:v>
                </c:pt>
                <c:pt idx="82">
                  <c:v>1.1111498637141195</c:v>
                </c:pt>
                <c:pt idx="83">
                  <c:v>1.1078955305342104</c:v>
                </c:pt>
                <c:pt idx="84">
                  <c:v>1.1038985795049134</c:v>
                </c:pt>
                <c:pt idx="85">
                  <c:v>1.0991923596443052</c:v>
                </c:pt>
                <c:pt idx="86">
                  <c:v>1.0937630490617796</c:v>
                </c:pt>
                <c:pt idx="87">
                  <c:v>1.0876793056748446</c:v>
                </c:pt>
                <c:pt idx="88">
                  <c:v>1.080860552197872</c:v>
                </c:pt>
                <c:pt idx="89">
                  <c:v>1.0729337483365806</c:v>
                </c:pt>
                <c:pt idx="90">
                  <c:v>1.0640670252025366</c:v>
                </c:pt>
                <c:pt idx="91">
                  <c:v>1.0524744905878862</c:v>
                </c:pt>
                <c:pt idx="92">
                  <c:v>1.0385352130467069</c:v>
                </c:pt>
                <c:pt idx="93">
                  <c:v>1.0217492766417897</c:v>
                </c:pt>
                <c:pt idx="94">
                  <c:v>1.0019248314569396</c:v>
                </c:pt>
                <c:pt idx="95">
                  <c:v>0.97873864384205644</c:v>
                </c:pt>
                <c:pt idx="96">
                  <c:v>0.95228571517727822</c:v>
                </c:pt>
                <c:pt idx="97">
                  <c:v>0.92321755051171095</c:v>
                </c:pt>
                <c:pt idx="98">
                  <c:v>0.89207534159406676</c:v>
                </c:pt>
                <c:pt idx="99">
                  <c:v>0.85968842254688582</c:v>
                </c:pt>
                <c:pt idx="100">
                  <c:v>0.8272927688862699</c:v>
                </c:pt>
                <c:pt idx="101">
                  <c:v>0.79619679921070563</c:v>
                </c:pt>
                <c:pt idx="102">
                  <c:v>0.76736189163503177</c:v>
                </c:pt>
                <c:pt idx="103">
                  <c:v>0.74131809501487023</c:v>
                </c:pt>
                <c:pt idx="104">
                  <c:v>0.71766947423701277</c:v>
                </c:pt>
                <c:pt idx="105">
                  <c:v>0.69598271843291115</c:v>
                </c:pt>
                <c:pt idx="106">
                  <c:v>0.67711605704344158</c:v>
                </c:pt>
                <c:pt idx="107">
                  <c:v>0.65836966538477126</c:v>
                </c:pt>
                <c:pt idx="108">
                  <c:v>0.64235104589277237</c:v>
                </c:pt>
                <c:pt idx="109">
                  <c:v>0.62804178020875878</c:v>
                </c:pt>
                <c:pt idx="110">
                  <c:v>0.6150495459667592</c:v>
                </c:pt>
                <c:pt idx="111">
                  <c:v>0.60292049139397719</c:v>
                </c:pt>
                <c:pt idx="112">
                  <c:v>0.59560697046513789</c:v>
                </c:pt>
                <c:pt idx="113">
                  <c:v>0.59205907184285977</c:v>
                </c:pt>
                <c:pt idx="114">
                  <c:v>0.59250571721254974</c:v>
                </c:pt>
                <c:pt idx="115">
                  <c:v>0.59437124692737453</c:v>
                </c:pt>
                <c:pt idx="116">
                  <c:v>0.59715453240437699</c:v>
                </c:pt>
                <c:pt idx="117">
                  <c:v>0.60077245672085744</c:v>
                </c:pt>
                <c:pt idx="118">
                  <c:v>0.60580861322926027</c:v>
                </c:pt>
                <c:pt idx="119">
                  <c:v>0.61539554936081364</c:v>
                </c:pt>
                <c:pt idx="120">
                  <c:v>0.62258275212347458</c:v>
                </c:pt>
                <c:pt idx="121">
                  <c:v>0.62895455688742397</c:v>
                </c:pt>
                <c:pt idx="122">
                  <c:v>0.63507139272032687</c:v>
                </c:pt>
                <c:pt idx="123">
                  <c:v>0.64090766748032846</c:v>
                </c:pt>
                <c:pt idx="124">
                  <c:v>0.6464149521245327</c:v>
                </c:pt>
                <c:pt idx="125">
                  <c:v>0.65159062356620168</c:v>
                </c:pt>
                <c:pt idx="126">
                  <c:v>0.65667484312585189</c:v>
                </c:pt>
                <c:pt idx="127">
                  <c:v>0.66166938210331627</c:v>
                </c:pt>
                <c:pt idx="128">
                  <c:v>0.66666669738816431</c:v>
                </c:pt>
                <c:pt idx="129">
                  <c:v>0.67193776564422236</c:v>
                </c:pt>
                <c:pt idx="130">
                  <c:v>0.67937931775062321</c:v>
                </c:pt>
                <c:pt idx="131">
                  <c:v>0.68764375429703051</c:v>
                </c:pt>
                <c:pt idx="132">
                  <c:v>0.69487835749759441</c:v>
                </c:pt>
                <c:pt idx="133">
                  <c:v>0.70212735351400191</c:v>
                </c:pt>
                <c:pt idx="134">
                  <c:v>0.71065582019643525</c:v>
                </c:pt>
                <c:pt idx="135">
                  <c:v>0.71998080617987559</c:v>
                </c:pt>
                <c:pt idx="136">
                  <c:v>0.73416270240664638</c:v>
                </c:pt>
                <c:pt idx="137">
                  <c:v>0.74332645133751551</c:v>
                </c:pt>
                <c:pt idx="138">
                  <c:v>0.74869562768929188</c:v>
                </c:pt>
                <c:pt idx="139">
                  <c:v>0.75093861314277088</c:v>
                </c:pt>
                <c:pt idx="140">
                  <c:v>0.75203857572353827</c:v>
                </c:pt>
                <c:pt idx="141">
                  <c:v>0.75192659967973485</c:v>
                </c:pt>
                <c:pt idx="142">
                  <c:v>0.75096973737335793</c:v>
                </c:pt>
                <c:pt idx="143">
                  <c:v>0.74916984205609838</c:v>
                </c:pt>
                <c:pt idx="144">
                  <c:v>0.7471881438348339</c:v>
                </c:pt>
                <c:pt idx="145">
                  <c:v>0.74501119739771315</c:v>
                </c:pt>
                <c:pt idx="146">
                  <c:v>0.74272691757915055</c:v>
                </c:pt>
                <c:pt idx="147">
                  <c:v>0.74041715321814217</c:v>
                </c:pt>
                <c:pt idx="148">
                  <c:v>0.73831767539931392</c:v>
                </c:pt>
                <c:pt idx="149">
                  <c:v>0.73662089452729496</c:v>
                </c:pt>
                <c:pt idx="150">
                  <c:v>0.73487462311130458</c:v>
                </c:pt>
                <c:pt idx="151">
                  <c:v>0.73320362510525028</c:v>
                </c:pt>
                <c:pt idx="152">
                  <c:v>0.7306947460594021</c:v>
                </c:pt>
                <c:pt idx="153">
                  <c:v>0.72769720572004637</c:v>
                </c:pt>
                <c:pt idx="154">
                  <c:v>0.72449581537251639</c:v>
                </c:pt>
                <c:pt idx="155">
                  <c:v>0.72106204857254408</c:v>
                </c:pt>
                <c:pt idx="156">
                  <c:v>0.71716050739042936</c:v>
                </c:pt>
                <c:pt idx="157">
                  <c:v>0.71315342952182825</c:v>
                </c:pt>
                <c:pt idx="158">
                  <c:v>0.71022771005785867</c:v>
                </c:pt>
                <c:pt idx="159">
                  <c:v>0.70789002898588049</c:v>
                </c:pt>
                <c:pt idx="160">
                  <c:v>0.70581578265416234</c:v>
                </c:pt>
                <c:pt idx="161">
                  <c:v>0.70789357860605406</c:v>
                </c:pt>
                <c:pt idx="162">
                  <c:v>0.70552391597802466</c:v>
                </c:pt>
                <c:pt idx="163">
                  <c:v>0.70266309884336886</c:v>
                </c:pt>
                <c:pt idx="164">
                  <c:v>0.69948495463246907</c:v>
                </c:pt>
                <c:pt idx="165">
                  <c:v>0.69528975879134625</c:v>
                </c:pt>
                <c:pt idx="166">
                  <c:v>0.69113938068690328</c:v>
                </c:pt>
                <c:pt idx="167">
                  <c:v>0.68740436423740559</c:v>
                </c:pt>
                <c:pt idx="168">
                  <c:v>0.68400074199290495</c:v>
                </c:pt>
                <c:pt idx="169">
                  <c:v>0.68066310483871151</c:v>
                </c:pt>
                <c:pt idx="170">
                  <c:v>0.67753358606162073</c:v>
                </c:pt>
                <c:pt idx="171">
                  <c:v>0.674347649608109</c:v>
                </c:pt>
                <c:pt idx="172">
                  <c:v>0.67152925089254656</c:v>
                </c:pt>
                <c:pt idx="173">
                  <c:v>0.6710913024787819</c:v>
                </c:pt>
                <c:pt idx="174">
                  <c:v>0.67622938173464187</c:v>
                </c:pt>
                <c:pt idx="175">
                  <c:v>0.67935523931484643</c:v>
                </c:pt>
                <c:pt idx="176">
                  <c:v>0.68214286647101008</c:v>
                </c:pt>
                <c:pt idx="177">
                  <c:v>0.6848802962075824</c:v>
                </c:pt>
                <c:pt idx="178">
                  <c:v>0.68791979439552164</c:v>
                </c:pt>
                <c:pt idx="179">
                  <c:v>0.69074701404297112</c:v>
                </c:pt>
                <c:pt idx="180">
                  <c:v>0.70803530006462978</c:v>
                </c:pt>
                <c:pt idx="181">
                  <c:v>0.72633460679325079</c:v>
                </c:pt>
                <c:pt idx="182">
                  <c:v>0.73871513991284532</c:v>
                </c:pt>
                <c:pt idx="183">
                  <c:v>0.7402027927100705</c:v>
                </c:pt>
                <c:pt idx="184">
                  <c:v>0.73929170509455977</c:v>
                </c:pt>
                <c:pt idx="185">
                  <c:v>0.73634609160888809</c:v>
                </c:pt>
                <c:pt idx="186">
                  <c:v>0.73174287450564679</c:v>
                </c:pt>
                <c:pt idx="187">
                  <c:v>0.72635463617144747</c:v>
                </c:pt>
                <c:pt idx="188">
                  <c:v>0.71966106544957953</c:v>
                </c:pt>
                <c:pt idx="189">
                  <c:v>0.71223997761950142</c:v>
                </c:pt>
                <c:pt idx="190">
                  <c:v>0.70394028190416835</c:v>
                </c:pt>
                <c:pt idx="191">
                  <c:v>0.69471195290728738</c:v>
                </c:pt>
                <c:pt idx="192">
                  <c:v>0.6841026142139135</c:v>
                </c:pt>
                <c:pt idx="193">
                  <c:v>0.67217905346678886</c:v>
                </c:pt>
                <c:pt idx="194">
                  <c:v>0.6587720611910971</c:v>
                </c:pt>
                <c:pt idx="195">
                  <c:v>0.64363031604039722</c:v>
                </c:pt>
                <c:pt idx="196">
                  <c:v>0.62571195789260226</c:v>
                </c:pt>
                <c:pt idx="197">
                  <c:v>0.60373578493698976</c:v>
                </c:pt>
                <c:pt idx="198">
                  <c:v>0.57592662970321906</c:v>
                </c:pt>
                <c:pt idx="199">
                  <c:v>0.55877835874906046</c:v>
                </c:pt>
                <c:pt idx="200">
                  <c:v>0.54816526262517318</c:v>
                </c:pt>
                <c:pt idx="201">
                  <c:v>0.54200566414507456</c:v>
                </c:pt>
                <c:pt idx="202">
                  <c:v>0.53912417971667648</c:v>
                </c:pt>
                <c:pt idx="203">
                  <c:v>0.5387253957624305</c:v>
                </c:pt>
                <c:pt idx="204">
                  <c:v>0.54069505357082059</c:v>
                </c:pt>
                <c:pt idx="205">
                  <c:v>0.54774388309356858</c:v>
                </c:pt>
                <c:pt idx="206">
                  <c:v>0.55482043620945709</c:v>
                </c:pt>
                <c:pt idx="207">
                  <c:v>0.56077761087423006</c:v>
                </c:pt>
                <c:pt idx="208">
                  <c:v>0.5668646713988903</c:v>
                </c:pt>
                <c:pt idx="209">
                  <c:v>0.57234544173305779</c:v>
                </c:pt>
                <c:pt idx="210">
                  <c:v>0.57993975928732855</c:v>
                </c:pt>
                <c:pt idx="211">
                  <c:v>0.58992185616630333</c:v>
                </c:pt>
                <c:pt idx="212">
                  <c:v>0.60107486661708998</c:v>
                </c:pt>
                <c:pt idx="213">
                  <c:v>0.6107897975895854</c:v>
                </c:pt>
                <c:pt idx="214">
                  <c:v>0.61772056129789266</c:v>
                </c:pt>
                <c:pt idx="215">
                  <c:v>0.62465641215163081</c:v>
                </c:pt>
                <c:pt idx="216">
                  <c:v>0.63332729600921467</c:v>
                </c:pt>
                <c:pt idx="217">
                  <c:v>0.63841189503392681</c:v>
                </c:pt>
                <c:pt idx="218">
                  <c:v>0.64014148961208472</c:v>
                </c:pt>
                <c:pt idx="219">
                  <c:v>0.63921628266719266</c:v>
                </c:pt>
                <c:pt idx="220">
                  <c:v>0.63682443883003115</c:v>
                </c:pt>
                <c:pt idx="221">
                  <c:v>0.63416765244861562</c:v>
                </c:pt>
                <c:pt idx="222">
                  <c:v>0.63118371051668121</c:v>
                </c:pt>
                <c:pt idx="223">
                  <c:v>0.62796107585440875</c:v>
                </c:pt>
                <c:pt idx="224">
                  <c:v>0.62501711814774663</c:v>
                </c:pt>
                <c:pt idx="225">
                  <c:v>0.62313375085594958</c:v>
                </c:pt>
                <c:pt idx="226">
                  <c:v>0.6210047213641855</c:v>
                </c:pt>
                <c:pt idx="227">
                  <c:v>0.61852633507688959</c:v>
                </c:pt>
                <c:pt idx="228">
                  <c:v>0.61594675709118207</c:v>
                </c:pt>
                <c:pt idx="229">
                  <c:v>0.61375898932434869</c:v>
                </c:pt>
                <c:pt idx="230">
                  <c:v>0.6123167755277118</c:v>
                </c:pt>
                <c:pt idx="231">
                  <c:v>0.61203576556957562</c:v>
                </c:pt>
                <c:pt idx="232">
                  <c:v>0.61194892496203568</c:v>
                </c:pt>
                <c:pt idx="233">
                  <c:v>0.61055836516632533</c:v>
                </c:pt>
                <c:pt idx="234">
                  <c:v>0.60898728030296734</c:v>
                </c:pt>
                <c:pt idx="235">
                  <c:v>0.60821917500488354</c:v>
                </c:pt>
                <c:pt idx="236">
                  <c:v>0.60799190633655442</c:v>
                </c:pt>
                <c:pt idx="237">
                  <c:v>0.60747121767044321</c:v>
                </c:pt>
                <c:pt idx="238">
                  <c:v>0.60750673905071073</c:v>
                </c:pt>
                <c:pt idx="239">
                  <c:v>0.6090462555150099</c:v>
                </c:pt>
                <c:pt idx="240">
                  <c:v>0.61060358057104303</c:v>
                </c:pt>
                <c:pt idx="241">
                  <c:v>0.61132442087110639</c:v>
                </c:pt>
                <c:pt idx="242">
                  <c:v>0.61084878253734798</c:v>
                </c:pt>
                <c:pt idx="243">
                  <c:v>0.61096712035454737</c:v>
                </c:pt>
                <c:pt idx="244">
                  <c:v>0.61124568816436153</c:v>
                </c:pt>
                <c:pt idx="245">
                  <c:v>0.61116634233927891</c:v>
                </c:pt>
                <c:pt idx="246">
                  <c:v>0.61103704558140248</c:v>
                </c:pt>
                <c:pt idx="247">
                  <c:v>0.61104038339768074</c:v>
                </c:pt>
                <c:pt idx="248">
                  <c:v>0.61275280558607215</c:v>
                </c:pt>
                <c:pt idx="249">
                  <c:v>0.61577649461747552</c:v>
                </c:pt>
                <c:pt idx="250">
                  <c:v>0.62968305065261743</c:v>
                </c:pt>
                <c:pt idx="251">
                  <c:v>0.64678845139950059</c:v>
                </c:pt>
                <c:pt idx="252">
                  <c:v>0.66061871261576544</c:v>
                </c:pt>
                <c:pt idx="253">
                  <c:v>0.67252325920260958</c:v>
                </c:pt>
                <c:pt idx="254">
                  <c:v>0.68561808896118226</c:v>
                </c:pt>
                <c:pt idx="255">
                  <c:v>0.69680410347892596</c:v>
                </c:pt>
                <c:pt idx="256">
                  <c:v>0.70469846256476676</c:v>
                </c:pt>
                <c:pt idx="257">
                  <c:v>0.71111229121617414</c:v>
                </c:pt>
                <c:pt idx="258">
                  <c:v>0.71617533534123623</c:v>
                </c:pt>
                <c:pt idx="259">
                  <c:v>0.71962195588949029</c:v>
                </c:pt>
                <c:pt idx="260">
                  <c:v>0.7225401383102007</c:v>
                </c:pt>
                <c:pt idx="261">
                  <c:v>0.72477395711178294</c:v>
                </c:pt>
                <c:pt idx="262">
                  <c:v>0.72659002292767705</c:v>
                </c:pt>
                <c:pt idx="263">
                  <c:v>0.73047941079091228</c:v>
                </c:pt>
                <c:pt idx="264">
                  <c:v>0.73384812664646804</c:v>
                </c:pt>
                <c:pt idx="265">
                  <c:v>0.73588303892352058</c:v>
                </c:pt>
                <c:pt idx="266">
                  <c:v>0.73683667520209706</c:v>
                </c:pt>
                <c:pt idx="267">
                  <c:v>0.73724815036093416</c:v>
                </c:pt>
                <c:pt idx="268">
                  <c:v>0.73739244451264163</c:v>
                </c:pt>
                <c:pt idx="269">
                  <c:v>0.7371450323600387</c:v>
                </c:pt>
                <c:pt idx="270">
                  <c:v>0.73674636170858676</c:v>
                </c:pt>
                <c:pt idx="271">
                  <c:v>0.73639704160459662</c:v>
                </c:pt>
                <c:pt idx="272">
                  <c:v>0.73674257983184599</c:v>
                </c:pt>
                <c:pt idx="273">
                  <c:v>0.74122964706307803</c:v>
                </c:pt>
                <c:pt idx="274">
                  <c:v>0.74582193180581158</c:v>
                </c:pt>
                <c:pt idx="275">
                  <c:v>0.75607076382452476</c:v>
                </c:pt>
                <c:pt idx="276">
                  <c:v>0.76971593764675328</c:v>
                </c:pt>
                <c:pt idx="277">
                  <c:v>0.77835724525314465</c:v>
                </c:pt>
                <c:pt idx="278">
                  <c:v>0.78724001060234339</c:v>
                </c:pt>
                <c:pt idx="279">
                  <c:v>0.79168270212726854</c:v>
                </c:pt>
                <c:pt idx="280">
                  <c:v>0.79422522054051292</c:v>
                </c:pt>
                <c:pt idx="281">
                  <c:v>0.79679233343120293</c:v>
                </c:pt>
                <c:pt idx="282">
                  <c:v>0.79799872460685062</c:v>
                </c:pt>
                <c:pt idx="283">
                  <c:v>0.7984258240148957</c:v>
                </c:pt>
                <c:pt idx="284">
                  <c:v>0.79981338535048629</c:v>
                </c:pt>
                <c:pt idx="285">
                  <c:v>0.80926934672724593</c:v>
                </c:pt>
                <c:pt idx="286">
                  <c:v>0.8217375891044465</c:v>
                </c:pt>
                <c:pt idx="287">
                  <c:v>0.82374325265155524</c:v>
                </c:pt>
                <c:pt idx="288">
                  <c:v>0.82476264135651745</c:v>
                </c:pt>
                <c:pt idx="289">
                  <c:v>0.82371729293151175</c:v>
                </c:pt>
                <c:pt idx="290">
                  <c:v>0.82084100205432586</c:v>
                </c:pt>
                <c:pt idx="291">
                  <c:v>0.81816547020408659</c:v>
                </c:pt>
                <c:pt idx="292">
                  <c:v>0.81626086972751211</c:v>
                </c:pt>
                <c:pt idx="293">
                  <c:v>0.81564442549833527</c:v>
                </c:pt>
                <c:pt idx="294">
                  <c:v>0.81770662520418913</c:v>
                </c:pt>
                <c:pt idx="295">
                  <c:v>0.82120677659579289</c:v>
                </c:pt>
                <c:pt idx="296">
                  <c:v>0.82360991557902086</c:v>
                </c:pt>
                <c:pt idx="297">
                  <c:v>0.82671840218481984</c:v>
                </c:pt>
                <c:pt idx="298">
                  <c:v>0.84289408941954158</c:v>
                </c:pt>
                <c:pt idx="299">
                  <c:v>0.86380214909310071</c:v>
                </c:pt>
                <c:pt idx="300">
                  <c:v>0.86992278851115556</c:v>
                </c:pt>
                <c:pt idx="301">
                  <c:v>0.87025837429458419</c:v>
                </c:pt>
                <c:pt idx="302">
                  <c:v>0.87076603030930433</c:v>
                </c:pt>
                <c:pt idx="303">
                  <c:v>0.86903023144165459</c:v>
                </c:pt>
                <c:pt idx="304">
                  <c:v>0.86652935090206529</c:v>
                </c:pt>
                <c:pt idx="305">
                  <c:v>0.86753037089145479</c:v>
                </c:pt>
                <c:pt idx="306">
                  <c:v>0.8720191440601226</c:v>
                </c:pt>
                <c:pt idx="307">
                  <c:v>0.87820141127934592</c:v>
                </c:pt>
                <c:pt idx="308">
                  <c:v>0.88664754651167788</c:v>
                </c:pt>
                <c:pt idx="309">
                  <c:v>0.89646108703213212</c:v>
                </c:pt>
                <c:pt idx="310">
                  <c:v>0.90751244977534884</c:v>
                </c:pt>
                <c:pt idx="311">
                  <c:v>0.91981224236887305</c:v>
                </c:pt>
                <c:pt idx="312">
                  <c:v>0.93297825388796363</c:v>
                </c:pt>
                <c:pt idx="313">
                  <c:v>0.94709672784664323</c:v>
                </c:pt>
                <c:pt idx="314">
                  <c:v>0.96795207688458174</c:v>
                </c:pt>
                <c:pt idx="315">
                  <c:v>0.99185305014808178</c:v>
                </c:pt>
                <c:pt idx="316">
                  <c:v>1.0085917255913193</c:v>
                </c:pt>
                <c:pt idx="317">
                  <c:v>1.0238429125332098</c:v>
                </c:pt>
                <c:pt idx="318">
                  <c:v>1.0398042109072527</c:v>
                </c:pt>
                <c:pt idx="319">
                  <c:v>1.0576309326305915</c:v>
                </c:pt>
                <c:pt idx="320">
                  <c:v>1.0750103932114266</c:v>
                </c:pt>
                <c:pt idx="321">
                  <c:v>1.0927095633084887</c:v>
                </c:pt>
                <c:pt idx="322">
                  <c:v>1.1105691791584471</c:v>
                </c:pt>
                <c:pt idx="323">
                  <c:v>1.1279221538122444</c:v>
                </c:pt>
                <c:pt idx="324">
                  <c:v>1.1429988645925118</c:v>
                </c:pt>
                <c:pt idx="325">
                  <c:v>1.1570527947883413</c:v>
                </c:pt>
                <c:pt idx="326">
                  <c:v>1.177624995048177</c:v>
                </c:pt>
                <c:pt idx="327">
                  <c:v>1.1973780133367244</c:v>
                </c:pt>
                <c:pt idx="328">
                  <c:v>1.2087947832974688</c:v>
                </c:pt>
                <c:pt idx="329">
                  <c:v>1.2181961129535801</c:v>
                </c:pt>
                <c:pt idx="330">
                  <c:v>1.2264830153942219</c:v>
                </c:pt>
                <c:pt idx="331">
                  <c:v>1.2352969176179884</c:v>
                </c:pt>
                <c:pt idx="332">
                  <c:v>1.2470191191588096</c:v>
                </c:pt>
                <c:pt idx="333">
                  <c:v>1.2569327394079195</c:v>
                </c:pt>
                <c:pt idx="334">
                  <c:v>1.2646196821932822</c:v>
                </c:pt>
                <c:pt idx="335">
                  <c:v>1.2736017421789985</c:v>
                </c:pt>
                <c:pt idx="336">
                  <c:v>1.2821034681117844</c:v>
                </c:pt>
                <c:pt idx="337">
                  <c:v>1.291783539813171</c:v>
                </c:pt>
                <c:pt idx="338">
                  <c:v>1.3006743638282141</c:v>
                </c:pt>
                <c:pt idx="339">
                  <c:v>1.3092267022365831</c:v>
                </c:pt>
                <c:pt idx="340">
                  <c:v>1.3182444340662862</c:v>
                </c:pt>
                <c:pt idx="341">
                  <c:v>1.3280825657928186</c:v>
                </c:pt>
                <c:pt idx="342">
                  <c:v>1.3391000248467009</c:v>
                </c:pt>
                <c:pt idx="343">
                  <c:v>1.3482880892213043</c:v>
                </c:pt>
                <c:pt idx="344">
                  <c:v>1.3565347633174372</c:v>
                </c:pt>
                <c:pt idx="345">
                  <c:v>1.3645678633893714</c:v>
                </c:pt>
                <c:pt idx="346">
                  <c:v>1.3779842490863303</c:v>
                </c:pt>
                <c:pt idx="347">
                  <c:v>1.3892222031693384</c:v>
                </c:pt>
                <c:pt idx="348">
                  <c:v>1.4017396629507073</c:v>
                </c:pt>
                <c:pt idx="349">
                  <c:v>1.4152163431337264</c:v>
                </c:pt>
                <c:pt idx="350">
                  <c:v>1.4251256281592612</c:v>
                </c:pt>
                <c:pt idx="351">
                  <c:v>1.4332717749124664</c:v>
                </c:pt>
                <c:pt idx="352">
                  <c:v>1.4413516426067248</c:v>
                </c:pt>
                <c:pt idx="353">
                  <c:v>1.4504165711087718</c:v>
                </c:pt>
                <c:pt idx="354">
                  <c:v>1.4611101441448915</c:v>
                </c:pt>
                <c:pt idx="355">
                  <c:v>1.4707762034772467</c:v>
                </c:pt>
                <c:pt idx="356">
                  <c:v>1.4790615222416155</c:v>
                </c:pt>
                <c:pt idx="357">
                  <c:v>1.4872275987086025</c:v>
                </c:pt>
                <c:pt idx="358">
                  <c:v>1.4965904253323552</c:v>
                </c:pt>
                <c:pt idx="359">
                  <c:v>1.5097944487611643</c:v>
                </c:pt>
                <c:pt idx="360">
                  <c:v>1.5200246849330603</c:v>
                </c:pt>
                <c:pt idx="361">
                  <c:v>1.5282088280786335</c:v>
                </c:pt>
                <c:pt idx="362">
                  <c:v>1.5380467819234949</c:v>
                </c:pt>
                <c:pt idx="363">
                  <c:v>1.5454133309088292</c:v>
                </c:pt>
                <c:pt idx="364">
                  <c:v>1.5516872492457208</c:v>
                </c:pt>
                <c:pt idx="365">
                  <c:v>1.5594035228059415</c:v>
                </c:pt>
                <c:pt idx="366">
                  <c:v>1.5720965932332962</c:v>
                </c:pt>
                <c:pt idx="367">
                  <c:v>1.5722086539916575</c:v>
                </c:pt>
                <c:pt idx="368">
                  <c:v>1.3371267617519267</c:v>
                </c:pt>
                <c:pt idx="369">
                  <c:v>1.384005408581773</c:v>
                </c:pt>
                <c:pt idx="370">
                  <c:v>1.4185145366553467</c:v>
                </c:pt>
                <c:pt idx="371">
                  <c:v>1.4438474106411574</c:v>
                </c:pt>
                <c:pt idx="372">
                  <c:v>1.4649730565446999</c:v>
                </c:pt>
                <c:pt idx="373">
                  <c:v>1.4842063640817185</c:v>
                </c:pt>
                <c:pt idx="374">
                  <c:v>1.5029645095135171</c:v>
                </c:pt>
                <c:pt idx="375">
                  <c:v>1.524529677410956</c:v>
                </c:pt>
                <c:pt idx="376">
                  <c:v>1.5490646874456677</c:v>
                </c:pt>
                <c:pt idx="377">
                  <c:v>1.5697556574996021</c:v>
                </c:pt>
                <c:pt idx="378">
                  <c:v>1.5871976271050316</c:v>
                </c:pt>
                <c:pt idx="379">
                  <c:v>1.6226094865624825</c:v>
                </c:pt>
                <c:pt idx="380">
                  <c:v>1.63779366219497</c:v>
                </c:pt>
                <c:pt idx="381">
                  <c:v>1.653066802740802</c:v>
                </c:pt>
                <c:pt idx="382">
                  <c:v>1.6632332271092136</c:v>
                </c:pt>
                <c:pt idx="383">
                  <c:v>1.6704672153197802</c:v>
                </c:pt>
                <c:pt idx="384">
                  <c:v>1.6764208681023318</c:v>
                </c:pt>
                <c:pt idx="385">
                  <c:v>1.68148953199958</c:v>
                </c:pt>
                <c:pt idx="386">
                  <c:v>1.6853457097587818</c:v>
                </c:pt>
                <c:pt idx="387">
                  <c:v>1.6880962950958496</c:v>
                </c:pt>
                <c:pt idx="388">
                  <c:v>1.6899338240519235</c:v>
                </c:pt>
                <c:pt idx="389">
                  <c:v>1.6919012685875019</c:v>
                </c:pt>
                <c:pt idx="390">
                  <c:v>1.6913417485759121</c:v>
                </c:pt>
                <c:pt idx="391">
                  <c:v>1.690559563748129</c:v>
                </c:pt>
                <c:pt idx="392">
                  <c:v>1.688539665118876</c:v>
                </c:pt>
                <c:pt idx="393">
                  <c:v>1.6855544543145526</c:v>
                </c:pt>
                <c:pt idx="394">
                  <c:v>1.6810328296315231</c:v>
                </c:pt>
                <c:pt idx="395">
                  <c:v>1.6742931204404337</c:v>
                </c:pt>
                <c:pt idx="396">
                  <c:v>1.6658926608112881</c:v>
                </c:pt>
                <c:pt idx="397">
                  <c:v>1.6557053591964461</c:v>
                </c:pt>
                <c:pt idx="398">
                  <c:v>1.6421413310720367</c:v>
                </c:pt>
                <c:pt idx="399">
                  <c:v>1.6276781847312976</c:v>
                </c:pt>
                <c:pt idx="400">
                  <c:v>1.6122559603020052</c:v>
                </c:pt>
                <c:pt idx="401">
                  <c:v>1.5950038384883392</c:v>
                </c:pt>
                <c:pt idx="402">
                  <c:v>1.5772138763734951</c:v>
                </c:pt>
                <c:pt idx="403">
                  <c:v>1.5613028183934661</c:v>
                </c:pt>
                <c:pt idx="404">
                  <c:v>1.5467097722390126</c:v>
                </c:pt>
                <c:pt idx="405">
                  <c:v>1.5336861994777717</c:v>
                </c:pt>
                <c:pt idx="406">
                  <c:v>1.5221372360068861</c:v>
                </c:pt>
                <c:pt idx="407">
                  <c:v>1.5114113546648056</c:v>
                </c:pt>
                <c:pt idx="408">
                  <c:v>1.5005924434212752</c:v>
                </c:pt>
                <c:pt idx="409">
                  <c:v>1.4917171285983781</c:v>
                </c:pt>
                <c:pt idx="410">
                  <c:v>1.4842676003648252</c:v>
                </c:pt>
                <c:pt idx="411">
                  <c:v>1.477986424842761</c:v>
                </c:pt>
                <c:pt idx="412">
                  <c:v>1.472349679987881</c:v>
                </c:pt>
                <c:pt idx="413">
                  <c:v>1.4674770196654621</c:v>
                </c:pt>
                <c:pt idx="414">
                  <c:v>1.4636566739847714</c:v>
                </c:pt>
                <c:pt idx="415">
                  <c:v>1.4605418165572832</c:v>
                </c:pt>
                <c:pt idx="416">
                  <c:v>1.4577697834980385</c:v>
                </c:pt>
                <c:pt idx="417">
                  <c:v>1.4543143063093622</c:v>
                </c:pt>
                <c:pt idx="418">
                  <c:v>1.4503985807717075</c:v>
                </c:pt>
                <c:pt idx="419">
                  <c:v>1.4460735288388513</c:v>
                </c:pt>
                <c:pt idx="420">
                  <c:v>1.441281257025316</c:v>
                </c:pt>
                <c:pt idx="421">
                  <c:v>1.4360089640870684</c:v>
                </c:pt>
                <c:pt idx="422">
                  <c:v>1.4303243983460654</c:v>
                </c:pt>
                <c:pt idx="423">
                  <c:v>1.4241244043132706</c:v>
                </c:pt>
                <c:pt idx="424">
                  <c:v>1.4163170140147781</c:v>
                </c:pt>
                <c:pt idx="425">
                  <c:v>1.4084992757552113</c:v>
                </c:pt>
                <c:pt idx="426">
                  <c:v>1.4002222121839949</c:v>
                </c:pt>
                <c:pt idx="427">
                  <c:v>1.3911544506120075</c:v>
                </c:pt>
                <c:pt idx="428">
                  <c:v>1.3811298430364898</c:v>
                </c:pt>
                <c:pt idx="429">
                  <c:v>1.3696831341507438</c:v>
                </c:pt>
                <c:pt idx="430">
                  <c:v>1.3556012173647676</c:v>
                </c:pt>
                <c:pt idx="431">
                  <c:v>1.3384861444523821</c:v>
                </c:pt>
                <c:pt idx="432">
                  <c:v>1.3312944072433133</c:v>
                </c:pt>
                <c:pt idx="433">
                  <c:v>1.3315116531135296</c:v>
                </c:pt>
                <c:pt idx="434">
                  <c:v>1.3388245658933504</c:v>
                </c:pt>
                <c:pt idx="435">
                  <c:v>1.3529188203167</c:v>
                </c:pt>
                <c:pt idx="436">
                  <c:v>1.3852977608419739</c:v>
                </c:pt>
                <c:pt idx="437">
                  <c:v>1.4254270285655228</c:v>
                </c:pt>
                <c:pt idx="438">
                  <c:v>1.454120289490648</c:v>
                </c:pt>
                <c:pt idx="439">
                  <c:v>1.4801604985169887</c:v>
                </c:pt>
                <c:pt idx="440">
                  <c:v>1.5081808444756137</c:v>
                </c:pt>
                <c:pt idx="441">
                  <c:v>1.5380066671058332</c:v>
                </c:pt>
                <c:pt idx="442">
                  <c:v>1.5740614233526944</c:v>
                </c:pt>
                <c:pt idx="443">
                  <c:v>1.6190492460243227</c:v>
                </c:pt>
                <c:pt idx="444">
                  <c:v>1.6786641353601748</c:v>
                </c:pt>
                <c:pt idx="445">
                  <c:v>1.7911320013390497</c:v>
                </c:pt>
                <c:pt idx="446">
                  <c:v>1.7846279954675739</c:v>
                </c:pt>
                <c:pt idx="447">
                  <c:v>1.7817944103142613</c:v>
                </c:pt>
                <c:pt idx="448">
                  <c:v>1.7808974679793463</c:v>
                </c:pt>
                <c:pt idx="449">
                  <c:v>1.7815632079807919</c:v>
                </c:pt>
                <c:pt idx="450">
                  <c:v>1.7835287437719931</c:v>
                </c:pt>
                <c:pt idx="451">
                  <c:v>1.6352692893577909</c:v>
                </c:pt>
                <c:pt idx="452">
                  <c:v>1.778990712485198</c:v>
                </c:pt>
                <c:pt idx="453">
                  <c:v>1.7611549803405133</c:v>
                </c:pt>
                <c:pt idx="454">
                  <c:v>1.7602138655710906</c:v>
                </c:pt>
                <c:pt idx="455">
                  <c:v>1.7623437289166035</c:v>
                </c:pt>
                <c:pt idx="456">
                  <c:v>1.7647121438932418</c:v>
                </c:pt>
                <c:pt idx="457">
                  <c:v>1.7663735523030428</c:v>
                </c:pt>
                <c:pt idx="458">
                  <c:v>1.7670580700685337</c:v>
                </c:pt>
                <c:pt idx="459">
                  <c:v>1.7660278434009995</c:v>
                </c:pt>
                <c:pt idx="460">
                  <c:v>1.7618834418754452</c:v>
                </c:pt>
                <c:pt idx="461">
                  <c:v>1.7526931476606484</c:v>
                </c:pt>
                <c:pt idx="462">
                  <c:v>1.7372356383998238</c:v>
                </c:pt>
                <c:pt idx="463">
                  <c:v>1.713813509406414</c:v>
                </c:pt>
                <c:pt idx="464">
                  <c:v>1.6806223620712442</c:v>
                </c:pt>
                <c:pt idx="465">
                  <c:v>1.6356920413598959</c:v>
                </c:pt>
                <c:pt idx="466">
                  <c:v>1.5795919535114413</c:v>
                </c:pt>
                <c:pt idx="467">
                  <c:v>1.517778718334343</c:v>
                </c:pt>
                <c:pt idx="468">
                  <c:v>1.4605380169528903</c:v>
                </c:pt>
                <c:pt idx="469">
                  <c:v>1.4109693594798318</c:v>
                </c:pt>
                <c:pt idx="470">
                  <c:v>1.3673185898973419</c:v>
                </c:pt>
                <c:pt idx="471">
                  <c:v>1.3290567152318309</c:v>
                </c:pt>
                <c:pt idx="472">
                  <c:v>1.2956417341518114</c:v>
                </c:pt>
                <c:pt idx="473">
                  <c:v>1.2657826133200298</c:v>
                </c:pt>
                <c:pt idx="474">
                  <c:v>1.2390298303341609</c:v>
                </c:pt>
                <c:pt idx="475">
                  <c:v>1.2150788767283625</c:v>
                </c:pt>
                <c:pt idx="476">
                  <c:v>1.1933557197607991</c:v>
                </c:pt>
                <c:pt idx="477">
                  <c:v>1.1737173619186918</c:v>
                </c:pt>
                <c:pt idx="478">
                  <c:v>1.15601535841737</c:v>
                </c:pt>
                <c:pt idx="479">
                  <c:v>1.1398998043139832</c:v>
                </c:pt>
                <c:pt idx="480">
                  <c:v>1.125140376429115</c:v>
                </c:pt>
                <c:pt idx="481">
                  <c:v>1.1113739977296766</c:v>
                </c:pt>
                <c:pt idx="482">
                  <c:v>1.0985761083741414</c:v>
                </c:pt>
                <c:pt idx="483">
                  <c:v>1.0865802645832843</c:v>
                </c:pt>
                <c:pt idx="484">
                  <c:v>1.0757170346659295</c:v>
                </c:pt>
                <c:pt idx="485">
                  <c:v>1.066843453625876</c:v>
                </c:pt>
                <c:pt idx="486">
                  <c:v>1.0608866252800371</c:v>
                </c:pt>
                <c:pt idx="487">
                  <c:v>1.0530069063334444</c:v>
                </c:pt>
                <c:pt idx="488">
                  <c:v>1.0447350068541403</c:v>
                </c:pt>
                <c:pt idx="489">
                  <c:v>1.0365251613609654</c:v>
                </c:pt>
                <c:pt idx="490">
                  <c:v>1.0286769787220351</c:v>
                </c:pt>
                <c:pt idx="491">
                  <c:v>1.0211570719922987</c:v>
                </c:pt>
                <c:pt idx="492">
                  <c:v>1.0140280529497132</c:v>
                </c:pt>
                <c:pt idx="493">
                  <c:v>1.0073509555601778</c:v>
                </c:pt>
                <c:pt idx="494">
                  <c:v>1.001096797445737</c:v>
                </c:pt>
                <c:pt idx="495">
                  <c:v>0.99512805542716487</c:v>
                </c:pt>
                <c:pt idx="496">
                  <c:v>0.9895317404278795</c:v>
                </c:pt>
                <c:pt idx="497">
                  <c:v>0.98432253246278656</c:v>
                </c:pt>
                <c:pt idx="498">
                  <c:v>0.97951826638971151</c:v>
                </c:pt>
                <c:pt idx="499">
                  <c:v>0.97494412952012799</c:v>
                </c:pt>
                <c:pt idx="500">
                  <c:v>0.97046944048707984</c:v>
                </c:pt>
                <c:pt idx="501">
                  <c:v>0.96622007542211763</c:v>
                </c:pt>
                <c:pt idx="502">
                  <c:v>0.96229526876641269</c:v>
                </c:pt>
                <c:pt idx="503">
                  <c:v>0.95869188378082026</c:v>
                </c:pt>
                <c:pt idx="504">
                  <c:v>0.95526647351837568</c:v>
                </c:pt>
                <c:pt idx="505">
                  <c:v>0.95269205443330052</c:v>
                </c:pt>
                <c:pt idx="506">
                  <c:v>0.95006201387591971</c:v>
                </c:pt>
                <c:pt idx="507">
                  <c:v>0.94776116891191498</c:v>
                </c:pt>
                <c:pt idx="508">
                  <c:v>0.94543226971524064</c:v>
                </c:pt>
                <c:pt idx="509">
                  <c:v>0.94319820590492942</c:v>
                </c:pt>
                <c:pt idx="510">
                  <c:v>0.94102035250334493</c:v>
                </c:pt>
                <c:pt idx="511">
                  <c:v>0.93887274197437798</c:v>
                </c:pt>
                <c:pt idx="512">
                  <c:v>0.93679611239390126</c:v>
                </c:pt>
                <c:pt idx="513">
                  <c:v>0.93506520038600338</c:v>
                </c:pt>
                <c:pt idx="514">
                  <c:v>0.93483320574626738</c:v>
                </c:pt>
                <c:pt idx="515">
                  <c:v>0.93439278243968793</c:v>
                </c:pt>
                <c:pt idx="516">
                  <c:v>0.9324639880928991</c:v>
                </c:pt>
                <c:pt idx="517">
                  <c:v>0.92847376688180272</c:v>
                </c:pt>
                <c:pt idx="518">
                  <c:v>0.92356110318853002</c:v>
                </c:pt>
                <c:pt idx="519">
                  <c:v>0.91794794508358901</c:v>
                </c:pt>
                <c:pt idx="520">
                  <c:v>0.91164573233133162</c:v>
                </c:pt>
                <c:pt idx="521">
                  <c:v>0.90456886543418891</c:v>
                </c:pt>
                <c:pt idx="522">
                  <c:v>0.89687965069377507</c:v>
                </c:pt>
                <c:pt idx="523">
                  <c:v>0.88822850414091381</c:v>
                </c:pt>
                <c:pt idx="524">
                  <c:v>0.87813962816094993</c:v>
                </c:pt>
                <c:pt idx="525">
                  <c:v>0.86679931268239918</c:v>
                </c:pt>
                <c:pt idx="526">
                  <c:v>0.85370935351202348</c:v>
                </c:pt>
                <c:pt idx="527">
                  <c:v>0.83956702240823022</c:v>
                </c:pt>
                <c:pt idx="528">
                  <c:v>0.82658975394063128</c:v>
                </c:pt>
                <c:pt idx="529">
                  <c:v>0.81704737932871341</c:v>
                </c:pt>
                <c:pt idx="530">
                  <c:v>0.8084908312233261</c:v>
                </c:pt>
                <c:pt idx="531">
                  <c:v>0.80143781493433386</c:v>
                </c:pt>
                <c:pt idx="532">
                  <c:v>0.79538367134278654</c:v>
                </c:pt>
                <c:pt idx="533">
                  <c:v>0.79342709522950849</c:v>
                </c:pt>
                <c:pt idx="534">
                  <c:v>0.79048806110131231</c:v>
                </c:pt>
                <c:pt idx="535">
                  <c:v>0.78724511232281613</c:v>
                </c:pt>
                <c:pt idx="536">
                  <c:v>0.78410688849838983</c:v>
                </c:pt>
                <c:pt idx="537">
                  <c:v>0.78149398400872827</c:v>
                </c:pt>
                <c:pt idx="538">
                  <c:v>0.77883886954508985</c:v>
                </c:pt>
                <c:pt idx="539">
                  <c:v>0.77634316502220546</c:v>
                </c:pt>
                <c:pt idx="540">
                  <c:v>0.77400049391485093</c:v>
                </c:pt>
                <c:pt idx="541">
                  <c:v>0.77181637256304403</c:v>
                </c:pt>
                <c:pt idx="542">
                  <c:v>0.76984244412122338</c:v>
                </c:pt>
                <c:pt idx="543">
                  <c:v>0.76896847373823318</c:v>
                </c:pt>
                <c:pt idx="544">
                  <c:v>0.76705028047466806</c:v>
                </c:pt>
                <c:pt idx="545">
                  <c:v>0.76552129154774218</c:v>
                </c:pt>
                <c:pt idx="546">
                  <c:v>0.76402853142982874</c:v>
                </c:pt>
                <c:pt idx="547">
                  <c:v>0.76337849803044178</c:v>
                </c:pt>
                <c:pt idx="548">
                  <c:v>0.76272926934775553</c:v>
                </c:pt>
                <c:pt idx="549">
                  <c:v>0.76093888659998343</c:v>
                </c:pt>
                <c:pt idx="550">
                  <c:v>0.75878151426437312</c:v>
                </c:pt>
                <c:pt idx="551">
                  <c:v>0.75663010023472299</c:v>
                </c:pt>
                <c:pt idx="552">
                  <c:v>0.75459793273203746</c:v>
                </c:pt>
                <c:pt idx="553">
                  <c:v>0.75230720882506963</c:v>
                </c:pt>
                <c:pt idx="554">
                  <c:v>0.749931984955723</c:v>
                </c:pt>
                <c:pt idx="555">
                  <c:v>0.74744691036885735</c:v>
                </c:pt>
                <c:pt idx="556">
                  <c:v>0.74495769316026617</c:v>
                </c:pt>
                <c:pt idx="557">
                  <c:v>0.74270838147900065</c:v>
                </c:pt>
                <c:pt idx="558">
                  <c:v>0.74052483815112857</c:v>
                </c:pt>
                <c:pt idx="559">
                  <c:v>0.73830138249941069</c:v>
                </c:pt>
                <c:pt idx="560">
                  <c:v>0.73608624904692899</c:v>
                </c:pt>
                <c:pt idx="561">
                  <c:v>0.73390018571946469</c:v>
                </c:pt>
                <c:pt idx="562">
                  <c:v>0.73167957251422377</c:v>
                </c:pt>
                <c:pt idx="563">
                  <c:v>0.72920659366218465</c:v>
                </c:pt>
                <c:pt idx="564">
                  <c:v>0.72630144039052857</c:v>
                </c:pt>
                <c:pt idx="565">
                  <c:v>0.72297909795491644</c:v>
                </c:pt>
                <c:pt idx="566">
                  <c:v>0.71930042252126014</c:v>
                </c:pt>
                <c:pt idx="567">
                  <c:v>0.71528549705887001</c:v>
                </c:pt>
                <c:pt idx="568">
                  <c:v>0.71089806456204507</c:v>
                </c:pt>
                <c:pt idx="569">
                  <c:v>0.70620410101178599</c:v>
                </c:pt>
                <c:pt idx="570">
                  <c:v>0.70129560169502203</c:v>
                </c:pt>
                <c:pt idx="571">
                  <c:v>0.69611655819129659</c:v>
                </c:pt>
                <c:pt idx="572">
                  <c:v>0.69072460096272259</c:v>
                </c:pt>
                <c:pt idx="573">
                  <c:v>0.68505845513229136</c:v>
                </c:pt>
                <c:pt idx="574">
                  <c:v>0.67907465375663878</c:v>
                </c:pt>
                <c:pt idx="575">
                  <c:v>0.67278643941571514</c:v>
                </c:pt>
                <c:pt idx="576">
                  <c:v>0.66647817452120506</c:v>
                </c:pt>
                <c:pt idx="577">
                  <c:v>0.65991332539937497</c:v>
                </c:pt>
                <c:pt idx="578">
                  <c:v>0.65374655016751504</c:v>
                </c:pt>
                <c:pt idx="579">
                  <c:v>0.64896229574202813</c:v>
                </c:pt>
                <c:pt idx="580">
                  <c:v>0.645365535819169</c:v>
                </c:pt>
                <c:pt idx="581">
                  <c:v>0.64270134272016188</c:v>
                </c:pt>
                <c:pt idx="582">
                  <c:v>0.64082455710526975</c:v>
                </c:pt>
                <c:pt idx="583">
                  <c:v>0.63955476309290371</c:v>
                </c:pt>
                <c:pt idx="584">
                  <c:v>0.63876668589406815</c:v>
                </c:pt>
                <c:pt idx="585">
                  <c:v>0.63846282220968409</c:v>
                </c:pt>
                <c:pt idx="586">
                  <c:v>0.63881470457263134</c:v>
                </c:pt>
                <c:pt idx="587">
                  <c:v>0.64015743536830394</c:v>
                </c:pt>
                <c:pt idx="588">
                  <c:v>0.64145840627466866</c:v>
                </c:pt>
                <c:pt idx="589">
                  <c:v>0.64303678923105045</c:v>
                </c:pt>
                <c:pt idx="590">
                  <c:v>0.64520179597198135</c:v>
                </c:pt>
                <c:pt idx="591">
                  <c:v>0.64889544839316393</c:v>
                </c:pt>
                <c:pt idx="592">
                  <c:v>0.65321573418687884</c:v>
                </c:pt>
                <c:pt idx="593">
                  <c:v>0.65684861316253662</c:v>
                </c:pt>
                <c:pt idx="594">
                  <c:v>0.65963658960118265</c:v>
                </c:pt>
                <c:pt idx="595">
                  <c:v>0.6618972068618908</c:v>
                </c:pt>
                <c:pt idx="596">
                  <c:v>0.66428178476562094</c:v>
                </c:pt>
                <c:pt idx="597">
                  <c:v>0.66737685775626321</c:v>
                </c:pt>
                <c:pt idx="598">
                  <c:v>0.67013703662927382</c:v>
                </c:pt>
                <c:pt idx="599">
                  <c:v>0.6719303839840125</c:v>
                </c:pt>
                <c:pt idx="600">
                  <c:v>0.67703443746857073</c:v>
                </c:pt>
                <c:pt idx="601">
                  <c:v>0.68024915624453119</c:v>
                </c:pt>
                <c:pt idx="602">
                  <c:v>0.68248822519745278</c:v>
                </c:pt>
                <c:pt idx="603">
                  <c:v>0.68413515941015113</c:v>
                </c:pt>
                <c:pt idx="604">
                  <c:v>0.68879114237567607</c:v>
                </c:pt>
                <c:pt idx="605">
                  <c:v>0.69510710168358303</c:v>
                </c:pt>
                <c:pt idx="606">
                  <c:v>0.69736475205794402</c:v>
                </c:pt>
                <c:pt idx="607">
                  <c:v>0.69915302478338315</c:v>
                </c:pt>
                <c:pt idx="608">
                  <c:v>0.70092415395469221</c:v>
                </c:pt>
                <c:pt idx="609">
                  <c:v>0.70245226087032187</c:v>
                </c:pt>
                <c:pt idx="610">
                  <c:v>0.70374004212301955</c:v>
                </c:pt>
                <c:pt idx="611">
                  <c:v>0.70504215118005353</c:v>
                </c:pt>
                <c:pt idx="612">
                  <c:v>0.70646796953517854</c:v>
                </c:pt>
                <c:pt idx="613">
                  <c:v>0.7076215953130004</c:v>
                </c:pt>
                <c:pt idx="614">
                  <c:v>0.70865253589372201</c:v>
                </c:pt>
                <c:pt idx="615">
                  <c:v>0.71160257914793101</c:v>
                </c:pt>
                <c:pt idx="616">
                  <c:v>0.71921700421075618</c:v>
                </c:pt>
                <c:pt idx="617">
                  <c:v>0.72464208535289132</c:v>
                </c:pt>
                <c:pt idx="618">
                  <c:v>0.7287427096549981</c:v>
                </c:pt>
                <c:pt idx="619">
                  <c:v>0.73172931537576413</c:v>
                </c:pt>
                <c:pt idx="620">
                  <c:v>0.73441645008241896</c:v>
                </c:pt>
                <c:pt idx="621">
                  <c:v>0.73584169936484656</c:v>
                </c:pt>
                <c:pt idx="622">
                  <c:v>0.73625955333537196</c:v>
                </c:pt>
                <c:pt idx="623">
                  <c:v>0.73642374664319665</c:v>
                </c:pt>
                <c:pt idx="624">
                  <c:v>0.7363705112365363</c:v>
                </c:pt>
                <c:pt idx="625">
                  <c:v>0.73574869593554704</c:v>
                </c:pt>
                <c:pt idx="626">
                  <c:v>0.73461522210647967</c:v>
                </c:pt>
                <c:pt idx="627">
                  <c:v>0.73278053867001602</c:v>
                </c:pt>
                <c:pt idx="628">
                  <c:v>0.73062793348416821</c:v>
                </c:pt>
                <c:pt idx="629">
                  <c:v>0.72928200423656153</c:v>
                </c:pt>
                <c:pt idx="630">
                  <c:v>0.72765156375185125</c:v>
                </c:pt>
                <c:pt idx="631">
                  <c:v>0.72586099716577857</c:v>
                </c:pt>
                <c:pt idx="632">
                  <c:v>0.72413326923566812</c:v>
                </c:pt>
                <c:pt idx="633">
                  <c:v>0.72206426796686118</c:v>
                </c:pt>
                <c:pt idx="634">
                  <c:v>0.71916406913110786</c:v>
                </c:pt>
                <c:pt idx="635">
                  <c:v>0.71585691247133076</c:v>
                </c:pt>
                <c:pt idx="636">
                  <c:v>0.7122796614862148</c:v>
                </c:pt>
                <c:pt idx="637">
                  <c:v>0.70826316851144777</c:v>
                </c:pt>
                <c:pt idx="638">
                  <c:v>0.70414334035259496</c:v>
                </c:pt>
                <c:pt idx="639">
                  <c:v>0.69993698449576358</c:v>
                </c:pt>
                <c:pt idx="640">
                  <c:v>0.69460184563132432</c:v>
                </c:pt>
                <c:pt idx="641">
                  <c:v>0.69051531427876445</c:v>
                </c:pt>
                <c:pt idx="642">
                  <c:v>0.6871485658623856</c:v>
                </c:pt>
                <c:pt idx="643">
                  <c:v>0.68445418789536272</c:v>
                </c:pt>
                <c:pt idx="644">
                  <c:v>0.68237466420642001</c:v>
                </c:pt>
                <c:pt idx="645">
                  <c:v>0.68101144108714795</c:v>
                </c:pt>
                <c:pt idx="646">
                  <c:v>0.67986937371563794</c:v>
                </c:pt>
                <c:pt idx="647">
                  <c:v>0.67863178524884138</c:v>
                </c:pt>
                <c:pt idx="648">
                  <c:v>0.67744356555993357</c:v>
                </c:pt>
                <c:pt idx="649">
                  <c:v>0.6763782072271497</c:v>
                </c:pt>
                <c:pt idx="650">
                  <c:v>0.67538122706002113</c:v>
                </c:pt>
                <c:pt idx="651">
                  <c:v>0.67449907952411292</c:v>
                </c:pt>
                <c:pt idx="652">
                  <c:v>0.67371552635411514</c:v>
                </c:pt>
                <c:pt idx="653">
                  <c:v>0.67295518420018219</c:v>
                </c:pt>
                <c:pt idx="654">
                  <c:v>0.67226640381114267</c:v>
                </c:pt>
                <c:pt idx="655">
                  <c:v>0.67170068965638441</c:v>
                </c:pt>
                <c:pt idx="656">
                  <c:v>0.67113217273271597</c:v>
                </c:pt>
                <c:pt idx="657">
                  <c:v>0.67044937762614643</c:v>
                </c:pt>
                <c:pt idx="658">
                  <c:v>0.66986052559970011</c:v>
                </c:pt>
                <c:pt idx="659">
                  <c:v>0.66935577972811067</c:v>
                </c:pt>
                <c:pt idx="660">
                  <c:v>0.66905266217799908</c:v>
                </c:pt>
                <c:pt idx="661">
                  <c:v>0.67081596621844541</c:v>
                </c:pt>
                <c:pt idx="662">
                  <c:v>0.67184534613858582</c:v>
                </c:pt>
                <c:pt idx="663">
                  <c:v>0.67225071715396245</c:v>
                </c:pt>
                <c:pt idx="664">
                  <c:v>0.67297544974906764</c:v>
                </c:pt>
                <c:pt idx="665">
                  <c:v>0.67641616207956257</c:v>
                </c:pt>
                <c:pt idx="666">
                  <c:v>0.67939101606109253</c:v>
                </c:pt>
                <c:pt idx="667">
                  <c:v>0.68075225207957768</c:v>
                </c:pt>
                <c:pt idx="668">
                  <c:v>0.68392785801401812</c:v>
                </c:pt>
                <c:pt idx="669">
                  <c:v>0.6916303238025211</c:v>
                </c:pt>
                <c:pt idx="670">
                  <c:v>0.69652638560680113</c:v>
                </c:pt>
                <c:pt idx="671">
                  <c:v>0.70224748610184484</c:v>
                </c:pt>
                <c:pt idx="672">
                  <c:v>0.70918382102707378</c:v>
                </c:pt>
                <c:pt idx="673">
                  <c:v>0.71721975370927338</c:v>
                </c:pt>
                <c:pt idx="674">
                  <c:v>0.72633418171012187</c:v>
                </c:pt>
                <c:pt idx="675">
                  <c:v>0.73661195507308475</c:v>
                </c:pt>
                <c:pt idx="676">
                  <c:v>0.74794511133566255</c:v>
                </c:pt>
                <c:pt idx="677">
                  <c:v>0.7600243769302315</c:v>
                </c:pt>
                <c:pt idx="678">
                  <c:v>0.77284780280922316</c:v>
                </c:pt>
                <c:pt idx="679">
                  <c:v>0.78684321508974886</c:v>
                </c:pt>
                <c:pt idx="680">
                  <c:v>0.80339832022676438</c:v>
                </c:pt>
                <c:pt idx="681">
                  <c:v>0.82150986749749677</c:v>
                </c:pt>
                <c:pt idx="682">
                  <c:v>0.83905429133226395</c:v>
                </c:pt>
                <c:pt idx="683">
                  <c:v>0.85726190904038879</c:v>
                </c:pt>
                <c:pt idx="684">
                  <c:v>0.87524650343173982</c:v>
                </c:pt>
                <c:pt idx="685">
                  <c:v>0.89280293357484342</c:v>
                </c:pt>
                <c:pt idx="686">
                  <c:v>0.9094186455420431</c:v>
                </c:pt>
                <c:pt idx="687">
                  <c:v>0.92533993377700452</c:v>
                </c:pt>
                <c:pt idx="688">
                  <c:v>0.94074582227342174</c:v>
                </c:pt>
                <c:pt idx="689">
                  <c:v>0.95566030581097527</c:v>
                </c:pt>
                <c:pt idx="690">
                  <c:v>0.9700857392955522</c:v>
                </c:pt>
                <c:pt idx="691">
                  <c:v>0.98389387687102126</c:v>
                </c:pt>
                <c:pt idx="692">
                  <c:v>0.99710104583886272</c:v>
                </c:pt>
                <c:pt idx="693">
                  <c:v>1.0098950534185431</c:v>
                </c:pt>
                <c:pt idx="694">
                  <c:v>1.0222670094911526</c:v>
                </c:pt>
                <c:pt idx="695">
                  <c:v>1.0339573049559738</c:v>
                </c:pt>
                <c:pt idx="696">
                  <c:v>1.0449255392022423</c:v>
                </c:pt>
                <c:pt idx="697">
                  <c:v>1.0551798287131142</c:v>
                </c:pt>
                <c:pt idx="698">
                  <c:v>1.0653210755321574</c:v>
                </c:pt>
                <c:pt idx="699">
                  <c:v>1.07573377725325</c:v>
                </c:pt>
                <c:pt idx="700">
                  <c:v>1.0852122765317544</c:v>
                </c:pt>
                <c:pt idx="701">
                  <c:v>1.0944196146314564</c:v>
                </c:pt>
                <c:pt idx="702">
                  <c:v>1.1048018669842119</c:v>
                </c:pt>
                <c:pt idx="703">
                  <c:v>1.113275065339127</c:v>
                </c:pt>
                <c:pt idx="704">
                  <c:v>1.1204258016997399</c:v>
                </c:pt>
                <c:pt idx="705">
                  <c:v>1.1273806410163911</c:v>
                </c:pt>
                <c:pt idx="706">
                  <c:v>1.1350352629331057</c:v>
                </c:pt>
                <c:pt idx="707">
                  <c:v>1.1450344718692786</c:v>
                </c:pt>
                <c:pt idx="708">
                  <c:v>1.1542841386604508</c:v>
                </c:pt>
                <c:pt idx="709">
                  <c:v>1.1615566257048193</c:v>
                </c:pt>
                <c:pt idx="710">
                  <c:v>1.1677356905870306</c:v>
                </c:pt>
                <c:pt idx="711">
                  <c:v>1.1734631161288154</c:v>
                </c:pt>
                <c:pt idx="712">
                  <c:v>1.1790159378794423</c:v>
                </c:pt>
                <c:pt idx="713">
                  <c:v>1.1844889281832229</c:v>
                </c:pt>
                <c:pt idx="714">
                  <c:v>1.1898970234874813</c:v>
                </c:pt>
                <c:pt idx="715">
                  <c:v>1.1952601925555602</c:v>
                </c:pt>
                <c:pt idx="716">
                  <c:v>1.2005509487725734</c:v>
                </c:pt>
                <c:pt idx="717">
                  <c:v>1.2058022349124393</c:v>
                </c:pt>
                <c:pt idx="718">
                  <c:v>1.2111672067016908</c:v>
                </c:pt>
                <c:pt idx="719">
                  <c:v>1.2168116384755783</c:v>
                </c:pt>
                <c:pt idx="720">
                  <c:v>1.2231820086349257</c:v>
                </c:pt>
                <c:pt idx="721">
                  <c:v>1.2359511926983093</c:v>
                </c:pt>
                <c:pt idx="722">
                  <c:v>1.2427754975952408</c:v>
                </c:pt>
                <c:pt idx="723">
                  <c:v>1.2484273941628579</c:v>
                </c:pt>
                <c:pt idx="724">
                  <c:v>1.2536618217936466</c:v>
                </c:pt>
                <c:pt idx="725">
                  <c:v>1.2587309880694193</c:v>
                </c:pt>
                <c:pt idx="726">
                  <c:v>1.2637589065609727</c:v>
                </c:pt>
                <c:pt idx="727">
                  <c:v>1.2687665007484035</c:v>
                </c:pt>
                <c:pt idx="728">
                  <c:v>1.2737859083375545</c:v>
                </c:pt>
                <c:pt idx="729">
                  <c:v>1.2794841982345602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C8-4865-BD69-9417D16629A4}"/>
            </c:ext>
          </c:extLst>
        </c:ser>
        <c:ser>
          <c:idx val="1"/>
          <c:order val="1"/>
          <c:tx>
            <c:v>Data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Boksmodel!$AP$11:$AP$740</c:f>
              <c:numCache>
                <c:formatCode>General</c:formatCode>
                <c:ptCount val="730"/>
                <c:pt idx="0">
                  <c:v>1.3860983625000001</c:v>
                </c:pt>
                <c:pt idx="1">
                  <c:v>1.4168942843750001</c:v>
                </c:pt>
                <c:pt idx="2">
                  <c:v>1.4476902062499999</c:v>
                </c:pt>
                <c:pt idx="3">
                  <c:v>1.4784861281249999</c:v>
                </c:pt>
                <c:pt idx="4">
                  <c:v>1.5092820499999999</c:v>
                </c:pt>
                <c:pt idx="5">
                  <c:v>1.5058470875000001</c:v>
                </c:pt>
                <c:pt idx="6">
                  <c:v>1.502412125</c:v>
                </c:pt>
                <c:pt idx="7">
                  <c:v>1.4989771624999999</c:v>
                </c:pt>
                <c:pt idx="8">
                  <c:v>1.4955422</c:v>
                </c:pt>
                <c:pt idx="9">
                  <c:v>1.4921072375</c:v>
                </c:pt>
                <c:pt idx="10">
                  <c:v>1.4886722750000001</c:v>
                </c:pt>
                <c:pt idx="11">
                  <c:v>1.4852373125</c:v>
                </c:pt>
                <c:pt idx="12">
                  <c:v>1.4818023499999999</c:v>
                </c:pt>
                <c:pt idx="13">
                  <c:v>1.4783673875000001</c:v>
                </c:pt>
                <c:pt idx="14">
                  <c:v>1.474932425</c:v>
                </c:pt>
                <c:pt idx="15">
                  <c:v>1.4714974624999999</c:v>
                </c:pt>
                <c:pt idx="16">
                  <c:v>1.4680625</c:v>
                </c:pt>
                <c:pt idx="17">
                  <c:v>1.45427715</c:v>
                </c:pt>
                <c:pt idx="18">
                  <c:v>1.4404918</c:v>
                </c:pt>
                <c:pt idx="19">
                  <c:v>1.42670645</c:v>
                </c:pt>
                <c:pt idx="20">
                  <c:v>1.4129210999999999</c:v>
                </c:pt>
                <c:pt idx="21">
                  <c:v>1.3991357499999999</c:v>
                </c:pt>
                <c:pt idx="22">
                  <c:v>1.3853504000000001</c:v>
                </c:pt>
                <c:pt idx="23">
                  <c:v>1.3715650500000001</c:v>
                </c:pt>
                <c:pt idx="24">
                  <c:v>1.3577797</c:v>
                </c:pt>
                <c:pt idx="25">
                  <c:v>1.34399435</c:v>
                </c:pt>
                <c:pt idx="26">
                  <c:v>1.330209</c:v>
                </c:pt>
                <c:pt idx="27">
                  <c:v>1.3164236499999999</c:v>
                </c:pt>
                <c:pt idx="28">
                  <c:v>1.3026382999999999</c:v>
                </c:pt>
                <c:pt idx="29">
                  <c:v>1.2888529500000001</c:v>
                </c:pt>
                <c:pt idx="30">
                  <c:v>1.2750676000000001</c:v>
                </c:pt>
                <c:pt idx="31">
                  <c:v>1.26128225</c:v>
                </c:pt>
                <c:pt idx="32">
                  <c:v>1.2474969</c:v>
                </c:pt>
                <c:pt idx="33">
                  <c:v>1.23371155</c:v>
                </c:pt>
                <c:pt idx="34">
                  <c:v>1.2199262</c:v>
                </c:pt>
                <c:pt idx="35">
                  <c:v>1.2061408499999999</c:v>
                </c:pt>
                <c:pt idx="36">
                  <c:v>1.1923554999999999</c:v>
                </c:pt>
                <c:pt idx="37">
                  <c:v>1.17261197647059</c:v>
                </c:pt>
                <c:pt idx="38">
                  <c:v>1.1528684529411799</c:v>
                </c:pt>
                <c:pt idx="39">
                  <c:v>1.13312492941176</c:v>
                </c:pt>
                <c:pt idx="40">
                  <c:v>1.1133814058823499</c:v>
                </c:pt>
                <c:pt idx="41">
                  <c:v>1.09363788235294</c:v>
                </c:pt>
                <c:pt idx="42">
                  <c:v>1.0738943588235299</c:v>
                </c:pt>
                <c:pt idx="43">
                  <c:v>1.05415083529412</c:v>
                </c:pt>
                <c:pt idx="44">
                  <c:v>1.0344073117647099</c:v>
                </c:pt>
                <c:pt idx="45">
                  <c:v>1.01466378823529</c:v>
                </c:pt>
                <c:pt idx="46">
                  <c:v>0.99492026470588202</c:v>
                </c:pt>
                <c:pt idx="47">
                  <c:v>0.97517674117647091</c:v>
                </c:pt>
                <c:pt idx="48">
                  <c:v>0.95543321764705902</c:v>
                </c:pt>
                <c:pt idx="49">
                  <c:v>0.93568969411764691</c:v>
                </c:pt>
                <c:pt idx="50">
                  <c:v>0.9159461705882348</c:v>
                </c:pt>
                <c:pt idx="51">
                  <c:v>0.89620264705882313</c:v>
                </c:pt>
                <c:pt idx="52">
                  <c:v>0.87645912352941191</c:v>
                </c:pt>
                <c:pt idx="53">
                  <c:v>0.85671560000000002</c:v>
                </c:pt>
                <c:pt idx="54">
                  <c:v>0.8765427266666671</c:v>
                </c:pt>
                <c:pt idx="55">
                  <c:v>0.89636985333333297</c:v>
                </c:pt>
                <c:pt idx="56">
                  <c:v>0.91619698000000005</c:v>
                </c:pt>
                <c:pt idx="57">
                  <c:v>0.93602410666666702</c:v>
                </c:pt>
                <c:pt idx="58">
                  <c:v>0.95585123333333299</c:v>
                </c:pt>
                <c:pt idx="59">
                  <c:v>0.97567836000000008</c:v>
                </c:pt>
                <c:pt idx="60">
                  <c:v>0.99550548666666705</c:v>
                </c:pt>
                <c:pt idx="61">
                  <c:v>1.01533261333333</c:v>
                </c:pt>
                <c:pt idx="62">
                  <c:v>1.0351597400000001</c:v>
                </c:pt>
                <c:pt idx="63">
                  <c:v>1.05498686666667</c:v>
                </c:pt>
                <c:pt idx="64">
                  <c:v>1.0748139933333301</c:v>
                </c:pt>
                <c:pt idx="65">
                  <c:v>1.0946411199999999</c:v>
                </c:pt>
                <c:pt idx="66">
                  <c:v>1.11446824666667</c:v>
                </c:pt>
                <c:pt idx="67">
                  <c:v>1.1342953733333301</c:v>
                </c:pt>
                <c:pt idx="68">
                  <c:v>1.1541224999999999</c:v>
                </c:pt>
                <c:pt idx="69">
                  <c:v>1.1089757250000001</c:v>
                </c:pt>
                <c:pt idx="70">
                  <c:v>1.06382895</c:v>
                </c:pt>
                <c:pt idx="71">
                  <c:v>1.0186821749999999</c:v>
                </c:pt>
                <c:pt idx="72">
                  <c:v>0.97353540000000005</c:v>
                </c:pt>
                <c:pt idx="73">
                  <c:v>0.92838862499999997</c:v>
                </c:pt>
                <c:pt idx="74">
                  <c:v>0.88324185</c:v>
                </c:pt>
                <c:pt idx="75">
                  <c:v>0.87816265750000011</c:v>
                </c:pt>
                <c:pt idx="76">
                  <c:v>0.87308346500000011</c:v>
                </c:pt>
                <c:pt idx="77">
                  <c:v>0.8680042724999999</c:v>
                </c:pt>
                <c:pt idx="78">
                  <c:v>0.86292508000000012</c:v>
                </c:pt>
                <c:pt idx="79">
                  <c:v>0.8578458874999999</c:v>
                </c:pt>
                <c:pt idx="80">
                  <c:v>0.85276669500000013</c:v>
                </c:pt>
                <c:pt idx="81">
                  <c:v>0.84768750250000002</c:v>
                </c:pt>
                <c:pt idx="82">
                  <c:v>0.84260830999999992</c:v>
                </c:pt>
                <c:pt idx="83">
                  <c:v>0.83752911749999992</c:v>
                </c:pt>
                <c:pt idx="84">
                  <c:v>0.83244992500000003</c:v>
                </c:pt>
                <c:pt idx="85">
                  <c:v>0.82737073250000004</c:v>
                </c:pt>
                <c:pt idx="86">
                  <c:v>0.82229154000000015</c:v>
                </c:pt>
                <c:pt idx="87">
                  <c:v>0.81721234750000005</c:v>
                </c:pt>
                <c:pt idx="88">
                  <c:v>0.81213315499999994</c:v>
                </c:pt>
                <c:pt idx="89">
                  <c:v>0.80705396249999994</c:v>
                </c:pt>
                <c:pt idx="90">
                  <c:v>0.80197477000000006</c:v>
                </c:pt>
                <c:pt idx="91">
                  <c:v>0.79689557749999995</c:v>
                </c:pt>
                <c:pt idx="92">
                  <c:v>0.79181638499999996</c:v>
                </c:pt>
                <c:pt idx="93">
                  <c:v>0.78673719250000018</c:v>
                </c:pt>
                <c:pt idx="94">
                  <c:v>0.78165799999999996</c:v>
                </c:pt>
                <c:pt idx="95">
                  <c:v>0.77882910625000001</c:v>
                </c:pt>
                <c:pt idx="96">
                  <c:v>0.77600021250000006</c:v>
                </c:pt>
                <c:pt idx="97">
                  <c:v>0.77317131875</c:v>
                </c:pt>
                <c:pt idx="98">
                  <c:v>0.77034242500000016</c:v>
                </c:pt>
                <c:pt idx="99">
                  <c:v>0.76751353124999999</c:v>
                </c:pt>
                <c:pt idx="100">
                  <c:v>0.76468463750000004</c:v>
                </c:pt>
                <c:pt idx="101">
                  <c:v>0.76185574374999998</c:v>
                </c:pt>
                <c:pt idx="102">
                  <c:v>0.75902684999999992</c:v>
                </c:pt>
                <c:pt idx="103">
                  <c:v>0.75619795624999986</c:v>
                </c:pt>
                <c:pt idx="104">
                  <c:v>0.75336906250000002</c:v>
                </c:pt>
                <c:pt idx="105">
                  <c:v>0.75054016875000018</c:v>
                </c:pt>
                <c:pt idx="106">
                  <c:v>0.74771127500000001</c:v>
                </c:pt>
                <c:pt idx="107">
                  <c:v>0.74488238125000006</c:v>
                </c:pt>
                <c:pt idx="108">
                  <c:v>0.7420534875</c:v>
                </c:pt>
                <c:pt idx="109">
                  <c:v>0.73922459375000016</c:v>
                </c:pt>
                <c:pt idx="110">
                  <c:v>0.7363957000000001</c:v>
                </c:pt>
                <c:pt idx="111">
                  <c:v>0.74876513200000006</c:v>
                </c:pt>
                <c:pt idx="112">
                  <c:v>0.76113456400000001</c:v>
                </c:pt>
                <c:pt idx="113">
                  <c:v>0.77350399600000008</c:v>
                </c:pt>
                <c:pt idx="114">
                  <c:v>0.78587342799999993</c:v>
                </c:pt>
                <c:pt idx="115">
                  <c:v>0.79824286</c:v>
                </c:pt>
                <c:pt idx="116">
                  <c:v>0.81061229200000007</c:v>
                </c:pt>
                <c:pt idx="117">
                  <c:v>0.82298172400000014</c:v>
                </c:pt>
                <c:pt idx="118">
                  <c:v>0.83535115599999998</c:v>
                </c:pt>
                <c:pt idx="119">
                  <c:v>0.84772058800000005</c:v>
                </c:pt>
                <c:pt idx="120">
                  <c:v>0.86009002000000001</c:v>
                </c:pt>
                <c:pt idx="121">
                  <c:v>0.87245945200000008</c:v>
                </c:pt>
                <c:pt idx="122">
                  <c:v>0.88482888400000004</c:v>
                </c:pt>
                <c:pt idx="123">
                  <c:v>0.897198316</c:v>
                </c:pt>
                <c:pt idx="124">
                  <c:v>0.90956774800000018</c:v>
                </c:pt>
                <c:pt idx="125">
                  <c:v>0.92193718000000002</c:v>
                </c:pt>
                <c:pt idx="126">
                  <c:v>0.93430661199999998</c:v>
                </c:pt>
                <c:pt idx="127">
                  <c:v>0.94667604399999994</c:v>
                </c:pt>
                <c:pt idx="128">
                  <c:v>0.95904547600000001</c:v>
                </c:pt>
                <c:pt idx="129">
                  <c:v>0.97141490800000008</c:v>
                </c:pt>
                <c:pt idx="130">
                  <c:v>0.98378434000000015</c:v>
                </c:pt>
                <c:pt idx="131">
                  <c:v>0.99615377199999999</c:v>
                </c:pt>
                <c:pt idx="132">
                  <c:v>1.0085232040000001</c:v>
                </c:pt>
                <c:pt idx="133">
                  <c:v>1.0208926359999999</c:v>
                </c:pt>
                <c:pt idx="134">
                  <c:v>1.033262068</c:v>
                </c:pt>
                <c:pt idx="135">
                  <c:v>1.0456315</c:v>
                </c:pt>
                <c:pt idx="136">
                  <c:v>1.02895440909091</c:v>
                </c:pt>
                <c:pt idx="137">
                  <c:v>1.0122773181818201</c:v>
                </c:pt>
                <c:pt idx="138">
                  <c:v>0.99560022727272712</c:v>
                </c:pt>
                <c:pt idx="139">
                  <c:v>0.97892313636363593</c:v>
                </c:pt>
                <c:pt idx="140">
                  <c:v>0.96224604545454495</c:v>
                </c:pt>
                <c:pt idx="141">
                  <c:v>0.94556895454545498</c:v>
                </c:pt>
                <c:pt idx="142">
                  <c:v>0.928891863636364</c:v>
                </c:pt>
                <c:pt idx="143">
                  <c:v>0.91221477272727292</c:v>
                </c:pt>
                <c:pt idx="144">
                  <c:v>0.89553768181818194</c:v>
                </c:pt>
                <c:pt idx="145">
                  <c:v>0.87886059090909097</c:v>
                </c:pt>
                <c:pt idx="146">
                  <c:v>0.86218349999999999</c:v>
                </c:pt>
                <c:pt idx="147">
                  <c:v>0.84550640909090902</c:v>
                </c:pt>
                <c:pt idx="148">
                  <c:v>0.82882931818181804</c:v>
                </c:pt>
                <c:pt idx="149">
                  <c:v>0.81215222727272696</c:v>
                </c:pt>
                <c:pt idx="150">
                  <c:v>0.79547513636363609</c:v>
                </c:pt>
                <c:pt idx="151">
                  <c:v>0.77879804545454501</c:v>
                </c:pt>
                <c:pt idx="152">
                  <c:v>0.76212095454545503</c:v>
                </c:pt>
                <c:pt idx="153">
                  <c:v>0.74544386363636395</c:v>
                </c:pt>
                <c:pt idx="154">
                  <c:v>0.72876677272727297</c:v>
                </c:pt>
                <c:pt idx="155">
                  <c:v>0.712089681818182</c:v>
                </c:pt>
                <c:pt idx="156">
                  <c:v>0.69541259090909091</c:v>
                </c:pt>
                <c:pt idx="157">
                  <c:v>0.67873549999999994</c:v>
                </c:pt>
                <c:pt idx="158">
                  <c:v>0.67885925000000003</c:v>
                </c:pt>
                <c:pt idx="159">
                  <c:v>0.67898299999999989</c:v>
                </c:pt>
                <c:pt idx="160">
                  <c:v>0.67910674999999998</c:v>
                </c:pt>
                <c:pt idx="161">
                  <c:v>0.67923049999999996</c:v>
                </c:pt>
                <c:pt idx="162">
                  <c:v>0.67935425000000005</c:v>
                </c:pt>
                <c:pt idx="163">
                  <c:v>0.67947800000000003</c:v>
                </c:pt>
                <c:pt idx="164">
                  <c:v>0.67960175000000012</c:v>
                </c:pt>
                <c:pt idx="165">
                  <c:v>0.66776052500000005</c:v>
                </c:pt>
                <c:pt idx="166">
                  <c:v>0.65591929999999998</c:v>
                </c:pt>
                <c:pt idx="167">
                  <c:v>0.64407807500000014</c:v>
                </c:pt>
                <c:pt idx="168">
                  <c:v>0.63223684999999996</c:v>
                </c:pt>
                <c:pt idx="169">
                  <c:v>0.62039562500000001</c:v>
                </c:pt>
                <c:pt idx="170">
                  <c:v>0.60855440000000005</c:v>
                </c:pt>
                <c:pt idx="171">
                  <c:v>0.59671317499999998</c:v>
                </c:pt>
                <c:pt idx="172">
                  <c:v>0.58487195000000003</c:v>
                </c:pt>
                <c:pt idx="173">
                  <c:v>0.60343053333333296</c:v>
                </c:pt>
                <c:pt idx="174">
                  <c:v>0.62198911666666712</c:v>
                </c:pt>
                <c:pt idx="175">
                  <c:v>0.64054769999999994</c:v>
                </c:pt>
                <c:pt idx="176">
                  <c:v>0.65910628333333299</c:v>
                </c:pt>
                <c:pt idx="177">
                  <c:v>0.67766486666666714</c:v>
                </c:pt>
                <c:pt idx="178">
                  <c:v>0.69622344999999997</c:v>
                </c:pt>
                <c:pt idx="179">
                  <c:v>0.68260068421052578</c:v>
                </c:pt>
                <c:pt idx="180">
                  <c:v>0.66897791842105292</c:v>
                </c:pt>
                <c:pt idx="181">
                  <c:v>0.65535515263157906</c:v>
                </c:pt>
                <c:pt idx="182">
                  <c:v>0.6417323868421051</c:v>
                </c:pt>
                <c:pt idx="183">
                  <c:v>0.62810962105263202</c:v>
                </c:pt>
                <c:pt idx="184">
                  <c:v>0.61448685526315794</c:v>
                </c:pt>
                <c:pt idx="185">
                  <c:v>0.60086408947368397</c:v>
                </c:pt>
                <c:pt idx="186">
                  <c:v>0.587241323684211</c:v>
                </c:pt>
                <c:pt idx="187">
                  <c:v>0.57361855789473704</c:v>
                </c:pt>
                <c:pt idx="188">
                  <c:v>0.55999579210526318</c:v>
                </c:pt>
                <c:pt idx="189">
                  <c:v>0.54637302631578999</c:v>
                </c:pt>
                <c:pt idx="190">
                  <c:v>0.53275026052631602</c:v>
                </c:pt>
                <c:pt idx="191">
                  <c:v>0.51912749473684205</c:v>
                </c:pt>
                <c:pt idx="192">
                  <c:v>0.50550472894736798</c:v>
                </c:pt>
                <c:pt idx="193">
                  <c:v>0.49188196315789501</c:v>
                </c:pt>
                <c:pt idx="194">
                  <c:v>0.47825919736842099</c:v>
                </c:pt>
                <c:pt idx="195">
                  <c:v>0.46463643157894702</c:v>
                </c:pt>
                <c:pt idx="196">
                  <c:v>0.45101366578947399</c:v>
                </c:pt>
                <c:pt idx="197">
                  <c:v>0.43739090000000003</c:v>
                </c:pt>
                <c:pt idx="198">
                  <c:v>0.46103298333333298</c:v>
                </c:pt>
                <c:pt idx="199">
                  <c:v>0.48467506666666699</c:v>
                </c:pt>
                <c:pt idx="200">
                  <c:v>0.50831715000000011</c:v>
                </c:pt>
                <c:pt idx="201">
                  <c:v>0.53195923333333295</c:v>
                </c:pt>
                <c:pt idx="202">
                  <c:v>0.55560131666666701</c:v>
                </c:pt>
                <c:pt idx="203">
                  <c:v>0.57924339999999996</c:v>
                </c:pt>
                <c:pt idx="204">
                  <c:v>0.60288548333333303</c:v>
                </c:pt>
                <c:pt idx="205">
                  <c:v>0.62652756666666698</c:v>
                </c:pt>
                <c:pt idx="206">
                  <c:v>0.65016965000000004</c:v>
                </c:pt>
                <c:pt idx="207">
                  <c:v>0.67381173333333289</c:v>
                </c:pt>
                <c:pt idx="208">
                  <c:v>0.69745381666666695</c:v>
                </c:pt>
                <c:pt idx="209">
                  <c:v>0.72109590000000001</c:v>
                </c:pt>
                <c:pt idx="210">
                  <c:v>0.74473798333333296</c:v>
                </c:pt>
                <c:pt idx="211">
                  <c:v>0.76838006666666692</c:v>
                </c:pt>
                <c:pt idx="212">
                  <c:v>0.79202214999999998</c:v>
                </c:pt>
                <c:pt idx="213">
                  <c:v>0.77876218249999996</c:v>
                </c:pt>
                <c:pt idx="214">
                  <c:v>0.76550221499999993</c:v>
                </c:pt>
                <c:pt idx="215">
                  <c:v>0.75224224750000002</c:v>
                </c:pt>
                <c:pt idx="216">
                  <c:v>0.73898227999999999</c:v>
                </c:pt>
                <c:pt idx="217">
                  <c:v>0.72572231250000008</c:v>
                </c:pt>
                <c:pt idx="218">
                  <c:v>0.71246234500000005</c:v>
                </c:pt>
                <c:pt idx="219">
                  <c:v>0.69920237750000003</c:v>
                </c:pt>
                <c:pt idx="220">
                  <c:v>0.68594241</c:v>
                </c:pt>
                <c:pt idx="221">
                  <c:v>0.67268244249999998</c:v>
                </c:pt>
                <c:pt idx="222">
                  <c:v>0.65942247499999995</c:v>
                </c:pt>
                <c:pt idx="223">
                  <c:v>0.64616250749999993</c:v>
                </c:pt>
                <c:pt idx="224">
                  <c:v>0.63290254000000012</c:v>
                </c:pt>
                <c:pt idx="225">
                  <c:v>0.6196425725000001</c:v>
                </c:pt>
                <c:pt idx="226">
                  <c:v>0.60638260499999996</c:v>
                </c:pt>
                <c:pt idx="227">
                  <c:v>0.59312263750000005</c:v>
                </c:pt>
                <c:pt idx="228">
                  <c:v>0.57986267000000002</c:v>
                </c:pt>
                <c:pt idx="229">
                  <c:v>0.5666027025</c:v>
                </c:pt>
                <c:pt idx="230">
                  <c:v>0.55334273499999997</c:v>
                </c:pt>
                <c:pt idx="231">
                  <c:v>0.54008276750000006</c:v>
                </c:pt>
                <c:pt idx="232">
                  <c:v>0.52682280000000015</c:v>
                </c:pt>
                <c:pt idx="233">
                  <c:v>0.53061957857142905</c:v>
                </c:pt>
                <c:pt idx="234">
                  <c:v>0.53441635714285707</c:v>
                </c:pt>
                <c:pt idx="235">
                  <c:v>0.53821313571428597</c:v>
                </c:pt>
                <c:pt idx="236">
                  <c:v>0.54200991428571399</c:v>
                </c:pt>
                <c:pt idx="237">
                  <c:v>0.54580669285714312</c:v>
                </c:pt>
                <c:pt idx="238">
                  <c:v>0.54960347142857102</c:v>
                </c:pt>
                <c:pt idx="239">
                  <c:v>0.55340025000000015</c:v>
                </c:pt>
                <c:pt idx="240">
                  <c:v>0.55719702857142905</c:v>
                </c:pt>
                <c:pt idx="241">
                  <c:v>0.56099380714285707</c:v>
                </c:pt>
                <c:pt idx="242">
                  <c:v>0.56479058571428586</c:v>
                </c:pt>
                <c:pt idx="243">
                  <c:v>0.56858736428571399</c:v>
                </c:pt>
                <c:pt idx="244">
                  <c:v>0.57238414285714301</c:v>
                </c:pt>
                <c:pt idx="245">
                  <c:v>0.57618092142857102</c:v>
                </c:pt>
                <c:pt idx="246">
                  <c:v>0.57997770000000015</c:v>
                </c:pt>
                <c:pt idx="247">
                  <c:v>0.58739654285714304</c:v>
                </c:pt>
                <c:pt idx="248">
                  <c:v>0.59481538571428594</c:v>
                </c:pt>
                <c:pt idx="249">
                  <c:v>0.60223422857142894</c:v>
                </c:pt>
                <c:pt idx="250">
                  <c:v>0.60965307142857106</c:v>
                </c:pt>
                <c:pt idx="251">
                  <c:v>0.61707191428571395</c:v>
                </c:pt>
                <c:pt idx="252">
                  <c:v>0.62449075714285696</c:v>
                </c:pt>
                <c:pt idx="253">
                  <c:v>0.63190959999999996</c:v>
                </c:pt>
                <c:pt idx="254">
                  <c:v>0.63932844285714319</c:v>
                </c:pt>
                <c:pt idx="255">
                  <c:v>0.64674728571428597</c:v>
                </c:pt>
                <c:pt idx="256">
                  <c:v>0.65416612857142908</c:v>
                </c:pt>
                <c:pt idx="257">
                  <c:v>0.66158497142857087</c:v>
                </c:pt>
                <c:pt idx="258">
                  <c:v>0.66900381428571409</c:v>
                </c:pt>
                <c:pt idx="259">
                  <c:v>0.6764226571428571</c:v>
                </c:pt>
                <c:pt idx="260">
                  <c:v>0.68384149999999999</c:v>
                </c:pt>
                <c:pt idx="261">
                  <c:v>0.67845097142857103</c:v>
                </c:pt>
                <c:pt idx="262">
                  <c:v>0.67306044285714295</c:v>
                </c:pt>
                <c:pt idx="263">
                  <c:v>0.66766991428571409</c:v>
                </c:pt>
                <c:pt idx="264">
                  <c:v>0.66227938571428602</c:v>
                </c:pt>
                <c:pt idx="265">
                  <c:v>0.65688885714285705</c:v>
                </c:pt>
                <c:pt idx="266">
                  <c:v>0.65149832857142909</c:v>
                </c:pt>
                <c:pt idx="267">
                  <c:v>0.64610780000000001</c:v>
                </c:pt>
                <c:pt idx="268">
                  <c:v>0.65029722999999995</c:v>
                </c:pt>
                <c:pt idx="269">
                  <c:v>0.65448666000000011</c:v>
                </c:pt>
                <c:pt idx="270">
                  <c:v>0.65867609000000016</c:v>
                </c:pt>
                <c:pt idx="271">
                  <c:v>0.66286551999999999</c:v>
                </c:pt>
                <c:pt idx="272">
                  <c:v>0.66705494999999992</c:v>
                </c:pt>
                <c:pt idx="273">
                  <c:v>0.67124438000000008</c:v>
                </c:pt>
                <c:pt idx="274">
                  <c:v>0.67543380999999991</c:v>
                </c:pt>
                <c:pt idx="275">
                  <c:v>0.67962323999999996</c:v>
                </c:pt>
                <c:pt idx="276">
                  <c:v>0.68381267000000012</c:v>
                </c:pt>
                <c:pt idx="277">
                  <c:v>0.68800210000000006</c:v>
                </c:pt>
                <c:pt idx="278">
                  <c:v>0.69219152999999989</c:v>
                </c:pt>
                <c:pt idx="279">
                  <c:v>0.69638095999999994</c:v>
                </c:pt>
                <c:pt idx="280">
                  <c:v>0.70057038999999999</c:v>
                </c:pt>
                <c:pt idx="281">
                  <c:v>0.70475982000000004</c:v>
                </c:pt>
                <c:pt idx="282">
                  <c:v>0.70894924999999998</c:v>
                </c:pt>
                <c:pt idx="283">
                  <c:v>0.73243380357142907</c:v>
                </c:pt>
                <c:pt idx="284">
                  <c:v>0.75591835714285693</c:v>
                </c:pt>
                <c:pt idx="285">
                  <c:v>0.77940291071428602</c:v>
                </c:pt>
                <c:pt idx="286">
                  <c:v>0.802887464285714</c:v>
                </c:pt>
                <c:pt idx="287">
                  <c:v>0.82637201785714309</c:v>
                </c:pt>
                <c:pt idx="288">
                  <c:v>0.84985657142857096</c:v>
                </c:pt>
                <c:pt idx="289">
                  <c:v>0.87334112500000005</c:v>
                </c:pt>
                <c:pt idx="290">
                  <c:v>0.89682567857142903</c:v>
                </c:pt>
                <c:pt idx="291">
                  <c:v>0.9203102321428569</c:v>
                </c:pt>
                <c:pt idx="292">
                  <c:v>0.9437947857142861</c:v>
                </c:pt>
                <c:pt idx="293">
                  <c:v>0.96727933928571397</c:v>
                </c:pt>
                <c:pt idx="294">
                  <c:v>0.99076389285714317</c:v>
                </c:pt>
                <c:pt idx="295">
                  <c:v>1.0142484464285699</c:v>
                </c:pt>
                <c:pt idx="296">
                  <c:v>1.037733</c:v>
                </c:pt>
                <c:pt idx="297">
                  <c:v>1.0433936666666701</c:v>
                </c:pt>
                <c:pt idx="298">
                  <c:v>1.04905433333333</c:v>
                </c:pt>
                <c:pt idx="299">
                  <c:v>1.0547150000000001</c:v>
                </c:pt>
                <c:pt idx="300">
                  <c:v>1.0603756666666699</c:v>
                </c:pt>
                <c:pt idx="301">
                  <c:v>1.06603633333333</c:v>
                </c:pt>
                <c:pt idx="302">
                  <c:v>1.0716969999999999</c:v>
                </c:pt>
                <c:pt idx="303">
                  <c:v>1.07735766666667</c:v>
                </c:pt>
                <c:pt idx="304">
                  <c:v>1.0830183333333301</c:v>
                </c:pt>
                <c:pt idx="305">
                  <c:v>1.088679</c:v>
                </c:pt>
                <c:pt idx="306">
                  <c:v>1.09433966666667</c:v>
                </c:pt>
                <c:pt idx="307">
                  <c:v>1.1000003333333299</c:v>
                </c:pt>
                <c:pt idx="308">
                  <c:v>1.105661</c:v>
                </c:pt>
                <c:pt idx="309">
                  <c:v>1.1113216666666701</c:v>
                </c:pt>
                <c:pt idx="310">
                  <c:v>1.11698233333333</c:v>
                </c:pt>
                <c:pt idx="311">
                  <c:v>1.1226430000000001</c:v>
                </c:pt>
                <c:pt idx="312">
                  <c:v>1.1283036666666699</c:v>
                </c:pt>
                <c:pt idx="313">
                  <c:v>1.13396433333333</c:v>
                </c:pt>
                <c:pt idx="314">
                  <c:v>1.1396250000000001</c:v>
                </c:pt>
                <c:pt idx="315">
                  <c:v>1.14528566666667</c:v>
                </c:pt>
                <c:pt idx="316">
                  <c:v>1.1509463333333301</c:v>
                </c:pt>
                <c:pt idx="317">
                  <c:v>1.1566069999999999</c:v>
                </c:pt>
                <c:pt idx="318">
                  <c:v>1.14560148571429</c:v>
                </c:pt>
                <c:pt idx="319">
                  <c:v>1.13459597142857</c:v>
                </c:pt>
                <c:pt idx="320">
                  <c:v>1.1235904571428601</c:v>
                </c:pt>
                <c:pt idx="321">
                  <c:v>1.1125849428571399</c:v>
                </c:pt>
                <c:pt idx="322">
                  <c:v>1.10157942857143</c:v>
                </c:pt>
                <c:pt idx="323">
                  <c:v>1.09057391428571</c:v>
                </c:pt>
                <c:pt idx="324">
                  <c:v>1.0795684000000001</c:v>
                </c:pt>
                <c:pt idx="325">
                  <c:v>1.0685628857142899</c:v>
                </c:pt>
                <c:pt idx="326">
                  <c:v>1.05755737142857</c:v>
                </c:pt>
                <c:pt idx="327">
                  <c:v>1.04655185714286</c:v>
                </c:pt>
                <c:pt idx="328">
                  <c:v>1.0355463428571401</c:v>
                </c:pt>
                <c:pt idx="329">
                  <c:v>1.0245408285714299</c:v>
                </c:pt>
                <c:pt idx="330">
                  <c:v>1.01353531428571</c:v>
                </c:pt>
                <c:pt idx="331">
                  <c:v>1.0025298</c:v>
                </c:pt>
                <c:pt idx="332">
                  <c:v>1.0177198153846201</c:v>
                </c:pt>
                <c:pt idx="333">
                  <c:v>1.0329098307692299</c:v>
                </c:pt>
                <c:pt idx="334">
                  <c:v>1.04809984615385</c:v>
                </c:pt>
                <c:pt idx="335">
                  <c:v>1.0632898615384601</c:v>
                </c:pt>
                <c:pt idx="336">
                  <c:v>1.0784798769230799</c:v>
                </c:pt>
                <c:pt idx="337">
                  <c:v>1.09366989230769</c:v>
                </c:pt>
                <c:pt idx="338">
                  <c:v>1.10885990769231</c:v>
                </c:pt>
                <c:pt idx="339">
                  <c:v>1.1240499230769201</c:v>
                </c:pt>
                <c:pt idx="340">
                  <c:v>1.1392399384615399</c:v>
                </c:pt>
                <c:pt idx="341">
                  <c:v>1.15442995384615</c:v>
                </c:pt>
                <c:pt idx="342">
                  <c:v>1.1696199692307701</c:v>
                </c:pt>
                <c:pt idx="343">
                  <c:v>1.1848099846153799</c:v>
                </c:pt>
                <c:pt idx="344">
                  <c:v>1.2</c:v>
                </c:pt>
                <c:pt idx="345">
                  <c:v>1.21724137931034</c:v>
                </c:pt>
                <c:pt idx="346">
                  <c:v>1.2344827586206899</c:v>
                </c:pt>
                <c:pt idx="347">
                  <c:v>1.25172413793103</c:v>
                </c:pt>
                <c:pt idx="348">
                  <c:v>1.2689655172413801</c:v>
                </c:pt>
                <c:pt idx="349">
                  <c:v>1.2862068965517199</c:v>
                </c:pt>
                <c:pt idx="350">
                  <c:v>1.30344827586207</c:v>
                </c:pt>
                <c:pt idx="351">
                  <c:v>1.3206896551724101</c:v>
                </c:pt>
                <c:pt idx="352">
                  <c:v>1.33793103448276</c:v>
                </c:pt>
                <c:pt idx="353">
                  <c:v>1.3551724137931001</c:v>
                </c:pt>
                <c:pt idx="354">
                  <c:v>1.3724137931034499</c:v>
                </c:pt>
                <c:pt idx="355">
                  <c:v>1.38965517241379</c:v>
                </c:pt>
                <c:pt idx="356">
                  <c:v>1.4068965517241401</c:v>
                </c:pt>
                <c:pt idx="357">
                  <c:v>1.4241379310344799</c:v>
                </c:pt>
                <c:pt idx="358">
                  <c:v>1.44137931034483</c:v>
                </c:pt>
                <c:pt idx="359">
                  <c:v>1.4586206896551701</c:v>
                </c:pt>
                <c:pt idx="360">
                  <c:v>1.47586206896552</c:v>
                </c:pt>
                <c:pt idx="361">
                  <c:v>1.4931034482758601</c:v>
                </c:pt>
                <c:pt idx="362">
                  <c:v>1.5103448275862099</c:v>
                </c:pt>
                <c:pt idx="363">
                  <c:v>1.52758620689655</c:v>
                </c:pt>
                <c:pt idx="364">
                  <c:v>1.5448275862069001</c:v>
                </c:pt>
                <c:pt idx="365">
                  <c:v>1.562068966</c:v>
                </c:pt>
                <c:pt idx="366">
                  <c:v>1.5793103449999999</c:v>
                </c:pt>
                <c:pt idx="367">
                  <c:v>1.596551724</c:v>
                </c:pt>
                <c:pt idx="368">
                  <c:v>1.6137931029999999</c:v>
                </c:pt>
                <c:pt idx="369">
                  <c:v>1.6310344830000001</c:v>
                </c:pt>
                <c:pt idx="370">
                  <c:v>1.648275862</c:v>
                </c:pt>
                <c:pt idx="371">
                  <c:v>1.6655172410000001</c:v>
                </c:pt>
                <c:pt idx="372">
                  <c:v>1.6827586210000001</c:v>
                </c:pt>
                <c:pt idx="373">
                  <c:v>1.7</c:v>
                </c:pt>
                <c:pt idx="374">
                  <c:v>1.684375</c:v>
                </c:pt>
                <c:pt idx="375">
                  <c:v>1.66875</c:v>
                </c:pt>
                <c:pt idx="376">
                  <c:v>1.653125</c:v>
                </c:pt>
                <c:pt idx="377">
                  <c:v>1.6375</c:v>
                </c:pt>
                <c:pt idx="378">
                  <c:v>1.621875</c:v>
                </c:pt>
                <c:pt idx="379">
                  <c:v>1.60625</c:v>
                </c:pt>
                <c:pt idx="380">
                  <c:v>1.590625</c:v>
                </c:pt>
                <c:pt idx="381">
                  <c:v>1.575</c:v>
                </c:pt>
                <c:pt idx="382">
                  <c:v>1.559375</c:v>
                </c:pt>
                <c:pt idx="383">
                  <c:v>1.54375</c:v>
                </c:pt>
                <c:pt idx="384">
                  <c:v>1.528125</c:v>
                </c:pt>
                <c:pt idx="385">
                  <c:v>1.5125</c:v>
                </c:pt>
                <c:pt idx="386">
                  <c:v>1.496875</c:v>
                </c:pt>
                <c:pt idx="387">
                  <c:v>1.48125</c:v>
                </c:pt>
                <c:pt idx="388">
                  <c:v>1.465625</c:v>
                </c:pt>
                <c:pt idx="389">
                  <c:v>1.45</c:v>
                </c:pt>
                <c:pt idx="390">
                  <c:v>1.4458333329999999</c:v>
                </c:pt>
                <c:pt idx="391">
                  <c:v>1.441666667</c:v>
                </c:pt>
                <c:pt idx="392">
                  <c:v>1.4375</c:v>
                </c:pt>
                <c:pt idx="393">
                  <c:v>1.433333333</c:v>
                </c:pt>
                <c:pt idx="394">
                  <c:v>1.4291666670000001</c:v>
                </c:pt>
                <c:pt idx="395">
                  <c:v>1.425</c:v>
                </c:pt>
                <c:pt idx="396">
                  <c:v>1.420833333</c:v>
                </c:pt>
                <c:pt idx="397">
                  <c:v>1.4166666670000001</c:v>
                </c:pt>
                <c:pt idx="398">
                  <c:v>1.4125000000000001</c:v>
                </c:pt>
                <c:pt idx="399">
                  <c:v>1.4083333330000001</c:v>
                </c:pt>
                <c:pt idx="400">
                  <c:v>1.4041666669999999</c:v>
                </c:pt>
                <c:pt idx="401">
                  <c:v>1.4</c:v>
                </c:pt>
                <c:pt idx="402">
                  <c:v>1.425</c:v>
                </c:pt>
                <c:pt idx="403">
                  <c:v>1.45</c:v>
                </c:pt>
                <c:pt idx="404">
                  <c:v>1.4750000000000001</c:v>
                </c:pt>
                <c:pt idx="405">
                  <c:v>1.5</c:v>
                </c:pt>
                <c:pt idx="406">
                  <c:v>1.5249999999999999</c:v>
                </c:pt>
                <c:pt idx="407">
                  <c:v>1.55</c:v>
                </c:pt>
                <c:pt idx="408">
                  <c:v>1.575</c:v>
                </c:pt>
                <c:pt idx="409">
                  <c:v>1.6</c:v>
                </c:pt>
                <c:pt idx="410">
                  <c:v>1.625</c:v>
                </c:pt>
                <c:pt idx="411">
                  <c:v>1.65</c:v>
                </c:pt>
                <c:pt idx="412">
                  <c:v>1.675</c:v>
                </c:pt>
                <c:pt idx="413">
                  <c:v>1.7</c:v>
                </c:pt>
                <c:pt idx="414">
                  <c:v>1.7250000000000001</c:v>
                </c:pt>
                <c:pt idx="415">
                  <c:v>1.75</c:v>
                </c:pt>
                <c:pt idx="416">
                  <c:v>1.7322580649999999</c:v>
                </c:pt>
                <c:pt idx="417">
                  <c:v>1.7145161289999999</c:v>
                </c:pt>
                <c:pt idx="418">
                  <c:v>1.6967741940000001</c:v>
                </c:pt>
                <c:pt idx="419">
                  <c:v>1.6790322580000001</c:v>
                </c:pt>
                <c:pt idx="420">
                  <c:v>1.661290323</c:v>
                </c:pt>
                <c:pt idx="421">
                  <c:v>1.6435483870000001</c:v>
                </c:pt>
                <c:pt idx="422">
                  <c:v>1.625806452</c:v>
                </c:pt>
                <c:pt idx="423">
                  <c:v>1.608064516</c:v>
                </c:pt>
                <c:pt idx="424">
                  <c:v>1.5903225809999999</c:v>
                </c:pt>
                <c:pt idx="425">
                  <c:v>1.5725806449999999</c:v>
                </c:pt>
                <c:pt idx="426">
                  <c:v>1.5548387100000001</c:v>
                </c:pt>
                <c:pt idx="427">
                  <c:v>1.5370967740000001</c:v>
                </c:pt>
                <c:pt idx="428">
                  <c:v>1.519354839</c:v>
                </c:pt>
                <c:pt idx="429">
                  <c:v>1.5016129030000001</c:v>
                </c:pt>
                <c:pt idx="430">
                  <c:v>1.483870968</c:v>
                </c:pt>
                <c:pt idx="431">
                  <c:v>1.466129032</c:v>
                </c:pt>
                <c:pt idx="432">
                  <c:v>1.4483870969999999</c:v>
                </c:pt>
                <c:pt idx="433">
                  <c:v>1.4306451609999999</c:v>
                </c:pt>
                <c:pt idx="434">
                  <c:v>1.4129032260000001</c:v>
                </c:pt>
                <c:pt idx="435">
                  <c:v>1.3951612900000001</c:v>
                </c:pt>
                <c:pt idx="436">
                  <c:v>1.377419355</c:v>
                </c:pt>
                <c:pt idx="437">
                  <c:v>1.3596774190000001</c:v>
                </c:pt>
                <c:pt idx="438">
                  <c:v>1.341935484</c:v>
                </c:pt>
                <c:pt idx="439">
                  <c:v>1.324193548</c:v>
                </c:pt>
                <c:pt idx="440">
                  <c:v>1.3064516129999999</c:v>
                </c:pt>
                <c:pt idx="441">
                  <c:v>1.2887096769999999</c:v>
                </c:pt>
                <c:pt idx="442">
                  <c:v>1.2709677420000001</c:v>
                </c:pt>
                <c:pt idx="443">
                  <c:v>1.2532258060000001</c:v>
                </c:pt>
                <c:pt idx="444">
                  <c:v>1.235483871</c:v>
                </c:pt>
                <c:pt idx="445">
                  <c:v>1.2177419350000001</c:v>
                </c:pt>
                <c:pt idx="446">
                  <c:v>1.2</c:v>
                </c:pt>
                <c:pt idx="447">
                  <c:v>1.188888889</c:v>
                </c:pt>
                <c:pt idx="448">
                  <c:v>1.1777777780000001</c:v>
                </c:pt>
                <c:pt idx="449">
                  <c:v>1.1666666670000001</c:v>
                </c:pt>
                <c:pt idx="450">
                  <c:v>1.1555555559999999</c:v>
                </c:pt>
                <c:pt idx="451">
                  <c:v>1.1444444439999999</c:v>
                </c:pt>
                <c:pt idx="452">
                  <c:v>1.1333333329999999</c:v>
                </c:pt>
                <c:pt idx="453">
                  <c:v>1.122222222</c:v>
                </c:pt>
                <c:pt idx="454">
                  <c:v>1.111111111</c:v>
                </c:pt>
                <c:pt idx="455">
                  <c:v>1.1000000000000001</c:v>
                </c:pt>
                <c:pt idx="456">
                  <c:v>1.0888888889999999</c:v>
                </c:pt>
                <c:pt idx="457">
                  <c:v>1.077777778</c:v>
                </c:pt>
                <c:pt idx="458">
                  <c:v>1.066666667</c:v>
                </c:pt>
                <c:pt idx="459">
                  <c:v>1.0555555560000001</c:v>
                </c:pt>
                <c:pt idx="460">
                  <c:v>1.044444444</c:v>
                </c:pt>
                <c:pt idx="461">
                  <c:v>1.0333333330000001</c:v>
                </c:pt>
                <c:pt idx="462">
                  <c:v>1.0222222219999999</c:v>
                </c:pt>
                <c:pt idx="463">
                  <c:v>1.011111111</c:v>
                </c:pt>
                <c:pt idx="464">
                  <c:v>1</c:v>
                </c:pt>
                <c:pt idx="465">
                  <c:v>0.97928571399999997</c:v>
                </c:pt>
                <c:pt idx="466">
                  <c:v>0.95857142900000003</c:v>
                </c:pt>
                <c:pt idx="467">
                  <c:v>0.937857143</c:v>
                </c:pt>
                <c:pt idx="468">
                  <c:v>0.91714285699999998</c:v>
                </c:pt>
                <c:pt idx="469">
                  <c:v>0.89642857099999995</c:v>
                </c:pt>
                <c:pt idx="470">
                  <c:v>0.87571428600000001</c:v>
                </c:pt>
                <c:pt idx="471">
                  <c:v>0.85499999999999998</c:v>
                </c:pt>
                <c:pt idx="472">
                  <c:v>0.85392857099999997</c:v>
                </c:pt>
                <c:pt idx="473">
                  <c:v>0.85285714300000004</c:v>
                </c:pt>
                <c:pt idx="474">
                  <c:v>0.85178571400000003</c:v>
                </c:pt>
                <c:pt idx="475">
                  <c:v>0.85071428599999999</c:v>
                </c:pt>
                <c:pt idx="476">
                  <c:v>0.84964285699999997</c:v>
                </c:pt>
                <c:pt idx="477">
                  <c:v>0.84857142900000004</c:v>
                </c:pt>
                <c:pt idx="478">
                  <c:v>0.84750000000000003</c:v>
                </c:pt>
                <c:pt idx="479">
                  <c:v>0.84642857100000002</c:v>
                </c:pt>
                <c:pt idx="480">
                  <c:v>0.84535714299999998</c:v>
                </c:pt>
                <c:pt idx="481">
                  <c:v>0.84428571399999996</c:v>
                </c:pt>
                <c:pt idx="482">
                  <c:v>0.84321428600000004</c:v>
                </c:pt>
                <c:pt idx="483">
                  <c:v>0.84214285700000002</c:v>
                </c:pt>
                <c:pt idx="484">
                  <c:v>0.84107142899999998</c:v>
                </c:pt>
                <c:pt idx="485">
                  <c:v>0.84</c:v>
                </c:pt>
                <c:pt idx="486">
                  <c:v>0.85071428599999999</c:v>
                </c:pt>
                <c:pt idx="487">
                  <c:v>0.86142857100000003</c:v>
                </c:pt>
                <c:pt idx="488">
                  <c:v>0.87214285700000005</c:v>
                </c:pt>
                <c:pt idx="489">
                  <c:v>0.88285714299999996</c:v>
                </c:pt>
                <c:pt idx="490">
                  <c:v>0.89357142899999997</c:v>
                </c:pt>
                <c:pt idx="491">
                  <c:v>0.90428571400000002</c:v>
                </c:pt>
                <c:pt idx="492">
                  <c:v>0.91500000000000004</c:v>
                </c:pt>
                <c:pt idx="493">
                  <c:v>0.92571428600000005</c:v>
                </c:pt>
                <c:pt idx="494">
                  <c:v>0.93642857099999999</c:v>
                </c:pt>
                <c:pt idx="495">
                  <c:v>0.947142857</c:v>
                </c:pt>
                <c:pt idx="496">
                  <c:v>0.95785714300000002</c:v>
                </c:pt>
                <c:pt idx="497">
                  <c:v>0.96857142900000004</c:v>
                </c:pt>
                <c:pt idx="498">
                  <c:v>0.97928571399999997</c:v>
                </c:pt>
                <c:pt idx="499">
                  <c:v>0.99</c:v>
                </c:pt>
                <c:pt idx="500">
                  <c:v>0.99785714299999995</c:v>
                </c:pt>
                <c:pt idx="501">
                  <c:v>1.0057142859999999</c:v>
                </c:pt>
                <c:pt idx="502">
                  <c:v>1.013571429</c:v>
                </c:pt>
                <c:pt idx="503">
                  <c:v>1.021428571</c:v>
                </c:pt>
                <c:pt idx="504">
                  <c:v>1.029285714</c:v>
                </c:pt>
                <c:pt idx="505">
                  <c:v>1.0371428570000001</c:v>
                </c:pt>
                <c:pt idx="506">
                  <c:v>1.0449999999999999</c:v>
                </c:pt>
                <c:pt idx="507">
                  <c:v>1.052857143</c:v>
                </c:pt>
                <c:pt idx="508">
                  <c:v>1.0607142860000001</c:v>
                </c:pt>
                <c:pt idx="509">
                  <c:v>1.0685714289999999</c:v>
                </c:pt>
                <c:pt idx="510">
                  <c:v>1.0764285709999999</c:v>
                </c:pt>
                <c:pt idx="511">
                  <c:v>1.084285714</c:v>
                </c:pt>
                <c:pt idx="512">
                  <c:v>1.092142857</c:v>
                </c:pt>
                <c:pt idx="513">
                  <c:v>1.1000000000000001</c:v>
                </c:pt>
                <c:pt idx="514">
                  <c:v>1.0707142860000001</c:v>
                </c:pt>
                <c:pt idx="515">
                  <c:v>1.041428571</c:v>
                </c:pt>
                <c:pt idx="516">
                  <c:v>1.012142857</c:v>
                </c:pt>
                <c:pt idx="517">
                  <c:v>0.98285714300000004</c:v>
                </c:pt>
                <c:pt idx="518">
                  <c:v>0.95357142900000003</c:v>
                </c:pt>
                <c:pt idx="519">
                  <c:v>0.92428571400000004</c:v>
                </c:pt>
                <c:pt idx="520">
                  <c:v>0.89500000000000002</c:v>
                </c:pt>
                <c:pt idx="521">
                  <c:v>0.865714286</c:v>
                </c:pt>
                <c:pt idx="522">
                  <c:v>0.83642857100000001</c:v>
                </c:pt>
                <c:pt idx="523">
                  <c:v>0.80714285699999999</c:v>
                </c:pt>
                <c:pt idx="524">
                  <c:v>0.77785714299999997</c:v>
                </c:pt>
                <c:pt idx="525">
                  <c:v>0.74857142899999995</c:v>
                </c:pt>
                <c:pt idx="526">
                  <c:v>0.71928571399999996</c:v>
                </c:pt>
                <c:pt idx="527">
                  <c:v>0.69</c:v>
                </c:pt>
                <c:pt idx="528">
                  <c:v>0.70071428599999996</c:v>
                </c:pt>
                <c:pt idx="529">
                  <c:v>0.71142857100000001</c:v>
                </c:pt>
                <c:pt idx="530">
                  <c:v>0.72214285700000003</c:v>
                </c:pt>
                <c:pt idx="531">
                  <c:v>0.73285714300000004</c:v>
                </c:pt>
                <c:pt idx="532">
                  <c:v>0.74357142899999995</c:v>
                </c:pt>
                <c:pt idx="533">
                  <c:v>0.754285714</c:v>
                </c:pt>
                <c:pt idx="534">
                  <c:v>0.76500000000000001</c:v>
                </c:pt>
                <c:pt idx="535">
                  <c:v>0.74214285700000004</c:v>
                </c:pt>
                <c:pt idx="536">
                  <c:v>0.71928571399999996</c:v>
                </c:pt>
                <c:pt idx="537">
                  <c:v>0.696428571</c:v>
                </c:pt>
                <c:pt idx="538">
                  <c:v>0.673571429</c:v>
                </c:pt>
                <c:pt idx="539">
                  <c:v>0.65071428600000003</c:v>
                </c:pt>
                <c:pt idx="540">
                  <c:v>0.62785714299999995</c:v>
                </c:pt>
                <c:pt idx="541">
                  <c:v>0.60499999999999998</c:v>
                </c:pt>
                <c:pt idx="542">
                  <c:v>0.58214285700000001</c:v>
                </c:pt>
                <c:pt idx="543">
                  <c:v>0.55928571400000004</c:v>
                </c:pt>
                <c:pt idx="544">
                  <c:v>0.53642857099999997</c:v>
                </c:pt>
                <c:pt idx="545">
                  <c:v>0.51357142899999997</c:v>
                </c:pt>
                <c:pt idx="546">
                  <c:v>0.490714286</c:v>
                </c:pt>
                <c:pt idx="547">
                  <c:v>0.46785714299999998</c:v>
                </c:pt>
                <c:pt idx="548">
                  <c:v>0.44500000000000001</c:v>
                </c:pt>
                <c:pt idx="549">
                  <c:v>0.45540000000000003</c:v>
                </c:pt>
                <c:pt idx="550">
                  <c:v>0.46579999999999999</c:v>
                </c:pt>
                <c:pt idx="551">
                  <c:v>0.47620000000000001</c:v>
                </c:pt>
                <c:pt idx="552">
                  <c:v>0.48659999999999998</c:v>
                </c:pt>
                <c:pt idx="553">
                  <c:v>0.497</c:v>
                </c:pt>
                <c:pt idx="554">
                  <c:v>0.50739999999999996</c:v>
                </c:pt>
                <c:pt idx="555">
                  <c:v>0.51780000000000004</c:v>
                </c:pt>
                <c:pt idx="556">
                  <c:v>0.5282</c:v>
                </c:pt>
                <c:pt idx="557">
                  <c:v>0.53859999999999997</c:v>
                </c:pt>
                <c:pt idx="558">
                  <c:v>0.54900000000000004</c:v>
                </c:pt>
                <c:pt idx="559">
                  <c:v>0.55940000000000001</c:v>
                </c:pt>
                <c:pt idx="560">
                  <c:v>0.56979999999999997</c:v>
                </c:pt>
                <c:pt idx="561">
                  <c:v>0.58020000000000005</c:v>
                </c:pt>
                <c:pt idx="562">
                  <c:v>0.59060000000000001</c:v>
                </c:pt>
                <c:pt idx="563">
                  <c:v>0.60099999999999998</c:v>
                </c:pt>
                <c:pt idx="564">
                  <c:v>0.61140000000000005</c:v>
                </c:pt>
                <c:pt idx="565">
                  <c:v>0.62180000000000002</c:v>
                </c:pt>
                <c:pt idx="566">
                  <c:v>0.63219999999999998</c:v>
                </c:pt>
                <c:pt idx="567">
                  <c:v>0.64259999999999995</c:v>
                </c:pt>
                <c:pt idx="568">
                  <c:v>0.65300000000000002</c:v>
                </c:pt>
                <c:pt idx="569">
                  <c:v>0.66339999999999999</c:v>
                </c:pt>
                <c:pt idx="570">
                  <c:v>0.67379999999999995</c:v>
                </c:pt>
                <c:pt idx="571">
                  <c:v>0.68420000000000003</c:v>
                </c:pt>
                <c:pt idx="572">
                  <c:v>0.6946</c:v>
                </c:pt>
                <c:pt idx="573">
                  <c:v>0.70499999999999996</c:v>
                </c:pt>
                <c:pt idx="574">
                  <c:v>0.71540000000000004</c:v>
                </c:pt>
                <c:pt idx="575">
                  <c:v>0.7258</c:v>
                </c:pt>
                <c:pt idx="576">
                  <c:v>0.73619999999999997</c:v>
                </c:pt>
                <c:pt idx="577">
                  <c:v>0.74660000000000004</c:v>
                </c:pt>
                <c:pt idx="578">
                  <c:v>0.75700000000000001</c:v>
                </c:pt>
                <c:pt idx="579">
                  <c:v>0.76739999999999997</c:v>
                </c:pt>
                <c:pt idx="580">
                  <c:v>0.77780000000000005</c:v>
                </c:pt>
                <c:pt idx="581">
                  <c:v>0.78820000000000001</c:v>
                </c:pt>
                <c:pt idx="582">
                  <c:v>0.79859999999999998</c:v>
                </c:pt>
                <c:pt idx="583">
                  <c:v>0.80900000000000005</c:v>
                </c:pt>
                <c:pt idx="584">
                  <c:v>0.81940000000000002</c:v>
                </c:pt>
                <c:pt idx="585">
                  <c:v>0.82979999999999998</c:v>
                </c:pt>
                <c:pt idx="586">
                  <c:v>0.84019999999999995</c:v>
                </c:pt>
                <c:pt idx="587">
                  <c:v>0.85060000000000002</c:v>
                </c:pt>
                <c:pt idx="588">
                  <c:v>0.86099999999999999</c:v>
                </c:pt>
                <c:pt idx="589">
                  <c:v>0.87139999999999995</c:v>
                </c:pt>
                <c:pt idx="590">
                  <c:v>0.88180000000000003</c:v>
                </c:pt>
                <c:pt idx="591">
                  <c:v>0.89219999999999999</c:v>
                </c:pt>
                <c:pt idx="592">
                  <c:v>0.90259999999999996</c:v>
                </c:pt>
                <c:pt idx="593">
                  <c:v>0.91300000000000003</c:v>
                </c:pt>
                <c:pt idx="594">
                  <c:v>0.9234</c:v>
                </c:pt>
                <c:pt idx="595">
                  <c:v>0.93379999999999996</c:v>
                </c:pt>
                <c:pt idx="596">
                  <c:v>0.94420000000000004</c:v>
                </c:pt>
                <c:pt idx="597">
                  <c:v>0.9546</c:v>
                </c:pt>
                <c:pt idx="598">
                  <c:v>0.96499999999999997</c:v>
                </c:pt>
                <c:pt idx="599">
                  <c:v>0.94384615400000005</c:v>
                </c:pt>
                <c:pt idx="600">
                  <c:v>0.92269230800000002</c:v>
                </c:pt>
                <c:pt idx="601">
                  <c:v>0.90153846199999998</c:v>
                </c:pt>
                <c:pt idx="602">
                  <c:v>0.88038461499999998</c:v>
                </c:pt>
                <c:pt idx="603">
                  <c:v>0.85923076899999995</c:v>
                </c:pt>
                <c:pt idx="604">
                  <c:v>0.83807692300000003</c:v>
                </c:pt>
                <c:pt idx="605">
                  <c:v>0.816923077</c:v>
                </c:pt>
                <c:pt idx="606">
                  <c:v>0.79576923099999997</c:v>
                </c:pt>
                <c:pt idx="607">
                  <c:v>0.77461538500000005</c:v>
                </c:pt>
                <c:pt idx="608">
                  <c:v>0.75346153800000004</c:v>
                </c:pt>
                <c:pt idx="609">
                  <c:v>0.73230769200000001</c:v>
                </c:pt>
                <c:pt idx="610">
                  <c:v>0.71115384599999998</c:v>
                </c:pt>
                <c:pt idx="611">
                  <c:v>0.69</c:v>
                </c:pt>
                <c:pt idx="612">
                  <c:v>0.683214286</c:v>
                </c:pt>
                <c:pt idx="613">
                  <c:v>0.67642857099999998</c:v>
                </c:pt>
                <c:pt idx="614">
                  <c:v>0.66964285700000004</c:v>
                </c:pt>
                <c:pt idx="615">
                  <c:v>0.66285714299999998</c:v>
                </c:pt>
                <c:pt idx="616">
                  <c:v>0.65607142900000004</c:v>
                </c:pt>
                <c:pt idx="617">
                  <c:v>0.64928571400000001</c:v>
                </c:pt>
                <c:pt idx="618">
                  <c:v>0.64249999999999996</c:v>
                </c:pt>
                <c:pt idx="619">
                  <c:v>0.63571428600000002</c:v>
                </c:pt>
                <c:pt idx="620">
                  <c:v>0.62892857099999999</c:v>
                </c:pt>
                <c:pt idx="621">
                  <c:v>0.62214285700000005</c:v>
                </c:pt>
                <c:pt idx="622">
                  <c:v>0.615357143</c:v>
                </c:pt>
                <c:pt idx="623">
                  <c:v>0.60857142900000005</c:v>
                </c:pt>
                <c:pt idx="624">
                  <c:v>0.60178571400000003</c:v>
                </c:pt>
                <c:pt idx="625">
                  <c:v>0.59499999999999997</c:v>
                </c:pt>
                <c:pt idx="626">
                  <c:v>0.58464285699999996</c:v>
                </c:pt>
                <c:pt idx="627">
                  <c:v>0.57428571399999995</c:v>
                </c:pt>
                <c:pt idx="628">
                  <c:v>0.56392857100000005</c:v>
                </c:pt>
                <c:pt idx="629">
                  <c:v>0.553571429</c:v>
                </c:pt>
                <c:pt idx="630">
                  <c:v>0.54321428599999999</c:v>
                </c:pt>
                <c:pt idx="631">
                  <c:v>0.53285714299999998</c:v>
                </c:pt>
                <c:pt idx="632">
                  <c:v>0.52249999999999996</c:v>
                </c:pt>
                <c:pt idx="633">
                  <c:v>0.51214285699999995</c:v>
                </c:pt>
                <c:pt idx="634">
                  <c:v>0.50178571400000005</c:v>
                </c:pt>
                <c:pt idx="635">
                  <c:v>0.49142857099999998</c:v>
                </c:pt>
                <c:pt idx="636">
                  <c:v>0.48107142899999999</c:v>
                </c:pt>
                <c:pt idx="637">
                  <c:v>0.47071428599999998</c:v>
                </c:pt>
                <c:pt idx="638">
                  <c:v>0.46035714300000002</c:v>
                </c:pt>
                <c:pt idx="639">
                  <c:v>0.45</c:v>
                </c:pt>
                <c:pt idx="640">
                  <c:v>0.45809523800000002</c:v>
                </c:pt>
                <c:pt idx="641">
                  <c:v>0.46619047600000002</c:v>
                </c:pt>
                <c:pt idx="642">
                  <c:v>0.47428571400000002</c:v>
                </c:pt>
                <c:pt idx="643">
                  <c:v>0.48238095199999997</c:v>
                </c:pt>
                <c:pt idx="644">
                  <c:v>0.49047618999999998</c:v>
                </c:pt>
                <c:pt idx="645">
                  <c:v>0.49857142900000001</c:v>
                </c:pt>
                <c:pt idx="646">
                  <c:v>0.50666666699999996</c:v>
                </c:pt>
                <c:pt idx="647">
                  <c:v>0.51476190499999996</c:v>
                </c:pt>
                <c:pt idx="648">
                  <c:v>0.52285714299999997</c:v>
                </c:pt>
                <c:pt idx="649">
                  <c:v>0.53095238099999997</c:v>
                </c:pt>
                <c:pt idx="650">
                  <c:v>0.53904761899999998</c:v>
                </c:pt>
                <c:pt idx="651">
                  <c:v>0.54714285699999998</c:v>
                </c:pt>
                <c:pt idx="652">
                  <c:v>0.55523809499999999</c:v>
                </c:pt>
                <c:pt idx="653">
                  <c:v>0.56333333299999999</c:v>
                </c:pt>
                <c:pt idx="654">
                  <c:v>0.571428571</c:v>
                </c:pt>
                <c:pt idx="655">
                  <c:v>0.57952380999999997</c:v>
                </c:pt>
                <c:pt idx="656">
                  <c:v>0.58761904799999998</c:v>
                </c:pt>
                <c:pt idx="657">
                  <c:v>0.59571428599999998</c:v>
                </c:pt>
                <c:pt idx="658">
                  <c:v>0.60380952399999999</c:v>
                </c:pt>
                <c:pt idx="659">
                  <c:v>0.61190476199999999</c:v>
                </c:pt>
                <c:pt idx="660">
                  <c:v>0.62</c:v>
                </c:pt>
                <c:pt idx="661">
                  <c:v>0.64058823499999995</c:v>
                </c:pt>
                <c:pt idx="662">
                  <c:v>0.66117647099999999</c:v>
                </c:pt>
                <c:pt idx="663">
                  <c:v>0.68176470600000005</c:v>
                </c:pt>
                <c:pt idx="664">
                  <c:v>0.70235294100000001</c:v>
                </c:pt>
                <c:pt idx="665">
                  <c:v>0.72294117599999996</c:v>
                </c:pt>
                <c:pt idx="666">
                  <c:v>0.743529412</c:v>
                </c:pt>
                <c:pt idx="667">
                  <c:v>0.76411764699999996</c:v>
                </c:pt>
                <c:pt idx="668">
                  <c:v>0.78470588200000002</c:v>
                </c:pt>
                <c:pt idx="669">
                  <c:v>0.80529411799999995</c:v>
                </c:pt>
                <c:pt idx="670">
                  <c:v>0.82588235300000001</c:v>
                </c:pt>
                <c:pt idx="671">
                  <c:v>0.84647058799999997</c:v>
                </c:pt>
                <c:pt idx="672">
                  <c:v>0.86705882400000001</c:v>
                </c:pt>
                <c:pt idx="673">
                  <c:v>0.88764705899999996</c:v>
                </c:pt>
                <c:pt idx="674">
                  <c:v>0.90823529400000003</c:v>
                </c:pt>
                <c:pt idx="675">
                  <c:v>0.92882352899999998</c:v>
                </c:pt>
                <c:pt idx="676">
                  <c:v>0.94941176500000002</c:v>
                </c:pt>
                <c:pt idx="677">
                  <c:v>0.97</c:v>
                </c:pt>
                <c:pt idx="678">
                  <c:v>1.01</c:v>
                </c:pt>
                <c:pt idx="679">
                  <c:v>1.05</c:v>
                </c:pt>
                <c:pt idx="680">
                  <c:v>1.0900000000000001</c:v>
                </c:pt>
                <c:pt idx="681">
                  <c:v>1.1299999999999999</c:v>
                </c:pt>
                <c:pt idx="682">
                  <c:v>1.17</c:v>
                </c:pt>
                <c:pt idx="683">
                  <c:v>1.21</c:v>
                </c:pt>
                <c:pt idx="684">
                  <c:v>1.25</c:v>
                </c:pt>
                <c:pt idx="685">
                  <c:v>1.225882353</c:v>
                </c:pt>
                <c:pt idx="686">
                  <c:v>1.2017647060000001</c:v>
                </c:pt>
                <c:pt idx="687">
                  <c:v>1.1776470590000001</c:v>
                </c:pt>
                <c:pt idx="688">
                  <c:v>1.1535294119999999</c:v>
                </c:pt>
                <c:pt idx="689">
                  <c:v>1.129411765</c:v>
                </c:pt>
                <c:pt idx="690">
                  <c:v>1.105294118</c:v>
                </c:pt>
                <c:pt idx="691">
                  <c:v>1.081176471</c:v>
                </c:pt>
                <c:pt idx="692">
                  <c:v>1.0570588240000001</c:v>
                </c:pt>
                <c:pt idx="693">
                  <c:v>1.032941176</c:v>
                </c:pt>
                <c:pt idx="694">
                  <c:v>1.0088235290000001</c:v>
                </c:pt>
                <c:pt idx="695">
                  <c:v>0.98470588199999998</c:v>
                </c:pt>
                <c:pt idx="696">
                  <c:v>0.96058823500000001</c:v>
                </c:pt>
                <c:pt idx="697">
                  <c:v>0.93647058800000005</c:v>
                </c:pt>
                <c:pt idx="698">
                  <c:v>0.91235294099999997</c:v>
                </c:pt>
                <c:pt idx="699">
                  <c:v>0.88823529400000001</c:v>
                </c:pt>
                <c:pt idx="700">
                  <c:v>0.86411764700000004</c:v>
                </c:pt>
                <c:pt idx="701">
                  <c:v>0.84</c:v>
                </c:pt>
                <c:pt idx="702">
                  <c:v>0.84794117599999996</c:v>
                </c:pt>
                <c:pt idx="703">
                  <c:v>0.85588235300000004</c:v>
                </c:pt>
                <c:pt idx="704">
                  <c:v>0.86382352900000003</c:v>
                </c:pt>
                <c:pt idx="705">
                  <c:v>0.871764706</c:v>
                </c:pt>
                <c:pt idx="706">
                  <c:v>0.87970588199999999</c:v>
                </c:pt>
                <c:pt idx="707">
                  <c:v>0.88764705899999996</c:v>
                </c:pt>
                <c:pt idx="708">
                  <c:v>0.89558823499999995</c:v>
                </c:pt>
                <c:pt idx="709">
                  <c:v>0.90352941200000003</c:v>
                </c:pt>
                <c:pt idx="710">
                  <c:v>0.91147058800000003</c:v>
                </c:pt>
                <c:pt idx="711">
                  <c:v>0.91941176499999999</c:v>
                </c:pt>
                <c:pt idx="712">
                  <c:v>0.92735294099999999</c:v>
                </c:pt>
                <c:pt idx="713">
                  <c:v>0.93529411799999995</c:v>
                </c:pt>
                <c:pt idx="714">
                  <c:v>0.94323529399999995</c:v>
                </c:pt>
                <c:pt idx="715">
                  <c:v>0.95117647100000002</c:v>
                </c:pt>
                <c:pt idx="716">
                  <c:v>0.95911764700000002</c:v>
                </c:pt>
                <c:pt idx="717">
                  <c:v>0.96705882399999998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0.97499999999999998</c:v>
                </c:pt>
                <c:pt idx="721">
                  <c:v>0.97499999999999998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0.97499999999999998</c:v>
                </c:pt>
                <c:pt idx="725">
                  <c:v>0.97499999999999998</c:v>
                </c:pt>
                <c:pt idx="726">
                  <c:v>0.97499999999999998</c:v>
                </c:pt>
                <c:pt idx="727">
                  <c:v>0.97499999999999998</c:v>
                </c:pt>
                <c:pt idx="728">
                  <c:v>0.97499999999999998</c:v>
                </c:pt>
                <c:pt idx="729">
                  <c:v>0.97499999999999998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C8-4865-BD69-9417D166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40239"/>
        <c:axId val="639496895"/>
      </c:scatterChart>
      <c:valAx>
        <c:axId val="639040239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>
                    <a:solidFill>
                      <a:sysClr val="windowText" lastClr="000000"/>
                    </a:solidFill>
                  </a:rPr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9496895"/>
        <c:crosses val="autoZero"/>
        <c:crossBetween val="midCat"/>
        <c:majorUnit val="200"/>
      </c:valAx>
      <c:valAx>
        <c:axId val="6394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 cap="none" baseline="0">
                    <a:solidFill>
                      <a:sysClr val="windowText" lastClr="000000"/>
                    </a:solidFill>
                  </a:rPr>
                  <a:t>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90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ysClr val="windowText" lastClr="000000"/>
                </a:solidFill>
              </a:rPr>
              <a:t>Nedre indre fjord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Boksmodel!$AL$11:$AL$740</c:f>
              <c:numCache>
                <c:formatCode>0.0000</c:formatCode>
                <c:ptCount val="730"/>
                <c:pt idx="0">
                  <c:v>0.90005912235017049</c:v>
                </c:pt>
                <c:pt idx="1">
                  <c:v>0.90604592827009056</c:v>
                </c:pt>
                <c:pt idx="2">
                  <c:v>0.91176970773675403</c:v>
                </c:pt>
                <c:pt idx="3">
                  <c:v>0.91749257006448426</c:v>
                </c:pt>
                <c:pt idx="4">
                  <c:v>0.92313284008344487</c:v>
                </c:pt>
                <c:pt idx="5">
                  <c:v>0.92847524658133262</c:v>
                </c:pt>
                <c:pt idx="6">
                  <c:v>0.93359156524281117</c:v>
                </c:pt>
                <c:pt idx="7">
                  <c:v>0.93873342497472312</c:v>
                </c:pt>
                <c:pt idx="8">
                  <c:v>0.94387933233797572</c:v>
                </c:pt>
                <c:pt idx="9">
                  <c:v>0.94922863463071905</c:v>
                </c:pt>
                <c:pt idx="10">
                  <c:v>0.95444906609598779</c:v>
                </c:pt>
                <c:pt idx="11">
                  <c:v>0.96045620965017531</c:v>
                </c:pt>
                <c:pt idx="12">
                  <c:v>0.96676139633039937</c:v>
                </c:pt>
                <c:pt idx="13">
                  <c:v>0.97222333916473502</c:v>
                </c:pt>
                <c:pt idx="14">
                  <c:v>0.97713104706103382</c:v>
                </c:pt>
                <c:pt idx="15">
                  <c:v>0.98184610712935549</c:v>
                </c:pt>
                <c:pt idx="16">
                  <c:v>0.98632656860562196</c:v>
                </c:pt>
                <c:pt idx="17">
                  <c:v>0.99061675049442122</c:v>
                </c:pt>
                <c:pt idx="18">
                  <c:v>0.99434469489969657</c:v>
                </c:pt>
                <c:pt idx="19">
                  <c:v>0.99827717185799603</c:v>
                </c:pt>
                <c:pt idx="20">
                  <c:v>1.0022117778420181</c:v>
                </c:pt>
                <c:pt idx="21">
                  <c:v>1.0060865234010641</c:v>
                </c:pt>
                <c:pt idx="22">
                  <c:v>1.0099362015982916</c:v>
                </c:pt>
                <c:pt idx="23">
                  <c:v>1.0137589243473055</c:v>
                </c:pt>
                <c:pt idx="24">
                  <c:v>1.0175314249548812</c:v>
                </c:pt>
                <c:pt idx="25">
                  <c:v>1.021293941740979</c:v>
                </c:pt>
                <c:pt idx="26">
                  <c:v>1.0250404001191309</c:v>
                </c:pt>
                <c:pt idx="27">
                  <c:v>1.0287719072515573</c:v>
                </c:pt>
                <c:pt idx="28">
                  <c:v>1.0324668409592723</c:v>
                </c:pt>
                <c:pt idx="29">
                  <c:v>1.0361956146009863</c:v>
                </c:pt>
                <c:pt idx="30">
                  <c:v>1.0399464049704317</c:v>
                </c:pt>
                <c:pt idx="31">
                  <c:v>1.042945419072316</c:v>
                </c:pt>
                <c:pt idx="32">
                  <c:v>1.0452304676923776</c:v>
                </c:pt>
                <c:pt idx="33">
                  <c:v>1.0468308043818748</c:v>
                </c:pt>
                <c:pt idx="34">
                  <c:v>1.0477360823577206</c:v>
                </c:pt>
                <c:pt idx="35">
                  <c:v>1.0479495006830928</c:v>
                </c:pt>
                <c:pt idx="36">
                  <c:v>1.0474524621487131</c:v>
                </c:pt>
                <c:pt idx="37">
                  <c:v>1.0462083959158339</c:v>
                </c:pt>
                <c:pt idx="38">
                  <c:v>1.0443454865666191</c:v>
                </c:pt>
                <c:pt idx="39">
                  <c:v>1.0418429084148255</c:v>
                </c:pt>
                <c:pt idx="40">
                  <c:v>1.0386330412546911</c:v>
                </c:pt>
                <c:pt idx="41">
                  <c:v>1.0346838308913804</c:v>
                </c:pt>
                <c:pt idx="42">
                  <c:v>1.0312017299866969</c:v>
                </c:pt>
                <c:pt idx="43">
                  <c:v>1.0282141959437878</c:v>
                </c:pt>
                <c:pt idx="44">
                  <c:v>1.0257381389403617</c:v>
                </c:pt>
                <c:pt idx="45">
                  <c:v>1.0237708235756917</c:v>
                </c:pt>
                <c:pt idx="46">
                  <c:v>1.0222926193268298</c:v>
                </c:pt>
                <c:pt idx="47">
                  <c:v>1.0212587784898497</c:v>
                </c:pt>
                <c:pt idx="48">
                  <c:v>1.0206760889972766</c:v>
                </c:pt>
                <c:pt idx="49">
                  <c:v>1.02065909999926</c:v>
                </c:pt>
                <c:pt idx="50">
                  <c:v>1.0212055620309453</c:v>
                </c:pt>
                <c:pt idx="51">
                  <c:v>1.0223703011780951</c:v>
                </c:pt>
                <c:pt idx="52">
                  <c:v>1.0241544429976595</c:v>
                </c:pt>
                <c:pt idx="53">
                  <c:v>1.0268869475979134</c:v>
                </c:pt>
                <c:pt idx="54">
                  <c:v>1.0300266916029377</c:v>
                </c:pt>
                <c:pt idx="55">
                  <c:v>1.0333369522000089</c:v>
                </c:pt>
                <c:pt idx="56">
                  <c:v>1.0368266783058702</c:v>
                </c:pt>
                <c:pt idx="57">
                  <c:v>1.0409795758181475</c:v>
                </c:pt>
                <c:pt idx="58">
                  <c:v>1.0455334760205437</c:v>
                </c:pt>
                <c:pt idx="59">
                  <c:v>1.0512395494279563</c:v>
                </c:pt>
                <c:pt idx="60">
                  <c:v>1.0569037780981707</c:v>
                </c:pt>
                <c:pt idx="61">
                  <c:v>1.0629090298428663</c:v>
                </c:pt>
                <c:pt idx="62">
                  <c:v>1.0682765743008689</c:v>
                </c:pt>
                <c:pt idx="63">
                  <c:v>1.0736483816265974</c:v>
                </c:pt>
                <c:pt idx="64">
                  <c:v>1.0794142865848779</c:v>
                </c:pt>
                <c:pt idx="65">
                  <c:v>1.0856677937521952</c:v>
                </c:pt>
                <c:pt idx="66">
                  <c:v>1.0915396306834813</c:v>
                </c:pt>
                <c:pt idx="67">
                  <c:v>1.0972963141768617</c:v>
                </c:pt>
                <c:pt idx="68">
                  <c:v>1.1031836865902609</c:v>
                </c:pt>
                <c:pt idx="69">
                  <c:v>1.1090612517203935</c:v>
                </c:pt>
                <c:pt idx="70">
                  <c:v>1.1141807682328224</c:v>
                </c:pt>
                <c:pt idx="71">
                  <c:v>1.1188387959231099</c:v>
                </c:pt>
                <c:pt idx="72">
                  <c:v>1.1231266627110879</c:v>
                </c:pt>
                <c:pt idx="73">
                  <c:v>1.1271470969969792</c:v>
                </c:pt>
                <c:pt idx="74">
                  <c:v>1.1309012444271873</c:v>
                </c:pt>
                <c:pt idx="75">
                  <c:v>1.1344200850054418</c:v>
                </c:pt>
                <c:pt idx="76">
                  <c:v>1.137978715256543</c:v>
                </c:pt>
                <c:pt idx="77">
                  <c:v>1.141807963318368</c:v>
                </c:pt>
                <c:pt idx="78">
                  <c:v>1.1452871367431816</c:v>
                </c:pt>
                <c:pt idx="79">
                  <c:v>1.1487477935045203</c:v>
                </c:pt>
                <c:pt idx="80">
                  <c:v>1.1523273413386848</c:v>
                </c:pt>
                <c:pt idx="81">
                  <c:v>1.1556274844473522</c:v>
                </c:pt>
                <c:pt idx="82">
                  <c:v>1.1584176085733433</c:v>
                </c:pt>
                <c:pt idx="83">
                  <c:v>1.1609133497938753</c:v>
                </c:pt>
                <c:pt idx="84">
                  <c:v>1.1632331662545285</c:v>
                </c:pt>
                <c:pt idx="85">
                  <c:v>1.165409036179192</c:v>
                </c:pt>
                <c:pt idx="86">
                  <c:v>1.1674764075433972</c:v>
                </c:pt>
                <c:pt idx="87">
                  <c:v>1.1694365015557511</c:v>
                </c:pt>
                <c:pt idx="88">
                  <c:v>1.1712958550246639</c:v>
                </c:pt>
                <c:pt idx="89">
                  <c:v>1.173171208508869</c:v>
                </c:pt>
                <c:pt idx="90">
                  <c:v>1.1749686147674165</c:v>
                </c:pt>
                <c:pt idx="91">
                  <c:v>1.176671930855953</c:v>
                </c:pt>
                <c:pt idx="92">
                  <c:v>1.1781858547884072</c:v>
                </c:pt>
                <c:pt idx="93">
                  <c:v>1.1795557531398935</c:v>
                </c:pt>
                <c:pt idx="94">
                  <c:v>1.1807702180577235</c:v>
                </c:pt>
                <c:pt idx="95">
                  <c:v>1.1818246139107293</c:v>
                </c:pt>
                <c:pt idx="96">
                  <c:v>1.182644376581653</c:v>
                </c:pt>
                <c:pt idx="97">
                  <c:v>1.1832510963593954</c:v>
                </c:pt>
                <c:pt idx="98">
                  <c:v>1.1835904424863</c:v>
                </c:pt>
                <c:pt idx="99">
                  <c:v>1.1835974262217412</c:v>
                </c:pt>
                <c:pt idx="100">
                  <c:v>1.1831883867272437</c:v>
                </c:pt>
                <c:pt idx="101">
                  <c:v>1.182248696975861</c:v>
                </c:pt>
                <c:pt idx="102">
                  <c:v>1.1805969224694264</c:v>
                </c:pt>
                <c:pt idx="103">
                  <c:v>1.1781437452356582</c:v>
                </c:pt>
                <c:pt idx="104">
                  <c:v>1.1747183027018426</c:v>
                </c:pt>
                <c:pt idx="105">
                  <c:v>1.1696215485948804</c:v>
                </c:pt>
                <c:pt idx="106">
                  <c:v>1.1630452438743304</c:v>
                </c:pt>
                <c:pt idx="107">
                  <c:v>1.1552693489552728</c:v>
                </c:pt>
                <c:pt idx="108">
                  <c:v>1.1477544637675035</c:v>
                </c:pt>
                <c:pt idx="109">
                  <c:v>1.1404115014818654</c:v>
                </c:pt>
                <c:pt idx="110">
                  <c:v>1.1331280931365459</c:v>
                </c:pt>
                <c:pt idx="111">
                  <c:v>1.1257320448575479</c:v>
                </c:pt>
                <c:pt idx="112">
                  <c:v>1.1184392673812737</c:v>
                </c:pt>
                <c:pt idx="113">
                  <c:v>1.1112375008473299</c:v>
                </c:pt>
                <c:pt idx="114">
                  <c:v>1.1032105428763757</c:v>
                </c:pt>
                <c:pt idx="115">
                  <c:v>1.0955095436002253</c:v>
                </c:pt>
                <c:pt idx="116">
                  <c:v>1.0879333767471533</c:v>
                </c:pt>
                <c:pt idx="117">
                  <c:v>1.0806260539590331</c:v>
                </c:pt>
                <c:pt idx="118">
                  <c:v>1.0732533921768421</c:v>
                </c:pt>
                <c:pt idx="119">
                  <c:v>1.0655907087410412</c:v>
                </c:pt>
                <c:pt idx="120">
                  <c:v>1.0584232871529857</c:v>
                </c:pt>
                <c:pt idx="121">
                  <c:v>1.0515767997619498</c:v>
                </c:pt>
                <c:pt idx="122">
                  <c:v>1.0449465342609687</c:v>
                </c:pt>
                <c:pt idx="123">
                  <c:v>1.0385277502761308</c:v>
                </c:pt>
                <c:pt idx="124">
                  <c:v>1.0323033651436215</c:v>
                </c:pt>
                <c:pt idx="125">
                  <c:v>1.0262626869766789</c:v>
                </c:pt>
                <c:pt idx="126">
                  <c:v>1.0203422753750189</c:v>
                </c:pt>
                <c:pt idx="127">
                  <c:v>1.0145680775730932</c:v>
                </c:pt>
                <c:pt idx="128">
                  <c:v>1.0089892202949273</c:v>
                </c:pt>
                <c:pt idx="129">
                  <c:v>1.0034752207908675</c:v>
                </c:pt>
                <c:pt idx="130">
                  <c:v>0.99728194692132444</c:v>
                </c:pt>
                <c:pt idx="131">
                  <c:v>0.99133299625910398</c:v>
                </c:pt>
                <c:pt idx="132">
                  <c:v>0.98586199251149242</c:v>
                </c:pt>
                <c:pt idx="133">
                  <c:v>0.98063192578726954</c:v>
                </c:pt>
                <c:pt idx="134">
                  <c:v>0.97541654333881556</c:v>
                </c:pt>
                <c:pt idx="135">
                  <c:v>0.97038416352553436</c:v>
                </c:pt>
                <c:pt idx="136">
                  <c:v>0.9650611265393565</c:v>
                </c:pt>
                <c:pt idx="137">
                  <c:v>0.95974624662784547</c:v>
                </c:pt>
                <c:pt idx="138">
                  <c:v>0.95469335732239569</c:v>
                </c:pt>
                <c:pt idx="139">
                  <c:v>0.94984233945457419</c:v>
                </c:pt>
                <c:pt idx="140">
                  <c:v>0.94512271508666734</c:v>
                </c:pt>
                <c:pt idx="141">
                  <c:v>0.94049918825054524</c:v>
                </c:pt>
                <c:pt idx="142">
                  <c:v>0.93593262176401315</c:v>
                </c:pt>
                <c:pt idx="143">
                  <c:v>0.93135475389273248</c:v>
                </c:pt>
                <c:pt idx="144">
                  <c:v>0.9267546392399002</c:v>
                </c:pt>
                <c:pt idx="145">
                  <c:v>0.92230806407093546</c:v>
                </c:pt>
                <c:pt idx="146">
                  <c:v>0.91790823498238794</c:v>
                </c:pt>
                <c:pt idx="147">
                  <c:v>0.91354613423780362</c:v>
                </c:pt>
                <c:pt idx="148">
                  <c:v>0.90919723584736734</c:v>
                </c:pt>
                <c:pt idx="149">
                  <c:v>0.90478725521294123</c:v>
                </c:pt>
                <c:pt idx="150">
                  <c:v>0.90038647432057983</c:v>
                </c:pt>
                <c:pt idx="151">
                  <c:v>0.8960488649076277</c:v>
                </c:pt>
                <c:pt idx="152">
                  <c:v>0.89183569569335264</c:v>
                </c:pt>
                <c:pt idx="153">
                  <c:v>0.88769361955322368</c:v>
                </c:pt>
                <c:pt idx="154">
                  <c:v>0.88359197062926986</c:v>
                </c:pt>
                <c:pt idx="155">
                  <c:v>0.87950094505430532</c:v>
                </c:pt>
                <c:pt idx="156">
                  <c:v>0.87547389522327701</c:v>
                </c:pt>
                <c:pt idx="157">
                  <c:v>0.87145197757722759</c:v>
                </c:pt>
                <c:pt idx="158">
                  <c:v>0.86713140475894879</c:v>
                </c:pt>
                <c:pt idx="159">
                  <c:v>0.86257934697546279</c:v>
                </c:pt>
                <c:pt idx="160">
                  <c:v>0.85749009330062409</c:v>
                </c:pt>
                <c:pt idx="161">
                  <c:v>0.85137560110424126</c:v>
                </c:pt>
                <c:pt idx="162">
                  <c:v>0.84622107978788008</c:v>
                </c:pt>
                <c:pt idx="163">
                  <c:v>0.84112120135927382</c:v>
                </c:pt>
                <c:pt idx="164">
                  <c:v>0.83676274336079648</c:v>
                </c:pt>
                <c:pt idx="165">
                  <c:v>0.8329177476450409</c:v>
                </c:pt>
                <c:pt idx="166">
                  <c:v>0.82932288180252423</c:v>
                </c:pt>
                <c:pt idx="167">
                  <c:v>0.82567938176704991</c:v>
                </c:pt>
                <c:pt idx="168">
                  <c:v>0.82233036925700898</c:v>
                </c:pt>
                <c:pt idx="169">
                  <c:v>0.81913946831087958</c:v>
                </c:pt>
                <c:pt idx="170">
                  <c:v>0.81606113581507655</c:v>
                </c:pt>
                <c:pt idx="171">
                  <c:v>0.813075471431431</c:v>
                </c:pt>
                <c:pt idx="172">
                  <c:v>0.81016789660371802</c:v>
                </c:pt>
                <c:pt idx="173">
                  <c:v>0.80730413585652094</c:v>
                </c:pt>
                <c:pt idx="174">
                  <c:v>0.80451598868576313</c:v>
                </c:pt>
                <c:pt idx="175">
                  <c:v>0.80202395401120896</c:v>
                </c:pt>
                <c:pt idx="176">
                  <c:v>0.79971589617427297</c:v>
                </c:pt>
                <c:pt idx="177">
                  <c:v>0.7975433875995992</c:v>
                </c:pt>
                <c:pt idx="178">
                  <c:v>0.7954659965590587</c:v>
                </c:pt>
                <c:pt idx="179">
                  <c:v>0.79358748683373181</c:v>
                </c:pt>
                <c:pt idx="180">
                  <c:v>0.79078738857040176</c:v>
                </c:pt>
                <c:pt idx="181">
                  <c:v>0.78793501215620809</c:v>
                </c:pt>
                <c:pt idx="182">
                  <c:v>0.785325997087578</c:v>
                </c:pt>
                <c:pt idx="183">
                  <c:v>0.78292889114478836</c:v>
                </c:pt>
                <c:pt idx="184">
                  <c:v>0.78063560256235409</c:v>
                </c:pt>
                <c:pt idx="185">
                  <c:v>0.7784041192311737</c:v>
                </c:pt>
                <c:pt idx="186">
                  <c:v>0.77622643634969313</c:v>
                </c:pt>
                <c:pt idx="187">
                  <c:v>0.77408929657206471</c:v>
                </c:pt>
                <c:pt idx="188">
                  <c:v>0.77196574314933186</c:v>
                </c:pt>
                <c:pt idx="189">
                  <c:v>0.76982849254371888</c:v>
                </c:pt>
                <c:pt idx="190">
                  <c:v>0.76771389675122181</c:v>
                </c:pt>
                <c:pt idx="191">
                  <c:v>0.76559932954828824</c:v>
                </c:pt>
                <c:pt idx="192">
                  <c:v>0.76346370004982145</c:v>
                </c:pt>
                <c:pt idx="193">
                  <c:v>0.76130285885429039</c:v>
                </c:pt>
                <c:pt idx="194">
                  <c:v>0.75915166088899355</c:v>
                </c:pt>
                <c:pt idx="195">
                  <c:v>0.7569971080441249</c:v>
                </c:pt>
                <c:pt idx="196">
                  <c:v>0.75482927148958545</c:v>
                </c:pt>
                <c:pt idx="197">
                  <c:v>0.75260113034550791</c:v>
                </c:pt>
                <c:pt idx="198">
                  <c:v>0.75033337091736174</c:v>
                </c:pt>
                <c:pt idx="199">
                  <c:v>0.74820304659821046</c:v>
                </c:pt>
                <c:pt idx="200">
                  <c:v>0.74614448294823299</c:v>
                </c:pt>
                <c:pt idx="201">
                  <c:v>0.74410044648340623</c:v>
                </c:pt>
                <c:pt idx="202">
                  <c:v>0.74176515732888981</c:v>
                </c:pt>
                <c:pt idx="203">
                  <c:v>0.73953488736571438</c:v>
                </c:pt>
                <c:pt idx="204">
                  <c:v>0.73697796179402952</c:v>
                </c:pt>
                <c:pt idx="205">
                  <c:v>0.73412929356836265</c:v>
                </c:pt>
                <c:pt idx="206">
                  <c:v>0.73146279093672872</c:v>
                </c:pt>
                <c:pt idx="207">
                  <c:v>0.7288174663286916</c:v>
                </c:pt>
                <c:pt idx="208">
                  <c:v>0.72648830261352981</c:v>
                </c:pt>
                <c:pt idx="209">
                  <c:v>0.72428311311865778</c:v>
                </c:pt>
                <c:pt idx="210">
                  <c:v>0.7218778823079891</c:v>
                </c:pt>
                <c:pt idx="211">
                  <c:v>0.7193947266114612</c:v>
                </c:pt>
                <c:pt idx="212">
                  <c:v>0.71695408577937925</c:v>
                </c:pt>
                <c:pt idx="213">
                  <c:v>0.71472544867874332</c:v>
                </c:pt>
                <c:pt idx="214">
                  <c:v>0.71256000564923061</c:v>
                </c:pt>
                <c:pt idx="215">
                  <c:v>0.70984941050808836</c:v>
                </c:pt>
                <c:pt idx="216">
                  <c:v>0.70668200066233977</c:v>
                </c:pt>
                <c:pt idx="217">
                  <c:v>0.70344965818808503</c:v>
                </c:pt>
                <c:pt idx="218">
                  <c:v>0.70063429990977499</c:v>
                </c:pt>
                <c:pt idx="219">
                  <c:v>0.69822703961849997</c:v>
                </c:pt>
                <c:pt idx="220">
                  <c:v>0.69596428885833461</c:v>
                </c:pt>
                <c:pt idx="221">
                  <c:v>0.69366999458460488</c:v>
                </c:pt>
                <c:pt idx="222">
                  <c:v>0.69152575645759717</c:v>
                </c:pt>
                <c:pt idx="223">
                  <c:v>0.68947161727566564</c:v>
                </c:pt>
                <c:pt idx="224">
                  <c:v>0.68724138461187556</c:v>
                </c:pt>
                <c:pt idx="225">
                  <c:v>0.68481391007510484</c:v>
                </c:pt>
                <c:pt idx="226">
                  <c:v>0.68265791803626663</c:v>
                </c:pt>
                <c:pt idx="227">
                  <c:v>0.68052265695450465</c:v>
                </c:pt>
                <c:pt idx="228">
                  <c:v>0.67804015566280607</c:v>
                </c:pt>
                <c:pt idx="229">
                  <c:v>0.67571082677625016</c:v>
                </c:pt>
                <c:pt idx="230">
                  <c:v>0.67286579552315062</c:v>
                </c:pt>
                <c:pt idx="231">
                  <c:v>0.66984029555049407</c:v>
                </c:pt>
                <c:pt idx="232">
                  <c:v>0.66698787601572196</c:v>
                </c:pt>
                <c:pt idx="233">
                  <c:v>0.66434308047146939</c:v>
                </c:pt>
                <c:pt idx="234">
                  <c:v>0.6620169194184623</c:v>
                </c:pt>
                <c:pt idx="235">
                  <c:v>0.65988019221382088</c:v>
                </c:pt>
                <c:pt idx="236">
                  <c:v>0.65785302490580844</c:v>
                </c:pt>
                <c:pt idx="237">
                  <c:v>0.655900075218667</c:v>
                </c:pt>
                <c:pt idx="238">
                  <c:v>0.65400050641724639</c:v>
                </c:pt>
                <c:pt idx="239">
                  <c:v>0.65177266347764196</c:v>
                </c:pt>
                <c:pt idx="240">
                  <c:v>0.64965640606944952</c:v>
                </c:pt>
                <c:pt idx="241">
                  <c:v>0.6476979202297507</c:v>
                </c:pt>
                <c:pt idx="242">
                  <c:v>0.64578795135168043</c:v>
                </c:pt>
                <c:pt idx="243">
                  <c:v>0.64371929694461338</c:v>
                </c:pt>
                <c:pt idx="244">
                  <c:v>0.64178558866171764</c:v>
                </c:pt>
                <c:pt idx="245">
                  <c:v>0.63993886663802602</c:v>
                </c:pt>
                <c:pt idx="246">
                  <c:v>0.63817160243439242</c:v>
                </c:pt>
                <c:pt idx="247">
                  <c:v>0.63644888456801418</c:v>
                </c:pt>
                <c:pt idx="248">
                  <c:v>0.63486463389112713</c:v>
                </c:pt>
                <c:pt idx="249">
                  <c:v>0.63210334827760084</c:v>
                </c:pt>
                <c:pt idx="250">
                  <c:v>0.62963885958506716</c:v>
                </c:pt>
                <c:pt idx="251">
                  <c:v>0.62767839940777714</c:v>
                </c:pt>
                <c:pt idx="252">
                  <c:v>0.62583274651170728</c:v>
                </c:pt>
                <c:pt idx="253">
                  <c:v>0.62422083584536259</c:v>
                </c:pt>
                <c:pt idx="254">
                  <c:v>0.6227278212562779</c:v>
                </c:pt>
                <c:pt idx="255">
                  <c:v>0.6213135218110617</c:v>
                </c:pt>
                <c:pt idx="256">
                  <c:v>0.62002466646402188</c:v>
                </c:pt>
                <c:pt idx="257">
                  <c:v>0.61883312070627172</c:v>
                </c:pt>
                <c:pt idx="258">
                  <c:v>0.61775853667142222</c:v>
                </c:pt>
                <c:pt idx="259">
                  <c:v>0.61679315899487674</c:v>
                </c:pt>
                <c:pt idx="260">
                  <c:v>0.61590372125986259</c:v>
                </c:pt>
                <c:pt idx="261">
                  <c:v>0.6150843732800414</c:v>
                </c:pt>
                <c:pt idx="262">
                  <c:v>0.6141873945306866</c:v>
                </c:pt>
                <c:pt idx="263">
                  <c:v>0.61320623971937527</c:v>
                </c:pt>
                <c:pt idx="264">
                  <c:v>0.61215991019253446</c:v>
                </c:pt>
                <c:pt idx="265">
                  <c:v>0.61107070983052691</c:v>
                </c:pt>
                <c:pt idx="266">
                  <c:v>0.60995290445976491</c:v>
                </c:pt>
                <c:pt idx="267">
                  <c:v>0.60880839918307628</c:v>
                </c:pt>
                <c:pt idx="268">
                  <c:v>0.60763965101188311</c:v>
                </c:pt>
                <c:pt idx="269">
                  <c:v>0.60643030688902144</c:v>
                </c:pt>
                <c:pt idx="270">
                  <c:v>0.60527416857169603</c:v>
                </c:pt>
                <c:pt idx="271">
                  <c:v>0.60415556862535924</c:v>
                </c:pt>
                <c:pt idx="272">
                  <c:v>0.60305376425398216</c:v>
                </c:pt>
                <c:pt idx="273">
                  <c:v>0.6019814735135367</c:v>
                </c:pt>
                <c:pt idx="274">
                  <c:v>0.60088775375247894</c:v>
                </c:pt>
                <c:pt idx="275">
                  <c:v>0.59964838789523045</c:v>
                </c:pt>
                <c:pt idx="276">
                  <c:v>0.59829624030078465</c:v>
                </c:pt>
                <c:pt idx="277">
                  <c:v>0.59699139124315748</c:v>
                </c:pt>
                <c:pt idx="278">
                  <c:v>0.59570310740517884</c:v>
                </c:pt>
                <c:pt idx="279">
                  <c:v>0.59449695384813617</c:v>
                </c:pt>
                <c:pt idx="280">
                  <c:v>0.5933548447472039</c:v>
                </c:pt>
                <c:pt idx="281">
                  <c:v>0.59227188749832671</c:v>
                </c:pt>
                <c:pt idx="282">
                  <c:v>0.5912550597534193</c:v>
                </c:pt>
                <c:pt idx="283">
                  <c:v>0.59020844242626991</c:v>
                </c:pt>
                <c:pt idx="284">
                  <c:v>0.58908859957190385</c:v>
                </c:pt>
                <c:pt idx="285">
                  <c:v>0.58772500050008636</c:v>
                </c:pt>
                <c:pt idx="286">
                  <c:v>0.5862876498902474</c:v>
                </c:pt>
                <c:pt idx="287">
                  <c:v>0.58490723313637694</c:v>
                </c:pt>
                <c:pt idx="288">
                  <c:v>0.58354091484585113</c:v>
                </c:pt>
                <c:pt idx="289">
                  <c:v>0.58222281934554698</c:v>
                </c:pt>
                <c:pt idx="290">
                  <c:v>0.58092865820606499</c:v>
                </c:pt>
                <c:pt idx="291">
                  <c:v>0.57981079847785733</c:v>
                </c:pt>
                <c:pt idx="292">
                  <c:v>0.57883424533591377</c:v>
                </c:pt>
                <c:pt idx="293">
                  <c:v>0.5779754512772487</c:v>
                </c:pt>
                <c:pt idx="294">
                  <c:v>0.57719421143939775</c:v>
                </c:pt>
                <c:pt idx="295">
                  <c:v>0.57652618479847006</c:v>
                </c:pt>
                <c:pt idx="296">
                  <c:v>0.57598015233327371</c:v>
                </c:pt>
                <c:pt idx="297">
                  <c:v>0.57544156432400595</c:v>
                </c:pt>
                <c:pt idx="298">
                  <c:v>0.57472984776106539</c:v>
                </c:pt>
                <c:pt idx="299">
                  <c:v>0.5741106230734262</c:v>
                </c:pt>
                <c:pt idx="300">
                  <c:v>0.57369265241338041</c:v>
                </c:pt>
                <c:pt idx="301">
                  <c:v>0.57340368414329845</c:v>
                </c:pt>
                <c:pt idx="302">
                  <c:v>0.57322022515054361</c:v>
                </c:pt>
                <c:pt idx="303">
                  <c:v>0.57312387217894756</c:v>
                </c:pt>
                <c:pt idx="304">
                  <c:v>0.57309357758333979</c:v>
                </c:pt>
                <c:pt idx="305">
                  <c:v>0.57313689793315503</c:v>
                </c:pt>
                <c:pt idx="306">
                  <c:v>0.57331675849537478</c:v>
                </c:pt>
                <c:pt idx="307">
                  <c:v>0.57365802043268954</c:v>
                </c:pt>
                <c:pt idx="308">
                  <c:v>0.57421594209896587</c:v>
                </c:pt>
                <c:pt idx="309">
                  <c:v>0.57502794048380834</c:v>
                </c:pt>
                <c:pt idx="310">
                  <c:v>0.5760915881761004</c:v>
                </c:pt>
                <c:pt idx="311">
                  <c:v>0.57743106629902741</c:v>
                </c:pt>
                <c:pt idx="312">
                  <c:v>0.57907626093756592</c:v>
                </c:pt>
                <c:pt idx="313">
                  <c:v>0.5810662498032394</c:v>
                </c:pt>
                <c:pt idx="314">
                  <c:v>0.58411112354669537</c:v>
                </c:pt>
                <c:pt idx="315">
                  <c:v>0.58832019207772568</c:v>
                </c:pt>
                <c:pt idx="316">
                  <c:v>0.59237908337846334</c:v>
                </c:pt>
                <c:pt idx="317">
                  <c:v>0.59645942722906531</c:v>
                </c:pt>
                <c:pt idx="318">
                  <c:v>0.60078464536548482</c:v>
                </c:pt>
                <c:pt idx="319">
                  <c:v>0.60538745678774131</c:v>
                </c:pt>
                <c:pt idx="320">
                  <c:v>0.61008500385884001</c:v>
                </c:pt>
                <c:pt idx="321">
                  <c:v>0.61505391660586473</c:v>
                </c:pt>
                <c:pt idx="322">
                  <c:v>0.62059386989040466</c:v>
                </c:pt>
                <c:pt idx="323">
                  <c:v>0.62657910972400577</c:v>
                </c:pt>
                <c:pt idx="324">
                  <c:v>0.63219901856899152</c:v>
                </c:pt>
                <c:pt idx="325">
                  <c:v>0.63777665168256215</c:v>
                </c:pt>
                <c:pt idx="326">
                  <c:v>0.64545906217671389</c:v>
                </c:pt>
                <c:pt idx="327">
                  <c:v>0.65359869519009128</c:v>
                </c:pt>
                <c:pt idx="328">
                  <c:v>0.66096986652412537</c:v>
                </c:pt>
                <c:pt idx="329">
                  <c:v>0.66784392338614151</c:v>
                </c:pt>
                <c:pt idx="330">
                  <c:v>0.67456235338085258</c:v>
                </c:pt>
                <c:pt idx="331">
                  <c:v>0.68190516260121947</c:v>
                </c:pt>
                <c:pt idx="332">
                  <c:v>0.6902681915682739</c:v>
                </c:pt>
                <c:pt idx="333">
                  <c:v>0.69802423661916468</c:v>
                </c:pt>
                <c:pt idx="334">
                  <c:v>0.70548401701140562</c:v>
                </c:pt>
                <c:pt idx="335">
                  <c:v>0.71264518895390361</c:v>
                </c:pt>
                <c:pt idx="336">
                  <c:v>0.71979114221876161</c:v>
                </c:pt>
                <c:pt idx="337">
                  <c:v>0.72761596779296556</c:v>
                </c:pt>
                <c:pt idx="338">
                  <c:v>0.7351998022300732</c:v>
                </c:pt>
                <c:pt idx="339">
                  <c:v>0.74284875619533774</c:v>
                </c:pt>
                <c:pt idx="340">
                  <c:v>0.75083907906829672</c:v>
                </c:pt>
                <c:pt idx="341">
                  <c:v>0.75959538817951833</c:v>
                </c:pt>
                <c:pt idx="342">
                  <c:v>0.76951698437593019</c:v>
                </c:pt>
                <c:pt idx="343">
                  <c:v>0.77866560549831676</c:v>
                </c:pt>
                <c:pt idx="344">
                  <c:v>0.78720259888990873</c:v>
                </c:pt>
                <c:pt idx="345">
                  <c:v>0.79546386943837277</c:v>
                </c:pt>
                <c:pt idx="346">
                  <c:v>0.80384168417603585</c:v>
                </c:pt>
                <c:pt idx="347">
                  <c:v>0.8124042615159065</c:v>
                </c:pt>
                <c:pt idx="348">
                  <c:v>0.82225837033528737</c:v>
                </c:pt>
                <c:pt idx="349">
                  <c:v>0.83269485256061726</c:v>
                </c:pt>
                <c:pt idx="350">
                  <c:v>0.84200051416241339</c:v>
                </c:pt>
                <c:pt idx="351">
                  <c:v>0.85025017751940501</c:v>
                </c:pt>
                <c:pt idx="352">
                  <c:v>0.858296094515964</c:v>
                </c:pt>
                <c:pt idx="353">
                  <c:v>0.86640107055722015</c:v>
                </c:pt>
                <c:pt idx="354">
                  <c:v>0.87511410512277221</c:v>
                </c:pt>
                <c:pt idx="355">
                  <c:v>0.88365420549827556</c:v>
                </c:pt>
                <c:pt idx="356">
                  <c:v>0.89170751926568459</c:v>
                </c:pt>
                <c:pt idx="357">
                  <c:v>0.89963883367047692</c:v>
                </c:pt>
                <c:pt idx="358">
                  <c:v>0.90798290214441946</c:v>
                </c:pt>
                <c:pt idx="359">
                  <c:v>0.91805225106446153</c:v>
                </c:pt>
                <c:pt idx="360">
                  <c:v>0.92767984924785096</c:v>
                </c:pt>
                <c:pt idx="361">
                  <c:v>0.93689131037296314</c:v>
                </c:pt>
                <c:pt idx="362">
                  <c:v>0.94648361608722986</c:v>
                </c:pt>
                <c:pt idx="363">
                  <c:v>0.95479898415162756</c:v>
                </c:pt>
                <c:pt idx="364">
                  <c:v>0.96253956302945798</c:v>
                </c:pt>
                <c:pt idx="365">
                  <c:v>0.97115692164077305</c:v>
                </c:pt>
                <c:pt idx="366">
                  <c:v>0.98266925187101739</c:v>
                </c:pt>
                <c:pt idx="367">
                  <c:v>0.9936287232590405</c:v>
                </c:pt>
                <c:pt idx="368">
                  <c:v>1.0040443622332509</c:v>
                </c:pt>
                <c:pt idx="369">
                  <c:v>1.0225041732587437</c:v>
                </c:pt>
                <c:pt idx="370">
                  <c:v>1.0371431686623775</c:v>
                </c:pt>
                <c:pt idx="371">
                  <c:v>1.0480628726856929</c:v>
                </c:pt>
                <c:pt idx="372">
                  <c:v>1.0570242321708181</c:v>
                </c:pt>
                <c:pt idx="373">
                  <c:v>1.0651077514117377</c:v>
                </c:pt>
                <c:pt idx="374">
                  <c:v>1.0729945391734308</c:v>
                </c:pt>
                <c:pt idx="375">
                  <c:v>1.0809915215888439</c:v>
                </c:pt>
                <c:pt idx="376">
                  <c:v>1.0896089258290416</c:v>
                </c:pt>
                <c:pt idx="377">
                  <c:v>1.0970454746842755</c:v>
                </c:pt>
                <c:pt idx="378">
                  <c:v>1.1037291207388225</c:v>
                </c:pt>
                <c:pt idx="379">
                  <c:v>1.1098280150447946</c:v>
                </c:pt>
                <c:pt idx="380">
                  <c:v>1.1155370860209897</c:v>
                </c:pt>
                <c:pt idx="381">
                  <c:v>1.1218768150255838</c:v>
                </c:pt>
                <c:pt idx="382">
                  <c:v>1.1275292181099534</c:v>
                </c:pt>
                <c:pt idx="383">
                  <c:v>1.1325250562799325</c:v>
                </c:pt>
                <c:pt idx="384">
                  <c:v>1.1371520555594146</c:v>
                </c:pt>
                <c:pt idx="385">
                  <c:v>1.1415682991936458</c:v>
                </c:pt>
                <c:pt idx="386">
                  <c:v>1.1457081131383273</c:v>
                </c:pt>
                <c:pt idx="387">
                  <c:v>1.1496285293777511</c:v>
                </c:pt>
                <c:pt idx="388">
                  <c:v>1.1534794344911985</c:v>
                </c:pt>
                <c:pt idx="389">
                  <c:v>1.1583968164998177</c:v>
                </c:pt>
                <c:pt idx="390">
                  <c:v>1.1627628337984439</c:v>
                </c:pt>
                <c:pt idx="391">
                  <c:v>1.1666846364838774</c:v>
                </c:pt>
                <c:pt idx="392">
                  <c:v>1.1701528515159783</c:v>
                </c:pt>
                <c:pt idx="393">
                  <c:v>1.1737170238482788</c:v>
                </c:pt>
                <c:pt idx="394">
                  <c:v>1.1773278942980352</c:v>
                </c:pt>
                <c:pt idx="395">
                  <c:v>1.1803198600926992</c:v>
                </c:pt>
                <c:pt idx="396">
                  <c:v>1.1828285063253989</c:v>
                </c:pt>
                <c:pt idx="397">
                  <c:v>1.1850789181009247</c:v>
                </c:pt>
                <c:pt idx="398">
                  <c:v>1.1871114011434227</c:v>
                </c:pt>
                <c:pt idx="399">
                  <c:v>1.1886454523067698</c:v>
                </c:pt>
                <c:pt idx="400">
                  <c:v>1.1897932790962225</c:v>
                </c:pt>
                <c:pt idx="401">
                  <c:v>1.19062106064841</c:v>
                </c:pt>
                <c:pt idx="402">
                  <c:v>1.1913522659915603</c:v>
                </c:pt>
                <c:pt idx="403">
                  <c:v>1.1915797146602385</c:v>
                </c:pt>
                <c:pt idx="404">
                  <c:v>1.1913380120636843</c:v>
                </c:pt>
                <c:pt idx="405">
                  <c:v>1.1906727776063937</c:v>
                </c:pt>
                <c:pt idx="406">
                  <c:v>1.189624067314826</c:v>
                </c:pt>
                <c:pt idx="407">
                  <c:v>1.1881275881183451</c:v>
                </c:pt>
                <c:pt idx="408">
                  <c:v>1.1858513870278344</c:v>
                </c:pt>
                <c:pt idx="409">
                  <c:v>1.1834756562612714</c:v>
                </c:pt>
                <c:pt idx="410">
                  <c:v>1.1809178451273601</c:v>
                </c:pt>
                <c:pt idx="411">
                  <c:v>1.1781176299189151</c:v>
                </c:pt>
                <c:pt idx="412">
                  <c:v>1.1746524453054732</c:v>
                </c:pt>
                <c:pt idx="413">
                  <c:v>1.1706190812726622</c:v>
                </c:pt>
                <c:pt idx="414">
                  <c:v>1.1666077106996351</c:v>
                </c:pt>
                <c:pt idx="415">
                  <c:v>1.1621848805675217</c:v>
                </c:pt>
                <c:pt idx="416">
                  <c:v>1.1571678329092336</c:v>
                </c:pt>
                <c:pt idx="417">
                  <c:v>1.1522161894533813</c:v>
                </c:pt>
                <c:pt idx="418">
                  <c:v>1.1471481158942212</c:v>
                </c:pt>
                <c:pt idx="419">
                  <c:v>1.1421057697511363</c:v>
                </c:pt>
                <c:pt idx="420">
                  <c:v>1.1369207941243693</c:v>
                </c:pt>
                <c:pt idx="421">
                  <c:v>1.1316038232860908</c:v>
                </c:pt>
                <c:pt idx="422">
                  <c:v>1.1262364790057076</c:v>
                </c:pt>
                <c:pt idx="423">
                  <c:v>1.120705632289652</c:v>
                </c:pt>
                <c:pt idx="424">
                  <c:v>1.1150119213063878</c:v>
                </c:pt>
                <c:pt idx="425">
                  <c:v>1.1090187764811452</c:v>
                </c:pt>
                <c:pt idx="426">
                  <c:v>1.1027424109648292</c:v>
                </c:pt>
                <c:pt idx="427">
                  <c:v>1.0964590869438562</c:v>
                </c:pt>
                <c:pt idx="428">
                  <c:v>1.090177922324908</c:v>
                </c:pt>
                <c:pt idx="429">
                  <c:v>1.0837694039324717</c:v>
                </c:pt>
                <c:pt idx="430">
                  <c:v>1.0770621888003826</c:v>
                </c:pt>
                <c:pt idx="431">
                  <c:v>1.0702539467311563</c:v>
                </c:pt>
                <c:pt idx="432">
                  <c:v>1.0633736373410647</c:v>
                </c:pt>
                <c:pt idx="433">
                  <c:v>1.0566658350938039</c:v>
                </c:pt>
                <c:pt idx="434">
                  <c:v>1.0501405183201997</c:v>
                </c:pt>
                <c:pt idx="435">
                  <c:v>1.0425833715054831</c:v>
                </c:pt>
                <c:pt idx="436">
                  <c:v>1.0292685967663915</c:v>
                </c:pt>
                <c:pt idx="437">
                  <c:v>1.0157464386312407</c:v>
                </c:pt>
                <c:pt idx="438">
                  <c:v>1.0059872896981974</c:v>
                </c:pt>
                <c:pt idx="439">
                  <c:v>0.9980435273874686</c:v>
                </c:pt>
                <c:pt idx="440">
                  <c:v>0.99095454997046173</c:v>
                </c:pt>
                <c:pt idx="441">
                  <c:v>0.98466587916959303</c:v>
                </c:pt>
                <c:pt idx="442">
                  <c:v>0.97857621236262615</c:v>
                </c:pt>
                <c:pt idx="443">
                  <c:v>0.97257370311037372</c:v>
                </c:pt>
                <c:pt idx="444">
                  <c:v>0.96660899438183445</c:v>
                </c:pt>
                <c:pt idx="445">
                  <c:v>0.9606181441115188</c:v>
                </c:pt>
                <c:pt idx="446">
                  <c:v>0.95395420993817148</c:v>
                </c:pt>
                <c:pt idx="447">
                  <c:v>0.94829670587962411</c:v>
                </c:pt>
                <c:pt idx="448">
                  <c:v>0.9435401566625965</c:v>
                </c:pt>
                <c:pt idx="449">
                  <c:v>0.93964431105078416</c:v>
                </c:pt>
                <c:pt idx="450">
                  <c:v>0.93664200467114345</c:v>
                </c:pt>
                <c:pt idx="451">
                  <c:v>0.93450789584428617</c:v>
                </c:pt>
                <c:pt idx="452">
                  <c:v>0.9334749482011685</c:v>
                </c:pt>
                <c:pt idx="453">
                  <c:v>0.93294919015747801</c:v>
                </c:pt>
                <c:pt idx="454">
                  <c:v>0.93321350831524907</c:v>
                </c:pt>
                <c:pt idx="455">
                  <c:v>0.93421843666405124</c:v>
                </c:pt>
                <c:pt idx="456">
                  <c:v>0.93593339221477567</c:v>
                </c:pt>
                <c:pt idx="457">
                  <c:v>0.93830992118391121</c:v>
                </c:pt>
                <c:pt idx="458">
                  <c:v>0.94157460871453458</c:v>
                </c:pt>
                <c:pt idx="459">
                  <c:v>0.94721269323626733</c:v>
                </c:pt>
                <c:pt idx="460">
                  <c:v>0.95378749146424335</c:v>
                </c:pt>
                <c:pt idx="461">
                  <c:v>0.96039131537633227</c:v>
                </c:pt>
                <c:pt idx="462">
                  <c:v>0.96632930083824398</c:v>
                </c:pt>
                <c:pt idx="463">
                  <c:v>0.97204649108567998</c:v>
                </c:pt>
                <c:pt idx="464">
                  <c:v>0.97763186222054765</c:v>
                </c:pt>
                <c:pt idx="465">
                  <c:v>0.98226063593744883</c:v>
                </c:pt>
                <c:pt idx="466">
                  <c:v>0.98571857596857881</c:v>
                </c:pt>
                <c:pt idx="467">
                  <c:v>0.98790593041259023</c:v>
                </c:pt>
                <c:pt idx="468">
                  <c:v>0.98879984220034178</c:v>
                </c:pt>
                <c:pt idx="469">
                  <c:v>0.9885205226931385</c:v>
                </c:pt>
                <c:pt idx="470">
                  <c:v>0.98731654177718042</c:v>
                </c:pt>
                <c:pt idx="471">
                  <c:v>0.98534717872786493</c:v>
                </c:pt>
                <c:pt idx="472">
                  <c:v>0.982741850610235</c:v>
                </c:pt>
                <c:pt idx="473">
                  <c:v>0.97971280879279576</c:v>
                </c:pt>
                <c:pt idx="474">
                  <c:v>0.97629511959618287</c:v>
                </c:pt>
                <c:pt idx="475">
                  <c:v>0.97254027966971179</c:v>
                </c:pt>
                <c:pt idx="476">
                  <c:v>0.96850587838548063</c:v>
                </c:pt>
                <c:pt idx="477">
                  <c:v>0.96428278923367072</c:v>
                </c:pt>
                <c:pt idx="478">
                  <c:v>0.95987923966715649</c:v>
                </c:pt>
                <c:pt idx="479">
                  <c:v>0.95526467502205981</c:v>
                </c:pt>
                <c:pt idx="480">
                  <c:v>0.95058639478841134</c:v>
                </c:pt>
                <c:pt idx="481">
                  <c:v>0.94586237870303136</c:v>
                </c:pt>
                <c:pt idx="482">
                  <c:v>0.94118132474779825</c:v>
                </c:pt>
                <c:pt idx="483">
                  <c:v>0.93637473909062952</c:v>
                </c:pt>
                <c:pt idx="484">
                  <c:v>0.93143927249367309</c:v>
                </c:pt>
                <c:pt idx="485">
                  <c:v>0.92542347979194473</c:v>
                </c:pt>
                <c:pt idx="486">
                  <c:v>0.91838146803706378</c:v>
                </c:pt>
                <c:pt idx="487">
                  <c:v>0.91272426681458851</c:v>
                </c:pt>
                <c:pt idx="488">
                  <c:v>0.9074847609658514</c:v>
                </c:pt>
                <c:pt idx="489">
                  <c:v>0.90252412521083292</c:v>
                </c:pt>
                <c:pt idx="490">
                  <c:v>0.89780678283426929</c:v>
                </c:pt>
                <c:pt idx="491">
                  <c:v>0.89321062137347684</c:v>
                </c:pt>
                <c:pt idx="492">
                  <c:v>0.88872199624658199</c:v>
                </c:pt>
                <c:pt idx="493">
                  <c:v>0.88438909034905089</c:v>
                </c:pt>
                <c:pt idx="494">
                  <c:v>0.88019231348952198</c:v>
                </c:pt>
                <c:pt idx="495">
                  <c:v>0.87602993435476295</c:v>
                </c:pt>
                <c:pt idx="496">
                  <c:v>0.87190471161284866</c:v>
                </c:pt>
                <c:pt idx="497">
                  <c:v>0.86794529621758509</c:v>
                </c:pt>
                <c:pt idx="498">
                  <c:v>0.86410323866035232</c:v>
                </c:pt>
                <c:pt idx="499">
                  <c:v>0.86034930517571073</c:v>
                </c:pt>
                <c:pt idx="500">
                  <c:v>0.85669627026761019</c:v>
                </c:pt>
                <c:pt idx="501">
                  <c:v>0.85311881422646252</c:v>
                </c:pt>
                <c:pt idx="502">
                  <c:v>0.84956849967389725</c:v>
                </c:pt>
                <c:pt idx="503">
                  <c:v>0.84606918416406784</c:v>
                </c:pt>
                <c:pt idx="504">
                  <c:v>0.84264431499343828</c:v>
                </c:pt>
                <c:pt idx="505">
                  <c:v>0.83928563580459836</c:v>
                </c:pt>
                <c:pt idx="506">
                  <c:v>0.83598270330184354</c:v>
                </c:pt>
                <c:pt idx="507">
                  <c:v>0.83277379646733041</c:v>
                </c:pt>
                <c:pt idx="508">
                  <c:v>0.82959566275288554</c:v>
                </c:pt>
                <c:pt idx="509">
                  <c:v>0.82647965399776691</c:v>
                </c:pt>
                <c:pt idx="510">
                  <c:v>0.82343338952075473</c:v>
                </c:pt>
                <c:pt idx="511">
                  <c:v>0.82042313864109151</c:v>
                </c:pt>
                <c:pt idx="512">
                  <c:v>0.81743904268109535</c:v>
                </c:pt>
                <c:pt idx="513">
                  <c:v>0.8144590501649358</c:v>
                </c:pt>
                <c:pt idx="514">
                  <c:v>0.81121334139592383</c:v>
                </c:pt>
                <c:pt idx="515">
                  <c:v>0.80822401138765176</c:v>
                </c:pt>
                <c:pt idx="516">
                  <c:v>0.80540108550168443</c:v>
                </c:pt>
                <c:pt idx="517">
                  <c:v>0.80267031157609336</c:v>
                </c:pt>
                <c:pt idx="518">
                  <c:v>0.80004166179237457</c:v>
                </c:pt>
                <c:pt idx="519">
                  <c:v>0.79748746122220171</c:v>
                </c:pt>
                <c:pt idx="520">
                  <c:v>0.79500869721528555</c:v>
                </c:pt>
                <c:pt idx="521">
                  <c:v>0.79259262800463226</c:v>
                </c:pt>
                <c:pt idx="522">
                  <c:v>0.79024713636129662</c:v>
                </c:pt>
                <c:pt idx="523">
                  <c:v>0.78789549401249082</c:v>
                </c:pt>
                <c:pt idx="524">
                  <c:v>0.78555784150511243</c:v>
                </c:pt>
                <c:pt idx="525">
                  <c:v>0.78318177516388998</c:v>
                </c:pt>
                <c:pt idx="526">
                  <c:v>0.78058397442313276</c:v>
                </c:pt>
                <c:pt idx="527">
                  <c:v>0.77800691943779965</c:v>
                </c:pt>
                <c:pt idx="528">
                  <c:v>0.77552168375076691</c:v>
                </c:pt>
                <c:pt idx="529">
                  <c:v>0.77283914989819458</c:v>
                </c:pt>
                <c:pt idx="530">
                  <c:v>0.77041984585709122</c:v>
                </c:pt>
                <c:pt idx="531">
                  <c:v>0.76802787459312005</c:v>
                </c:pt>
                <c:pt idx="532">
                  <c:v>0.76551636128847356</c:v>
                </c:pt>
                <c:pt idx="533">
                  <c:v>0.76280320367485754</c:v>
                </c:pt>
                <c:pt idx="534">
                  <c:v>0.76032797853132528</c:v>
                </c:pt>
                <c:pt idx="535">
                  <c:v>0.75794597106497597</c:v>
                </c:pt>
                <c:pt idx="536">
                  <c:v>0.75561289493826445</c:v>
                </c:pt>
                <c:pt idx="537">
                  <c:v>0.75329191416126451</c:v>
                </c:pt>
                <c:pt idx="538">
                  <c:v>0.75105637797137226</c:v>
                </c:pt>
                <c:pt idx="539">
                  <c:v>0.74887315426960432</c:v>
                </c:pt>
                <c:pt idx="540">
                  <c:v>0.74672105447289705</c:v>
                </c:pt>
                <c:pt idx="541">
                  <c:v>0.74459419903437785</c:v>
                </c:pt>
                <c:pt idx="542">
                  <c:v>0.7425057718997623</c:v>
                </c:pt>
                <c:pt idx="543">
                  <c:v>0.74035843307942573</c:v>
                </c:pt>
                <c:pt idx="544">
                  <c:v>0.73818410683132729</c:v>
                </c:pt>
                <c:pt idx="545">
                  <c:v>0.73596921175345731</c:v>
                </c:pt>
                <c:pt idx="546">
                  <c:v>0.73370385949365546</c:v>
                </c:pt>
                <c:pt idx="547">
                  <c:v>0.7314378738446623</c:v>
                </c:pt>
                <c:pt idx="548">
                  <c:v>0.72914764287596023</c:v>
                </c:pt>
                <c:pt idx="549">
                  <c:v>0.72683004914467531</c:v>
                </c:pt>
                <c:pt idx="550">
                  <c:v>0.72455586970238606</c:v>
                </c:pt>
                <c:pt idx="551">
                  <c:v>0.72229935669545275</c:v>
                </c:pt>
                <c:pt idx="552">
                  <c:v>0.72012451477953965</c:v>
                </c:pt>
                <c:pt idx="553">
                  <c:v>0.71804720685474399</c:v>
                </c:pt>
                <c:pt idx="554">
                  <c:v>0.71601989458672055</c:v>
                </c:pt>
                <c:pt idx="555">
                  <c:v>0.71400712637620467</c:v>
                </c:pt>
                <c:pt idx="556">
                  <c:v>0.71195993012197589</c:v>
                </c:pt>
                <c:pt idx="557">
                  <c:v>0.7099989585791745</c:v>
                </c:pt>
                <c:pt idx="558">
                  <c:v>0.70808791691194295</c:v>
                </c:pt>
                <c:pt idx="559">
                  <c:v>0.70622178711456907</c:v>
                </c:pt>
                <c:pt idx="560">
                  <c:v>0.70437467475594073</c:v>
                </c:pt>
                <c:pt idx="561">
                  <c:v>0.70254713783651768</c:v>
                </c:pt>
                <c:pt idx="562">
                  <c:v>0.70077099150383293</c:v>
                </c:pt>
                <c:pt idx="563">
                  <c:v>0.69896637097459202</c:v>
                </c:pt>
                <c:pt idx="564">
                  <c:v>0.69717124292512489</c:v>
                </c:pt>
                <c:pt idx="565">
                  <c:v>0.69538101443230205</c:v>
                </c:pt>
                <c:pt idx="566">
                  <c:v>0.69361338251079019</c:v>
                </c:pt>
                <c:pt idx="567">
                  <c:v>0.6918682744772322</c:v>
                </c:pt>
                <c:pt idx="568">
                  <c:v>0.69012247800097215</c:v>
                </c:pt>
                <c:pt idx="569">
                  <c:v>0.6883714612631473</c:v>
                </c:pt>
                <c:pt idx="570">
                  <c:v>0.68666442548008333</c:v>
                </c:pt>
                <c:pt idx="571">
                  <c:v>0.68496455721974736</c:v>
                </c:pt>
                <c:pt idx="572">
                  <c:v>0.68329643347630953</c:v>
                </c:pt>
                <c:pt idx="573">
                  <c:v>0.68164489027061703</c:v>
                </c:pt>
                <c:pt idx="574">
                  <c:v>0.67998577836409646</c:v>
                </c:pt>
                <c:pt idx="575">
                  <c:v>0.67828397164050114</c:v>
                </c:pt>
                <c:pt idx="576">
                  <c:v>0.6766434822519003</c:v>
                </c:pt>
                <c:pt idx="577">
                  <c:v>0.67502243741584089</c:v>
                </c:pt>
                <c:pt idx="578">
                  <c:v>0.67345510676333553</c:v>
                </c:pt>
                <c:pt idx="579">
                  <c:v>0.6719476486776772</c:v>
                </c:pt>
                <c:pt idx="580">
                  <c:v>0.67051573606556369</c:v>
                </c:pt>
                <c:pt idx="581">
                  <c:v>0.66913424588187453</c:v>
                </c:pt>
                <c:pt idx="582">
                  <c:v>0.66781271820801746</c:v>
                </c:pt>
                <c:pt idx="583">
                  <c:v>0.66652168639947185</c:v>
                </c:pt>
                <c:pt idx="584">
                  <c:v>0.66526247085020551</c:v>
                </c:pt>
                <c:pt idx="585">
                  <c:v>0.66406601637022478</c:v>
                </c:pt>
                <c:pt idx="586">
                  <c:v>0.6628930831909623</c:v>
                </c:pt>
                <c:pt idx="587">
                  <c:v>0.66167552899163462</c:v>
                </c:pt>
                <c:pt idx="588">
                  <c:v>0.66033069702110836</c:v>
                </c:pt>
                <c:pt idx="589">
                  <c:v>0.6590801634874115</c:v>
                </c:pt>
                <c:pt idx="590">
                  <c:v>0.65788258688224865</c:v>
                </c:pt>
                <c:pt idx="591">
                  <c:v>0.65646586572376542</c:v>
                </c:pt>
                <c:pt idx="592">
                  <c:v>0.65528903792947979</c:v>
                </c:pt>
                <c:pt idx="593">
                  <c:v>0.65420803342649414</c:v>
                </c:pt>
                <c:pt idx="594">
                  <c:v>0.65318971985467034</c:v>
                </c:pt>
                <c:pt idx="595">
                  <c:v>0.65220882745152775</c:v>
                </c:pt>
                <c:pt idx="596">
                  <c:v>0.65121173999597504</c:v>
                </c:pt>
                <c:pt idx="597">
                  <c:v>0.65018150255786034</c:v>
                </c:pt>
                <c:pt idx="598">
                  <c:v>0.64919152660788315</c:v>
                </c:pt>
                <c:pt idx="599">
                  <c:v>0.64820681688429538</c:v>
                </c:pt>
                <c:pt idx="600">
                  <c:v>0.64718472292866869</c:v>
                </c:pt>
                <c:pt idx="601">
                  <c:v>0.64608209838827213</c:v>
                </c:pt>
                <c:pt idx="602">
                  <c:v>0.64496952366850746</c:v>
                </c:pt>
                <c:pt idx="603">
                  <c:v>0.64385026403282597</c:v>
                </c:pt>
                <c:pt idx="604">
                  <c:v>0.64268866419390003</c:v>
                </c:pt>
                <c:pt idx="605">
                  <c:v>0.64150279734149596</c:v>
                </c:pt>
                <c:pt idx="606">
                  <c:v>0.64032700630725259</c:v>
                </c:pt>
                <c:pt idx="607">
                  <c:v>0.63911842578564748</c:v>
                </c:pt>
                <c:pt idx="608">
                  <c:v>0.6379131361049083</c:v>
                </c:pt>
                <c:pt idx="609">
                  <c:v>0.63671777194449786</c:v>
                </c:pt>
                <c:pt idx="610">
                  <c:v>0.6355271895632234</c:v>
                </c:pt>
                <c:pt idx="611">
                  <c:v>0.63433904310043476</c:v>
                </c:pt>
                <c:pt idx="612">
                  <c:v>0.63315649059028312</c:v>
                </c:pt>
                <c:pt idx="613">
                  <c:v>0.63201572828317598</c:v>
                </c:pt>
                <c:pt idx="614">
                  <c:v>0.63090575160585172</c:v>
                </c:pt>
                <c:pt idx="615">
                  <c:v>0.62956460942259784</c:v>
                </c:pt>
                <c:pt idx="616">
                  <c:v>0.62814839714469317</c:v>
                </c:pt>
                <c:pt idx="617">
                  <c:v>0.62683130990126479</c:v>
                </c:pt>
                <c:pt idx="618">
                  <c:v>0.62561033349770379</c:v>
                </c:pt>
                <c:pt idx="619">
                  <c:v>0.62447142201457551</c:v>
                </c:pt>
                <c:pt idx="620">
                  <c:v>0.62338870699271232</c:v>
                </c:pt>
                <c:pt idx="621">
                  <c:v>0.6223821993932237</c:v>
                </c:pt>
                <c:pt idx="622">
                  <c:v>0.62142238165206176</c:v>
                </c:pt>
                <c:pt idx="623">
                  <c:v>0.62047685781277262</c:v>
                </c:pt>
                <c:pt idx="624">
                  <c:v>0.61958604691946462</c:v>
                </c:pt>
                <c:pt idx="625">
                  <c:v>0.61873609898271265</c:v>
                </c:pt>
                <c:pt idx="626">
                  <c:v>0.61792827341548284</c:v>
                </c:pt>
                <c:pt idx="627">
                  <c:v>0.61709897201066377</c:v>
                </c:pt>
                <c:pt idx="628">
                  <c:v>0.61631730502049809</c:v>
                </c:pt>
                <c:pt idx="629">
                  <c:v>0.61556207129939677</c:v>
                </c:pt>
                <c:pt idx="630">
                  <c:v>0.61483663659786725</c:v>
                </c:pt>
                <c:pt idx="631">
                  <c:v>0.61415581777072781</c:v>
                </c:pt>
                <c:pt idx="632">
                  <c:v>0.61352686755107122</c:v>
                </c:pt>
                <c:pt idx="633">
                  <c:v>0.6129416523402712</c:v>
                </c:pt>
                <c:pt idx="634">
                  <c:v>0.61238973556910936</c:v>
                </c:pt>
                <c:pt idx="635">
                  <c:v>0.61186770411952562</c:v>
                </c:pt>
                <c:pt idx="636">
                  <c:v>0.61137545269518867</c:v>
                </c:pt>
                <c:pt idx="637">
                  <c:v>0.6109107663789044</c:v>
                </c:pt>
                <c:pt idx="638">
                  <c:v>0.61047057324914444</c:v>
                </c:pt>
                <c:pt idx="639">
                  <c:v>0.61005262047386577</c:v>
                </c:pt>
                <c:pt idx="640">
                  <c:v>0.60959187236563483</c:v>
                </c:pt>
                <c:pt idx="641">
                  <c:v>0.60912937079999008</c:v>
                </c:pt>
                <c:pt idx="642">
                  <c:v>0.60866994530898488</c:v>
                </c:pt>
                <c:pt idx="643">
                  <c:v>0.60821562879525803</c:v>
                </c:pt>
                <c:pt idx="644">
                  <c:v>0.60776204964443914</c:v>
                </c:pt>
                <c:pt idx="645">
                  <c:v>0.60731094693010446</c:v>
                </c:pt>
                <c:pt idx="646">
                  <c:v>0.60686685240843075</c:v>
                </c:pt>
                <c:pt idx="647">
                  <c:v>0.6064341180987447</c:v>
                </c:pt>
                <c:pt idx="648">
                  <c:v>0.60601217331042034</c:v>
                </c:pt>
                <c:pt idx="649">
                  <c:v>0.60560201773212696</c:v>
                </c:pt>
                <c:pt idx="650">
                  <c:v>0.60520151730068328</c:v>
                </c:pt>
                <c:pt idx="651">
                  <c:v>0.60480990578258575</c:v>
                </c:pt>
                <c:pt idx="652">
                  <c:v>0.60442703525673758</c:v>
                </c:pt>
                <c:pt idx="653">
                  <c:v>0.60405143912153714</c:v>
                </c:pt>
                <c:pt idx="654">
                  <c:v>0.60368222226839841</c:v>
                </c:pt>
                <c:pt idx="655">
                  <c:v>0.60331802308971161</c:v>
                </c:pt>
                <c:pt idx="656">
                  <c:v>0.60295724213374347</c:v>
                </c:pt>
                <c:pt idx="657">
                  <c:v>0.60260084933005476</c:v>
                </c:pt>
                <c:pt idx="658">
                  <c:v>0.60225044006620976</c:v>
                </c:pt>
                <c:pt idx="659">
                  <c:v>0.60190418030821879</c:v>
                </c:pt>
                <c:pt idx="660">
                  <c:v>0.6015597724938867</c:v>
                </c:pt>
                <c:pt idx="661">
                  <c:v>0.60121527703159661</c:v>
                </c:pt>
                <c:pt idx="662">
                  <c:v>0.60084741243143702</c:v>
                </c:pt>
                <c:pt idx="663">
                  <c:v>0.60047543035988715</c:v>
                </c:pt>
                <c:pt idx="664">
                  <c:v>0.60010536778774692</c:v>
                </c:pt>
                <c:pt idx="665">
                  <c:v>0.59973969417811979</c:v>
                </c:pt>
                <c:pt idx="666">
                  <c:v>0.59936241135008628</c:v>
                </c:pt>
                <c:pt idx="667">
                  <c:v>0.5989840272391983</c:v>
                </c:pt>
                <c:pt idx="668">
                  <c:v>0.59861593205523134</c:v>
                </c:pt>
                <c:pt idx="669">
                  <c:v>0.59826011376033095</c:v>
                </c:pt>
                <c:pt idx="670">
                  <c:v>0.59788308492595998</c:v>
                </c:pt>
                <c:pt idx="671">
                  <c:v>0.59757040810663964</c:v>
                </c:pt>
                <c:pt idx="672">
                  <c:v>0.59740299591385226</c:v>
                </c:pt>
                <c:pt idx="673">
                  <c:v>0.59742587953726245</c:v>
                </c:pt>
                <c:pt idx="674">
                  <c:v>0.59767176514995335</c:v>
                </c:pt>
                <c:pt idx="675">
                  <c:v>0.59816311300758118</c:v>
                </c:pt>
                <c:pt idx="676">
                  <c:v>0.59891032168145364</c:v>
                </c:pt>
                <c:pt idx="677">
                  <c:v>0.59991981992113108</c:v>
                </c:pt>
                <c:pt idx="678">
                  <c:v>0.60127182694999104</c:v>
                </c:pt>
                <c:pt idx="679">
                  <c:v>0.60294126930316039</c:v>
                </c:pt>
                <c:pt idx="680">
                  <c:v>0.6050321002901069</c:v>
                </c:pt>
                <c:pt idx="681">
                  <c:v>0.60746130919785113</c:v>
                </c:pt>
                <c:pt idx="682">
                  <c:v>0.6101624963949358</c:v>
                </c:pt>
                <c:pt idx="683">
                  <c:v>0.61327091711228443</c:v>
                </c:pt>
                <c:pt idx="684">
                  <c:v>0.61658900032743658</c:v>
                </c:pt>
                <c:pt idx="685">
                  <c:v>0.62002130817052892</c:v>
                </c:pt>
                <c:pt idx="686">
                  <c:v>0.62364016702471625</c:v>
                </c:pt>
                <c:pt idx="687">
                  <c:v>0.62747669642966453</c:v>
                </c:pt>
                <c:pt idx="688">
                  <c:v>0.63152122630651653</c:v>
                </c:pt>
                <c:pt idx="689">
                  <c:v>0.63579194746315681</c:v>
                </c:pt>
                <c:pt idx="690">
                  <c:v>0.6402785179556818</c:v>
                </c:pt>
                <c:pt idx="691">
                  <c:v>0.64493481519049889</c:v>
                </c:pt>
                <c:pt idx="692">
                  <c:v>0.64976612835885295</c:v>
                </c:pt>
                <c:pt idx="693">
                  <c:v>0.65476167292907816</c:v>
                </c:pt>
                <c:pt idx="694">
                  <c:v>0.65987671918789959</c:v>
                </c:pt>
                <c:pt idx="695">
                  <c:v>0.66512833053527132</c:v>
                </c:pt>
                <c:pt idx="696">
                  <c:v>0.67048080097805973</c:v>
                </c:pt>
                <c:pt idx="697">
                  <c:v>0.67592019936942838</c:v>
                </c:pt>
                <c:pt idx="698">
                  <c:v>0.68201782287125767</c:v>
                </c:pt>
                <c:pt idx="699">
                  <c:v>0.68862665633874398</c:v>
                </c:pt>
                <c:pt idx="700">
                  <c:v>0.69512636991622545</c:v>
                </c:pt>
                <c:pt idx="701">
                  <c:v>0.70191223709543482</c:v>
                </c:pt>
                <c:pt idx="702">
                  <c:v>0.70926433886491835</c:v>
                </c:pt>
                <c:pt idx="703">
                  <c:v>0.71623154649399423</c:v>
                </c:pt>
                <c:pt idx="704">
                  <c:v>0.72274383689843069</c:v>
                </c:pt>
                <c:pt idx="705">
                  <c:v>0.72933751190010743</c:v>
                </c:pt>
                <c:pt idx="706">
                  <c:v>0.73664813300206466</c:v>
                </c:pt>
                <c:pt idx="707">
                  <c:v>0.7456328487363435</c:v>
                </c:pt>
                <c:pt idx="708">
                  <c:v>0.75468447926386151</c:v>
                </c:pt>
                <c:pt idx="709">
                  <c:v>0.76233921696173534</c:v>
                </c:pt>
                <c:pt idx="710">
                  <c:v>0.76927576045702672</c:v>
                </c:pt>
                <c:pt idx="711">
                  <c:v>0.77594937598408842</c:v>
                </c:pt>
                <c:pt idx="712">
                  <c:v>0.78255520360405273</c:v>
                </c:pt>
                <c:pt idx="713">
                  <c:v>0.78911639331603023</c:v>
                </c:pt>
                <c:pt idx="714">
                  <c:v>0.79569392244518955</c:v>
                </c:pt>
                <c:pt idx="715">
                  <c:v>0.80227115109970781</c:v>
                </c:pt>
                <c:pt idx="716">
                  <c:v>0.80869207050132808</c:v>
                </c:pt>
                <c:pt idx="717">
                  <c:v>0.81502074106830069</c:v>
                </c:pt>
                <c:pt idx="718">
                  <c:v>0.82137738011773864</c:v>
                </c:pt>
                <c:pt idx="719">
                  <c:v>0.82788582933070076</c:v>
                </c:pt>
                <c:pt idx="720">
                  <c:v>0.83507318540553643</c:v>
                </c:pt>
                <c:pt idx="721">
                  <c:v>0.84445031774971957</c:v>
                </c:pt>
                <c:pt idx="722">
                  <c:v>0.85248267347775297</c:v>
                </c:pt>
                <c:pt idx="723">
                  <c:v>0.85943110467602901</c:v>
                </c:pt>
                <c:pt idx="724">
                  <c:v>0.8660678268502654</c:v>
                </c:pt>
                <c:pt idx="725">
                  <c:v>0.87250179405828365</c:v>
                </c:pt>
                <c:pt idx="726">
                  <c:v>0.87882930356573807</c:v>
                </c:pt>
                <c:pt idx="727">
                  <c:v>0.88503047264265733</c:v>
                </c:pt>
                <c:pt idx="728">
                  <c:v>0.89139060058200981</c:v>
                </c:pt>
                <c:pt idx="729">
                  <c:v>0.89792899703196261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9-46CE-904F-364CE760AF64}"/>
            </c:ext>
          </c:extLst>
        </c:ser>
        <c:ser>
          <c:idx val="1"/>
          <c:order val="1"/>
          <c:tx>
            <c:v>Data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Boksmodel!$AO$11:$AO$740</c:f>
              <c:numCache>
                <c:formatCode>General</c:formatCode>
                <c:ptCount val="730"/>
                <c:pt idx="0">
                  <c:v>2.059686825</c:v>
                </c:pt>
                <c:pt idx="1">
                  <c:v>2.1487531187500002</c:v>
                </c:pt>
                <c:pt idx="2">
                  <c:v>2.2378194124999999</c:v>
                </c:pt>
                <c:pt idx="3">
                  <c:v>2.3268857062500001</c:v>
                </c:pt>
                <c:pt idx="4">
                  <c:v>2.4159519999999999</c:v>
                </c:pt>
                <c:pt idx="5">
                  <c:v>2.3358480666666699</c:v>
                </c:pt>
                <c:pt idx="6">
                  <c:v>2.2557441333333301</c:v>
                </c:pt>
                <c:pt idx="7">
                  <c:v>2.1756402000000001</c:v>
                </c:pt>
                <c:pt idx="8">
                  <c:v>2.0955362666666701</c:v>
                </c:pt>
                <c:pt idx="9">
                  <c:v>2.0154323333333299</c:v>
                </c:pt>
                <c:pt idx="10">
                  <c:v>1.9353283999999999</c:v>
                </c:pt>
                <c:pt idx="11">
                  <c:v>1.85522446666667</c:v>
                </c:pt>
                <c:pt idx="12">
                  <c:v>1.77512053333333</c:v>
                </c:pt>
                <c:pt idx="13">
                  <c:v>1.6950166</c:v>
                </c:pt>
                <c:pt idx="14">
                  <c:v>1.61491266666667</c:v>
                </c:pt>
                <c:pt idx="15">
                  <c:v>1.53480873333333</c:v>
                </c:pt>
                <c:pt idx="16">
                  <c:v>1.4547048</c:v>
                </c:pt>
                <c:pt idx="17">
                  <c:v>1.37460086666667</c:v>
                </c:pt>
                <c:pt idx="18">
                  <c:v>1.29449693333333</c:v>
                </c:pt>
                <c:pt idx="19">
                  <c:v>1.2143930000000001</c:v>
                </c:pt>
                <c:pt idx="20">
                  <c:v>1.21554817647059</c:v>
                </c:pt>
                <c:pt idx="21">
                  <c:v>1.2167033529411799</c:v>
                </c:pt>
                <c:pt idx="22">
                  <c:v>1.2178585294117601</c:v>
                </c:pt>
                <c:pt idx="23">
                  <c:v>1.21901370588235</c:v>
                </c:pt>
                <c:pt idx="24">
                  <c:v>1.22016888235294</c:v>
                </c:pt>
                <c:pt idx="25">
                  <c:v>1.2213240588235299</c:v>
                </c:pt>
                <c:pt idx="26">
                  <c:v>1.2224792352941201</c:v>
                </c:pt>
                <c:pt idx="27">
                  <c:v>1.22363441176471</c:v>
                </c:pt>
                <c:pt idx="28">
                  <c:v>1.2247895882352899</c:v>
                </c:pt>
                <c:pt idx="29">
                  <c:v>1.2259447647058801</c:v>
                </c:pt>
                <c:pt idx="30">
                  <c:v>1.22709994117647</c:v>
                </c:pt>
                <c:pt idx="31">
                  <c:v>1.22825511764706</c:v>
                </c:pt>
                <c:pt idx="32">
                  <c:v>1.2294102941176499</c:v>
                </c:pt>
                <c:pt idx="33">
                  <c:v>1.2305654705882401</c:v>
                </c:pt>
                <c:pt idx="34">
                  <c:v>1.23172064705882</c:v>
                </c:pt>
                <c:pt idx="35">
                  <c:v>1.2328758235294099</c:v>
                </c:pt>
                <c:pt idx="36">
                  <c:v>1.2340310000000001</c:v>
                </c:pt>
                <c:pt idx="37">
                  <c:v>1.2337256111111099</c:v>
                </c:pt>
                <c:pt idx="38">
                  <c:v>1.2334202222222199</c:v>
                </c:pt>
                <c:pt idx="39">
                  <c:v>1.2331148333333299</c:v>
                </c:pt>
                <c:pt idx="40">
                  <c:v>1.23280944444444</c:v>
                </c:pt>
                <c:pt idx="41">
                  <c:v>1.23250405555556</c:v>
                </c:pt>
                <c:pt idx="42">
                  <c:v>1.23219866666667</c:v>
                </c:pt>
                <c:pt idx="43">
                  <c:v>1.23189327777778</c:v>
                </c:pt>
                <c:pt idx="44">
                  <c:v>1.23158788888889</c:v>
                </c:pt>
                <c:pt idx="45">
                  <c:v>1.2312825000000001</c:v>
                </c:pt>
                <c:pt idx="46">
                  <c:v>1.2309771111111101</c:v>
                </c:pt>
                <c:pt idx="47">
                  <c:v>1.2306717222222201</c:v>
                </c:pt>
                <c:pt idx="48">
                  <c:v>1.2303663333333299</c:v>
                </c:pt>
                <c:pt idx="49">
                  <c:v>1.2300609444444399</c:v>
                </c:pt>
                <c:pt idx="50">
                  <c:v>1.2297555555555599</c:v>
                </c:pt>
                <c:pt idx="51">
                  <c:v>1.22945016666667</c:v>
                </c:pt>
                <c:pt idx="52">
                  <c:v>1.22914477777778</c:v>
                </c:pt>
                <c:pt idx="53">
                  <c:v>1.22883938888889</c:v>
                </c:pt>
                <c:pt idx="54">
                  <c:v>1.228534</c:v>
                </c:pt>
                <c:pt idx="55">
                  <c:v>1.2351462857142901</c:v>
                </c:pt>
                <c:pt idx="56">
                  <c:v>1.2417585714285699</c:v>
                </c:pt>
                <c:pt idx="57">
                  <c:v>1.24837085714286</c:v>
                </c:pt>
                <c:pt idx="58">
                  <c:v>1.2549831428571401</c:v>
                </c:pt>
                <c:pt idx="59">
                  <c:v>1.2615954285714299</c:v>
                </c:pt>
                <c:pt idx="60">
                  <c:v>1.26820771428571</c:v>
                </c:pt>
                <c:pt idx="61">
                  <c:v>1.2748200000000001</c:v>
                </c:pt>
                <c:pt idx="62">
                  <c:v>1.2814322857142899</c:v>
                </c:pt>
                <c:pt idx="63">
                  <c:v>1.28804457142857</c:v>
                </c:pt>
                <c:pt idx="64">
                  <c:v>1.2946568571428601</c:v>
                </c:pt>
                <c:pt idx="65">
                  <c:v>1.3012691428571399</c:v>
                </c:pt>
                <c:pt idx="66">
                  <c:v>1.30788142857143</c:v>
                </c:pt>
                <c:pt idx="67">
                  <c:v>1.31449371428571</c:v>
                </c:pt>
                <c:pt idx="68">
                  <c:v>1.3211059999999999</c:v>
                </c:pt>
                <c:pt idx="69">
                  <c:v>1.30240283333333</c:v>
                </c:pt>
                <c:pt idx="70">
                  <c:v>1.28369966666667</c:v>
                </c:pt>
                <c:pt idx="71">
                  <c:v>1.2649965000000001</c:v>
                </c:pt>
                <c:pt idx="72">
                  <c:v>1.2462933333333299</c:v>
                </c:pt>
                <c:pt idx="73">
                  <c:v>1.22759016666667</c:v>
                </c:pt>
                <c:pt idx="74">
                  <c:v>1.208887</c:v>
                </c:pt>
                <c:pt idx="75">
                  <c:v>1.2146961000000001</c:v>
                </c:pt>
                <c:pt idx="76">
                  <c:v>1.2205052000000001</c:v>
                </c:pt>
                <c:pt idx="77">
                  <c:v>1.2263143000000001</c:v>
                </c:pt>
                <c:pt idx="78">
                  <c:v>1.2321234000000001</c:v>
                </c:pt>
                <c:pt idx="79">
                  <c:v>1.2379325000000001</c:v>
                </c:pt>
                <c:pt idx="80">
                  <c:v>1.2437415999999999</c:v>
                </c:pt>
                <c:pt idx="81">
                  <c:v>1.2495506999999999</c:v>
                </c:pt>
                <c:pt idx="82">
                  <c:v>1.2553597999999999</c:v>
                </c:pt>
                <c:pt idx="83">
                  <c:v>1.2611688999999999</c:v>
                </c:pt>
                <c:pt idx="84">
                  <c:v>1.2669779999999999</c:v>
                </c:pt>
                <c:pt idx="85">
                  <c:v>1.2727870999999999</c:v>
                </c:pt>
                <c:pt idx="86">
                  <c:v>1.2785962</c:v>
                </c:pt>
                <c:pt idx="87">
                  <c:v>1.2844053</c:v>
                </c:pt>
                <c:pt idx="88">
                  <c:v>1.2902144</c:v>
                </c:pt>
                <c:pt idx="89">
                  <c:v>1.2960235</c:v>
                </c:pt>
                <c:pt idx="90">
                  <c:v>1.3018326</c:v>
                </c:pt>
                <c:pt idx="91">
                  <c:v>1.3076417</c:v>
                </c:pt>
                <c:pt idx="92">
                  <c:v>1.3134508</c:v>
                </c:pt>
                <c:pt idx="93">
                  <c:v>1.3192599</c:v>
                </c:pt>
                <c:pt idx="94">
                  <c:v>1.3250690000000001</c:v>
                </c:pt>
                <c:pt idx="95">
                  <c:v>1.306680625</c:v>
                </c:pt>
                <c:pt idx="96">
                  <c:v>1.28829225</c:v>
                </c:pt>
                <c:pt idx="97">
                  <c:v>1.269903875</c:v>
                </c:pt>
                <c:pt idx="98">
                  <c:v>1.2515155</c:v>
                </c:pt>
                <c:pt idx="99">
                  <c:v>1.233127125</c:v>
                </c:pt>
                <c:pt idx="100">
                  <c:v>1.21473875</c:v>
                </c:pt>
                <c:pt idx="101">
                  <c:v>1.196350375</c:v>
                </c:pt>
                <c:pt idx="102">
                  <c:v>1.177962</c:v>
                </c:pt>
                <c:pt idx="103">
                  <c:v>1.1595736249999999</c:v>
                </c:pt>
                <c:pt idx="104">
                  <c:v>1.1411852499999999</c:v>
                </c:pt>
                <c:pt idx="105">
                  <c:v>1.1227968749999999</c:v>
                </c:pt>
                <c:pt idx="106">
                  <c:v>1.1044084999999999</c:v>
                </c:pt>
                <c:pt idx="107">
                  <c:v>1.0860201249999999</c:v>
                </c:pt>
                <c:pt idx="108">
                  <c:v>1.0676317500000001</c:v>
                </c:pt>
                <c:pt idx="109">
                  <c:v>1.0492433750000001</c:v>
                </c:pt>
                <c:pt idx="110">
                  <c:v>1.0308550000000001</c:v>
                </c:pt>
                <c:pt idx="111">
                  <c:v>1.0250602639999999</c:v>
                </c:pt>
                <c:pt idx="112">
                  <c:v>1.019265528</c:v>
                </c:pt>
                <c:pt idx="113">
                  <c:v>1.0134707919999999</c:v>
                </c:pt>
                <c:pt idx="114">
                  <c:v>1.007676056</c:v>
                </c:pt>
                <c:pt idx="115">
                  <c:v>1.0018813200000001</c:v>
                </c:pt>
                <c:pt idx="116">
                  <c:v>0.99608658400000005</c:v>
                </c:pt>
                <c:pt idx="117">
                  <c:v>0.99029184800000003</c:v>
                </c:pt>
                <c:pt idx="118">
                  <c:v>0.98449711200000012</c:v>
                </c:pt>
                <c:pt idx="119">
                  <c:v>0.97870237599999999</c:v>
                </c:pt>
                <c:pt idx="120">
                  <c:v>0.97290764000000007</c:v>
                </c:pt>
                <c:pt idx="121">
                  <c:v>0.96711290399999994</c:v>
                </c:pt>
                <c:pt idx="122">
                  <c:v>0.96131816800000003</c:v>
                </c:pt>
                <c:pt idx="123">
                  <c:v>0.95552343199999989</c:v>
                </c:pt>
                <c:pt idx="124">
                  <c:v>0.94972869599999998</c:v>
                </c:pt>
                <c:pt idx="125">
                  <c:v>0.94393396000000007</c:v>
                </c:pt>
                <c:pt idx="126">
                  <c:v>0.93813922399999994</c:v>
                </c:pt>
                <c:pt idx="127">
                  <c:v>0.93234448800000003</c:v>
                </c:pt>
                <c:pt idx="128">
                  <c:v>0.92654975200000012</c:v>
                </c:pt>
                <c:pt idx="129">
                  <c:v>0.92075501599999998</c:v>
                </c:pt>
                <c:pt idx="130">
                  <c:v>0.91496028000000007</c:v>
                </c:pt>
                <c:pt idx="131">
                  <c:v>0.90916554399999994</c:v>
                </c:pt>
                <c:pt idx="132">
                  <c:v>0.90337080800000014</c:v>
                </c:pt>
                <c:pt idx="133">
                  <c:v>0.89757607200000011</c:v>
                </c:pt>
                <c:pt idx="134">
                  <c:v>0.89178133599999998</c:v>
                </c:pt>
                <c:pt idx="135">
                  <c:v>0.88598659999999996</c:v>
                </c:pt>
                <c:pt idx="136">
                  <c:v>0.88567803181818194</c:v>
                </c:pt>
                <c:pt idx="137">
                  <c:v>0.88536946363636404</c:v>
                </c:pt>
                <c:pt idx="138">
                  <c:v>0.88506089545454492</c:v>
                </c:pt>
                <c:pt idx="139">
                  <c:v>0.88475232727272712</c:v>
                </c:pt>
                <c:pt idx="140">
                  <c:v>0.884443759090909</c:v>
                </c:pt>
                <c:pt idx="141">
                  <c:v>0.88413519090909098</c:v>
                </c:pt>
                <c:pt idx="142">
                  <c:v>0.88382662272727308</c:v>
                </c:pt>
                <c:pt idx="143">
                  <c:v>0.88351805454545385</c:v>
                </c:pt>
                <c:pt idx="144">
                  <c:v>0.88320948636363605</c:v>
                </c:pt>
                <c:pt idx="145">
                  <c:v>0.88290091818181815</c:v>
                </c:pt>
                <c:pt idx="146">
                  <c:v>0.88259235000000003</c:v>
                </c:pt>
                <c:pt idx="147">
                  <c:v>0.88228378181818201</c:v>
                </c:pt>
                <c:pt idx="148">
                  <c:v>0.881975213636364</c:v>
                </c:pt>
                <c:pt idx="149">
                  <c:v>0.88166664545454498</c:v>
                </c:pt>
                <c:pt idx="150">
                  <c:v>0.88135807727272686</c:v>
                </c:pt>
                <c:pt idx="151">
                  <c:v>0.88104950909090918</c:v>
                </c:pt>
                <c:pt idx="152">
                  <c:v>0.88074094090909094</c:v>
                </c:pt>
                <c:pt idx="153">
                  <c:v>0.88043237272727293</c:v>
                </c:pt>
                <c:pt idx="154">
                  <c:v>0.88012380454545491</c:v>
                </c:pt>
                <c:pt idx="155">
                  <c:v>0.87981523636363601</c:v>
                </c:pt>
                <c:pt idx="156">
                  <c:v>0.87950666818181822</c:v>
                </c:pt>
                <c:pt idx="157">
                  <c:v>0.87919809999999998</c:v>
                </c:pt>
                <c:pt idx="158">
                  <c:v>0.85897274285714298</c:v>
                </c:pt>
                <c:pt idx="159">
                  <c:v>0.83874738571428609</c:v>
                </c:pt>
                <c:pt idx="160">
                  <c:v>0.81852202857142919</c:v>
                </c:pt>
                <c:pt idx="161">
                  <c:v>0.79829667142857097</c:v>
                </c:pt>
                <c:pt idx="162">
                  <c:v>0.77807131428571397</c:v>
                </c:pt>
                <c:pt idx="163">
                  <c:v>0.75784595714285696</c:v>
                </c:pt>
                <c:pt idx="164">
                  <c:v>0.73762060000000007</c:v>
                </c:pt>
                <c:pt idx="165">
                  <c:v>0.73472732499999993</c:v>
                </c:pt>
                <c:pt idx="166">
                  <c:v>0.73183405000000001</c:v>
                </c:pt>
                <c:pt idx="167">
                  <c:v>0.7289407750000001</c:v>
                </c:pt>
                <c:pt idx="168">
                  <c:v>0.72604749999999996</c:v>
                </c:pt>
                <c:pt idx="169">
                  <c:v>0.72315422500000004</c:v>
                </c:pt>
                <c:pt idx="170">
                  <c:v>0.72026095000000001</c:v>
                </c:pt>
                <c:pt idx="171">
                  <c:v>0.71736767499999998</c:v>
                </c:pt>
                <c:pt idx="172">
                  <c:v>0.71447440000000006</c:v>
                </c:pt>
                <c:pt idx="173">
                  <c:v>0.81950591428571407</c:v>
                </c:pt>
                <c:pt idx="174">
                  <c:v>0.92453742857142895</c:v>
                </c:pt>
                <c:pt idx="175">
                  <c:v>1.02956894285714</c:v>
                </c:pt>
                <c:pt idx="176">
                  <c:v>1.1346004571428601</c:v>
                </c:pt>
                <c:pt idx="177">
                  <c:v>1.23963197142857</c:v>
                </c:pt>
                <c:pt idx="178">
                  <c:v>1.3446634857142901</c:v>
                </c:pt>
                <c:pt idx="179">
                  <c:v>1.449695</c:v>
                </c:pt>
                <c:pt idx="180">
                  <c:v>1.42956768421053</c:v>
                </c:pt>
                <c:pt idx="181">
                  <c:v>1.4094403684210499</c:v>
                </c:pt>
                <c:pt idx="182">
                  <c:v>1.38931305263158</c:v>
                </c:pt>
                <c:pt idx="183">
                  <c:v>1.3691857368421101</c:v>
                </c:pt>
                <c:pt idx="184">
                  <c:v>1.34905842105263</c:v>
                </c:pt>
                <c:pt idx="185">
                  <c:v>1.3289311052631601</c:v>
                </c:pt>
                <c:pt idx="186">
                  <c:v>1.3088037894736799</c:v>
                </c:pt>
                <c:pt idx="187">
                  <c:v>1.28867647368421</c:v>
                </c:pt>
                <c:pt idx="188">
                  <c:v>1.2685491578947401</c:v>
                </c:pt>
                <c:pt idx="189">
                  <c:v>1.24842184210526</c:v>
                </c:pt>
                <c:pt idx="190">
                  <c:v>1.2282945263157901</c:v>
                </c:pt>
                <c:pt idx="191">
                  <c:v>1.2081672105263199</c:v>
                </c:pt>
                <c:pt idx="192">
                  <c:v>1.18803989473684</c:v>
                </c:pt>
                <c:pt idx="193">
                  <c:v>1.1679125789473701</c:v>
                </c:pt>
                <c:pt idx="194">
                  <c:v>1.14778526315789</c:v>
                </c:pt>
                <c:pt idx="195">
                  <c:v>1.1276579473684201</c:v>
                </c:pt>
                <c:pt idx="196">
                  <c:v>1.1075306315789499</c:v>
                </c:pt>
                <c:pt idx="197">
                  <c:v>1.08740331578947</c:v>
                </c:pt>
                <c:pt idx="198">
                  <c:v>1.0672759999999999</c:v>
                </c:pt>
                <c:pt idx="199">
                  <c:v>1.0893925714285699</c:v>
                </c:pt>
                <c:pt idx="200">
                  <c:v>1.11150914285714</c:v>
                </c:pt>
                <c:pt idx="201">
                  <c:v>1.13362571428571</c:v>
                </c:pt>
                <c:pt idx="202">
                  <c:v>1.1557422857142901</c:v>
                </c:pt>
                <c:pt idx="203">
                  <c:v>1.1778588571428601</c:v>
                </c:pt>
                <c:pt idx="204">
                  <c:v>1.1999754285714299</c:v>
                </c:pt>
                <c:pt idx="205">
                  <c:v>1.222092</c:v>
                </c:pt>
                <c:pt idx="206">
                  <c:v>1.24420857142857</c:v>
                </c:pt>
                <c:pt idx="207">
                  <c:v>1.26632514285714</c:v>
                </c:pt>
                <c:pt idx="208">
                  <c:v>1.2884417142857101</c:v>
                </c:pt>
                <c:pt idx="209">
                  <c:v>1.3105582857142899</c:v>
                </c:pt>
                <c:pt idx="210">
                  <c:v>1.3326748571428599</c:v>
                </c:pt>
                <c:pt idx="211">
                  <c:v>1.35479142857143</c:v>
                </c:pt>
                <c:pt idx="212">
                  <c:v>1.376908</c:v>
                </c:pt>
                <c:pt idx="213">
                  <c:v>1.3967700952380999</c:v>
                </c:pt>
                <c:pt idx="214">
                  <c:v>1.41663219047619</c:v>
                </c:pt>
                <c:pt idx="215">
                  <c:v>1.4364942857142899</c:v>
                </c:pt>
                <c:pt idx="216">
                  <c:v>1.4563563809523801</c:v>
                </c:pt>
                <c:pt idx="217">
                  <c:v>1.47621847619048</c:v>
                </c:pt>
                <c:pt idx="218">
                  <c:v>1.4960805714285701</c:v>
                </c:pt>
                <c:pt idx="219">
                  <c:v>1.51594266666667</c:v>
                </c:pt>
                <c:pt idx="220">
                  <c:v>1.5358047619047599</c:v>
                </c:pt>
                <c:pt idx="221">
                  <c:v>1.55566685714286</c:v>
                </c:pt>
                <c:pt idx="222">
                  <c:v>1.5755289523809499</c:v>
                </c:pt>
                <c:pt idx="223">
                  <c:v>1.59539104761905</c:v>
                </c:pt>
                <c:pt idx="224">
                  <c:v>1.6152531428571399</c:v>
                </c:pt>
                <c:pt idx="225">
                  <c:v>1.6351152380952401</c:v>
                </c:pt>
                <c:pt idx="226">
                  <c:v>1.65497733333333</c:v>
                </c:pt>
                <c:pt idx="227">
                  <c:v>1.6748394285714301</c:v>
                </c:pt>
                <c:pt idx="228">
                  <c:v>1.69470152380952</c:v>
                </c:pt>
                <c:pt idx="229">
                  <c:v>1.7145636190476199</c:v>
                </c:pt>
                <c:pt idx="230">
                  <c:v>1.73442571428571</c:v>
                </c:pt>
                <c:pt idx="231">
                  <c:v>1.7542878095238099</c:v>
                </c:pt>
                <c:pt idx="232">
                  <c:v>1.7741499047619</c:v>
                </c:pt>
                <c:pt idx="233">
                  <c:v>1.7940119999999999</c:v>
                </c:pt>
                <c:pt idx="234">
                  <c:v>1.8109077857142899</c:v>
                </c:pt>
                <c:pt idx="235">
                  <c:v>1.8278035714285701</c:v>
                </c:pt>
                <c:pt idx="236">
                  <c:v>1.84469935714286</c:v>
                </c:pt>
                <c:pt idx="237">
                  <c:v>1.86159514285714</c:v>
                </c:pt>
                <c:pt idx="238">
                  <c:v>1.87849092857143</c:v>
                </c:pt>
                <c:pt idx="239">
                  <c:v>1.8953867142857099</c:v>
                </c:pt>
                <c:pt idx="240">
                  <c:v>1.9122825000000001</c:v>
                </c:pt>
                <c:pt idx="241">
                  <c:v>1.9291782857142901</c:v>
                </c:pt>
                <c:pt idx="242">
                  <c:v>1.94607407142857</c:v>
                </c:pt>
                <c:pt idx="243">
                  <c:v>1.96296985714286</c:v>
                </c:pt>
                <c:pt idx="244">
                  <c:v>1.97986564285714</c:v>
                </c:pt>
                <c:pt idx="245">
                  <c:v>1.9967614285714299</c:v>
                </c:pt>
                <c:pt idx="246">
                  <c:v>2.0136572142857099</c:v>
                </c:pt>
                <c:pt idx="247">
                  <c:v>2.0305529999999998</c:v>
                </c:pt>
                <c:pt idx="248">
                  <c:v>2.0474487857142898</c:v>
                </c:pt>
                <c:pt idx="249">
                  <c:v>2.06434457142857</c:v>
                </c:pt>
                <c:pt idx="250">
                  <c:v>2.0812403571428599</c:v>
                </c:pt>
                <c:pt idx="251">
                  <c:v>2.098136142857141</c:v>
                </c:pt>
                <c:pt idx="252">
                  <c:v>2.1150319285714301</c:v>
                </c:pt>
                <c:pt idx="253">
                  <c:v>2.1319277142857098</c:v>
                </c:pt>
                <c:pt idx="254">
                  <c:v>2.1488235000000002</c:v>
                </c:pt>
                <c:pt idx="255">
                  <c:v>2.1657192857142902</c:v>
                </c:pt>
                <c:pt idx="256">
                  <c:v>2.1826150714285699</c:v>
                </c:pt>
                <c:pt idx="257">
                  <c:v>2.1995108571428599</c:v>
                </c:pt>
                <c:pt idx="258">
                  <c:v>2.2164066428571401</c:v>
                </c:pt>
                <c:pt idx="259">
                  <c:v>2.23330242857143</c:v>
                </c:pt>
                <c:pt idx="260">
                  <c:v>2.2501982142857102</c:v>
                </c:pt>
                <c:pt idx="261">
                  <c:v>2.2670940000000002</c:v>
                </c:pt>
                <c:pt idx="262">
                  <c:v>2.3765941428571402</c:v>
                </c:pt>
                <c:pt idx="263">
                  <c:v>2.48609428571429</c:v>
                </c:pt>
                <c:pt idx="264">
                  <c:v>2.595594428571431</c:v>
                </c:pt>
                <c:pt idx="265">
                  <c:v>2.7050945714285701</c:v>
                </c:pt>
                <c:pt idx="266">
                  <c:v>2.8145947142857102</c:v>
                </c:pt>
                <c:pt idx="267">
                  <c:v>2.92409485714286</c:v>
                </c:pt>
                <c:pt idx="268">
                  <c:v>3.033595</c:v>
                </c:pt>
                <c:pt idx="269">
                  <c:v>2.9984097857142911</c:v>
                </c:pt>
                <c:pt idx="270">
                  <c:v>2.963224571428571</c:v>
                </c:pt>
                <c:pt idx="271">
                  <c:v>2.9280393571428598</c:v>
                </c:pt>
                <c:pt idx="272">
                  <c:v>2.8928541428571402</c:v>
                </c:pt>
                <c:pt idx="273">
                  <c:v>2.8576689285714312</c:v>
                </c:pt>
                <c:pt idx="274">
                  <c:v>2.8224837142857102</c:v>
                </c:pt>
                <c:pt idx="275">
                  <c:v>2.7872984999999999</c:v>
                </c:pt>
                <c:pt idx="276">
                  <c:v>2.75211328571429</c:v>
                </c:pt>
                <c:pt idx="277">
                  <c:v>2.71692807142857</c:v>
                </c:pt>
                <c:pt idx="278">
                  <c:v>2.6817428571428601</c:v>
                </c:pt>
                <c:pt idx="279">
                  <c:v>2.64655764285714</c:v>
                </c:pt>
                <c:pt idx="280">
                  <c:v>2.6113724285714301</c:v>
                </c:pt>
                <c:pt idx="281">
                  <c:v>2.576187214285711</c:v>
                </c:pt>
                <c:pt idx="282">
                  <c:v>2.5410020000000002</c:v>
                </c:pt>
                <c:pt idx="283">
                  <c:v>2.5804529285714302</c:v>
                </c:pt>
                <c:pt idx="284">
                  <c:v>2.6199038571428601</c:v>
                </c:pt>
                <c:pt idx="285">
                  <c:v>2.6593547857142901</c:v>
                </c:pt>
                <c:pt idx="286">
                  <c:v>2.6988057142857098</c:v>
                </c:pt>
                <c:pt idx="287">
                  <c:v>2.7382566428571402</c:v>
                </c:pt>
                <c:pt idx="288">
                  <c:v>2.7777075714285711</c:v>
                </c:pt>
                <c:pt idx="289">
                  <c:v>2.8171585000000001</c:v>
                </c:pt>
                <c:pt idx="290">
                  <c:v>2.8566094285714301</c:v>
                </c:pt>
                <c:pt idx="291">
                  <c:v>2.89606035714286</c:v>
                </c:pt>
                <c:pt idx="292">
                  <c:v>2.93551128571429</c:v>
                </c:pt>
                <c:pt idx="293">
                  <c:v>2.9749622142857102</c:v>
                </c:pt>
                <c:pt idx="294">
                  <c:v>3.014413142857141</c:v>
                </c:pt>
                <c:pt idx="295">
                  <c:v>3.0538640714285701</c:v>
                </c:pt>
                <c:pt idx="296">
                  <c:v>3.093315</c:v>
                </c:pt>
                <c:pt idx="297">
                  <c:v>3.0977107619047599</c:v>
                </c:pt>
                <c:pt idx="298">
                  <c:v>3.1021065238095198</c:v>
                </c:pt>
                <c:pt idx="299">
                  <c:v>3.1065022857142899</c:v>
                </c:pt>
                <c:pt idx="300">
                  <c:v>3.1108980476190511</c:v>
                </c:pt>
                <c:pt idx="301">
                  <c:v>3.1152938095238101</c:v>
                </c:pt>
                <c:pt idx="302">
                  <c:v>3.11968957142857</c:v>
                </c:pt>
                <c:pt idx="303">
                  <c:v>3.1240853333333298</c:v>
                </c:pt>
                <c:pt idx="304">
                  <c:v>3.1284810952380999</c:v>
                </c:pt>
                <c:pt idx="305">
                  <c:v>3.1328768571428598</c:v>
                </c:pt>
                <c:pt idx="306">
                  <c:v>3.137272619047621</c:v>
                </c:pt>
                <c:pt idx="307">
                  <c:v>3.14166838095238</c:v>
                </c:pt>
                <c:pt idx="308">
                  <c:v>3.1460641428571399</c:v>
                </c:pt>
                <c:pt idx="309">
                  <c:v>3.1504599047619002</c:v>
                </c:pt>
                <c:pt idx="310">
                  <c:v>3.1548556666666698</c:v>
                </c:pt>
                <c:pt idx="311">
                  <c:v>3.1592514285714302</c:v>
                </c:pt>
                <c:pt idx="312">
                  <c:v>3.16364719047619</c:v>
                </c:pt>
                <c:pt idx="313">
                  <c:v>3.168042952380949</c:v>
                </c:pt>
                <c:pt idx="314">
                  <c:v>3.1724387142857098</c:v>
                </c:pt>
                <c:pt idx="315">
                  <c:v>3.1768344761904799</c:v>
                </c:pt>
                <c:pt idx="316">
                  <c:v>3.1812302380952402</c:v>
                </c:pt>
                <c:pt idx="317">
                  <c:v>3.1856260000000001</c:v>
                </c:pt>
                <c:pt idx="318">
                  <c:v>3.1829673571428598</c:v>
                </c:pt>
                <c:pt idx="319">
                  <c:v>3.1803087142857098</c:v>
                </c:pt>
                <c:pt idx="320">
                  <c:v>3.17765007142857</c:v>
                </c:pt>
                <c:pt idx="321">
                  <c:v>3.1749914285714298</c:v>
                </c:pt>
                <c:pt idx="322">
                  <c:v>3.1723327857142909</c:v>
                </c:pt>
                <c:pt idx="323">
                  <c:v>3.16967414285714</c:v>
                </c:pt>
                <c:pt idx="324">
                  <c:v>3.1670155000000002</c:v>
                </c:pt>
                <c:pt idx="325">
                  <c:v>3.16435685714286</c:v>
                </c:pt>
                <c:pt idx="326">
                  <c:v>3.16169821428571</c:v>
                </c:pt>
                <c:pt idx="327">
                  <c:v>3.1590395714285702</c:v>
                </c:pt>
                <c:pt idx="328">
                  <c:v>3.1563809285714299</c:v>
                </c:pt>
                <c:pt idx="329">
                  <c:v>3.1537222857142901</c:v>
                </c:pt>
                <c:pt idx="330">
                  <c:v>3.151063642857141</c:v>
                </c:pt>
                <c:pt idx="331">
                  <c:v>3.1484049999999999</c:v>
                </c:pt>
                <c:pt idx="332">
                  <c:v>3.1449474999999998</c:v>
                </c:pt>
                <c:pt idx="333">
                  <c:v>3.1414900000000001</c:v>
                </c:pt>
                <c:pt idx="334">
                  <c:v>3.1380325</c:v>
                </c:pt>
                <c:pt idx="335">
                  <c:v>3.1345749999999999</c:v>
                </c:pt>
                <c:pt idx="336">
                  <c:v>3.1311175000000002</c:v>
                </c:pt>
                <c:pt idx="337">
                  <c:v>3.1276600000000001</c:v>
                </c:pt>
                <c:pt idx="338">
                  <c:v>3.1242025</c:v>
                </c:pt>
                <c:pt idx="339">
                  <c:v>3.1207449999999999</c:v>
                </c:pt>
                <c:pt idx="340">
                  <c:v>3.1172875000000002</c:v>
                </c:pt>
                <c:pt idx="341">
                  <c:v>3.1138300000000001</c:v>
                </c:pt>
                <c:pt idx="342">
                  <c:v>3.1103725</c:v>
                </c:pt>
                <c:pt idx="343">
                  <c:v>3.1069150000000012</c:v>
                </c:pt>
                <c:pt idx="344">
                  <c:v>3.1034575000000002</c:v>
                </c:pt>
                <c:pt idx="345">
                  <c:v>3.1</c:v>
                </c:pt>
                <c:pt idx="346">
                  <c:v>3.1071428571428599</c:v>
                </c:pt>
                <c:pt idx="347">
                  <c:v>3.1142857142857099</c:v>
                </c:pt>
                <c:pt idx="348">
                  <c:v>3.1214285714285701</c:v>
                </c:pt>
                <c:pt idx="349">
                  <c:v>3.1285714285714299</c:v>
                </c:pt>
                <c:pt idx="350">
                  <c:v>3.135714285714291</c:v>
                </c:pt>
                <c:pt idx="351">
                  <c:v>3.142857142857141</c:v>
                </c:pt>
                <c:pt idx="352">
                  <c:v>3.15</c:v>
                </c:pt>
                <c:pt idx="353">
                  <c:v>3.1571428571428601</c:v>
                </c:pt>
                <c:pt idx="354">
                  <c:v>3.1642857142857101</c:v>
                </c:pt>
                <c:pt idx="355">
                  <c:v>3.1714285714285699</c:v>
                </c:pt>
                <c:pt idx="356">
                  <c:v>3.1785714285714302</c:v>
                </c:pt>
                <c:pt idx="357">
                  <c:v>3.1857142857142899</c:v>
                </c:pt>
                <c:pt idx="358">
                  <c:v>3.19285714285714</c:v>
                </c:pt>
                <c:pt idx="359">
                  <c:v>3.2</c:v>
                </c:pt>
                <c:pt idx="360">
                  <c:v>3.20714285714286</c:v>
                </c:pt>
                <c:pt idx="361">
                  <c:v>3.21428571428571</c:v>
                </c:pt>
                <c:pt idx="362">
                  <c:v>3.2214285714285711</c:v>
                </c:pt>
                <c:pt idx="363">
                  <c:v>3.22857142857143</c:v>
                </c:pt>
                <c:pt idx="364">
                  <c:v>3.2357142857142902</c:v>
                </c:pt>
                <c:pt idx="365">
                  <c:v>3.2428571428571402</c:v>
                </c:pt>
                <c:pt idx="366">
                  <c:v>3.25</c:v>
                </c:pt>
                <c:pt idx="367">
                  <c:v>3.2571428571428598</c:v>
                </c:pt>
                <c:pt idx="368">
                  <c:v>3.2642857142857098</c:v>
                </c:pt>
                <c:pt idx="369">
                  <c:v>3.27142857142857</c:v>
                </c:pt>
                <c:pt idx="370">
                  <c:v>3.2785714285714298</c:v>
                </c:pt>
                <c:pt idx="371">
                  <c:v>3.28571428571429</c:v>
                </c:pt>
                <c:pt idx="372">
                  <c:v>3.29285714285714</c:v>
                </c:pt>
                <c:pt idx="373">
                  <c:v>3.3</c:v>
                </c:pt>
                <c:pt idx="374">
                  <c:v>3.2562500000000001</c:v>
                </c:pt>
                <c:pt idx="375">
                  <c:v>3.2124999999999999</c:v>
                </c:pt>
                <c:pt idx="376">
                  <c:v>3.1687500000000002</c:v>
                </c:pt>
                <c:pt idx="377">
                  <c:v>3.125</c:v>
                </c:pt>
                <c:pt idx="378">
                  <c:v>3.0812499999999998</c:v>
                </c:pt>
                <c:pt idx="379">
                  <c:v>3.037500000000001</c:v>
                </c:pt>
                <c:pt idx="380">
                  <c:v>2.9937499999999999</c:v>
                </c:pt>
                <c:pt idx="381">
                  <c:v>2.95</c:v>
                </c:pt>
                <c:pt idx="382">
                  <c:v>2.90625</c:v>
                </c:pt>
                <c:pt idx="383">
                  <c:v>2.8624999999999998</c:v>
                </c:pt>
                <c:pt idx="384">
                  <c:v>2.8187500000000001</c:v>
                </c:pt>
                <c:pt idx="385">
                  <c:v>2.7749999999999999</c:v>
                </c:pt>
                <c:pt idx="386">
                  <c:v>2.7312500000000002</c:v>
                </c:pt>
                <c:pt idx="387">
                  <c:v>2.6875</c:v>
                </c:pt>
                <c:pt idx="388">
                  <c:v>2.6437499999999998</c:v>
                </c:pt>
                <c:pt idx="389">
                  <c:v>2.6</c:v>
                </c:pt>
                <c:pt idx="390">
                  <c:v>2.5916666666666699</c:v>
                </c:pt>
                <c:pt idx="391">
                  <c:v>2.5833333333333299</c:v>
                </c:pt>
                <c:pt idx="392">
                  <c:v>2.5750000000000002</c:v>
                </c:pt>
                <c:pt idx="393">
                  <c:v>2.56666666666667</c:v>
                </c:pt>
                <c:pt idx="394">
                  <c:v>2.55833333333333</c:v>
                </c:pt>
                <c:pt idx="395">
                  <c:v>2.5499999999999998</c:v>
                </c:pt>
                <c:pt idx="396">
                  <c:v>2.541666666666671</c:v>
                </c:pt>
                <c:pt idx="397">
                  <c:v>2.533333333333331</c:v>
                </c:pt>
                <c:pt idx="398">
                  <c:v>2.5249999999999999</c:v>
                </c:pt>
                <c:pt idx="399">
                  <c:v>2.516666666666671</c:v>
                </c:pt>
                <c:pt idx="400">
                  <c:v>2.5083333333333311</c:v>
                </c:pt>
                <c:pt idx="401">
                  <c:v>2.5</c:v>
                </c:pt>
                <c:pt idx="402">
                  <c:v>2.4214285714285699</c:v>
                </c:pt>
                <c:pt idx="403">
                  <c:v>2.3428571428571399</c:v>
                </c:pt>
                <c:pt idx="404">
                  <c:v>2.2642857142857098</c:v>
                </c:pt>
                <c:pt idx="405">
                  <c:v>2.1857142857142899</c:v>
                </c:pt>
                <c:pt idx="406">
                  <c:v>2.1071428571428599</c:v>
                </c:pt>
                <c:pt idx="407">
                  <c:v>2.0285714285714298</c:v>
                </c:pt>
                <c:pt idx="408">
                  <c:v>1.95</c:v>
                </c:pt>
                <c:pt idx="409">
                  <c:v>1.8714285714285701</c:v>
                </c:pt>
                <c:pt idx="410">
                  <c:v>1.79285714285714</c:v>
                </c:pt>
                <c:pt idx="411">
                  <c:v>1.71428571428571</c:v>
                </c:pt>
                <c:pt idx="412">
                  <c:v>1.6357142857142899</c:v>
                </c:pt>
                <c:pt idx="413">
                  <c:v>1.55714285714286</c:v>
                </c:pt>
                <c:pt idx="414">
                  <c:v>1.47857142857143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1.4055555555555601</c:v>
                </c:pt>
                <c:pt idx="448">
                  <c:v>1.4111111111111101</c:v>
                </c:pt>
                <c:pt idx="449">
                  <c:v>1.4166666666666701</c:v>
                </c:pt>
                <c:pt idx="450">
                  <c:v>1.4222222222222201</c:v>
                </c:pt>
                <c:pt idx="451">
                  <c:v>1.42777777777778</c:v>
                </c:pt>
                <c:pt idx="452">
                  <c:v>1.43333333333333</c:v>
                </c:pt>
                <c:pt idx="453">
                  <c:v>1.43888888888889</c:v>
                </c:pt>
                <c:pt idx="454">
                  <c:v>1.44444444444444</c:v>
                </c:pt>
                <c:pt idx="455">
                  <c:v>1.45</c:v>
                </c:pt>
                <c:pt idx="456">
                  <c:v>1.4555555555555599</c:v>
                </c:pt>
                <c:pt idx="457">
                  <c:v>1.4611111111111099</c:v>
                </c:pt>
                <c:pt idx="458">
                  <c:v>1.4666666666666699</c:v>
                </c:pt>
                <c:pt idx="459">
                  <c:v>1.4722222222222201</c:v>
                </c:pt>
                <c:pt idx="460">
                  <c:v>1.4777777777777801</c:v>
                </c:pt>
                <c:pt idx="461">
                  <c:v>1.4833333333333301</c:v>
                </c:pt>
                <c:pt idx="462">
                  <c:v>1.48888888888889</c:v>
                </c:pt>
                <c:pt idx="463">
                  <c:v>1.49444444444444</c:v>
                </c:pt>
                <c:pt idx="464">
                  <c:v>1.5</c:v>
                </c:pt>
                <c:pt idx="465">
                  <c:v>1.51428571428571</c:v>
                </c:pt>
                <c:pt idx="466">
                  <c:v>1.52857142857143</c:v>
                </c:pt>
                <c:pt idx="467">
                  <c:v>1.54285714285714</c:v>
                </c:pt>
                <c:pt idx="468">
                  <c:v>1.55714285714286</c:v>
                </c:pt>
                <c:pt idx="469">
                  <c:v>1.5714285714285701</c:v>
                </c:pt>
                <c:pt idx="470">
                  <c:v>1.5857142857142901</c:v>
                </c:pt>
                <c:pt idx="471">
                  <c:v>1.6</c:v>
                </c:pt>
                <c:pt idx="472">
                  <c:v>1.6214285714285701</c:v>
                </c:pt>
                <c:pt idx="473">
                  <c:v>1.6428571428571399</c:v>
                </c:pt>
                <c:pt idx="474">
                  <c:v>1.6642857142857099</c:v>
                </c:pt>
                <c:pt idx="475">
                  <c:v>1.6857142857142899</c:v>
                </c:pt>
                <c:pt idx="476">
                  <c:v>1.70714285714286</c:v>
                </c:pt>
                <c:pt idx="477">
                  <c:v>1.72857142857143</c:v>
                </c:pt>
                <c:pt idx="478">
                  <c:v>1.75</c:v>
                </c:pt>
                <c:pt idx="479">
                  <c:v>1.77142857142857</c:v>
                </c:pt>
                <c:pt idx="480">
                  <c:v>1.79285714285714</c:v>
                </c:pt>
                <c:pt idx="481">
                  <c:v>1.8142857142857101</c:v>
                </c:pt>
                <c:pt idx="482">
                  <c:v>1.8357142857142901</c:v>
                </c:pt>
                <c:pt idx="483">
                  <c:v>1.8571428571428601</c:v>
                </c:pt>
                <c:pt idx="484">
                  <c:v>1.8785714285714299</c:v>
                </c:pt>
                <c:pt idx="485">
                  <c:v>1.9</c:v>
                </c:pt>
                <c:pt idx="486">
                  <c:v>1.9142857142857099</c:v>
                </c:pt>
                <c:pt idx="487">
                  <c:v>1.9285714285714299</c:v>
                </c:pt>
                <c:pt idx="488">
                  <c:v>1.94285714285714</c:v>
                </c:pt>
                <c:pt idx="489">
                  <c:v>1.95714285714286</c:v>
                </c:pt>
                <c:pt idx="490">
                  <c:v>1.97142857142857</c:v>
                </c:pt>
                <c:pt idx="491">
                  <c:v>1.98571428571429</c:v>
                </c:pt>
                <c:pt idx="492">
                  <c:v>2</c:v>
                </c:pt>
                <c:pt idx="493">
                  <c:v>2.0142857142857098</c:v>
                </c:pt>
                <c:pt idx="494">
                  <c:v>2.0285714285714298</c:v>
                </c:pt>
                <c:pt idx="495">
                  <c:v>2.04285714285714</c:v>
                </c:pt>
                <c:pt idx="496">
                  <c:v>2.05714285714286</c:v>
                </c:pt>
                <c:pt idx="497">
                  <c:v>2.0714285714285698</c:v>
                </c:pt>
                <c:pt idx="498">
                  <c:v>2.0857142857142899</c:v>
                </c:pt>
                <c:pt idx="499">
                  <c:v>2.1</c:v>
                </c:pt>
                <c:pt idx="500">
                  <c:v>2.10666666666667</c:v>
                </c:pt>
                <c:pt idx="501">
                  <c:v>2.1133333333333302</c:v>
                </c:pt>
                <c:pt idx="502">
                  <c:v>2.12</c:v>
                </c:pt>
                <c:pt idx="503">
                  <c:v>2.12666666666667</c:v>
                </c:pt>
                <c:pt idx="504">
                  <c:v>2.1333333333333302</c:v>
                </c:pt>
                <c:pt idx="505">
                  <c:v>2.14</c:v>
                </c:pt>
                <c:pt idx="506">
                  <c:v>2.1466666666666701</c:v>
                </c:pt>
                <c:pt idx="507">
                  <c:v>2.1533333333333302</c:v>
                </c:pt>
                <c:pt idx="508">
                  <c:v>2.16</c:v>
                </c:pt>
                <c:pt idx="509">
                  <c:v>2.1666666666666701</c:v>
                </c:pt>
                <c:pt idx="510">
                  <c:v>2.1733333333333298</c:v>
                </c:pt>
                <c:pt idx="511">
                  <c:v>2.1800000000000002</c:v>
                </c:pt>
                <c:pt idx="512">
                  <c:v>2.186666666666671</c:v>
                </c:pt>
                <c:pt idx="513">
                  <c:v>2.1933333333333298</c:v>
                </c:pt>
                <c:pt idx="514">
                  <c:v>2.2000000000000002</c:v>
                </c:pt>
                <c:pt idx="515">
                  <c:v>2.2153846153846199</c:v>
                </c:pt>
                <c:pt idx="516">
                  <c:v>2.2307692307692299</c:v>
                </c:pt>
                <c:pt idx="517">
                  <c:v>2.2461538461538502</c:v>
                </c:pt>
                <c:pt idx="518">
                  <c:v>2.2615384615384602</c:v>
                </c:pt>
                <c:pt idx="519">
                  <c:v>2.2769230769230799</c:v>
                </c:pt>
                <c:pt idx="520">
                  <c:v>2.2923076923076899</c:v>
                </c:pt>
                <c:pt idx="521">
                  <c:v>2.3076923076923102</c:v>
                </c:pt>
                <c:pt idx="522">
                  <c:v>2.3230769230769202</c:v>
                </c:pt>
                <c:pt idx="523">
                  <c:v>2.3384615384615399</c:v>
                </c:pt>
                <c:pt idx="524">
                  <c:v>2.3538461538461499</c:v>
                </c:pt>
                <c:pt idx="525">
                  <c:v>2.3692307692307701</c:v>
                </c:pt>
                <c:pt idx="526">
                  <c:v>2.384615384615381</c:v>
                </c:pt>
                <c:pt idx="527">
                  <c:v>2.4</c:v>
                </c:pt>
                <c:pt idx="528">
                  <c:v>2.4142857142857101</c:v>
                </c:pt>
                <c:pt idx="529">
                  <c:v>2.4285714285714288</c:v>
                </c:pt>
                <c:pt idx="530">
                  <c:v>2.44285714285714</c:v>
                </c:pt>
                <c:pt idx="531">
                  <c:v>2.45714285714286</c:v>
                </c:pt>
                <c:pt idx="532">
                  <c:v>2.4714285714285711</c:v>
                </c:pt>
                <c:pt idx="533">
                  <c:v>2.4857142857142902</c:v>
                </c:pt>
                <c:pt idx="534">
                  <c:v>2.5</c:v>
                </c:pt>
                <c:pt idx="535">
                  <c:v>2.5062500000000001</c:v>
                </c:pt>
                <c:pt idx="536">
                  <c:v>2.5125000000000002</c:v>
                </c:pt>
                <c:pt idx="537">
                  <c:v>2.5187499999999998</c:v>
                </c:pt>
                <c:pt idx="538">
                  <c:v>2.5249999999999999</c:v>
                </c:pt>
                <c:pt idx="539">
                  <c:v>2.53125</c:v>
                </c:pt>
                <c:pt idx="540">
                  <c:v>2.5375000000000001</c:v>
                </c:pt>
                <c:pt idx="541">
                  <c:v>2.5437500000000002</c:v>
                </c:pt>
                <c:pt idx="542">
                  <c:v>2.5499999999999998</c:v>
                </c:pt>
                <c:pt idx="543">
                  <c:v>2.5562499999999999</c:v>
                </c:pt>
                <c:pt idx="544">
                  <c:v>2.5625</c:v>
                </c:pt>
                <c:pt idx="545">
                  <c:v>2.5687500000000001</c:v>
                </c:pt>
                <c:pt idx="546">
                  <c:v>2.5750000000000002</c:v>
                </c:pt>
                <c:pt idx="547">
                  <c:v>2.5812499999999998</c:v>
                </c:pt>
                <c:pt idx="548">
                  <c:v>2.5874999999999999</c:v>
                </c:pt>
                <c:pt idx="549">
                  <c:v>2.59375</c:v>
                </c:pt>
                <c:pt idx="550">
                  <c:v>2.600000000000001</c:v>
                </c:pt>
                <c:pt idx="551">
                  <c:v>2.6062500000000002</c:v>
                </c:pt>
                <c:pt idx="552">
                  <c:v>2.6124999999999998</c:v>
                </c:pt>
                <c:pt idx="553">
                  <c:v>2.6187499999999999</c:v>
                </c:pt>
                <c:pt idx="554">
                  <c:v>2.625</c:v>
                </c:pt>
                <c:pt idx="555">
                  <c:v>2.6312500000000001</c:v>
                </c:pt>
                <c:pt idx="556">
                  <c:v>2.6375000000000011</c:v>
                </c:pt>
                <c:pt idx="557">
                  <c:v>2.6437499999999998</c:v>
                </c:pt>
                <c:pt idx="558">
                  <c:v>2.65</c:v>
                </c:pt>
                <c:pt idx="559">
                  <c:v>2.65625</c:v>
                </c:pt>
                <c:pt idx="560">
                  <c:v>2.662500000000001</c:v>
                </c:pt>
                <c:pt idx="561">
                  <c:v>2.6687500000000002</c:v>
                </c:pt>
                <c:pt idx="562">
                  <c:v>2.6749999999999998</c:v>
                </c:pt>
                <c:pt idx="563">
                  <c:v>2.6812499999999999</c:v>
                </c:pt>
                <c:pt idx="564">
                  <c:v>2.6875</c:v>
                </c:pt>
                <c:pt idx="565">
                  <c:v>2.6937500000000001</c:v>
                </c:pt>
                <c:pt idx="566">
                  <c:v>2.7</c:v>
                </c:pt>
                <c:pt idx="567">
                  <c:v>2.7062499999999998</c:v>
                </c:pt>
                <c:pt idx="568">
                  <c:v>2.7124999999999999</c:v>
                </c:pt>
                <c:pt idx="569">
                  <c:v>2.71875</c:v>
                </c:pt>
                <c:pt idx="570">
                  <c:v>2.7250000000000001</c:v>
                </c:pt>
                <c:pt idx="571">
                  <c:v>2.7312500000000002</c:v>
                </c:pt>
                <c:pt idx="572">
                  <c:v>2.7374999999999998</c:v>
                </c:pt>
                <c:pt idx="573">
                  <c:v>2.7437499999999999</c:v>
                </c:pt>
                <c:pt idx="574">
                  <c:v>2.75</c:v>
                </c:pt>
                <c:pt idx="575">
                  <c:v>2.756250000000001</c:v>
                </c:pt>
                <c:pt idx="576">
                  <c:v>2.7625000000000002</c:v>
                </c:pt>
                <c:pt idx="577">
                  <c:v>2.7687499999999998</c:v>
                </c:pt>
                <c:pt idx="578">
                  <c:v>2.7749999999999999</c:v>
                </c:pt>
                <c:pt idx="579">
                  <c:v>2.78125</c:v>
                </c:pt>
                <c:pt idx="580">
                  <c:v>2.7875000000000001</c:v>
                </c:pt>
                <c:pt idx="581">
                  <c:v>2.7937500000000002</c:v>
                </c:pt>
                <c:pt idx="582">
                  <c:v>2.8</c:v>
                </c:pt>
                <c:pt idx="583">
                  <c:v>2.8062499999999999</c:v>
                </c:pt>
                <c:pt idx="584">
                  <c:v>2.8125</c:v>
                </c:pt>
                <c:pt idx="585">
                  <c:v>2.8187500000000001</c:v>
                </c:pt>
                <c:pt idx="586">
                  <c:v>2.8250000000000002</c:v>
                </c:pt>
                <c:pt idx="587">
                  <c:v>2.8312499999999998</c:v>
                </c:pt>
                <c:pt idx="588">
                  <c:v>2.8374999999999999</c:v>
                </c:pt>
                <c:pt idx="589">
                  <c:v>2.84375</c:v>
                </c:pt>
                <c:pt idx="590">
                  <c:v>2.85</c:v>
                </c:pt>
                <c:pt idx="591">
                  <c:v>2.8562500000000002</c:v>
                </c:pt>
                <c:pt idx="592">
                  <c:v>2.8624999999999998</c:v>
                </c:pt>
                <c:pt idx="593">
                  <c:v>2.8687499999999999</c:v>
                </c:pt>
                <c:pt idx="594">
                  <c:v>2.8750000000000009</c:v>
                </c:pt>
                <c:pt idx="595">
                  <c:v>2.881250000000001</c:v>
                </c:pt>
                <c:pt idx="596">
                  <c:v>2.8875000000000002</c:v>
                </c:pt>
                <c:pt idx="597">
                  <c:v>2.8937499999999998</c:v>
                </c:pt>
                <c:pt idx="598">
                  <c:v>2.9</c:v>
                </c:pt>
                <c:pt idx="599">
                  <c:v>2.9076923076923098</c:v>
                </c:pt>
                <c:pt idx="600">
                  <c:v>2.9153846153846201</c:v>
                </c:pt>
                <c:pt idx="601">
                  <c:v>2.9230769230769198</c:v>
                </c:pt>
                <c:pt idx="602">
                  <c:v>2.9307692307692301</c:v>
                </c:pt>
                <c:pt idx="603">
                  <c:v>2.93846153846154</c:v>
                </c:pt>
                <c:pt idx="604">
                  <c:v>2.9461538461538499</c:v>
                </c:pt>
                <c:pt idx="605">
                  <c:v>2.95384615384615</c:v>
                </c:pt>
                <c:pt idx="606">
                  <c:v>2.9615384615384599</c:v>
                </c:pt>
                <c:pt idx="607">
                  <c:v>2.9692307692307698</c:v>
                </c:pt>
                <c:pt idx="608">
                  <c:v>2.9769230769230801</c:v>
                </c:pt>
                <c:pt idx="609">
                  <c:v>2.9846153846153811</c:v>
                </c:pt>
                <c:pt idx="610">
                  <c:v>2.992307692307691</c:v>
                </c:pt>
                <c:pt idx="611">
                  <c:v>3</c:v>
                </c:pt>
                <c:pt idx="612">
                  <c:v>3.0142857142857111</c:v>
                </c:pt>
                <c:pt idx="613">
                  <c:v>3.0285714285714298</c:v>
                </c:pt>
                <c:pt idx="614">
                  <c:v>3.04285714285714</c:v>
                </c:pt>
                <c:pt idx="615">
                  <c:v>3.05714285714286</c:v>
                </c:pt>
                <c:pt idx="616">
                  <c:v>3.0714285714285698</c:v>
                </c:pt>
                <c:pt idx="617">
                  <c:v>3.0857142857142912</c:v>
                </c:pt>
                <c:pt idx="618">
                  <c:v>3.100000000000001</c:v>
                </c:pt>
                <c:pt idx="619">
                  <c:v>3.1142857142857099</c:v>
                </c:pt>
                <c:pt idx="620">
                  <c:v>3.1285714285714308</c:v>
                </c:pt>
                <c:pt idx="621">
                  <c:v>3.1428571428571401</c:v>
                </c:pt>
                <c:pt idx="622">
                  <c:v>3.1571428571428601</c:v>
                </c:pt>
                <c:pt idx="623">
                  <c:v>3.1714285714285699</c:v>
                </c:pt>
                <c:pt idx="624">
                  <c:v>3.1857142857142899</c:v>
                </c:pt>
                <c:pt idx="625">
                  <c:v>3.2</c:v>
                </c:pt>
                <c:pt idx="626">
                  <c:v>3.1642857142857101</c:v>
                </c:pt>
                <c:pt idx="627">
                  <c:v>3.1285714285714299</c:v>
                </c:pt>
                <c:pt idx="628">
                  <c:v>3.0928571428571399</c:v>
                </c:pt>
                <c:pt idx="629">
                  <c:v>3.05714285714286</c:v>
                </c:pt>
                <c:pt idx="630">
                  <c:v>3.02142857142857</c:v>
                </c:pt>
                <c:pt idx="631">
                  <c:v>2.9857142857142902</c:v>
                </c:pt>
                <c:pt idx="632">
                  <c:v>2.95</c:v>
                </c:pt>
                <c:pt idx="633">
                  <c:v>2.9142857142857101</c:v>
                </c:pt>
                <c:pt idx="634">
                  <c:v>2.8785714285714299</c:v>
                </c:pt>
                <c:pt idx="635">
                  <c:v>2.8428571428571399</c:v>
                </c:pt>
                <c:pt idx="636">
                  <c:v>2.80714285714286</c:v>
                </c:pt>
                <c:pt idx="637">
                  <c:v>2.77142857142857</c:v>
                </c:pt>
                <c:pt idx="638">
                  <c:v>2.7357142857142902</c:v>
                </c:pt>
                <c:pt idx="639">
                  <c:v>2.7</c:v>
                </c:pt>
                <c:pt idx="640">
                  <c:v>2.6904761904761898</c:v>
                </c:pt>
                <c:pt idx="641">
                  <c:v>2.6809523809523799</c:v>
                </c:pt>
                <c:pt idx="642">
                  <c:v>2.6714285714285699</c:v>
                </c:pt>
                <c:pt idx="643">
                  <c:v>2.66190476190476</c:v>
                </c:pt>
                <c:pt idx="644">
                  <c:v>2.6523809523809501</c:v>
                </c:pt>
                <c:pt idx="645">
                  <c:v>2.6428571428571401</c:v>
                </c:pt>
                <c:pt idx="646">
                  <c:v>2.6333333333333302</c:v>
                </c:pt>
                <c:pt idx="647">
                  <c:v>2.6238095238095211</c:v>
                </c:pt>
                <c:pt idx="648">
                  <c:v>2.614285714285709</c:v>
                </c:pt>
                <c:pt idx="649">
                  <c:v>2.6047619047618999</c:v>
                </c:pt>
                <c:pt idx="650">
                  <c:v>2.5952380952380998</c:v>
                </c:pt>
                <c:pt idx="651">
                  <c:v>2.5857142857142899</c:v>
                </c:pt>
                <c:pt idx="652">
                  <c:v>2.576190476190479</c:v>
                </c:pt>
                <c:pt idx="653">
                  <c:v>2.56666666666667</c:v>
                </c:pt>
                <c:pt idx="654">
                  <c:v>2.55714285714286</c:v>
                </c:pt>
                <c:pt idx="655">
                  <c:v>2.547619047619051</c:v>
                </c:pt>
                <c:pt idx="656">
                  <c:v>2.5380952380952402</c:v>
                </c:pt>
                <c:pt idx="657">
                  <c:v>2.5285714285714311</c:v>
                </c:pt>
                <c:pt idx="658">
                  <c:v>2.5190476190476212</c:v>
                </c:pt>
                <c:pt idx="659">
                  <c:v>2.5095238095238099</c:v>
                </c:pt>
                <c:pt idx="660">
                  <c:v>2.5</c:v>
                </c:pt>
                <c:pt idx="661">
                  <c:v>2.47058823529412</c:v>
                </c:pt>
                <c:pt idx="662">
                  <c:v>2.4411764705882399</c:v>
                </c:pt>
                <c:pt idx="663">
                  <c:v>2.4117647058823501</c:v>
                </c:pt>
                <c:pt idx="664">
                  <c:v>2.3823529411764701</c:v>
                </c:pt>
                <c:pt idx="665">
                  <c:v>2.3529411764705901</c:v>
                </c:pt>
                <c:pt idx="666">
                  <c:v>2.3235294117647101</c:v>
                </c:pt>
                <c:pt idx="667">
                  <c:v>2.2941176470588198</c:v>
                </c:pt>
                <c:pt idx="668">
                  <c:v>2.2647058823529398</c:v>
                </c:pt>
                <c:pt idx="669">
                  <c:v>2.2352941176470602</c:v>
                </c:pt>
                <c:pt idx="670">
                  <c:v>2.2058823529411802</c:v>
                </c:pt>
                <c:pt idx="671">
                  <c:v>2.1764705882352899</c:v>
                </c:pt>
                <c:pt idx="672">
                  <c:v>2.1470588235294099</c:v>
                </c:pt>
                <c:pt idx="673">
                  <c:v>2.1176470588235299</c:v>
                </c:pt>
                <c:pt idx="674">
                  <c:v>2.0882352941176499</c:v>
                </c:pt>
                <c:pt idx="675">
                  <c:v>2.0588235294117601</c:v>
                </c:pt>
                <c:pt idx="676">
                  <c:v>2.02941176470588</c:v>
                </c:pt>
                <c:pt idx="677">
                  <c:v>2</c:v>
                </c:pt>
                <c:pt idx="678">
                  <c:v>2.0285714285714298</c:v>
                </c:pt>
                <c:pt idx="679">
                  <c:v>2.05714285714286</c:v>
                </c:pt>
                <c:pt idx="680">
                  <c:v>2.0857142857142899</c:v>
                </c:pt>
                <c:pt idx="681">
                  <c:v>2.1142857142857099</c:v>
                </c:pt>
                <c:pt idx="682">
                  <c:v>2.1428571428571401</c:v>
                </c:pt>
                <c:pt idx="683">
                  <c:v>2.1714285714285699</c:v>
                </c:pt>
                <c:pt idx="684">
                  <c:v>2.2000000000000002</c:v>
                </c:pt>
                <c:pt idx="685">
                  <c:v>2.18888888888889</c:v>
                </c:pt>
                <c:pt idx="686">
                  <c:v>2.1777777777777798</c:v>
                </c:pt>
                <c:pt idx="687">
                  <c:v>2.1666666666666701</c:v>
                </c:pt>
                <c:pt idx="688">
                  <c:v>2.1555555555555599</c:v>
                </c:pt>
                <c:pt idx="689">
                  <c:v>2.1444444444444399</c:v>
                </c:pt>
                <c:pt idx="690">
                  <c:v>2.1333333333333302</c:v>
                </c:pt>
                <c:pt idx="691">
                  <c:v>2.12222222222222</c:v>
                </c:pt>
                <c:pt idx="692">
                  <c:v>2.1111111111111098</c:v>
                </c:pt>
                <c:pt idx="693">
                  <c:v>2.1</c:v>
                </c:pt>
                <c:pt idx="694">
                  <c:v>2.0888888888888899</c:v>
                </c:pt>
                <c:pt idx="695">
                  <c:v>2.0777777777777802</c:v>
                </c:pt>
                <c:pt idx="696">
                  <c:v>2.06666666666667</c:v>
                </c:pt>
                <c:pt idx="697">
                  <c:v>2.0555555555555598</c:v>
                </c:pt>
                <c:pt idx="698">
                  <c:v>2.0444444444444398</c:v>
                </c:pt>
                <c:pt idx="699">
                  <c:v>2.0333333333333301</c:v>
                </c:pt>
                <c:pt idx="700">
                  <c:v>2.0222222222222199</c:v>
                </c:pt>
                <c:pt idx="701">
                  <c:v>2.0111111111111102</c:v>
                </c:pt>
                <c:pt idx="702">
                  <c:v>2</c:v>
                </c:pt>
                <c:pt idx="703">
                  <c:v>2.1800000000000002</c:v>
                </c:pt>
                <c:pt idx="704">
                  <c:v>2.36</c:v>
                </c:pt>
                <c:pt idx="705">
                  <c:v>2.54</c:v>
                </c:pt>
                <c:pt idx="706">
                  <c:v>2.72</c:v>
                </c:pt>
                <c:pt idx="707">
                  <c:v>2.9</c:v>
                </c:pt>
                <c:pt idx="708">
                  <c:v>3.08</c:v>
                </c:pt>
                <c:pt idx="709">
                  <c:v>3.26</c:v>
                </c:pt>
                <c:pt idx="710">
                  <c:v>3.44</c:v>
                </c:pt>
                <c:pt idx="711">
                  <c:v>3.62</c:v>
                </c:pt>
                <c:pt idx="712">
                  <c:v>3.8</c:v>
                </c:pt>
                <c:pt idx="713">
                  <c:v>3.98</c:v>
                </c:pt>
                <c:pt idx="714">
                  <c:v>4.16</c:v>
                </c:pt>
                <c:pt idx="715">
                  <c:v>4.34</c:v>
                </c:pt>
                <c:pt idx="716">
                  <c:v>4.5199999999999996</c:v>
                </c:pt>
                <c:pt idx="717">
                  <c:v>4.6999999999999993</c:v>
                </c:pt>
                <c:pt idx="718">
                  <c:v>4.5428571428571409</c:v>
                </c:pt>
                <c:pt idx="719">
                  <c:v>4.3857142857142897</c:v>
                </c:pt>
                <c:pt idx="720">
                  <c:v>4.2285714285714304</c:v>
                </c:pt>
                <c:pt idx="721">
                  <c:v>4.0714285714285703</c:v>
                </c:pt>
                <c:pt idx="722">
                  <c:v>3.9142857142857101</c:v>
                </c:pt>
                <c:pt idx="723">
                  <c:v>3.7571428571428598</c:v>
                </c:pt>
                <c:pt idx="724">
                  <c:v>3.6</c:v>
                </c:pt>
                <c:pt idx="725">
                  <c:v>3.44285714285714</c:v>
                </c:pt>
                <c:pt idx="726">
                  <c:v>3.28571428571429</c:v>
                </c:pt>
                <c:pt idx="727">
                  <c:v>3.1285714285714299</c:v>
                </c:pt>
                <c:pt idx="728">
                  <c:v>2.9714285714285702</c:v>
                </c:pt>
                <c:pt idx="729">
                  <c:v>2.8142857142857101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09-46CE-904F-364CE760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77519"/>
        <c:axId val="641333519"/>
      </c:scatterChart>
      <c:valAx>
        <c:axId val="613577519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>
                    <a:solidFill>
                      <a:sysClr val="windowText" lastClr="000000"/>
                    </a:solidFill>
                  </a:rPr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1333519"/>
        <c:crosses val="autoZero"/>
        <c:crossBetween val="midCat"/>
        <c:majorUnit val="200"/>
      </c:valAx>
      <c:valAx>
        <c:axId val="6413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 cap="none" baseline="0">
                    <a:solidFill>
                      <a:sysClr val="windowText" lastClr="000000"/>
                    </a:solidFill>
                  </a:rPr>
                  <a:t>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77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da-DK" sz="1600" b="0">
                <a:solidFill>
                  <a:schemeClr val="tx1"/>
                </a:solidFill>
                <a:latin typeface="Georgia" panose="02040502050405020303" pitchFamily="18" charset="0"/>
              </a:rPr>
              <a:t>TN i øvre</a:t>
            </a:r>
            <a:r>
              <a:rPr lang="da-DK" sz="1600" b="0" baseline="0">
                <a:solidFill>
                  <a:schemeClr val="tx1"/>
                </a:solidFill>
                <a:latin typeface="Georgia" panose="02040502050405020303" pitchFamily="18" charset="0"/>
              </a:rPr>
              <a:t> inderfjord (2019)</a:t>
            </a:r>
            <a:endParaRPr lang="da-DK" sz="1600" b="0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yVal>
            <c:numRef>
              <c:f>Boksmodel!$AK$741:$AK$1105</c:f>
              <c:numCache>
                <c:formatCode>0.0000</c:formatCode>
                <c:ptCount val="365"/>
                <c:pt idx="0">
                  <c:v>1.3631290081390124</c:v>
                </c:pt>
                <c:pt idx="1">
                  <c:v>1.3701380281856377</c:v>
                </c:pt>
                <c:pt idx="2">
                  <c:v>1.3768476556730449</c:v>
                </c:pt>
                <c:pt idx="3">
                  <c:v>1.3834077961678228</c:v>
                </c:pt>
                <c:pt idx="4">
                  <c:v>1.3899573152505691</c:v>
                </c:pt>
                <c:pt idx="5">
                  <c:v>1.3965216006515924</c:v>
                </c:pt>
                <c:pt idx="6">
                  <c:v>1.4030020434246055</c:v>
                </c:pt>
                <c:pt idx="7">
                  <c:v>1.4095370875800035</c:v>
                </c:pt>
                <c:pt idx="8">
                  <c:v>1.4168275163106321</c:v>
                </c:pt>
                <c:pt idx="9">
                  <c:v>1.4244126332829599</c:v>
                </c:pt>
                <c:pt idx="10">
                  <c:v>1.4310132564506954</c:v>
                </c:pt>
                <c:pt idx="11">
                  <c:v>1.4373709520202604</c:v>
                </c:pt>
                <c:pt idx="12">
                  <c:v>1.4436447222622977</c:v>
                </c:pt>
                <c:pt idx="13">
                  <c:v>1.4502419039019439</c:v>
                </c:pt>
                <c:pt idx="14">
                  <c:v>1.4566054500871319</c:v>
                </c:pt>
                <c:pt idx="15">
                  <c:v>1.4636147843572458</c:v>
                </c:pt>
                <c:pt idx="16">
                  <c:v>1.4713087831126239</c:v>
                </c:pt>
                <c:pt idx="17">
                  <c:v>1.4787787763621565</c:v>
                </c:pt>
                <c:pt idx="18">
                  <c:v>1.4855785425161374</c:v>
                </c:pt>
                <c:pt idx="19">
                  <c:v>1.4916991184941943</c:v>
                </c:pt>
                <c:pt idx="20">
                  <c:v>1.4974651565534634</c:v>
                </c:pt>
                <c:pt idx="21">
                  <c:v>1.5032054824563585</c:v>
                </c:pt>
                <c:pt idx="22">
                  <c:v>1.5089659118350891</c:v>
                </c:pt>
                <c:pt idx="23">
                  <c:v>1.5146687342499561</c:v>
                </c:pt>
                <c:pt idx="24">
                  <c:v>1.5202972111009743</c:v>
                </c:pt>
                <c:pt idx="25">
                  <c:v>1.5259856086516672</c:v>
                </c:pt>
                <c:pt idx="26">
                  <c:v>1.5317422389201834</c:v>
                </c:pt>
                <c:pt idx="27">
                  <c:v>1.5380392065426802</c:v>
                </c:pt>
                <c:pt idx="28">
                  <c:v>1.5449219706692019</c:v>
                </c:pt>
                <c:pt idx="29">
                  <c:v>1.5513090146231228</c:v>
                </c:pt>
                <c:pt idx="30">
                  <c:v>1.557402561621076</c:v>
                </c:pt>
                <c:pt idx="31">
                  <c:v>1.5634032327897536</c:v>
                </c:pt>
                <c:pt idx="32">
                  <c:v>1.5693431202559383</c:v>
                </c:pt>
                <c:pt idx="33">
                  <c:v>1.5752783921130695</c:v>
                </c:pt>
                <c:pt idx="34">
                  <c:v>1.5813261738493112</c:v>
                </c:pt>
                <c:pt idx="35">
                  <c:v>1.5876304519946636</c:v>
                </c:pt>
                <c:pt idx="36">
                  <c:v>1.5955416849850643</c:v>
                </c:pt>
                <c:pt idx="37">
                  <c:v>1.6027443862718573</c:v>
                </c:pt>
                <c:pt idx="38">
                  <c:v>1.6098422564012258</c:v>
                </c:pt>
                <c:pt idx="39">
                  <c:v>1.6170765685313522</c:v>
                </c:pt>
                <c:pt idx="40">
                  <c:v>1.6254939201846854</c:v>
                </c:pt>
                <c:pt idx="41">
                  <c:v>1.6332153733460091</c:v>
                </c:pt>
                <c:pt idx="42">
                  <c:v>1.639384190981122</c:v>
                </c:pt>
                <c:pt idx="43">
                  <c:v>1.6447542940325817</c:v>
                </c:pt>
                <c:pt idx="44">
                  <c:v>1.6498295414304656</c:v>
                </c:pt>
                <c:pt idx="45">
                  <c:v>1.6546740156901079</c:v>
                </c:pt>
                <c:pt idx="46">
                  <c:v>1.6593333346701751</c:v>
                </c:pt>
                <c:pt idx="47">
                  <c:v>1.6638688989460877</c:v>
                </c:pt>
                <c:pt idx="48">
                  <c:v>1.6684314792485646</c:v>
                </c:pt>
                <c:pt idx="49">
                  <c:v>1.6728159372015474</c:v>
                </c:pt>
                <c:pt idx="50">
                  <c:v>1.6771190791911534</c:v>
                </c:pt>
                <c:pt idx="51">
                  <c:v>1.6813598539666532</c:v>
                </c:pt>
                <c:pt idx="52">
                  <c:v>1.6859242279318127</c:v>
                </c:pt>
                <c:pt idx="53">
                  <c:v>1.6901732734721193</c:v>
                </c:pt>
                <c:pt idx="54">
                  <c:v>1.6942467824716099</c:v>
                </c:pt>
                <c:pt idx="55">
                  <c:v>1.6981599850076168</c:v>
                </c:pt>
                <c:pt idx="56">
                  <c:v>1.7019421907542789</c:v>
                </c:pt>
                <c:pt idx="57">
                  <c:v>1.7055820471841923</c:v>
                </c:pt>
                <c:pt idx="58">
                  <c:v>1.7090647796742466</c:v>
                </c:pt>
                <c:pt idx="59">
                  <c:v>1.7123784242630982</c:v>
                </c:pt>
                <c:pt idx="60">
                  <c:v>1.7154936285040641</c:v>
                </c:pt>
                <c:pt idx="61">
                  <c:v>1.7183855430364336</c:v>
                </c:pt>
                <c:pt idx="62">
                  <c:v>1.7211141658842823</c:v>
                </c:pt>
                <c:pt idx="63">
                  <c:v>1.7237141973685615</c:v>
                </c:pt>
                <c:pt idx="64">
                  <c:v>1.726102080736821</c:v>
                </c:pt>
                <c:pt idx="65">
                  <c:v>1.7280163170823895</c:v>
                </c:pt>
                <c:pt idx="66">
                  <c:v>1.7294532115411316</c:v>
                </c:pt>
                <c:pt idx="67">
                  <c:v>1.7299075381242799</c:v>
                </c:pt>
                <c:pt idx="68">
                  <c:v>1.7285063730969923</c:v>
                </c:pt>
                <c:pt idx="69">
                  <c:v>1.721074695263072</c:v>
                </c:pt>
                <c:pt idx="70">
                  <c:v>1.7239483591294058</c:v>
                </c:pt>
                <c:pt idx="71">
                  <c:v>1.7278354908387727</c:v>
                </c:pt>
                <c:pt idx="72">
                  <c:v>1.7330508921101431</c:v>
                </c:pt>
                <c:pt idx="73">
                  <c:v>1.7383429822774703</c:v>
                </c:pt>
                <c:pt idx="74">
                  <c:v>1.7439317575505782</c:v>
                </c:pt>
                <c:pt idx="75">
                  <c:v>1.750132838185172</c:v>
                </c:pt>
                <c:pt idx="76">
                  <c:v>1.7573683086755509</c:v>
                </c:pt>
                <c:pt idx="77">
                  <c:v>1.7636073830990731</c:v>
                </c:pt>
                <c:pt idx="78">
                  <c:v>1.7685242777410541</c:v>
                </c:pt>
                <c:pt idx="79">
                  <c:v>1.7730392650989284</c:v>
                </c:pt>
                <c:pt idx="80">
                  <c:v>1.777344514333816</c:v>
                </c:pt>
                <c:pt idx="81">
                  <c:v>1.7814932806404296</c:v>
                </c:pt>
                <c:pt idx="82">
                  <c:v>1.7855762821111423</c:v>
                </c:pt>
                <c:pt idx="83">
                  <c:v>1.7896487826054128</c:v>
                </c:pt>
                <c:pt idx="84">
                  <c:v>1.7938850394423775</c:v>
                </c:pt>
                <c:pt idx="85">
                  <c:v>1.7980615762277015</c:v>
                </c:pt>
                <c:pt idx="86">
                  <c:v>1.802272309386818</c:v>
                </c:pt>
                <c:pt idx="87">
                  <c:v>1.8065141382022638</c:v>
                </c:pt>
                <c:pt idx="88">
                  <c:v>1.8107767681812936</c:v>
                </c:pt>
                <c:pt idx="89">
                  <c:v>1.8150846758027066</c:v>
                </c:pt>
                <c:pt idx="90">
                  <c:v>1.8194253560835392</c:v>
                </c:pt>
                <c:pt idx="91">
                  <c:v>1.8229486240863524</c:v>
                </c:pt>
                <c:pt idx="92">
                  <c:v>1.8252803789584109</c:v>
                </c:pt>
                <c:pt idx="93">
                  <c:v>1.8260074203484413</c:v>
                </c:pt>
                <c:pt idx="94">
                  <c:v>1.8245512853250248</c:v>
                </c:pt>
                <c:pt idx="95">
                  <c:v>1.8201513921949444</c:v>
                </c:pt>
                <c:pt idx="96">
                  <c:v>1.8118560749651436</c:v>
                </c:pt>
                <c:pt idx="97">
                  <c:v>1.7983489995133772</c:v>
                </c:pt>
                <c:pt idx="98">
                  <c:v>1.7779540819218538</c:v>
                </c:pt>
                <c:pt idx="99">
                  <c:v>1.7487528373839005</c:v>
                </c:pt>
                <c:pt idx="100">
                  <c:v>1.7086954282277893</c:v>
                </c:pt>
                <c:pt idx="101">
                  <c:v>1.6563814155724979</c:v>
                </c:pt>
                <c:pt idx="102">
                  <c:v>1.5929026554690453</c:v>
                </c:pt>
                <c:pt idx="103">
                  <c:v>1.5252550735342632</c:v>
                </c:pt>
                <c:pt idx="104">
                  <c:v>1.4650025494748704</c:v>
                </c:pt>
                <c:pt idx="105">
                  <c:v>1.4125679074946107</c:v>
                </c:pt>
                <c:pt idx="106">
                  <c:v>1.3665150959099364</c:v>
                </c:pt>
                <c:pt idx="107">
                  <c:v>1.3260732284801586</c:v>
                </c:pt>
                <c:pt idx="108">
                  <c:v>1.2905041293520814</c:v>
                </c:pt>
                <c:pt idx="109">
                  <c:v>1.2591636556311694</c:v>
                </c:pt>
                <c:pt idx="110">
                  <c:v>1.2315079517307566</c:v>
                </c:pt>
                <c:pt idx="111">
                  <c:v>1.2071160818917697</c:v>
                </c:pt>
                <c:pt idx="112">
                  <c:v>1.1853283652276732</c:v>
                </c:pt>
                <c:pt idx="113">
                  <c:v>1.1658024957705626</c:v>
                </c:pt>
                <c:pt idx="114">
                  <c:v>1.1483185420446815</c:v>
                </c:pt>
                <c:pt idx="115">
                  <c:v>1.1325594846854676</c:v>
                </c:pt>
                <c:pt idx="116">
                  <c:v>1.1183434623722857</c:v>
                </c:pt>
                <c:pt idx="117">
                  <c:v>1.1062894568084667</c:v>
                </c:pt>
                <c:pt idx="118">
                  <c:v>1.0948698423838834</c:v>
                </c:pt>
                <c:pt idx="119">
                  <c:v>1.0839712538503044</c:v>
                </c:pt>
                <c:pt idx="120">
                  <c:v>1.073597702712429</c:v>
                </c:pt>
                <c:pt idx="121">
                  <c:v>1.0637160681689981</c:v>
                </c:pt>
                <c:pt idx="122">
                  <c:v>1.0542502327190997</c:v>
                </c:pt>
                <c:pt idx="123">
                  <c:v>1.0453976330349022</c:v>
                </c:pt>
                <c:pt idx="124">
                  <c:v>1.0373433442697888</c:v>
                </c:pt>
                <c:pt idx="125">
                  <c:v>1.02981448425595</c:v>
                </c:pt>
                <c:pt idx="126">
                  <c:v>1.0230582686829959</c:v>
                </c:pt>
                <c:pt idx="127">
                  <c:v>1.0167990900121011</c:v>
                </c:pt>
                <c:pt idx="128">
                  <c:v>1.0109133818872562</c:v>
                </c:pt>
                <c:pt idx="129">
                  <c:v>1.0061330166137095</c:v>
                </c:pt>
                <c:pt idx="130">
                  <c:v>1.0016820483414381</c:v>
                </c:pt>
                <c:pt idx="131">
                  <c:v>0.99706269580724816</c:v>
                </c:pt>
                <c:pt idx="132">
                  <c:v>0.9924529036909604</c:v>
                </c:pt>
                <c:pt idx="133">
                  <c:v>0.98794857345890119</c:v>
                </c:pt>
                <c:pt idx="134">
                  <c:v>0.98358777237277717</c:v>
                </c:pt>
                <c:pt idx="135">
                  <c:v>0.97938610734456999</c:v>
                </c:pt>
                <c:pt idx="136">
                  <c:v>0.9751788701647871</c:v>
                </c:pt>
                <c:pt idx="137">
                  <c:v>0.97174716589255272</c:v>
                </c:pt>
                <c:pt idx="138">
                  <c:v>0.96893037199388876</c:v>
                </c:pt>
                <c:pt idx="139">
                  <c:v>0.96593938496599796</c:v>
                </c:pt>
                <c:pt idx="140">
                  <c:v>0.96319932339554082</c:v>
                </c:pt>
                <c:pt idx="141">
                  <c:v>0.96041165405726747</c:v>
                </c:pt>
                <c:pt idx="142">
                  <c:v>0.95792749349238948</c:v>
                </c:pt>
                <c:pt idx="143">
                  <c:v>0.95554205004812975</c:v>
                </c:pt>
                <c:pt idx="144">
                  <c:v>0.95314107369075318</c:v>
                </c:pt>
                <c:pt idx="145">
                  <c:v>0.95054894807587664</c:v>
                </c:pt>
                <c:pt idx="146">
                  <c:v>0.94795063744422781</c:v>
                </c:pt>
                <c:pt idx="147">
                  <c:v>0.94536993245609313</c:v>
                </c:pt>
                <c:pt idx="148">
                  <c:v>0.94271527115380638</c:v>
                </c:pt>
                <c:pt idx="149">
                  <c:v>0.9398003975564575</c:v>
                </c:pt>
                <c:pt idx="150">
                  <c:v>0.93700024349479061</c:v>
                </c:pt>
                <c:pt idx="151">
                  <c:v>0.93416438796742896</c:v>
                </c:pt>
                <c:pt idx="152">
                  <c:v>0.93117313601285234</c:v>
                </c:pt>
                <c:pt idx="153">
                  <c:v>0.9280934541126733</c:v>
                </c:pt>
                <c:pt idx="154">
                  <c:v>0.92509162537207179</c:v>
                </c:pt>
                <c:pt idx="155">
                  <c:v>0.92200456959972021</c:v>
                </c:pt>
                <c:pt idx="156">
                  <c:v>0.91904662697645823</c:v>
                </c:pt>
                <c:pt idx="157">
                  <c:v>0.91595024521426516</c:v>
                </c:pt>
                <c:pt idx="158">
                  <c:v>0.91289632941780419</c:v>
                </c:pt>
                <c:pt idx="159">
                  <c:v>0.90976547350710069</c:v>
                </c:pt>
                <c:pt idx="160">
                  <c:v>0.9068833301908038</c:v>
                </c:pt>
                <c:pt idx="161">
                  <c:v>0.90375674500050351</c:v>
                </c:pt>
                <c:pt idx="162">
                  <c:v>0.90054617594596431</c:v>
                </c:pt>
                <c:pt idx="163">
                  <c:v>0.8976728622244492</c:v>
                </c:pt>
                <c:pt idx="164">
                  <c:v>0.89557002230187022</c:v>
                </c:pt>
                <c:pt idx="165">
                  <c:v>0.89291001246596935</c:v>
                </c:pt>
                <c:pt idx="166">
                  <c:v>0.89013366287429452</c:v>
                </c:pt>
                <c:pt idx="167">
                  <c:v>0.88710498242188096</c:v>
                </c:pt>
                <c:pt idx="168">
                  <c:v>0.88397772975520139</c:v>
                </c:pt>
                <c:pt idx="169">
                  <c:v>0.88078387383624224</c:v>
                </c:pt>
                <c:pt idx="170">
                  <c:v>0.87763196181531389</c:v>
                </c:pt>
                <c:pt idx="171">
                  <c:v>0.87477526724878496</c:v>
                </c:pt>
                <c:pt idx="172">
                  <c:v>0.87194484956774176</c:v>
                </c:pt>
                <c:pt idx="173">
                  <c:v>0.86897883737362613</c:v>
                </c:pt>
                <c:pt idx="174">
                  <c:v>0.86596165494507826</c:v>
                </c:pt>
                <c:pt idx="175">
                  <c:v>0.86292794917990057</c:v>
                </c:pt>
                <c:pt idx="176">
                  <c:v>0.85992283531360969</c:v>
                </c:pt>
                <c:pt idx="177">
                  <c:v>0.85697725974635919</c:v>
                </c:pt>
                <c:pt idx="178">
                  <c:v>0.85405765391958754</c:v>
                </c:pt>
                <c:pt idx="179">
                  <c:v>0.85116962923436834</c:v>
                </c:pt>
                <c:pt idx="180">
                  <c:v>0.84831907687967867</c:v>
                </c:pt>
                <c:pt idx="181">
                  <c:v>0.84565950382229305</c:v>
                </c:pt>
                <c:pt idx="182">
                  <c:v>0.84314072040699617</c:v>
                </c:pt>
                <c:pt idx="183">
                  <c:v>0.84072415987311433</c:v>
                </c:pt>
                <c:pt idx="184">
                  <c:v>0.83825277656860453</c:v>
                </c:pt>
                <c:pt idx="185">
                  <c:v>0.83589705776166989</c:v>
                </c:pt>
                <c:pt idx="186">
                  <c:v>0.83370043901706514</c:v>
                </c:pt>
                <c:pt idx="187">
                  <c:v>0.83159394707907153</c:v>
                </c:pt>
                <c:pt idx="188">
                  <c:v>0.82953649741526192</c:v>
                </c:pt>
                <c:pt idx="189">
                  <c:v>0.82763029448754855</c:v>
                </c:pt>
                <c:pt idx="190">
                  <c:v>0.82553130500139349</c:v>
                </c:pt>
                <c:pt idx="191">
                  <c:v>0.82330989754281036</c:v>
                </c:pt>
                <c:pt idx="192">
                  <c:v>0.82108121168216974</c:v>
                </c:pt>
                <c:pt idx="193">
                  <c:v>0.81888482153887043</c:v>
                </c:pt>
                <c:pt idx="194">
                  <c:v>0.81664470365370578</c:v>
                </c:pt>
                <c:pt idx="195">
                  <c:v>0.81446262266071701</c:v>
                </c:pt>
                <c:pt idx="196">
                  <c:v>0.8124220134915634</c:v>
                </c:pt>
                <c:pt idx="197">
                  <c:v>0.81019798379759767</c:v>
                </c:pt>
                <c:pt idx="198">
                  <c:v>0.80788500323210977</c:v>
                </c:pt>
                <c:pt idx="199">
                  <c:v>0.80559619411006123</c:v>
                </c:pt>
                <c:pt idx="200">
                  <c:v>0.80330749912123212</c:v>
                </c:pt>
                <c:pt idx="201">
                  <c:v>0.80098677605129953</c:v>
                </c:pt>
                <c:pt idx="202">
                  <c:v>0.79878277716265589</c:v>
                </c:pt>
                <c:pt idx="203">
                  <c:v>0.79665770450329043</c:v>
                </c:pt>
                <c:pt idx="204">
                  <c:v>0.79461525686556977</c:v>
                </c:pt>
                <c:pt idx="205">
                  <c:v>0.79222740244825229</c:v>
                </c:pt>
                <c:pt idx="206">
                  <c:v>0.7895647832740309</c:v>
                </c:pt>
                <c:pt idx="207">
                  <c:v>0.78673057180778672</c:v>
                </c:pt>
                <c:pt idx="208">
                  <c:v>0.78379581551653377</c:v>
                </c:pt>
                <c:pt idx="209">
                  <c:v>0.78103145520640449</c:v>
                </c:pt>
                <c:pt idx="210">
                  <c:v>0.77823225513616456</c:v>
                </c:pt>
                <c:pt idx="211">
                  <c:v>0.7754161093318449</c:v>
                </c:pt>
                <c:pt idx="212">
                  <c:v>0.77324600745730387</c:v>
                </c:pt>
                <c:pt idx="213">
                  <c:v>0.77157583115784512</c:v>
                </c:pt>
                <c:pt idx="214">
                  <c:v>0.77021016402583331</c:v>
                </c:pt>
                <c:pt idx="215">
                  <c:v>0.767916426817981</c:v>
                </c:pt>
                <c:pt idx="216">
                  <c:v>0.76519324751461471</c:v>
                </c:pt>
                <c:pt idx="217">
                  <c:v>0.76248761257751885</c:v>
                </c:pt>
                <c:pt idx="218">
                  <c:v>0.760091813620555</c:v>
                </c:pt>
                <c:pt idx="219">
                  <c:v>0.75764176614437972</c:v>
                </c:pt>
                <c:pt idx="220">
                  <c:v>0.75529773417547275</c:v>
                </c:pt>
                <c:pt idx="221">
                  <c:v>0.75327651968049403</c:v>
                </c:pt>
                <c:pt idx="222">
                  <c:v>0.75252740664004358</c:v>
                </c:pt>
                <c:pt idx="223">
                  <c:v>0.75366532422891985</c:v>
                </c:pt>
                <c:pt idx="224">
                  <c:v>0.75465225259847546</c:v>
                </c:pt>
                <c:pt idx="225">
                  <c:v>0.75421831545661155</c:v>
                </c:pt>
                <c:pt idx="226">
                  <c:v>0.75259573904944244</c:v>
                </c:pt>
                <c:pt idx="227">
                  <c:v>0.75057809525161512</c:v>
                </c:pt>
                <c:pt idx="228">
                  <c:v>0.74846426195502369</c:v>
                </c:pt>
                <c:pt idx="229">
                  <c:v>0.74643290765662851</c:v>
                </c:pt>
                <c:pt idx="230">
                  <c:v>0.74455456050032187</c:v>
                </c:pt>
                <c:pt idx="231">
                  <c:v>0.74299874859047255</c:v>
                </c:pt>
                <c:pt idx="232">
                  <c:v>0.74152589339514252</c:v>
                </c:pt>
                <c:pt idx="233">
                  <c:v>0.73987701666852668</c:v>
                </c:pt>
                <c:pt idx="234">
                  <c:v>0.73810741216390119</c:v>
                </c:pt>
                <c:pt idx="235">
                  <c:v>0.73634812136858652</c:v>
                </c:pt>
                <c:pt idx="236">
                  <c:v>0.73460069985393894</c:v>
                </c:pt>
                <c:pt idx="237">
                  <c:v>0.73287744808224498</c:v>
                </c:pt>
                <c:pt idx="238">
                  <c:v>0.73121376475478694</c:v>
                </c:pt>
                <c:pt idx="239">
                  <c:v>0.72965884185213248</c:v>
                </c:pt>
                <c:pt idx="240">
                  <c:v>0.72837455293547804</c:v>
                </c:pt>
                <c:pt idx="241">
                  <c:v>0.72701597304920285</c:v>
                </c:pt>
                <c:pt idx="242">
                  <c:v>0.72563625734773352</c:v>
                </c:pt>
                <c:pt idx="243">
                  <c:v>0.72421700987431747</c:v>
                </c:pt>
                <c:pt idx="244">
                  <c:v>0.72293980348842035</c:v>
                </c:pt>
                <c:pt idx="245">
                  <c:v>0.72159571955919566</c:v>
                </c:pt>
                <c:pt idx="246">
                  <c:v>0.7204601420914617</c:v>
                </c:pt>
                <c:pt idx="247">
                  <c:v>0.71976252845455202</c:v>
                </c:pt>
                <c:pt idx="248">
                  <c:v>0.71969410371142539</c:v>
                </c:pt>
                <c:pt idx="249">
                  <c:v>0.71946991993882126</c:v>
                </c:pt>
                <c:pt idx="250">
                  <c:v>0.71959779116808531</c:v>
                </c:pt>
                <c:pt idx="251">
                  <c:v>0.71942044405843997</c:v>
                </c:pt>
                <c:pt idx="252">
                  <c:v>0.71889096391907792</c:v>
                </c:pt>
                <c:pt idx="253">
                  <c:v>0.71890224253367674</c:v>
                </c:pt>
                <c:pt idx="254">
                  <c:v>0.72033656971725224</c:v>
                </c:pt>
                <c:pt idx="255">
                  <c:v>0.72206883530851218</c:v>
                </c:pt>
                <c:pt idx="256">
                  <c:v>0.72334083963990004</c:v>
                </c:pt>
                <c:pt idx="257">
                  <c:v>0.72379024987273433</c:v>
                </c:pt>
                <c:pt idx="258">
                  <c:v>0.72388673597265163</c:v>
                </c:pt>
                <c:pt idx="259">
                  <c:v>0.7236337574711118</c:v>
                </c:pt>
                <c:pt idx="260">
                  <c:v>0.72334126372606344</c:v>
                </c:pt>
                <c:pt idx="261">
                  <c:v>0.72296744414387448</c:v>
                </c:pt>
                <c:pt idx="262">
                  <c:v>0.72244209992947506</c:v>
                </c:pt>
                <c:pt idx="263">
                  <c:v>0.72174895904415748</c:v>
                </c:pt>
                <c:pt idx="264">
                  <c:v>0.72108228309651912</c:v>
                </c:pt>
                <c:pt idx="265">
                  <c:v>0.72040877724966268</c:v>
                </c:pt>
                <c:pt idx="266">
                  <c:v>0.71961067246548627</c:v>
                </c:pt>
                <c:pt idx="267">
                  <c:v>0.71880482171850835</c:v>
                </c:pt>
                <c:pt idx="268">
                  <c:v>0.71803811978720622</c:v>
                </c:pt>
                <c:pt idx="269">
                  <c:v>0.71747400601594702</c:v>
                </c:pt>
                <c:pt idx="270">
                  <c:v>0.71807470590819822</c:v>
                </c:pt>
                <c:pt idx="271">
                  <c:v>0.71919947141404239</c:v>
                </c:pt>
                <c:pt idx="272">
                  <c:v>0.71960540606412726</c:v>
                </c:pt>
                <c:pt idx="273">
                  <c:v>0.71956671809718853</c:v>
                </c:pt>
                <c:pt idx="274">
                  <c:v>0.71913510483058662</c:v>
                </c:pt>
                <c:pt idx="275">
                  <c:v>0.71857670597961454</c:v>
                </c:pt>
                <c:pt idx="276">
                  <c:v>0.71792145264098506</c:v>
                </c:pt>
                <c:pt idx="277">
                  <c:v>0.71718173944285435</c:v>
                </c:pt>
                <c:pt idx="278">
                  <c:v>0.71647892408586844</c:v>
                </c:pt>
                <c:pt idx="279">
                  <c:v>0.71582636324121318</c:v>
                </c:pt>
                <c:pt idx="280">
                  <c:v>0.71534237983926952</c:v>
                </c:pt>
                <c:pt idx="281">
                  <c:v>0.71513163835993976</c:v>
                </c:pt>
                <c:pt idx="282">
                  <c:v>0.71552489159908583</c:v>
                </c:pt>
                <c:pt idx="283">
                  <c:v>0.71622449230875507</c:v>
                </c:pt>
                <c:pt idx="284">
                  <c:v>0.71764597365429272</c:v>
                </c:pt>
                <c:pt idx="285">
                  <c:v>0.71954404540653449</c:v>
                </c:pt>
                <c:pt idx="286">
                  <c:v>0.72133142744801848</c:v>
                </c:pt>
                <c:pt idx="287">
                  <c:v>0.72343962448056742</c:v>
                </c:pt>
                <c:pt idx="288">
                  <c:v>0.72492078634375412</c:v>
                </c:pt>
                <c:pt idx="289">
                  <c:v>0.72580067453988828</c:v>
                </c:pt>
                <c:pt idx="290">
                  <c:v>0.72706339134078191</c:v>
                </c:pt>
                <c:pt idx="291">
                  <c:v>0.72866289106669535</c:v>
                </c:pt>
                <c:pt idx="292">
                  <c:v>0.7300098749487639</c:v>
                </c:pt>
                <c:pt idx="293">
                  <c:v>0.73092384890223228</c:v>
                </c:pt>
                <c:pt idx="294">
                  <c:v>0.73110852591358577</c:v>
                </c:pt>
                <c:pt idx="295">
                  <c:v>0.73086220129222623</c:v>
                </c:pt>
                <c:pt idx="296">
                  <c:v>0.73035245619428979</c:v>
                </c:pt>
                <c:pt idx="297">
                  <c:v>0.73003183168764052</c:v>
                </c:pt>
                <c:pt idx="298">
                  <c:v>0.72959919485729663</c:v>
                </c:pt>
                <c:pt idx="299">
                  <c:v>0.73238331547504243</c:v>
                </c:pt>
                <c:pt idx="300">
                  <c:v>0.73795584834338535</c:v>
                </c:pt>
                <c:pt idx="301">
                  <c:v>0.74185049538491721</c:v>
                </c:pt>
                <c:pt idx="302">
                  <c:v>0.74344226619098297</c:v>
                </c:pt>
                <c:pt idx="303">
                  <c:v>0.74365422569438677</c:v>
                </c:pt>
                <c:pt idx="304">
                  <c:v>0.74324285399701973</c:v>
                </c:pt>
                <c:pt idx="305">
                  <c:v>0.74503467805713774</c:v>
                </c:pt>
                <c:pt idx="306">
                  <c:v>0.749255276677667</c:v>
                </c:pt>
                <c:pt idx="307">
                  <c:v>0.7575295360885399</c:v>
                </c:pt>
                <c:pt idx="308">
                  <c:v>0.76873487538527452</c:v>
                </c:pt>
                <c:pt idx="309">
                  <c:v>0.78071805463023469</c:v>
                </c:pt>
                <c:pt idx="310">
                  <c:v>0.79255653571630824</c:v>
                </c:pt>
                <c:pt idx="311">
                  <c:v>0.80452242177859135</c:v>
                </c:pt>
                <c:pt idx="312">
                  <c:v>0.8179411475830769</c:v>
                </c:pt>
                <c:pt idx="313">
                  <c:v>0.83206566649932823</c:v>
                </c:pt>
                <c:pt idx="314">
                  <c:v>0.84611842341552757</c:v>
                </c:pt>
                <c:pt idx="315">
                  <c:v>0.86036349268462531</c:v>
                </c:pt>
                <c:pt idx="316">
                  <c:v>0.8748658084976072</c:v>
                </c:pt>
                <c:pt idx="317">
                  <c:v>0.88960780568643383</c:v>
                </c:pt>
                <c:pt idx="318">
                  <c:v>0.90446683590930177</c:v>
                </c:pt>
                <c:pt idx="319">
                  <c:v>0.91938529688923021</c:v>
                </c:pt>
                <c:pt idx="320">
                  <c:v>0.93619364169123842</c:v>
                </c:pt>
                <c:pt idx="321">
                  <c:v>0.95513083749421002</c:v>
                </c:pt>
                <c:pt idx="322">
                  <c:v>0.97298527503322529</c:v>
                </c:pt>
                <c:pt idx="323">
                  <c:v>0.99017382998611159</c:v>
                </c:pt>
                <c:pt idx="324">
                  <c:v>1.0062304731733571</c:v>
                </c:pt>
                <c:pt idx="325">
                  <c:v>1.022176336951915</c:v>
                </c:pt>
                <c:pt idx="326">
                  <c:v>1.0380221704221451</c:v>
                </c:pt>
                <c:pt idx="327">
                  <c:v>1.0533139159028355</c:v>
                </c:pt>
                <c:pt idx="328">
                  <c:v>1.0678409540438649</c:v>
                </c:pt>
                <c:pt idx="329">
                  <c:v>1.0818702588507718</c:v>
                </c:pt>
                <c:pt idx="330">
                  <c:v>1.0961884583370294</c:v>
                </c:pt>
                <c:pt idx="331">
                  <c:v>1.1111020075474993</c:v>
                </c:pt>
                <c:pt idx="332">
                  <c:v>1.1274812432316548</c:v>
                </c:pt>
                <c:pt idx="333">
                  <c:v>1.1429019756083658</c:v>
                </c:pt>
                <c:pt idx="334">
                  <c:v>1.1567129774911238</c:v>
                </c:pt>
                <c:pt idx="335">
                  <c:v>1.1695689962588249</c:v>
                </c:pt>
                <c:pt idx="336">
                  <c:v>1.1819610638468863</c:v>
                </c:pt>
                <c:pt idx="337">
                  <c:v>1.1939850169939015</c:v>
                </c:pt>
                <c:pt idx="338">
                  <c:v>1.2060634331722848</c:v>
                </c:pt>
                <c:pt idx="339">
                  <c:v>1.217821049584203</c:v>
                </c:pt>
                <c:pt idx="340">
                  <c:v>1.2297997710838315</c:v>
                </c:pt>
                <c:pt idx="341">
                  <c:v>1.2419292315609654</c:v>
                </c:pt>
                <c:pt idx="342">
                  <c:v>1.2543694254499538</c:v>
                </c:pt>
                <c:pt idx="343">
                  <c:v>1.2683985839092093</c:v>
                </c:pt>
                <c:pt idx="344">
                  <c:v>1.2812974857693427</c:v>
                </c:pt>
                <c:pt idx="345">
                  <c:v>1.2928189177193652</c:v>
                </c:pt>
                <c:pt idx="346">
                  <c:v>1.3036184367178081</c:v>
                </c:pt>
                <c:pt idx="347">
                  <c:v>1.3138850841985448</c:v>
                </c:pt>
                <c:pt idx="348">
                  <c:v>1.3239024881679338</c:v>
                </c:pt>
                <c:pt idx="349">
                  <c:v>1.3346126481413429</c:v>
                </c:pt>
                <c:pt idx="350">
                  <c:v>1.3469186747971973</c:v>
                </c:pt>
                <c:pt idx="351">
                  <c:v>1.359746018473627</c:v>
                </c:pt>
                <c:pt idx="352">
                  <c:v>1.3719961826345601</c:v>
                </c:pt>
                <c:pt idx="353">
                  <c:v>1.3829283659080371</c:v>
                </c:pt>
                <c:pt idx="354">
                  <c:v>1.392815286698512</c:v>
                </c:pt>
                <c:pt idx="355">
                  <c:v>1.4030694028387589</c:v>
                </c:pt>
                <c:pt idx="356">
                  <c:v>1.4124945901715384</c:v>
                </c:pt>
                <c:pt idx="357">
                  <c:v>1.4214701081216969</c:v>
                </c:pt>
                <c:pt idx="358">
                  <c:v>1.4302884321263081</c:v>
                </c:pt>
                <c:pt idx="359">
                  <c:v>1.4387999249589367</c:v>
                </c:pt>
                <c:pt idx="360">
                  <c:v>1.447018439295777</c:v>
                </c:pt>
                <c:pt idx="361">
                  <c:v>1.4549808048002517</c:v>
                </c:pt>
                <c:pt idx="362">
                  <c:v>1.4627639405880066</c:v>
                </c:pt>
                <c:pt idx="363">
                  <c:v>1.470521502173626</c:v>
                </c:pt>
                <c:pt idx="364">
                  <c:v>1.4782246936302319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6-4DCB-A980-E3D8A3592291}"/>
            </c:ext>
          </c:extLst>
        </c:ser>
        <c:ser>
          <c:idx val="1"/>
          <c:order val="1"/>
          <c:tx>
            <c:v>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Boksmodel!$AN$741:$AN$1105</c:f>
              <c:numCache>
                <c:formatCode>General</c:formatCode>
                <c:ptCount val="365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1.6071428569999999</c:v>
                </c:pt>
                <c:pt idx="7">
                  <c:v>1.614285714</c:v>
                </c:pt>
                <c:pt idx="8">
                  <c:v>1.621428571</c:v>
                </c:pt>
                <c:pt idx="9">
                  <c:v>1.628571429</c:v>
                </c:pt>
                <c:pt idx="10">
                  <c:v>1.635714286</c:v>
                </c:pt>
                <c:pt idx="11">
                  <c:v>1.6428571430000001</c:v>
                </c:pt>
                <c:pt idx="12">
                  <c:v>1.65</c:v>
                </c:pt>
                <c:pt idx="13">
                  <c:v>1.657142857</c:v>
                </c:pt>
                <c:pt idx="14">
                  <c:v>1.664285714</c:v>
                </c:pt>
                <c:pt idx="15">
                  <c:v>1.6714285710000001</c:v>
                </c:pt>
                <c:pt idx="16">
                  <c:v>1.678571429</c:v>
                </c:pt>
                <c:pt idx="17">
                  <c:v>1.6857142860000001</c:v>
                </c:pt>
                <c:pt idx="18">
                  <c:v>1.6928571429999999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1.7045454550000001</c:v>
                </c:pt>
                <c:pt idx="35">
                  <c:v>1.7090909089999999</c:v>
                </c:pt>
                <c:pt idx="36">
                  <c:v>1.7136363640000001</c:v>
                </c:pt>
                <c:pt idx="37">
                  <c:v>1.7181818179999999</c:v>
                </c:pt>
                <c:pt idx="38">
                  <c:v>1.7227272730000001</c:v>
                </c:pt>
                <c:pt idx="39">
                  <c:v>1.7272727269999999</c:v>
                </c:pt>
                <c:pt idx="40">
                  <c:v>1.731818182</c:v>
                </c:pt>
                <c:pt idx="41">
                  <c:v>1.7363636360000001</c:v>
                </c:pt>
                <c:pt idx="42">
                  <c:v>1.740909091</c:v>
                </c:pt>
                <c:pt idx="43">
                  <c:v>1.7454545450000001</c:v>
                </c:pt>
                <c:pt idx="44">
                  <c:v>1.75</c:v>
                </c:pt>
                <c:pt idx="45">
                  <c:v>1.7545454549999999</c:v>
                </c:pt>
                <c:pt idx="46">
                  <c:v>1.759090909</c:v>
                </c:pt>
                <c:pt idx="47">
                  <c:v>1.7636363639999999</c:v>
                </c:pt>
                <c:pt idx="48">
                  <c:v>1.768181818</c:v>
                </c:pt>
                <c:pt idx="49">
                  <c:v>1.7727272730000001</c:v>
                </c:pt>
                <c:pt idx="50">
                  <c:v>1.7772727269999999</c:v>
                </c:pt>
                <c:pt idx="51">
                  <c:v>1.7818181820000001</c:v>
                </c:pt>
                <c:pt idx="52">
                  <c:v>1.7863636359999999</c:v>
                </c:pt>
                <c:pt idx="53">
                  <c:v>1.7909090910000001</c:v>
                </c:pt>
                <c:pt idx="54">
                  <c:v>1.7954545449999999</c:v>
                </c:pt>
                <c:pt idx="55">
                  <c:v>1.8</c:v>
                </c:pt>
                <c:pt idx="56">
                  <c:v>1.7923076920000001</c:v>
                </c:pt>
                <c:pt idx="57">
                  <c:v>1.7846153849999999</c:v>
                </c:pt>
                <c:pt idx="58">
                  <c:v>1.776923077</c:v>
                </c:pt>
                <c:pt idx="59">
                  <c:v>1.769230769</c:v>
                </c:pt>
                <c:pt idx="60">
                  <c:v>1.7615384620000001</c:v>
                </c:pt>
                <c:pt idx="61">
                  <c:v>1.7538461540000001</c:v>
                </c:pt>
                <c:pt idx="62">
                  <c:v>1.7461538459999999</c:v>
                </c:pt>
                <c:pt idx="63">
                  <c:v>1.7384615379999999</c:v>
                </c:pt>
                <c:pt idx="64">
                  <c:v>1.730769231</c:v>
                </c:pt>
                <c:pt idx="65">
                  <c:v>1.723076923</c:v>
                </c:pt>
                <c:pt idx="66">
                  <c:v>1.7153846150000001</c:v>
                </c:pt>
                <c:pt idx="67">
                  <c:v>1.7076923079999999</c:v>
                </c:pt>
                <c:pt idx="68">
                  <c:v>1.7</c:v>
                </c:pt>
                <c:pt idx="69">
                  <c:v>1.6714285710000001</c:v>
                </c:pt>
                <c:pt idx="70">
                  <c:v>1.6428571430000001</c:v>
                </c:pt>
                <c:pt idx="71">
                  <c:v>1.614285714</c:v>
                </c:pt>
                <c:pt idx="72">
                  <c:v>1.585714286</c:v>
                </c:pt>
                <c:pt idx="73">
                  <c:v>1.5571428570000001</c:v>
                </c:pt>
                <c:pt idx="74">
                  <c:v>1.5285714290000001</c:v>
                </c:pt>
                <c:pt idx="75">
                  <c:v>1.5</c:v>
                </c:pt>
                <c:pt idx="76">
                  <c:v>1.4714285709999999</c:v>
                </c:pt>
                <c:pt idx="77">
                  <c:v>1.4428571429999999</c:v>
                </c:pt>
                <c:pt idx="78">
                  <c:v>1.414285714</c:v>
                </c:pt>
                <c:pt idx="79">
                  <c:v>1.385714286</c:v>
                </c:pt>
                <c:pt idx="80">
                  <c:v>1.3571428569999999</c:v>
                </c:pt>
                <c:pt idx="81">
                  <c:v>1.3285714289999999</c:v>
                </c:pt>
                <c:pt idx="82">
                  <c:v>1.3</c:v>
                </c:pt>
                <c:pt idx="83">
                  <c:v>1.295652174</c:v>
                </c:pt>
                <c:pt idx="84">
                  <c:v>1.2913043479999999</c:v>
                </c:pt>
                <c:pt idx="85">
                  <c:v>1.2869565220000001</c:v>
                </c:pt>
                <c:pt idx="86">
                  <c:v>1.282608696</c:v>
                </c:pt>
                <c:pt idx="87">
                  <c:v>1.27826087</c:v>
                </c:pt>
                <c:pt idx="88">
                  <c:v>1.2739130430000001</c:v>
                </c:pt>
                <c:pt idx="89">
                  <c:v>1.269565217</c:v>
                </c:pt>
                <c:pt idx="90">
                  <c:v>1.265217391</c:v>
                </c:pt>
                <c:pt idx="91">
                  <c:v>1.2608695649999999</c:v>
                </c:pt>
                <c:pt idx="92">
                  <c:v>1.2565217390000001</c:v>
                </c:pt>
                <c:pt idx="93">
                  <c:v>1.252173913</c:v>
                </c:pt>
                <c:pt idx="94">
                  <c:v>1.247826087</c:v>
                </c:pt>
                <c:pt idx="95">
                  <c:v>1.2434782609999999</c:v>
                </c:pt>
                <c:pt idx="96">
                  <c:v>1.2391304350000001</c:v>
                </c:pt>
                <c:pt idx="97">
                  <c:v>1.234782609</c:v>
                </c:pt>
                <c:pt idx="98">
                  <c:v>1.230434783</c:v>
                </c:pt>
                <c:pt idx="99">
                  <c:v>1.2260869569999999</c:v>
                </c:pt>
                <c:pt idx="100">
                  <c:v>1.22173913</c:v>
                </c:pt>
                <c:pt idx="101">
                  <c:v>1.217391304</c:v>
                </c:pt>
                <c:pt idx="102">
                  <c:v>1.2130434779999999</c:v>
                </c:pt>
                <c:pt idx="103">
                  <c:v>1.2086956520000001</c:v>
                </c:pt>
                <c:pt idx="104">
                  <c:v>1.204347826</c:v>
                </c:pt>
                <c:pt idx="105">
                  <c:v>1.2</c:v>
                </c:pt>
                <c:pt idx="106">
                  <c:v>1.19</c:v>
                </c:pt>
                <c:pt idx="107">
                  <c:v>1.18</c:v>
                </c:pt>
                <c:pt idx="108">
                  <c:v>1.17</c:v>
                </c:pt>
                <c:pt idx="109">
                  <c:v>1.1599999999999999</c:v>
                </c:pt>
                <c:pt idx="110">
                  <c:v>1.1499999999999999</c:v>
                </c:pt>
                <c:pt idx="111">
                  <c:v>1.1399999999999999</c:v>
                </c:pt>
                <c:pt idx="112">
                  <c:v>1.1299999999999999</c:v>
                </c:pt>
                <c:pt idx="113">
                  <c:v>1.1200000000000001</c:v>
                </c:pt>
                <c:pt idx="114">
                  <c:v>1.1100000000000001</c:v>
                </c:pt>
                <c:pt idx="115">
                  <c:v>1.1000000000000001</c:v>
                </c:pt>
                <c:pt idx="116">
                  <c:v>1.0900000000000001</c:v>
                </c:pt>
                <c:pt idx="117">
                  <c:v>1.08</c:v>
                </c:pt>
                <c:pt idx="118">
                  <c:v>1.07</c:v>
                </c:pt>
                <c:pt idx="119">
                  <c:v>1.06</c:v>
                </c:pt>
                <c:pt idx="120">
                  <c:v>1.05</c:v>
                </c:pt>
                <c:pt idx="121">
                  <c:v>1.04</c:v>
                </c:pt>
                <c:pt idx="122">
                  <c:v>1.03</c:v>
                </c:pt>
                <c:pt idx="123">
                  <c:v>1.02</c:v>
                </c:pt>
                <c:pt idx="124">
                  <c:v>1.01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0.98214285700000004</c:v>
                </c:pt>
                <c:pt idx="140">
                  <c:v>0.96428571399999996</c:v>
                </c:pt>
                <c:pt idx="141">
                  <c:v>0.946428571</c:v>
                </c:pt>
                <c:pt idx="142">
                  <c:v>0.928571429</c:v>
                </c:pt>
                <c:pt idx="143">
                  <c:v>0.91071428600000004</c:v>
                </c:pt>
                <c:pt idx="144">
                  <c:v>0.89285714299999996</c:v>
                </c:pt>
                <c:pt idx="145">
                  <c:v>0.875</c:v>
                </c:pt>
                <c:pt idx="146">
                  <c:v>0.85714285700000004</c:v>
                </c:pt>
                <c:pt idx="147">
                  <c:v>0.83928571399999996</c:v>
                </c:pt>
                <c:pt idx="148">
                  <c:v>0.821428571</c:v>
                </c:pt>
                <c:pt idx="149">
                  <c:v>0.803571429</c:v>
                </c:pt>
                <c:pt idx="150">
                  <c:v>0.78571428600000004</c:v>
                </c:pt>
                <c:pt idx="151">
                  <c:v>0.76785714299999996</c:v>
                </c:pt>
                <c:pt idx="152">
                  <c:v>0.75</c:v>
                </c:pt>
                <c:pt idx="153">
                  <c:v>0.74357142899999995</c:v>
                </c:pt>
                <c:pt idx="154">
                  <c:v>0.73714285700000004</c:v>
                </c:pt>
                <c:pt idx="155">
                  <c:v>0.73071428599999999</c:v>
                </c:pt>
                <c:pt idx="156">
                  <c:v>0.72428571399999997</c:v>
                </c:pt>
                <c:pt idx="157">
                  <c:v>0.71785714300000003</c:v>
                </c:pt>
                <c:pt idx="158">
                  <c:v>0.71142857100000001</c:v>
                </c:pt>
                <c:pt idx="159">
                  <c:v>0.70499999999999996</c:v>
                </c:pt>
                <c:pt idx="160">
                  <c:v>0.69857142900000002</c:v>
                </c:pt>
                <c:pt idx="161">
                  <c:v>0.692142857</c:v>
                </c:pt>
                <c:pt idx="162">
                  <c:v>0.68571428599999995</c:v>
                </c:pt>
                <c:pt idx="163">
                  <c:v>0.67928571400000004</c:v>
                </c:pt>
                <c:pt idx="164">
                  <c:v>0.67285714299999999</c:v>
                </c:pt>
                <c:pt idx="165">
                  <c:v>0.66642857099999997</c:v>
                </c:pt>
                <c:pt idx="166">
                  <c:v>0.66</c:v>
                </c:pt>
                <c:pt idx="167">
                  <c:v>0.64928571400000001</c:v>
                </c:pt>
                <c:pt idx="168">
                  <c:v>0.63857142899999997</c:v>
                </c:pt>
                <c:pt idx="169">
                  <c:v>0.62785714299999995</c:v>
                </c:pt>
                <c:pt idx="170">
                  <c:v>0.61714285700000004</c:v>
                </c:pt>
                <c:pt idx="171">
                  <c:v>0.60642857100000003</c:v>
                </c:pt>
                <c:pt idx="172">
                  <c:v>0.59571428599999998</c:v>
                </c:pt>
                <c:pt idx="173">
                  <c:v>0.58499999999999996</c:v>
                </c:pt>
                <c:pt idx="174">
                  <c:v>0.57428571399999995</c:v>
                </c:pt>
                <c:pt idx="175">
                  <c:v>0.56357142900000001</c:v>
                </c:pt>
                <c:pt idx="176">
                  <c:v>0.552857143</c:v>
                </c:pt>
                <c:pt idx="177">
                  <c:v>0.54214285699999998</c:v>
                </c:pt>
                <c:pt idx="178">
                  <c:v>0.53142857099999996</c:v>
                </c:pt>
                <c:pt idx="179">
                  <c:v>0.52071428600000003</c:v>
                </c:pt>
                <c:pt idx="180">
                  <c:v>0.51</c:v>
                </c:pt>
                <c:pt idx="181">
                  <c:v>0.51785714299999996</c:v>
                </c:pt>
                <c:pt idx="182">
                  <c:v>0.52571428600000003</c:v>
                </c:pt>
                <c:pt idx="183">
                  <c:v>0.53357142899999999</c:v>
                </c:pt>
                <c:pt idx="184">
                  <c:v>0.54142857099999997</c:v>
                </c:pt>
                <c:pt idx="185">
                  <c:v>0.54928571400000004</c:v>
                </c:pt>
                <c:pt idx="186">
                  <c:v>0.55714285699999999</c:v>
                </c:pt>
                <c:pt idx="187">
                  <c:v>0.56499999999999995</c:v>
                </c:pt>
                <c:pt idx="188">
                  <c:v>0.57285714300000001</c:v>
                </c:pt>
                <c:pt idx="189">
                  <c:v>0.58071428599999997</c:v>
                </c:pt>
                <c:pt idx="190">
                  <c:v>0.58857142900000003</c:v>
                </c:pt>
                <c:pt idx="191">
                  <c:v>0.59642857100000002</c:v>
                </c:pt>
                <c:pt idx="192">
                  <c:v>0.60428571399999997</c:v>
                </c:pt>
                <c:pt idx="193">
                  <c:v>0.61214285700000004</c:v>
                </c:pt>
                <c:pt idx="194">
                  <c:v>0.62</c:v>
                </c:pt>
                <c:pt idx="195">
                  <c:v>0.61733333300000004</c:v>
                </c:pt>
                <c:pt idx="196">
                  <c:v>0.61466666700000006</c:v>
                </c:pt>
                <c:pt idx="197">
                  <c:v>0.61199999999999999</c:v>
                </c:pt>
                <c:pt idx="198">
                  <c:v>0.60933333300000003</c:v>
                </c:pt>
                <c:pt idx="199">
                  <c:v>0.60666666700000005</c:v>
                </c:pt>
                <c:pt idx="200">
                  <c:v>0.60399999999999998</c:v>
                </c:pt>
                <c:pt idx="201">
                  <c:v>0.60133333300000003</c:v>
                </c:pt>
                <c:pt idx="202">
                  <c:v>0.59866666700000004</c:v>
                </c:pt>
                <c:pt idx="203">
                  <c:v>0.59599999999999997</c:v>
                </c:pt>
                <c:pt idx="204">
                  <c:v>0.59333333300000002</c:v>
                </c:pt>
                <c:pt idx="205">
                  <c:v>0.59066666700000003</c:v>
                </c:pt>
                <c:pt idx="206">
                  <c:v>0.58799999999999997</c:v>
                </c:pt>
                <c:pt idx="207">
                  <c:v>0.58533333300000001</c:v>
                </c:pt>
                <c:pt idx="208">
                  <c:v>0.58266666700000003</c:v>
                </c:pt>
                <c:pt idx="209">
                  <c:v>0.57999999999999996</c:v>
                </c:pt>
                <c:pt idx="210">
                  <c:v>0.58692307700000002</c:v>
                </c:pt>
                <c:pt idx="211">
                  <c:v>0.59384615399999996</c:v>
                </c:pt>
                <c:pt idx="212">
                  <c:v>0.60076923100000001</c:v>
                </c:pt>
                <c:pt idx="213">
                  <c:v>0.60769230799999996</c:v>
                </c:pt>
                <c:pt idx="214">
                  <c:v>0.61461538500000001</c:v>
                </c:pt>
                <c:pt idx="215">
                  <c:v>0.62153846199999996</c:v>
                </c:pt>
                <c:pt idx="216">
                  <c:v>0.62846153800000004</c:v>
                </c:pt>
                <c:pt idx="217">
                  <c:v>0.63538461499999999</c:v>
                </c:pt>
                <c:pt idx="218">
                  <c:v>0.64230769200000004</c:v>
                </c:pt>
                <c:pt idx="219">
                  <c:v>0.64923076899999999</c:v>
                </c:pt>
                <c:pt idx="220">
                  <c:v>0.65615384600000004</c:v>
                </c:pt>
                <c:pt idx="221">
                  <c:v>0.66307692299999998</c:v>
                </c:pt>
                <c:pt idx="222">
                  <c:v>0.67</c:v>
                </c:pt>
                <c:pt idx="223">
                  <c:v>0.66500000000000004</c:v>
                </c:pt>
                <c:pt idx="224">
                  <c:v>0.66</c:v>
                </c:pt>
                <c:pt idx="225">
                  <c:v>0.65500000000000003</c:v>
                </c:pt>
                <c:pt idx="226">
                  <c:v>0.65</c:v>
                </c:pt>
                <c:pt idx="227">
                  <c:v>0.64500000000000002</c:v>
                </c:pt>
                <c:pt idx="228">
                  <c:v>0.64</c:v>
                </c:pt>
                <c:pt idx="229">
                  <c:v>0.63500000000000001</c:v>
                </c:pt>
                <c:pt idx="230">
                  <c:v>0.63</c:v>
                </c:pt>
                <c:pt idx="231">
                  <c:v>0.625</c:v>
                </c:pt>
                <c:pt idx="232">
                  <c:v>0.62</c:v>
                </c:pt>
                <c:pt idx="233">
                  <c:v>0.61499999999999999</c:v>
                </c:pt>
                <c:pt idx="234">
                  <c:v>0.61</c:v>
                </c:pt>
                <c:pt idx="235">
                  <c:v>0.60499999999999998</c:v>
                </c:pt>
                <c:pt idx="236">
                  <c:v>0.6</c:v>
                </c:pt>
                <c:pt idx="237">
                  <c:v>0.609375</c:v>
                </c:pt>
                <c:pt idx="238">
                  <c:v>0.61875000000000002</c:v>
                </c:pt>
                <c:pt idx="239">
                  <c:v>0.62812500000000004</c:v>
                </c:pt>
                <c:pt idx="240">
                  <c:v>0.63749999999999996</c:v>
                </c:pt>
                <c:pt idx="241">
                  <c:v>0.64687499999999998</c:v>
                </c:pt>
                <c:pt idx="242">
                  <c:v>0.65625</c:v>
                </c:pt>
                <c:pt idx="243">
                  <c:v>0.66562500000000002</c:v>
                </c:pt>
                <c:pt idx="244">
                  <c:v>0.67500000000000004</c:v>
                </c:pt>
                <c:pt idx="245">
                  <c:v>0.68437499999999996</c:v>
                </c:pt>
                <c:pt idx="246">
                  <c:v>0.69374999999999998</c:v>
                </c:pt>
                <c:pt idx="247">
                  <c:v>0.703125</c:v>
                </c:pt>
                <c:pt idx="248">
                  <c:v>0.71250000000000002</c:v>
                </c:pt>
                <c:pt idx="249">
                  <c:v>0.72187500000000004</c:v>
                </c:pt>
                <c:pt idx="250">
                  <c:v>0.73124999999999996</c:v>
                </c:pt>
                <c:pt idx="251">
                  <c:v>0.74062499999999998</c:v>
                </c:pt>
                <c:pt idx="252">
                  <c:v>0.75</c:v>
                </c:pt>
                <c:pt idx="253">
                  <c:v>0.75416666700000001</c:v>
                </c:pt>
                <c:pt idx="254">
                  <c:v>0.75833333300000005</c:v>
                </c:pt>
                <c:pt idx="255">
                  <c:v>0.76249999999999996</c:v>
                </c:pt>
                <c:pt idx="256">
                  <c:v>0.76666666699999997</c:v>
                </c:pt>
                <c:pt idx="257">
                  <c:v>0.77083333300000001</c:v>
                </c:pt>
                <c:pt idx="258">
                  <c:v>0.77500000000000002</c:v>
                </c:pt>
                <c:pt idx="259">
                  <c:v>0.77916666700000003</c:v>
                </c:pt>
                <c:pt idx="260">
                  <c:v>0.78333333299999997</c:v>
                </c:pt>
                <c:pt idx="261">
                  <c:v>0.78749999999999998</c:v>
                </c:pt>
                <c:pt idx="262">
                  <c:v>0.79166666699999999</c:v>
                </c:pt>
                <c:pt idx="263">
                  <c:v>0.79583333300000003</c:v>
                </c:pt>
                <c:pt idx="264">
                  <c:v>0.8</c:v>
                </c:pt>
                <c:pt idx="265">
                  <c:v>0.812857143</c:v>
                </c:pt>
                <c:pt idx="266">
                  <c:v>0.82571428599999996</c:v>
                </c:pt>
                <c:pt idx="267">
                  <c:v>0.83857142900000003</c:v>
                </c:pt>
                <c:pt idx="268">
                  <c:v>0.85142857100000002</c:v>
                </c:pt>
                <c:pt idx="269">
                  <c:v>0.86428571399999998</c:v>
                </c:pt>
                <c:pt idx="270">
                  <c:v>0.87714285700000005</c:v>
                </c:pt>
                <c:pt idx="271">
                  <c:v>0.89</c:v>
                </c:pt>
                <c:pt idx="272">
                  <c:v>0.90285714299999997</c:v>
                </c:pt>
                <c:pt idx="273">
                  <c:v>0.91571428600000004</c:v>
                </c:pt>
                <c:pt idx="274">
                  <c:v>0.928571429</c:v>
                </c:pt>
                <c:pt idx="275">
                  <c:v>0.94142857099999999</c:v>
                </c:pt>
                <c:pt idx="276">
                  <c:v>0.95428571399999995</c:v>
                </c:pt>
                <c:pt idx="277">
                  <c:v>0.96714285700000002</c:v>
                </c:pt>
                <c:pt idx="278">
                  <c:v>0.98</c:v>
                </c:pt>
                <c:pt idx="279">
                  <c:v>0.98750000000000004</c:v>
                </c:pt>
                <c:pt idx="280">
                  <c:v>0.995</c:v>
                </c:pt>
                <c:pt idx="281">
                  <c:v>1.0024999999999999</c:v>
                </c:pt>
                <c:pt idx="282">
                  <c:v>1.01</c:v>
                </c:pt>
                <c:pt idx="283">
                  <c:v>1.0175000000000001</c:v>
                </c:pt>
                <c:pt idx="284">
                  <c:v>1.0249999999999999</c:v>
                </c:pt>
                <c:pt idx="285">
                  <c:v>1.0325</c:v>
                </c:pt>
                <c:pt idx="286">
                  <c:v>1.04</c:v>
                </c:pt>
                <c:pt idx="287">
                  <c:v>1.0475000000000001</c:v>
                </c:pt>
                <c:pt idx="288">
                  <c:v>1.0549999999999999</c:v>
                </c:pt>
                <c:pt idx="289">
                  <c:v>1.0625</c:v>
                </c:pt>
                <c:pt idx="290">
                  <c:v>1.07</c:v>
                </c:pt>
                <c:pt idx="291">
                  <c:v>1.0774999999999999</c:v>
                </c:pt>
                <c:pt idx="292">
                  <c:v>1.085</c:v>
                </c:pt>
                <c:pt idx="293">
                  <c:v>1.0925</c:v>
                </c:pt>
                <c:pt idx="294">
                  <c:v>1.1000000000000001</c:v>
                </c:pt>
                <c:pt idx="295">
                  <c:v>1.121428571</c:v>
                </c:pt>
                <c:pt idx="296">
                  <c:v>1.1428571430000001</c:v>
                </c:pt>
                <c:pt idx="297">
                  <c:v>1.164285714</c:v>
                </c:pt>
                <c:pt idx="298">
                  <c:v>1.1857142860000001</c:v>
                </c:pt>
                <c:pt idx="299">
                  <c:v>1.207142857</c:v>
                </c:pt>
                <c:pt idx="300">
                  <c:v>1.228571429</c:v>
                </c:pt>
                <c:pt idx="301">
                  <c:v>1.25</c:v>
                </c:pt>
                <c:pt idx="302">
                  <c:v>1.271428571</c:v>
                </c:pt>
                <c:pt idx="303">
                  <c:v>1.292857143</c:v>
                </c:pt>
                <c:pt idx="304">
                  <c:v>1.3142857139999999</c:v>
                </c:pt>
                <c:pt idx="305">
                  <c:v>1.335714286</c:v>
                </c:pt>
                <c:pt idx="306">
                  <c:v>1.3571428569999999</c:v>
                </c:pt>
                <c:pt idx="307">
                  <c:v>1.378571429</c:v>
                </c:pt>
                <c:pt idx="308">
                  <c:v>1.4</c:v>
                </c:pt>
                <c:pt idx="309">
                  <c:v>1.414285714</c:v>
                </c:pt>
                <c:pt idx="310">
                  <c:v>1.428571429</c:v>
                </c:pt>
                <c:pt idx="311">
                  <c:v>1.4428571429999999</c:v>
                </c:pt>
                <c:pt idx="312">
                  <c:v>1.457142857</c:v>
                </c:pt>
                <c:pt idx="313">
                  <c:v>1.4714285709999999</c:v>
                </c:pt>
                <c:pt idx="314">
                  <c:v>1.4857142860000001</c:v>
                </c:pt>
                <c:pt idx="315">
                  <c:v>1.5</c:v>
                </c:pt>
                <c:pt idx="316">
                  <c:v>1.5142857139999999</c:v>
                </c:pt>
                <c:pt idx="317">
                  <c:v>1.5285714290000001</c:v>
                </c:pt>
                <c:pt idx="318">
                  <c:v>1.542857143</c:v>
                </c:pt>
                <c:pt idx="319">
                  <c:v>1.5571428570000001</c:v>
                </c:pt>
                <c:pt idx="320">
                  <c:v>1.571428571</c:v>
                </c:pt>
                <c:pt idx="321">
                  <c:v>1.585714286</c:v>
                </c:pt>
                <c:pt idx="322">
                  <c:v>1.6</c:v>
                </c:pt>
                <c:pt idx="323">
                  <c:v>1.614285714</c:v>
                </c:pt>
                <c:pt idx="324">
                  <c:v>1.628571429</c:v>
                </c:pt>
                <c:pt idx="325">
                  <c:v>1.6428571430000001</c:v>
                </c:pt>
                <c:pt idx="326">
                  <c:v>1.657142857</c:v>
                </c:pt>
                <c:pt idx="327">
                  <c:v>1.6714285710000001</c:v>
                </c:pt>
                <c:pt idx="328">
                  <c:v>1.6857142860000001</c:v>
                </c:pt>
                <c:pt idx="329">
                  <c:v>1.7</c:v>
                </c:pt>
                <c:pt idx="330">
                  <c:v>1.7142857140000001</c:v>
                </c:pt>
                <c:pt idx="331">
                  <c:v>1.728571429</c:v>
                </c:pt>
                <c:pt idx="332">
                  <c:v>1.7428571429999999</c:v>
                </c:pt>
                <c:pt idx="333">
                  <c:v>1.7571428570000001</c:v>
                </c:pt>
                <c:pt idx="334">
                  <c:v>1.771428571</c:v>
                </c:pt>
                <c:pt idx="335">
                  <c:v>1.7857142859999999</c:v>
                </c:pt>
                <c:pt idx="336">
                  <c:v>1.8</c:v>
                </c:pt>
                <c:pt idx="337">
                  <c:v>1.7894736840000001</c:v>
                </c:pt>
                <c:pt idx="338">
                  <c:v>1.7789473680000001</c:v>
                </c:pt>
                <c:pt idx="339">
                  <c:v>1.768421053</c:v>
                </c:pt>
                <c:pt idx="340">
                  <c:v>1.757894737</c:v>
                </c:pt>
                <c:pt idx="341">
                  <c:v>1.747368421</c:v>
                </c:pt>
                <c:pt idx="342">
                  <c:v>1.736842105</c:v>
                </c:pt>
                <c:pt idx="343">
                  <c:v>1.726315789</c:v>
                </c:pt>
                <c:pt idx="344">
                  <c:v>1.7157894739999999</c:v>
                </c:pt>
                <c:pt idx="345">
                  <c:v>1.7052631579999999</c:v>
                </c:pt>
                <c:pt idx="346">
                  <c:v>1.694736842</c:v>
                </c:pt>
                <c:pt idx="347">
                  <c:v>1.684210526</c:v>
                </c:pt>
                <c:pt idx="348">
                  <c:v>1.6736842110000001</c:v>
                </c:pt>
                <c:pt idx="349">
                  <c:v>1.6631578950000001</c:v>
                </c:pt>
                <c:pt idx="350">
                  <c:v>1.6526315789999999</c:v>
                </c:pt>
                <c:pt idx="351">
                  <c:v>1.6421052629999999</c:v>
                </c:pt>
                <c:pt idx="352">
                  <c:v>1.6315789469999999</c:v>
                </c:pt>
                <c:pt idx="353">
                  <c:v>1.621052632</c:v>
                </c:pt>
                <c:pt idx="354">
                  <c:v>1.6105263160000001</c:v>
                </c:pt>
                <c:pt idx="355">
                  <c:v>1.6</c:v>
                </c:pt>
                <c:pt idx="356">
                  <c:v>1.6041666670000001</c:v>
                </c:pt>
                <c:pt idx="357">
                  <c:v>1.608333333</c:v>
                </c:pt>
                <c:pt idx="358">
                  <c:v>1.6125</c:v>
                </c:pt>
                <c:pt idx="359">
                  <c:v>1.6166666670000001</c:v>
                </c:pt>
                <c:pt idx="360">
                  <c:v>1.620833333</c:v>
                </c:pt>
                <c:pt idx="361">
                  <c:v>1.625</c:v>
                </c:pt>
                <c:pt idx="362">
                  <c:v>1.629166667</c:v>
                </c:pt>
                <c:pt idx="363">
                  <c:v>1.6333333329999999</c:v>
                </c:pt>
                <c:pt idx="364">
                  <c:v>1.6375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A6-4DCB-A980-E3D8A359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14224"/>
        <c:axId val="1033113808"/>
      </c:scatterChart>
      <c:valAx>
        <c:axId val="10331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033113808"/>
        <c:crosses val="autoZero"/>
        <c:crossBetween val="midCat"/>
        <c:majorUnit val="100"/>
      </c:valAx>
      <c:valAx>
        <c:axId val="10331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03311422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 sz="1600" b="0">
                <a:solidFill>
                  <a:schemeClr val="tx1"/>
                </a:solidFill>
                <a:latin typeface="Georgia" panose="02040502050405020303" pitchFamily="18" charset="0"/>
              </a:rPr>
              <a:t>TN i nedre inderfjord</a:t>
            </a:r>
            <a:r>
              <a:rPr lang="da-DK" sz="1600" b="0" baseline="0">
                <a:solidFill>
                  <a:schemeClr val="tx1"/>
                </a:solidFill>
                <a:latin typeface="Georgia" panose="02040502050405020303" pitchFamily="18" charset="0"/>
              </a:rPr>
              <a:t> (2019)</a:t>
            </a:r>
            <a:endParaRPr lang="da-DK" sz="1600" b="0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yVal>
            <c:numRef>
              <c:f>Boksmodel!$AL$741:$AL$1105</c:f>
              <c:numCache>
                <c:formatCode>0.0000</c:formatCode>
                <c:ptCount val="365"/>
                <c:pt idx="0">
                  <c:v>0.90439357383474228</c:v>
                </c:pt>
                <c:pt idx="1">
                  <c:v>0.91067390320327879</c:v>
                </c:pt>
                <c:pt idx="2">
                  <c:v>0.91666221527341518</c:v>
                </c:pt>
                <c:pt idx="3">
                  <c:v>0.92252124301577432</c:v>
                </c:pt>
                <c:pt idx="4">
                  <c:v>0.92840483754292513</c:v>
                </c:pt>
                <c:pt idx="5">
                  <c:v>0.93429205250681147</c:v>
                </c:pt>
                <c:pt idx="6">
                  <c:v>0.9401035811358559</c:v>
                </c:pt>
                <c:pt idx="7">
                  <c:v>0.94602263238440987</c:v>
                </c:pt>
                <c:pt idx="8">
                  <c:v>0.95287718369910257</c:v>
                </c:pt>
                <c:pt idx="9">
                  <c:v>0.95926599868272355</c:v>
                </c:pt>
                <c:pt idx="10">
                  <c:v>0.96527895496618488</c:v>
                </c:pt>
                <c:pt idx="11">
                  <c:v>0.97142287578859643</c:v>
                </c:pt>
                <c:pt idx="12">
                  <c:v>0.97779925808084267</c:v>
                </c:pt>
                <c:pt idx="13">
                  <c:v>0.98490619260274603</c:v>
                </c:pt>
                <c:pt idx="14">
                  <c:v>0.99192154318846848</c:v>
                </c:pt>
                <c:pt idx="15">
                  <c:v>0.99912636474361294</c:v>
                </c:pt>
                <c:pt idx="16">
                  <c:v>1.0068433106265096</c:v>
                </c:pt>
                <c:pt idx="17">
                  <c:v>1.0147587217655683</c:v>
                </c:pt>
                <c:pt idx="18">
                  <c:v>1.0222048785085525</c:v>
                </c:pt>
                <c:pt idx="19">
                  <c:v>1.029391451775991</c:v>
                </c:pt>
                <c:pt idx="20">
                  <c:v>1.0365255605245702</c:v>
                </c:pt>
                <c:pt idx="21">
                  <c:v>1.0439486015394954</c:v>
                </c:pt>
                <c:pt idx="22">
                  <c:v>1.0508314154961362</c:v>
                </c:pt>
                <c:pt idx="23">
                  <c:v>1.057074438634503</c:v>
                </c:pt>
                <c:pt idx="24">
                  <c:v>1.0627093372803507</c:v>
                </c:pt>
                <c:pt idx="25">
                  <c:v>1.0678810861685166</c:v>
                </c:pt>
                <c:pt idx="26">
                  <c:v>1.0726672928783023</c:v>
                </c:pt>
                <c:pt idx="27">
                  <c:v>1.0775386718091819</c:v>
                </c:pt>
                <c:pt idx="28">
                  <c:v>1.0823611559119617</c:v>
                </c:pt>
                <c:pt idx="29">
                  <c:v>1.0863212189733342</c:v>
                </c:pt>
                <c:pt idx="30">
                  <c:v>1.0896806592511976</c:v>
                </c:pt>
                <c:pt idx="31">
                  <c:v>1.0925980492785892</c:v>
                </c:pt>
                <c:pt idx="32">
                  <c:v>1.0951135003631205</c:v>
                </c:pt>
                <c:pt idx="33">
                  <c:v>1.0972587503792701</c:v>
                </c:pt>
                <c:pt idx="34">
                  <c:v>1.0990528360113923</c:v>
                </c:pt>
                <c:pt idx="35">
                  <c:v>1.1005653587889139</c:v>
                </c:pt>
                <c:pt idx="36">
                  <c:v>1.1028481430277082</c:v>
                </c:pt>
                <c:pt idx="37">
                  <c:v>1.1054331736434941</c:v>
                </c:pt>
                <c:pt idx="38">
                  <c:v>1.1085177771003372</c:v>
                </c:pt>
                <c:pt idx="39">
                  <c:v>1.1121934390659036</c:v>
                </c:pt>
                <c:pt idx="40">
                  <c:v>1.1172850375387888</c:v>
                </c:pt>
                <c:pt idx="41">
                  <c:v>1.1225165691456274</c:v>
                </c:pt>
                <c:pt idx="42">
                  <c:v>1.1271366224634431</c:v>
                </c:pt>
                <c:pt idx="43">
                  <c:v>1.1315735528236022</c:v>
                </c:pt>
                <c:pt idx="44">
                  <c:v>1.1361889470263726</c:v>
                </c:pt>
                <c:pt idx="45">
                  <c:v>1.1409827418131584</c:v>
                </c:pt>
                <c:pt idx="46">
                  <c:v>1.1459823588433526</c:v>
                </c:pt>
                <c:pt idx="47">
                  <c:v>1.1512123766586813</c:v>
                </c:pt>
                <c:pt idx="48">
                  <c:v>1.1568427469093241</c:v>
                </c:pt>
                <c:pt idx="49">
                  <c:v>1.1626121529249698</c:v>
                </c:pt>
                <c:pt idx="50">
                  <c:v>1.1682313061127918</c:v>
                </c:pt>
                <c:pt idx="51">
                  <c:v>1.1737500683717637</c:v>
                </c:pt>
                <c:pt idx="52">
                  <c:v>1.1797058003988272</c:v>
                </c:pt>
                <c:pt idx="53">
                  <c:v>1.185164361978047</c:v>
                </c:pt>
                <c:pt idx="54">
                  <c:v>1.1903371810019201</c:v>
                </c:pt>
                <c:pt idx="55">
                  <c:v>1.1953338487089895</c:v>
                </c:pt>
                <c:pt idx="56">
                  <c:v>1.2001854041985871</c:v>
                </c:pt>
                <c:pt idx="57">
                  <c:v>1.2049071284187671</c:v>
                </c:pt>
                <c:pt idx="58">
                  <c:v>1.209495056694349</c:v>
                </c:pt>
                <c:pt idx="59">
                  <c:v>1.2139561266420806</c:v>
                </c:pt>
                <c:pt idx="60">
                  <c:v>1.2182754337149599</c:v>
                </c:pt>
                <c:pt idx="61">
                  <c:v>1.2224574600944516</c:v>
                </c:pt>
                <c:pt idx="62">
                  <c:v>1.2266872182651021</c:v>
                </c:pt>
                <c:pt idx="63">
                  <c:v>1.231248695306522</c:v>
                </c:pt>
                <c:pt idx="64">
                  <c:v>1.2358333315432091</c:v>
                </c:pt>
                <c:pt idx="65">
                  <c:v>1.2403274457219864</c:v>
                </c:pt>
                <c:pt idx="66">
                  <c:v>1.2459492243859218</c:v>
                </c:pt>
                <c:pt idx="67">
                  <c:v>1.2508164519686051</c:v>
                </c:pt>
                <c:pt idx="68">
                  <c:v>1.2548727697767283</c:v>
                </c:pt>
                <c:pt idx="69">
                  <c:v>1.2586297536139959</c:v>
                </c:pt>
                <c:pt idx="70">
                  <c:v>1.2617663107995785</c:v>
                </c:pt>
                <c:pt idx="71">
                  <c:v>1.2651804685777335</c:v>
                </c:pt>
                <c:pt idx="72">
                  <c:v>1.2697720630885758</c:v>
                </c:pt>
                <c:pt idx="73">
                  <c:v>1.2743346773075579</c:v>
                </c:pt>
                <c:pt idx="74">
                  <c:v>1.2792955683481053</c:v>
                </c:pt>
                <c:pt idx="75">
                  <c:v>1.2850225560859159</c:v>
                </c:pt>
                <c:pt idx="76">
                  <c:v>1.2922023490081371</c:v>
                </c:pt>
                <c:pt idx="77">
                  <c:v>1.2984985081203635</c:v>
                </c:pt>
                <c:pt idx="78">
                  <c:v>1.3036566834185781</c:v>
                </c:pt>
                <c:pt idx="79">
                  <c:v>1.3085989970705663</c:v>
                </c:pt>
                <c:pt idx="80">
                  <c:v>1.3134707024082077</c:v>
                </c:pt>
                <c:pt idx="81">
                  <c:v>1.3182969398865818</c:v>
                </c:pt>
                <c:pt idx="82">
                  <c:v>1.3231674988133002</c:v>
                </c:pt>
                <c:pt idx="83">
                  <c:v>1.3280841139844157</c:v>
                </c:pt>
                <c:pt idx="84">
                  <c:v>1.3332942164015769</c:v>
                </c:pt>
                <c:pt idx="85">
                  <c:v>1.3382248340755862</c:v>
                </c:pt>
                <c:pt idx="86">
                  <c:v>1.3429178172690261</c:v>
                </c:pt>
                <c:pt idx="87">
                  <c:v>1.3473935094130036</c:v>
                </c:pt>
                <c:pt idx="88">
                  <c:v>1.3516744194632946</c:v>
                </c:pt>
                <c:pt idx="89">
                  <c:v>1.3557946752003014</c:v>
                </c:pt>
                <c:pt idx="90">
                  <c:v>1.3597331226794576</c:v>
                </c:pt>
                <c:pt idx="91">
                  <c:v>1.3635198833668483</c:v>
                </c:pt>
                <c:pt idx="92">
                  <c:v>1.367166399536345</c:v>
                </c:pt>
                <c:pt idx="93">
                  <c:v>1.370651230543517</c:v>
                </c:pt>
                <c:pt idx="94">
                  <c:v>1.3739127097553154</c:v>
                </c:pt>
                <c:pt idx="95">
                  <c:v>1.3768530766803651</c:v>
                </c:pt>
                <c:pt idx="96">
                  <c:v>1.3794328763577077</c:v>
                </c:pt>
                <c:pt idx="97">
                  <c:v>1.381565929423727</c:v>
                </c:pt>
                <c:pt idx="98">
                  <c:v>1.3831009304097261</c:v>
                </c:pt>
                <c:pt idx="99">
                  <c:v>1.383603036479971</c:v>
                </c:pt>
                <c:pt idx="100">
                  <c:v>1.3829663237728098</c:v>
                </c:pt>
                <c:pt idx="101">
                  <c:v>1.381015024205106</c:v>
                </c:pt>
                <c:pt idx="102">
                  <c:v>1.3775817296356885</c:v>
                </c:pt>
                <c:pt idx="103">
                  <c:v>1.3725724497351837</c:v>
                </c:pt>
                <c:pt idx="104">
                  <c:v>1.3661048000390368</c:v>
                </c:pt>
                <c:pt idx="105">
                  <c:v>1.358538792748708</c:v>
                </c:pt>
                <c:pt idx="106">
                  <c:v>1.3501515715721391</c:v>
                </c:pt>
                <c:pt idx="107">
                  <c:v>1.3412463164271633</c:v>
                </c:pt>
                <c:pt idx="108">
                  <c:v>1.3320196003083176</c:v>
                </c:pt>
                <c:pt idx="109">
                  <c:v>1.322615900835781</c:v>
                </c:pt>
                <c:pt idx="110">
                  <c:v>1.3131356961589065</c:v>
                </c:pt>
                <c:pt idx="111">
                  <c:v>1.3035774325868892</c:v>
                </c:pt>
                <c:pt idx="112">
                  <c:v>1.2942260257615681</c:v>
                </c:pt>
                <c:pt idx="113">
                  <c:v>1.2850912136488295</c:v>
                </c:pt>
                <c:pt idx="114">
                  <c:v>1.2761133626973677</c:v>
                </c:pt>
                <c:pt idx="115">
                  <c:v>1.2673629000099502</c:v>
                </c:pt>
                <c:pt idx="116">
                  <c:v>1.2587919860951975</c:v>
                </c:pt>
                <c:pt idx="117">
                  <c:v>1.2495522897255082</c:v>
                </c:pt>
                <c:pt idx="118">
                  <c:v>1.2410649286861353</c:v>
                </c:pt>
                <c:pt idx="119">
                  <c:v>1.233157208382714</c:v>
                </c:pt>
                <c:pt idx="120">
                  <c:v>1.2256820401104893</c:v>
                </c:pt>
                <c:pt idx="121">
                  <c:v>1.2185386045860389</c:v>
                </c:pt>
                <c:pt idx="122">
                  <c:v>1.2115384430791478</c:v>
                </c:pt>
                <c:pt idx="123">
                  <c:v>1.2046018698176975</c:v>
                </c:pt>
                <c:pt idx="124">
                  <c:v>1.1975552474607387</c:v>
                </c:pt>
                <c:pt idx="125">
                  <c:v>1.1906497942620615</c:v>
                </c:pt>
                <c:pt idx="126">
                  <c:v>1.1834826727886789</c:v>
                </c:pt>
                <c:pt idx="127">
                  <c:v>1.1763778257534285</c:v>
                </c:pt>
                <c:pt idx="128">
                  <c:v>1.1693480137076218</c:v>
                </c:pt>
                <c:pt idx="129">
                  <c:v>1.1615055077482355</c:v>
                </c:pt>
                <c:pt idx="130">
                  <c:v>1.1537381271172902</c:v>
                </c:pt>
                <c:pt idx="131">
                  <c:v>1.1464017830866806</c:v>
                </c:pt>
                <c:pt idx="132">
                  <c:v>1.1392419842345007</c:v>
                </c:pt>
                <c:pt idx="133">
                  <c:v>1.1321390811978693</c:v>
                </c:pt>
                <c:pt idx="134">
                  <c:v>1.1250495484421323</c:v>
                </c:pt>
                <c:pt idx="135">
                  <c:v>1.1179610169243857</c:v>
                </c:pt>
                <c:pt idx="136">
                  <c:v>1.1109156589008244</c:v>
                </c:pt>
                <c:pt idx="137">
                  <c:v>1.1033463706981002</c:v>
                </c:pt>
                <c:pt idx="138">
                  <c:v>1.0955088812263347</c:v>
                </c:pt>
                <c:pt idx="139">
                  <c:v>1.0880707963267855</c:v>
                </c:pt>
                <c:pt idx="140">
                  <c:v>1.0805196576189682</c:v>
                </c:pt>
                <c:pt idx="141">
                  <c:v>1.0731470287576732</c:v>
                </c:pt>
                <c:pt idx="142">
                  <c:v>1.0655685451559427</c:v>
                </c:pt>
                <c:pt idx="143">
                  <c:v>1.0581537376536294</c:v>
                </c:pt>
                <c:pt idx="144">
                  <c:v>1.0508652434688066</c:v>
                </c:pt>
                <c:pt idx="145">
                  <c:v>1.0438607078268651</c:v>
                </c:pt>
                <c:pt idx="146">
                  <c:v>1.0369549040827137</c:v>
                </c:pt>
                <c:pt idx="147">
                  <c:v>1.0301486471864612</c:v>
                </c:pt>
                <c:pt idx="148">
                  <c:v>1.0235182542627479</c:v>
                </c:pt>
                <c:pt idx="149">
                  <c:v>1.0172079459287648</c:v>
                </c:pt>
                <c:pt idx="150">
                  <c:v>1.0109003469315669</c:v>
                </c:pt>
                <c:pt idx="151">
                  <c:v>1.0047249329589485</c:v>
                </c:pt>
                <c:pt idx="152">
                  <c:v>0.99876980626284428</c:v>
                </c:pt>
                <c:pt idx="153">
                  <c:v>0.99297281858342157</c:v>
                </c:pt>
                <c:pt idx="154">
                  <c:v>0.98719975762997758</c:v>
                </c:pt>
                <c:pt idx="155">
                  <c:v>0.98166762832332499</c:v>
                </c:pt>
                <c:pt idx="156">
                  <c:v>0.97616236990711569</c:v>
                </c:pt>
                <c:pt idx="157">
                  <c:v>0.97089590181483254</c:v>
                </c:pt>
                <c:pt idx="158">
                  <c:v>0.96571123036900108</c:v>
                </c:pt>
                <c:pt idx="159">
                  <c:v>0.96068500609376539</c:v>
                </c:pt>
                <c:pt idx="160">
                  <c:v>0.95568021461969965</c:v>
                </c:pt>
                <c:pt idx="161">
                  <c:v>0.95088509131303656</c:v>
                </c:pt>
                <c:pt idx="162">
                  <c:v>0.94619530637088023</c:v>
                </c:pt>
                <c:pt idx="163">
                  <c:v>0.94128515102591104</c:v>
                </c:pt>
                <c:pt idx="164">
                  <c:v>0.93592787714850967</c:v>
                </c:pt>
                <c:pt idx="165">
                  <c:v>0.93113304305117928</c:v>
                </c:pt>
                <c:pt idx="166">
                  <c:v>0.92649296863046826</c:v>
                </c:pt>
                <c:pt idx="167">
                  <c:v>0.92212101437844263</c:v>
                </c:pt>
                <c:pt idx="168">
                  <c:v>0.91794591873539733</c:v>
                </c:pt>
                <c:pt idx="169">
                  <c:v>0.91388996464929106</c:v>
                </c:pt>
                <c:pt idx="170">
                  <c:v>0.90995467058474544</c:v>
                </c:pt>
                <c:pt idx="171">
                  <c:v>0.90595474636195605</c:v>
                </c:pt>
                <c:pt idx="172">
                  <c:v>0.90209044510977199</c:v>
                </c:pt>
                <c:pt idx="173">
                  <c:v>0.89843429302362421</c:v>
                </c:pt>
                <c:pt idx="174">
                  <c:v>0.89493512148149201</c:v>
                </c:pt>
                <c:pt idx="175">
                  <c:v>0.89155895015536712</c:v>
                </c:pt>
                <c:pt idx="176">
                  <c:v>0.88827975526632186</c:v>
                </c:pt>
                <c:pt idx="177">
                  <c:v>0.88507911415593965</c:v>
                </c:pt>
                <c:pt idx="178">
                  <c:v>0.88197925804890653</c:v>
                </c:pt>
                <c:pt idx="179">
                  <c:v>0.87897099010873525</c:v>
                </c:pt>
                <c:pt idx="180">
                  <c:v>0.8760535025828261</c:v>
                </c:pt>
                <c:pt idx="181">
                  <c:v>0.87318972970915465</c:v>
                </c:pt>
                <c:pt idx="182">
                  <c:v>0.87034106857531435</c:v>
                </c:pt>
                <c:pt idx="183">
                  <c:v>0.86744442581454118</c:v>
                </c:pt>
                <c:pt idx="184">
                  <c:v>0.86452743834586021</c:v>
                </c:pt>
                <c:pt idx="185">
                  <c:v>0.86146776517753176</c:v>
                </c:pt>
                <c:pt idx="186">
                  <c:v>0.85826362087221431</c:v>
                </c:pt>
                <c:pt idx="187">
                  <c:v>0.85491822197381251</c:v>
                </c:pt>
                <c:pt idx="188">
                  <c:v>0.85147913846431644</c:v>
                </c:pt>
                <c:pt idx="189">
                  <c:v>0.84789572386341194</c:v>
                </c:pt>
                <c:pt idx="190">
                  <c:v>0.84432968267153197</c:v>
                </c:pt>
                <c:pt idx="191">
                  <c:v>0.84072661775054991</c:v>
                </c:pt>
                <c:pt idx="192">
                  <c:v>0.83703536322801098</c:v>
                </c:pt>
                <c:pt idx="193">
                  <c:v>0.83324509750505005</c:v>
                </c:pt>
                <c:pt idx="194">
                  <c:v>0.82941387165614444</c:v>
                </c:pt>
                <c:pt idx="195">
                  <c:v>0.82550351415816636</c:v>
                </c:pt>
                <c:pt idx="196">
                  <c:v>0.82150869583104491</c:v>
                </c:pt>
                <c:pt idx="197">
                  <c:v>0.81754777847293469</c:v>
                </c:pt>
                <c:pt idx="198">
                  <c:v>0.81361659984642776</c:v>
                </c:pt>
                <c:pt idx="199">
                  <c:v>0.80968473320869616</c:v>
                </c:pt>
                <c:pt idx="200">
                  <c:v>0.80572784202947167</c:v>
                </c:pt>
                <c:pt idx="201">
                  <c:v>0.8018054395136508</c:v>
                </c:pt>
                <c:pt idx="202">
                  <c:v>0.79785472526190926</c:v>
                </c:pt>
                <c:pt idx="203">
                  <c:v>0.79389060995828875</c:v>
                </c:pt>
                <c:pt idx="204">
                  <c:v>0.78996640733595569</c:v>
                </c:pt>
                <c:pt idx="205">
                  <c:v>0.78626096939491708</c:v>
                </c:pt>
                <c:pt idx="206">
                  <c:v>0.78270352298837254</c:v>
                </c:pt>
                <c:pt idx="207">
                  <c:v>0.7792600911515104</c:v>
                </c:pt>
                <c:pt idx="208">
                  <c:v>0.77590614688785342</c:v>
                </c:pt>
                <c:pt idx="209">
                  <c:v>0.77245413254999828</c:v>
                </c:pt>
                <c:pt idx="210">
                  <c:v>0.76909644144150513</c:v>
                </c:pt>
                <c:pt idx="211">
                  <c:v>0.76579508320763368</c:v>
                </c:pt>
                <c:pt idx="212">
                  <c:v>0.76208643985365743</c:v>
                </c:pt>
                <c:pt idx="213">
                  <c:v>0.75820419657793892</c:v>
                </c:pt>
                <c:pt idx="214">
                  <c:v>0.75441706410212972</c:v>
                </c:pt>
                <c:pt idx="215">
                  <c:v>0.75113600560349547</c:v>
                </c:pt>
                <c:pt idx="216">
                  <c:v>0.74808882198325422</c:v>
                </c:pt>
                <c:pt idx="217">
                  <c:v>0.74501865319025262</c:v>
                </c:pt>
                <c:pt idx="218">
                  <c:v>0.74180610185593321</c:v>
                </c:pt>
                <c:pt idx="219">
                  <c:v>0.73861929100150947</c:v>
                </c:pt>
                <c:pt idx="220">
                  <c:v>0.73549740490306004</c:v>
                </c:pt>
                <c:pt idx="221">
                  <c:v>0.73231937798809621</c:v>
                </c:pt>
                <c:pt idx="222">
                  <c:v>0.72823573278781839</c:v>
                </c:pt>
                <c:pt idx="223">
                  <c:v>0.72351337350733425</c:v>
                </c:pt>
                <c:pt idx="224">
                  <c:v>0.71914177500913701</c:v>
                </c:pt>
                <c:pt idx="225">
                  <c:v>0.71549893013202626</c:v>
                </c:pt>
                <c:pt idx="226">
                  <c:v>0.71241772111616508</c:v>
                </c:pt>
                <c:pt idx="227">
                  <c:v>0.70954361494585672</c:v>
                </c:pt>
                <c:pt idx="228">
                  <c:v>0.70676354651444862</c:v>
                </c:pt>
                <c:pt idx="229">
                  <c:v>0.7040237660916866</c:v>
                </c:pt>
                <c:pt idx="230">
                  <c:v>0.70130707848756835</c:v>
                </c:pt>
                <c:pt idx="231">
                  <c:v>0.69857262983482615</c:v>
                </c:pt>
                <c:pt idx="232">
                  <c:v>0.69590625424180885</c:v>
                </c:pt>
                <c:pt idx="233">
                  <c:v>0.69337636350187126</c:v>
                </c:pt>
                <c:pt idx="234">
                  <c:v>0.69095085739211282</c:v>
                </c:pt>
                <c:pt idx="235">
                  <c:v>0.68859285503576029</c:v>
                </c:pt>
                <c:pt idx="236">
                  <c:v>0.68630176187436853</c:v>
                </c:pt>
                <c:pt idx="237">
                  <c:v>0.68406942154313621</c:v>
                </c:pt>
                <c:pt idx="238">
                  <c:v>0.68188629524647049</c:v>
                </c:pt>
                <c:pt idx="239">
                  <c:v>0.67968132954273097</c:v>
                </c:pt>
                <c:pt idx="240">
                  <c:v>0.67740051070392604</c:v>
                </c:pt>
                <c:pt idx="241">
                  <c:v>0.67515398709146635</c:v>
                </c:pt>
                <c:pt idx="242">
                  <c:v>0.67293429541293515</c:v>
                </c:pt>
                <c:pt idx="243">
                  <c:v>0.67075182005113532</c:v>
                </c:pt>
                <c:pt idx="244">
                  <c:v>0.66855138999515873</c:v>
                </c:pt>
                <c:pt idx="245">
                  <c:v>0.66641268391131603</c:v>
                </c:pt>
                <c:pt idx="246">
                  <c:v>0.66425144801707914</c:v>
                </c:pt>
                <c:pt idx="247">
                  <c:v>0.66199022112264827</c:v>
                </c:pt>
                <c:pt idx="248">
                  <c:v>0.65962650154682168</c:v>
                </c:pt>
                <c:pt idx="249">
                  <c:v>0.65735482782008037</c:v>
                </c:pt>
                <c:pt idx="250">
                  <c:v>0.6550541495773794</c:v>
                </c:pt>
                <c:pt idx="251">
                  <c:v>0.65287564727045388</c:v>
                </c:pt>
                <c:pt idx="252">
                  <c:v>0.65079455249898466</c:v>
                </c:pt>
                <c:pt idx="253">
                  <c:v>0.64863698025835803</c:v>
                </c:pt>
                <c:pt idx="254">
                  <c:v>0.64630160649533974</c:v>
                </c:pt>
                <c:pt idx="255">
                  <c:v>0.64406542374354525</c:v>
                </c:pt>
                <c:pt idx="256">
                  <c:v>0.64203865118057279</c:v>
                </c:pt>
                <c:pt idx="257">
                  <c:v>0.6402355694883759</c:v>
                </c:pt>
                <c:pt idx="258">
                  <c:v>0.63854559691836277</c:v>
                </c:pt>
                <c:pt idx="259">
                  <c:v>0.63697415703760063</c:v>
                </c:pt>
                <c:pt idx="260">
                  <c:v>0.63546112349595696</c:v>
                </c:pt>
                <c:pt idx="261">
                  <c:v>0.63402640816758027</c:v>
                </c:pt>
                <c:pt idx="262">
                  <c:v>0.63267750900662278</c:v>
                </c:pt>
                <c:pt idx="263">
                  <c:v>0.63139644127789574</c:v>
                </c:pt>
                <c:pt idx="264">
                  <c:v>0.63016804307839802</c:v>
                </c:pt>
                <c:pt idx="265">
                  <c:v>0.6289905230290791</c:v>
                </c:pt>
                <c:pt idx="266">
                  <c:v>0.62786262388198022</c:v>
                </c:pt>
                <c:pt idx="267">
                  <c:v>0.62677324000177936</c:v>
                </c:pt>
                <c:pt idx="268">
                  <c:v>0.62569677420399405</c:v>
                </c:pt>
                <c:pt idx="269">
                  <c:v>0.62461796785139656</c:v>
                </c:pt>
                <c:pt idx="270">
                  <c:v>0.62344713003508667</c:v>
                </c:pt>
                <c:pt idx="271">
                  <c:v>0.62228866194910204</c:v>
                </c:pt>
                <c:pt idx="272">
                  <c:v>0.62123582499308205</c:v>
                </c:pt>
                <c:pt idx="273">
                  <c:v>0.62026351099384935</c:v>
                </c:pt>
                <c:pt idx="274">
                  <c:v>0.61936367819116778</c:v>
                </c:pt>
                <c:pt idx="275">
                  <c:v>0.61851581219812235</c:v>
                </c:pt>
                <c:pt idx="276">
                  <c:v>0.61771554606040202</c:v>
                </c:pt>
                <c:pt idx="277">
                  <c:v>0.61695645886483341</c:v>
                </c:pt>
                <c:pt idx="278">
                  <c:v>0.61622779577174547</c:v>
                </c:pt>
                <c:pt idx="279">
                  <c:v>0.61553125505154849</c:v>
                </c:pt>
                <c:pt idx="280">
                  <c:v>0.61486236563788033</c:v>
                </c:pt>
                <c:pt idx="281">
                  <c:v>0.61426871134806371</c:v>
                </c:pt>
                <c:pt idx="282">
                  <c:v>0.61372070613475127</c:v>
                </c:pt>
                <c:pt idx="283">
                  <c:v>0.6132275860588422</c:v>
                </c:pt>
                <c:pt idx="284">
                  <c:v>0.61280516944839325</c:v>
                </c:pt>
                <c:pt idx="285">
                  <c:v>0.61246057204495463</c:v>
                </c:pt>
                <c:pt idx="286">
                  <c:v>0.61220681857723003</c:v>
                </c:pt>
                <c:pt idx="287">
                  <c:v>0.61208516642940369</c:v>
                </c:pt>
                <c:pt idx="288">
                  <c:v>0.61201107384602571</c:v>
                </c:pt>
                <c:pt idx="289">
                  <c:v>0.61200983514270291</c:v>
                </c:pt>
                <c:pt idx="290">
                  <c:v>0.61217956521907235</c:v>
                </c:pt>
                <c:pt idx="291">
                  <c:v>0.61247626000783806</c:v>
                </c:pt>
                <c:pt idx="292">
                  <c:v>0.61282810462488591</c:v>
                </c:pt>
                <c:pt idx="293">
                  <c:v>0.61323099933087999</c:v>
                </c:pt>
                <c:pt idx="294">
                  <c:v>0.61362475453872134</c:v>
                </c:pt>
                <c:pt idx="295">
                  <c:v>0.6138943639383887</c:v>
                </c:pt>
                <c:pt idx="296">
                  <c:v>0.61406346897871</c:v>
                </c:pt>
                <c:pt idx="297">
                  <c:v>0.61421438456270194</c:v>
                </c:pt>
                <c:pt idx="298">
                  <c:v>0.61429657295218987</c:v>
                </c:pt>
                <c:pt idx="299">
                  <c:v>0.61481101794627802</c:v>
                </c:pt>
                <c:pt idx="300">
                  <c:v>0.61560145634667973</c:v>
                </c:pt>
                <c:pt idx="301">
                  <c:v>0.61610179816094046</c:v>
                </c:pt>
                <c:pt idx="302">
                  <c:v>0.61628722722237905</c:v>
                </c:pt>
                <c:pt idx="303">
                  <c:v>0.61632901571664644</c:v>
                </c:pt>
                <c:pt idx="304">
                  <c:v>0.61633910639226053</c:v>
                </c:pt>
                <c:pt idx="305">
                  <c:v>0.61632130973737986</c:v>
                </c:pt>
                <c:pt idx="306">
                  <c:v>0.61646701198158971</c:v>
                </c:pt>
                <c:pt idx="307">
                  <c:v>0.61714063805259967</c:v>
                </c:pt>
                <c:pt idx="308">
                  <c:v>0.61832997098734443</c:v>
                </c:pt>
                <c:pt idx="309">
                  <c:v>0.61978833716970594</c:v>
                </c:pt>
                <c:pt idx="310">
                  <c:v>0.62132528745386939</c:v>
                </c:pt>
                <c:pt idx="311">
                  <c:v>0.62303266577626049</c:v>
                </c:pt>
                <c:pt idx="312">
                  <c:v>0.62526567561741841</c:v>
                </c:pt>
                <c:pt idx="313">
                  <c:v>0.6278591556142985</c:v>
                </c:pt>
                <c:pt idx="314">
                  <c:v>0.63057018191974046</c:v>
                </c:pt>
                <c:pt idx="315">
                  <c:v>0.63348625890370647</c:v>
                </c:pt>
                <c:pt idx="316">
                  <c:v>0.63663560416061893</c:v>
                </c:pt>
                <c:pt idx="317">
                  <c:v>0.64000991026358511</c:v>
                </c:pt>
                <c:pt idx="318">
                  <c:v>0.64356131592922039</c:v>
                </c:pt>
                <c:pt idx="319">
                  <c:v>0.64729764280357727</c:v>
                </c:pt>
                <c:pt idx="320">
                  <c:v>0.65199096053786176</c:v>
                </c:pt>
                <c:pt idx="321">
                  <c:v>0.65785794759932925</c:v>
                </c:pt>
                <c:pt idx="322">
                  <c:v>0.66346111453801038</c:v>
                </c:pt>
                <c:pt idx="323">
                  <c:v>0.66897002847977616</c:v>
                </c:pt>
                <c:pt idx="324">
                  <c:v>0.67413254001017886</c:v>
                </c:pt>
                <c:pt idx="325">
                  <c:v>0.67968036396798881</c:v>
                </c:pt>
                <c:pt idx="326">
                  <c:v>0.68548002838824917</c:v>
                </c:pt>
                <c:pt idx="327">
                  <c:v>0.69125859036476822</c:v>
                </c:pt>
                <c:pt idx="328">
                  <c:v>0.69685976115103176</c:v>
                </c:pt>
                <c:pt idx="329">
                  <c:v>0.70242127615082539</c:v>
                </c:pt>
                <c:pt idx="330">
                  <c:v>0.708409889081005</c:v>
                </c:pt>
                <c:pt idx="331">
                  <c:v>0.71503195988488499</c:v>
                </c:pt>
                <c:pt idx="332">
                  <c:v>0.7229280045703953</c:v>
                </c:pt>
                <c:pt idx="333">
                  <c:v>0.73041156532447926</c:v>
                </c:pt>
                <c:pt idx="334">
                  <c:v>0.73701807287096377</c:v>
                </c:pt>
                <c:pt idx="335">
                  <c:v>0.74317165888176573</c:v>
                </c:pt>
                <c:pt idx="336">
                  <c:v>0.74918596213123634</c:v>
                </c:pt>
                <c:pt idx="337">
                  <c:v>0.75516108309531105</c:v>
                </c:pt>
                <c:pt idx="338">
                  <c:v>0.76149007273469094</c:v>
                </c:pt>
                <c:pt idx="339">
                  <c:v>0.76789741886964558</c:v>
                </c:pt>
                <c:pt idx="340">
                  <c:v>0.774834957452047</c:v>
                </c:pt>
                <c:pt idx="341">
                  <c:v>0.78219622217315299</c:v>
                </c:pt>
                <c:pt idx="342">
                  <c:v>0.79014312047377189</c:v>
                </c:pt>
                <c:pt idx="343">
                  <c:v>0.7996911814351465</c:v>
                </c:pt>
                <c:pt idx="344">
                  <c:v>0.80859475818003068</c:v>
                </c:pt>
                <c:pt idx="345">
                  <c:v>0.81666175557308429</c:v>
                </c:pt>
                <c:pt idx="346">
                  <c:v>0.8243778453643491</c:v>
                </c:pt>
                <c:pt idx="347">
                  <c:v>0.83186021384884334</c:v>
                </c:pt>
                <c:pt idx="348">
                  <c:v>0.83929833036278012</c:v>
                </c:pt>
                <c:pt idx="349">
                  <c:v>0.84767208299165664</c:v>
                </c:pt>
                <c:pt idx="350">
                  <c:v>0.85790572689730449</c:v>
                </c:pt>
                <c:pt idx="351">
                  <c:v>0.86898920111241817</c:v>
                </c:pt>
                <c:pt idx="352">
                  <c:v>0.87970173067414237</c:v>
                </c:pt>
                <c:pt idx="353">
                  <c:v>0.88927341954679162</c:v>
                </c:pt>
                <c:pt idx="354">
                  <c:v>0.89791873829605251</c:v>
                </c:pt>
                <c:pt idx="355">
                  <c:v>0.90707538032238799</c:v>
                </c:pt>
                <c:pt idx="356">
                  <c:v>0.91554466767695397</c:v>
                </c:pt>
                <c:pt idx="357">
                  <c:v>0.92366614236566769</c:v>
                </c:pt>
                <c:pt idx="358">
                  <c:v>0.93172661433850712</c:v>
                </c:pt>
                <c:pt idx="359">
                  <c:v>0.93957714976425677</c:v>
                </c:pt>
                <c:pt idx="360">
                  <c:v>0.94720157071821942</c:v>
                </c:pt>
                <c:pt idx="361">
                  <c:v>0.95465949159751395</c:v>
                </c:pt>
                <c:pt idx="362">
                  <c:v>0.96202650498879982</c:v>
                </c:pt>
                <c:pt idx="363">
                  <c:v>0.96944026430116814</c:v>
                </c:pt>
                <c:pt idx="364">
                  <c:v>0.97688623509105721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4-40F7-8BEF-AEB0A25FBA78}"/>
            </c:ext>
          </c:extLst>
        </c:ser>
        <c:ser>
          <c:idx val="1"/>
          <c:order val="1"/>
          <c:tx>
            <c:v>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Boksmodel!$AO$741:$AO$1105</c:f>
              <c:numCache>
                <c:formatCode>General</c:formatCode>
                <c:ptCount val="365"/>
                <c:pt idx="0">
                  <c:v>2.6571428570000002</c:v>
                </c:pt>
                <c:pt idx="1">
                  <c:v>2.5</c:v>
                </c:pt>
                <c:pt idx="2">
                  <c:v>2.3428571429999998</c:v>
                </c:pt>
                <c:pt idx="3">
                  <c:v>2.1857142860000001</c:v>
                </c:pt>
                <c:pt idx="4">
                  <c:v>2.0285714289999999</c:v>
                </c:pt>
                <c:pt idx="5">
                  <c:v>1.871428571</c:v>
                </c:pt>
                <c:pt idx="6">
                  <c:v>1.7142857140000001</c:v>
                </c:pt>
                <c:pt idx="7">
                  <c:v>1.5571428570000001</c:v>
                </c:pt>
                <c:pt idx="8">
                  <c:v>1.4</c:v>
                </c:pt>
                <c:pt idx="9">
                  <c:v>1.3923076919999999</c:v>
                </c:pt>
                <c:pt idx="10">
                  <c:v>1.384615385</c:v>
                </c:pt>
                <c:pt idx="11">
                  <c:v>1.3769230770000001</c:v>
                </c:pt>
                <c:pt idx="12">
                  <c:v>1.3692307690000001</c:v>
                </c:pt>
                <c:pt idx="13">
                  <c:v>1.3615384619999999</c:v>
                </c:pt>
                <c:pt idx="14">
                  <c:v>1.353846154</c:v>
                </c:pt>
                <c:pt idx="15">
                  <c:v>1.346153846</c:v>
                </c:pt>
                <c:pt idx="16">
                  <c:v>1.338461538</c:v>
                </c:pt>
                <c:pt idx="17">
                  <c:v>1.3307692310000001</c:v>
                </c:pt>
                <c:pt idx="18">
                  <c:v>1.3230769229999999</c:v>
                </c:pt>
                <c:pt idx="19">
                  <c:v>1.3153846149999999</c:v>
                </c:pt>
                <c:pt idx="20">
                  <c:v>1.307692308</c:v>
                </c:pt>
                <c:pt idx="21">
                  <c:v>1.3</c:v>
                </c:pt>
                <c:pt idx="22">
                  <c:v>1.292857143</c:v>
                </c:pt>
                <c:pt idx="23">
                  <c:v>1.2857142859999999</c:v>
                </c:pt>
                <c:pt idx="24">
                  <c:v>1.2785714290000001</c:v>
                </c:pt>
                <c:pt idx="25">
                  <c:v>1.271428571</c:v>
                </c:pt>
                <c:pt idx="26">
                  <c:v>1.2642857139999999</c:v>
                </c:pt>
                <c:pt idx="27">
                  <c:v>1.2571428570000001</c:v>
                </c:pt>
                <c:pt idx="28">
                  <c:v>1.25</c:v>
                </c:pt>
                <c:pt idx="29">
                  <c:v>1.2428571429999999</c:v>
                </c:pt>
                <c:pt idx="30">
                  <c:v>1.2357142860000001</c:v>
                </c:pt>
                <c:pt idx="31">
                  <c:v>1.228571429</c:v>
                </c:pt>
                <c:pt idx="32">
                  <c:v>1.2214285709999999</c:v>
                </c:pt>
                <c:pt idx="33">
                  <c:v>1.2142857140000001</c:v>
                </c:pt>
                <c:pt idx="34">
                  <c:v>1.207142857</c:v>
                </c:pt>
                <c:pt idx="35">
                  <c:v>1.2</c:v>
                </c:pt>
                <c:pt idx="36">
                  <c:v>1.2142857140000001</c:v>
                </c:pt>
                <c:pt idx="37">
                  <c:v>1.228571429</c:v>
                </c:pt>
                <c:pt idx="38">
                  <c:v>1.2428571429999999</c:v>
                </c:pt>
                <c:pt idx="39">
                  <c:v>1.2571428570000001</c:v>
                </c:pt>
                <c:pt idx="40">
                  <c:v>1.271428571</c:v>
                </c:pt>
                <c:pt idx="41">
                  <c:v>1.2857142859999999</c:v>
                </c:pt>
                <c:pt idx="42">
                  <c:v>1.3</c:v>
                </c:pt>
                <c:pt idx="43">
                  <c:v>1.3142857139999999</c:v>
                </c:pt>
                <c:pt idx="44">
                  <c:v>1.3285714289999999</c:v>
                </c:pt>
                <c:pt idx="45">
                  <c:v>1.342857143</c:v>
                </c:pt>
                <c:pt idx="46">
                  <c:v>1.3571428569999999</c:v>
                </c:pt>
                <c:pt idx="47">
                  <c:v>1.371428571</c:v>
                </c:pt>
                <c:pt idx="48">
                  <c:v>1.385714286</c:v>
                </c:pt>
                <c:pt idx="49">
                  <c:v>1.4</c:v>
                </c:pt>
                <c:pt idx="50">
                  <c:v>1.4181818180000001</c:v>
                </c:pt>
                <c:pt idx="51">
                  <c:v>1.4363636360000001</c:v>
                </c:pt>
                <c:pt idx="52">
                  <c:v>1.4545454550000001</c:v>
                </c:pt>
                <c:pt idx="53">
                  <c:v>1.4727272730000001</c:v>
                </c:pt>
                <c:pt idx="54">
                  <c:v>1.490909091</c:v>
                </c:pt>
                <c:pt idx="55">
                  <c:v>1.509090909</c:v>
                </c:pt>
                <c:pt idx="56">
                  <c:v>1.5272727269999999</c:v>
                </c:pt>
                <c:pt idx="57">
                  <c:v>1.5454545449999999</c:v>
                </c:pt>
                <c:pt idx="58">
                  <c:v>1.5636363639999999</c:v>
                </c:pt>
                <c:pt idx="59">
                  <c:v>1.5818181819999999</c:v>
                </c:pt>
                <c:pt idx="60">
                  <c:v>1.6</c:v>
                </c:pt>
                <c:pt idx="61">
                  <c:v>1.618181818</c:v>
                </c:pt>
                <c:pt idx="62">
                  <c:v>1.636363636</c:v>
                </c:pt>
                <c:pt idx="63">
                  <c:v>1.6545454550000001</c:v>
                </c:pt>
                <c:pt idx="64">
                  <c:v>1.672727273</c:v>
                </c:pt>
                <c:pt idx="65">
                  <c:v>1.690909091</c:v>
                </c:pt>
                <c:pt idx="66">
                  <c:v>1.7090909089999999</c:v>
                </c:pt>
                <c:pt idx="67">
                  <c:v>1.7272727269999999</c:v>
                </c:pt>
                <c:pt idx="68">
                  <c:v>1.7454545450000001</c:v>
                </c:pt>
                <c:pt idx="69">
                  <c:v>1.7636363639999999</c:v>
                </c:pt>
                <c:pt idx="70">
                  <c:v>1.7818181820000001</c:v>
                </c:pt>
                <c:pt idx="71">
                  <c:v>1.8</c:v>
                </c:pt>
                <c:pt idx="72">
                  <c:v>1.776923077</c:v>
                </c:pt>
                <c:pt idx="73">
                  <c:v>1.7538461540000001</c:v>
                </c:pt>
                <c:pt idx="74">
                  <c:v>1.730769231</c:v>
                </c:pt>
                <c:pt idx="75">
                  <c:v>1.7076923079999999</c:v>
                </c:pt>
                <c:pt idx="76">
                  <c:v>1.6846153850000001</c:v>
                </c:pt>
                <c:pt idx="77">
                  <c:v>1.661538462</c:v>
                </c:pt>
                <c:pt idx="78">
                  <c:v>1.6384615380000001</c:v>
                </c:pt>
                <c:pt idx="79">
                  <c:v>1.615384615</c:v>
                </c:pt>
                <c:pt idx="80">
                  <c:v>1.5923076920000001</c:v>
                </c:pt>
                <c:pt idx="81">
                  <c:v>1.569230769</c:v>
                </c:pt>
                <c:pt idx="82">
                  <c:v>1.5461538459999999</c:v>
                </c:pt>
                <c:pt idx="83">
                  <c:v>1.5230769230000001</c:v>
                </c:pt>
                <c:pt idx="84">
                  <c:v>1.5</c:v>
                </c:pt>
                <c:pt idx="85">
                  <c:v>1.478571429</c:v>
                </c:pt>
                <c:pt idx="86">
                  <c:v>1.457142857</c:v>
                </c:pt>
                <c:pt idx="87">
                  <c:v>1.4357142860000001</c:v>
                </c:pt>
                <c:pt idx="88">
                  <c:v>1.414285714</c:v>
                </c:pt>
                <c:pt idx="89">
                  <c:v>1.3928571430000001</c:v>
                </c:pt>
                <c:pt idx="90">
                  <c:v>1.371428571</c:v>
                </c:pt>
                <c:pt idx="91">
                  <c:v>1.35</c:v>
                </c:pt>
                <c:pt idx="92">
                  <c:v>1.3285714289999999</c:v>
                </c:pt>
                <c:pt idx="93">
                  <c:v>1.3071428570000001</c:v>
                </c:pt>
                <c:pt idx="94">
                  <c:v>1.2857142859999999</c:v>
                </c:pt>
                <c:pt idx="95">
                  <c:v>1.2642857139999999</c:v>
                </c:pt>
                <c:pt idx="96">
                  <c:v>1.2428571429999999</c:v>
                </c:pt>
                <c:pt idx="97">
                  <c:v>1.2214285709999999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1.17</c:v>
                </c:pt>
                <c:pt idx="143">
                  <c:v>1.1399999999999999</c:v>
                </c:pt>
                <c:pt idx="144">
                  <c:v>1.1100000000000001</c:v>
                </c:pt>
                <c:pt idx="145">
                  <c:v>1.08</c:v>
                </c:pt>
                <c:pt idx="146">
                  <c:v>1.05</c:v>
                </c:pt>
                <c:pt idx="147">
                  <c:v>1.02</c:v>
                </c:pt>
                <c:pt idx="148">
                  <c:v>0.99</c:v>
                </c:pt>
                <c:pt idx="149">
                  <c:v>0.96</c:v>
                </c:pt>
                <c:pt idx="150">
                  <c:v>0.93</c:v>
                </c:pt>
                <c:pt idx="151">
                  <c:v>0.9</c:v>
                </c:pt>
                <c:pt idx="152">
                  <c:v>0.87</c:v>
                </c:pt>
                <c:pt idx="153">
                  <c:v>0.84</c:v>
                </c:pt>
                <c:pt idx="154">
                  <c:v>0.81</c:v>
                </c:pt>
                <c:pt idx="155">
                  <c:v>0.80642857099999998</c:v>
                </c:pt>
                <c:pt idx="156">
                  <c:v>0.802857143</c:v>
                </c:pt>
                <c:pt idx="157">
                  <c:v>0.79928571400000004</c:v>
                </c:pt>
                <c:pt idx="158">
                  <c:v>0.79571428600000005</c:v>
                </c:pt>
                <c:pt idx="159">
                  <c:v>0.79214285699999998</c:v>
                </c:pt>
                <c:pt idx="160">
                  <c:v>0.78857142899999999</c:v>
                </c:pt>
                <c:pt idx="161">
                  <c:v>0.78500000000000003</c:v>
                </c:pt>
                <c:pt idx="162">
                  <c:v>0.78142857099999996</c:v>
                </c:pt>
                <c:pt idx="163">
                  <c:v>0.77785714299999997</c:v>
                </c:pt>
                <c:pt idx="164">
                  <c:v>0.77428571400000001</c:v>
                </c:pt>
                <c:pt idx="165">
                  <c:v>0.77071428600000003</c:v>
                </c:pt>
                <c:pt idx="166">
                  <c:v>0.76714285699999996</c:v>
                </c:pt>
                <c:pt idx="167">
                  <c:v>0.76357142899999997</c:v>
                </c:pt>
                <c:pt idx="168">
                  <c:v>0.76</c:v>
                </c:pt>
                <c:pt idx="169">
                  <c:v>0.77214285699999996</c:v>
                </c:pt>
                <c:pt idx="170">
                  <c:v>0.78428571400000002</c:v>
                </c:pt>
                <c:pt idx="171">
                  <c:v>0.79642857099999997</c:v>
                </c:pt>
                <c:pt idx="172">
                  <c:v>0.80857142900000001</c:v>
                </c:pt>
                <c:pt idx="173">
                  <c:v>0.82071428599999996</c:v>
                </c:pt>
                <c:pt idx="174">
                  <c:v>0.83285714300000002</c:v>
                </c:pt>
                <c:pt idx="175">
                  <c:v>0.84499999999999997</c:v>
                </c:pt>
                <c:pt idx="176">
                  <c:v>0.85714285700000004</c:v>
                </c:pt>
                <c:pt idx="177">
                  <c:v>0.86928571399999999</c:v>
                </c:pt>
                <c:pt idx="178">
                  <c:v>0.88142857100000005</c:v>
                </c:pt>
                <c:pt idx="179">
                  <c:v>0.89357142899999997</c:v>
                </c:pt>
                <c:pt idx="180">
                  <c:v>0.90571428600000004</c:v>
                </c:pt>
                <c:pt idx="181">
                  <c:v>0.91785714299999999</c:v>
                </c:pt>
                <c:pt idx="182">
                  <c:v>0.93</c:v>
                </c:pt>
                <c:pt idx="183">
                  <c:v>0.942142857</c:v>
                </c:pt>
                <c:pt idx="184">
                  <c:v>0.95428571399999995</c:v>
                </c:pt>
                <c:pt idx="185">
                  <c:v>0.96642857100000001</c:v>
                </c:pt>
                <c:pt idx="186">
                  <c:v>0.97857142900000005</c:v>
                </c:pt>
                <c:pt idx="187">
                  <c:v>0.990714286</c:v>
                </c:pt>
                <c:pt idx="188">
                  <c:v>1.002857143</c:v>
                </c:pt>
                <c:pt idx="189">
                  <c:v>1.0149999999999999</c:v>
                </c:pt>
                <c:pt idx="190">
                  <c:v>1.0271428570000001</c:v>
                </c:pt>
                <c:pt idx="191">
                  <c:v>1.039285714</c:v>
                </c:pt>
                <c:pt idx="192">
                  <c:v>1.051428571</c:v>
                </c:pt>
                <c:pt idx="193">
                  <c:v>1.063571429</c:v>
                </c:pt>
                <c:pt idx="194">
                  <c:v>1.075714286</c:v>
                </c:pt>
                <c:pt idx="195">
                  <c:v>1.0878571429999999</c:v>
                </c:pt>
                <c:pt idx="196">
                  <c:v>1.1000000000000001</c:v>
                </c:pt>
                <c:pt idx="197">
                  <c:v>1.114285714</c:v>
                </c:pt>
                <c:pt idx="198">
                  <c:v>1.128571429</c:v>
                </c:pt>
                <c:pt idx="199">
                  <c:v>1.1428571430000001</c:v>
                </c:pt>
                <c:pt idx="200">
                  <c:v>1.157142857</c:v>
                </c:pt>
                <c:pt idx="201">
                  <c:v>1.1714285710000001</c:v>
                </c:pt>
                <c:pt idx="202">
                  <c:v>1.1857142860000001</c:v>
                </c:pt>
                <c:pt idx="203">
                  <c:v>1.2</c:v>
                </c:pt>
                <c:pt idx="204">
                  <c:v>1.2142857140000001</c:v>
                </c:pt>
                <c:pt idx="205">
                  <c:v>1.228571429</c:v>
                </c:pt>
                <c:pt idx="206">
                  <c:v>1.2428571429999999</c:v>
                </c:pt>
                <c:pt idx="207">
                  <c:v>1.2571428570000001</c:v>
                </c:pt>
                <c:pt idx="208">
                  <c:v>1.271428571</c:v>
                </c:pt>
                <c:pt idx="209">
                  <c:v>1.2857142859999999</c:v>
                </c:pt>
                <c:pt idx="210">
                  <c:v>1.3</c:v>
                </c:pt>
                <c:pt idx="211">
                  <c:v>1.2933333330000001</c:v>
                </c:pt>
                <c:pt idx="212">
                  <c:v>1.286666667</c:v>
                </c:pt>
                <c:pt idx="213">
                  <c:v>1.28</c:v>
                </c:pt>
                <c:pt idx="214">
                  <c:v>1.2733333330000001</c:v>
                </c:pt>
                <c:pt idx="215">
                  <c:v>1.266666667</c:v>
                </c:pt>
                <c:pt idx="216">
                  <c:v>1.26</c:v>
                </c:pt>
                <c:pt idx="217">
                  <c:v>1.253333333</c:v>
                </c:pt>
                <c:pt idx="218">
                  <c:v>1.246666667</c:v>
                </c:pt>
                <c:pt idx="219">
                  <c:v>1.24</c:v>
                </c:pt>
                <c:pt idx="220">
                  <c:v>1.233333333</c:v>
                </c:pt>
                <c:pt idx="221">
                  <c:v>1.2266666669999999</c:v>
                </c:pt>
                <c:pt idx="222">
                  <c:v>1.22</c:v>
                </c:pt>
                <c:pt idx="223">
                  <c:v>1.213333333</c:v>
                </c:pt>
                <c:pt idx="224">
                  <c:v>1.2066666669999999</c:v>
                </c:pt>
                <c:pt idx="225">
                  <c:v>1.2</c:v>
                </c:pt>
                <c:pt idx="226">
                  <c:v>1.2384615379999999</c:v>
                </c:pt>
                <c:pt idx="227">
                  <c:v>1.276923077</c:v>
                </c:pt>
                <c:pt idx="228">
                  <c:v>1.3153846149999999</c:v>
                </c:pt>
                <c:pt idx="229">
                  <c:v>1.353846154</c:v>
                </c:pt>
                <c:pt idx="230">
                  <c:v>1.3923076919999999</c:v>
                </c:pt>
                <c:pt idx="231">
                  <c:v>1.430769231</c:v>
                </c:pt>
                <c:pt idx="232">
                  <c:v>1.4692307689999999</c:v>
                </c:pt>
                <c:pt idx="233">
                  <c:v>1.507692308</c:v>
                </c:pt>
                <c:pt idx="234">
                  <c:v>1.5461538459999999</c:v>
                </c:pt>
                <c:pt idx="235">
                  <c:v>1.584615385</c:v>
                </c:pt>
                <c:pt idx="236">
                  <c:v>1.6230769229999999</c:v>
                </c:pt>
                <c:pt idx="237">
                  <c:v>1.661538462</c:v>
                </c:pt>
                <c:pt idx="238">
                  <c:v>1.7</c:v>
                </c:pt>
                <c:pt idx="239">
                  <c:v>1.6928571429999999</c:v>
                </c:pt>
                <c:pt idx="240">
                  <c:v>1.6857142860000001</c:v>
                </c:pt>
                <c:pt idx="241">
                  <c:v>1.678571429</c:v>
                </c:pt>
                <c:pt idx="242">
                  <c:v>1.6714285710000001</c:v>
                </c:pt>
                <c:pt idx="243">
                  <c:v>1.664285714</c:v>
                </c:pt>
                <c:pt idx="244">
                  <c:v>1.657142857</c:v>
                </c:pt>
                <c:pt idx="245">
                  <c:v>1.65</c:v>
                </c:pt>
                <c:pt idx="246">
                  <c:v>1.6428571430000001</c:v>
                </c:pt>
                <c:pt idx="247">
                  <c:v>1.635714286</c:v>
                </c:pt>
                <c:pt idx="248">
                  <c:v>1.628571429</c:v>
                </c:pt>
                <c:pt idx="249">
                  <c:v>1.621428571</c:v>
                </c:pt>
                <c:pt idx="250">
                  <c:v>1.614285714</c:v>
                </c:pt>
                <c:pt idx="251">
                  <c:v>1.6071428569999999</c:v>
                </c:pt>
                <c:pt idx="252">
                  <c:v>1.6</c:v>
                </c:pt>
                <c:pt idx="253">
                  <c:v>1.6187499999999999</c:v>
                </c:pt>
                <c:pt idx="254">
                  <c:v>1.6375</c:v>
                </c:pt>
                <c:pt idx="255">
                  <c:v>1.65625</c:v>
                </c:pt>
                <c:pt idx="256">
                  <c:v>1.675</c:v>
                </c:pt>
                <c:pt idx="257">
                  <c:v>1.6937500000000001</c:v>
                </c:pt>
                <c:pt idx="258">
                  <c:v>1.7124999999999999</c:v>
                </c:pt>
                <c:pt idx="259">
                  <c:v>1.73125</c:v>
                </c:pt>
                <c:pt idx="260">
                  <c:v>1.75</c:v>
                </c:pt>
                <c:pt idx="261">
                  <c:v>1.76875</c:v>
                </c:pt>
                <c:pt idx="262">
                  <c:v>1.7875000000000001</c:v>
                </c:pt>
                <c:pt idx="263">
                  <c:v>1.8062499999999999</c:v>
                </c:pt>
                <c:pt idx="264">
                  <c:v>1.825</c:v>
                </c:pt>
                <c:pt idx="265">
                  <c:v>1.84375</c:v>
                </c:pt>
                <c:pt idx="266">
                  <c:v>1.8625</c:v>
                </c:pt>
                <c:pt idx="267">
                  <c:v>1.8812500000000001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</c:v>
                </c:pt>
                <c:pt idx="273">
                  <c:v>1.9</c:v>
                </c:pt>
                <c:pt idx="274">
                  <c:v>1.9</c:v>
                </c:pt>
                <c:pt idx="275">
                  <c:v>1.9</c:v>
                </c:pt>
                <c:pt idx="276">
                  <c:v>1.9</c:v>
                </c:pt>
                <c:pt idx="277">
                  <c:v>1.9</c:v>
                </c:pt>
                <c:pt idx="278">
                  <c:v>1.9</c:v>
                </c:pt>
                <c:pt idx="279">
                  <c:v>1.9</c:v>
                </c:pt>
                <c:pt idx="280">
                  <c:v>1.9</c:v>
                </c:pt>
                <c:pt idx="281">
                  <c:v>1.907142857</c:v>
                </c:pt>
                <c:pt idx="282">
                  <c:v>1.914285714</c:v>
                </c:pt>
                <c:pt idx="283">
                  <c:v>1.9214285710000001</c:v>
                </c:pt>
                <c:pt idx="284">
                  <c:v>1.928571429</c:v>
                </c:pt>
                <c:pt idx="285">
                  <c:v>1.9357142860000001</c:v>
                </c:pt>
                <c:pt idx="286">
                  <c:v>1.9428571429999999</c:v>
                </c:pt>
                <c:pt idx="287">
                  <c:v>1.95</c:v>
                </c:pt>
                <c:pt idx="288">
                  <c:v>1.957142857</c:v>
                </c:pt>
                <c:pt idx="289">
                  <c:v>1.9642857140000001</c:v>
                </c:pt>
                <c:pt idx="290">
                  <c:v>1.9714285709999999</c:v>
                </c:pt>
                <c:pt idx="291">
                  <c:v>1.978571429</c:v>
                </c:pt>
                <c:pt idx="292">
                  <c:v>1.9857142860000001</c:v>
                </c:pt>
                <c:pt idx="293">
                  <c:v>1.9928571429999999</c:v>
                </c:pt>
                <c:pt idx="294">
                  <c:v>2</c:v>
                </c:pt>
                <c:pt idx="295">
                  <c:v>2.0062500000000001</c:v>
                </c:pt>
                <c:pt idx="296">
                  <c:v>2.0125000000000002</c:v>
                </c:pt>
                <c:pt idx="297">
                  <c:v>2.0187499999999998</c:v>
                </c:pt>
                <c:pt idx="298">
                  <c:v>2.0249999999999999</c:v>
                </c:pt>
                <c:pt idx="299">
                  <c:v>2.03125</c:v>
                </c:pt>
                <c:pt idx="300">
                  <c:v>2.0375000000000001</c:v>
                </c:pt>
                <c:pt idx="301">
                  <c:v>2.0437500000000002</c:v>
                </c:pt>
                <c:pt idx="302">
                  <c:v>2.0499999999999998</c:v>
                </c:pt>
                <c:pt idx="303">
                  <c:v>2.0562499999999999</c:v>
                </c:pt>
                <c:pt idx="304">
                  <c:v>2.0625</c:v>
                </c:pt>
                <c:pt idx="305">
                  <c:v>2.0687500000000001</c:v>
                </c:pt>
                <c:pt idx="306">
                  <c:v>2.0750000000000002</c:v>
                </c:pt>
                <c:pt idx="307">
                  <c:v>2.0812499999999998</c:v>
                </c:pt>
                <c:pt idx="308">
                  <c:v>2.0874999999999999</c:v>
                </c:pt>
                <c:pt idx="309">
                  <c:v>2.09375</c:v>
                </c:pt>
                <c:pt idx="310">
                  <c:v>2.1</c:v>
                </c:pt>
                <c:pt idx="311">
                  <c:v>2.0571428570000001</c:v>
                </c:pt>
                <c:pt idx="312">
                  <c:v>2.0142857140000001</c:v>
                </c:pt>
                <c:pt idx="313">
                  <c:v>1.9714285709999999</c:v>
                </c:pt>
                <c:pt idx="314">
                  <c:v>1.928571429</c:v>
                </c:pt>
                <c:pt idx="315">
                  <c:v>1.885714286</c:v>
                </c:pt>
                <c:pt idx="316">
                  <c:v>1.842857143</c:v>
                </c:pt>
                <c:pt idx="317">
                  <c:v>1.8</c:v>
                </c:pt>
                <c:pt idx="318">
                  <c:v>1.7571428570000001</c:v>
                </c:pt>
                <c:pt idx="319">
                  <c:v>1.7142857140000001</c:v>
                </c:pt>
                <c:pt idx="320">
                  <c:v>1.6714285710000001</c:v>
                </c:pt>
                <c:pt idx="321">
                  <c:v>1.628571429</c:v>
                </c:pt>
                <c:pt idx="322">
                  <c:v>1.585714286</c:v>
                </c:pt>
                <c:pt idx="323">
                  <c:v>1.542857143</c:v>
                </c:pt>
                <c:pt idx="324">
                  <c:v>1.5</c:v>
                </c:pt>
                <c:pt idx="325">
                  <c:v>1.5178571430000001</c:v>
                </c:pt>
                <c:pt idx="326">
                  <c:v>1.5357142859999999</c:v>
                </c:pt>
                <c:pt idx="327">
                  <c:v>1.553571429</c:v>
                </c:pt>
                <c:pt idx="328">
                  <c:v>1.571428571</c:v>
                </c:pt>
                <c:pt idx="329">
                  <c:v>1.5892857140000001</c:v>
                </c:pt>
                <c:pt idx="330">
                  <c:v>1.6071428569999999</c:v>
                </c:pt>
                <c:pt idx="331">
                  <c:v>1.625</c:v>
                </c:pt>
                <c:pt idx="332">
                  <c:v>1.6428571430000001</c:v>
                </c:pt>
                <c:pt idx="333">
                  <c:v>1.6607142859999999</c:v>
                </c:pt>
                <c:pt idx="334">
                  <c:v>1.678571429</c:v>
                </c:pt>
                <c:pt idx="335">
                  <c:v>1.696428571</c:v>
                </c:pt>
                <c:pt idx="336">
                  <c:v>1.7142857140000001</c:v>
                </c:pt>
                <c:pt idx="337">
                  <c:v>1.7321428569999999</c:v>
                </c:pt>
                <c:pt idx="338">
                  <c:v>1.75</c:v>
                </c:pt>
                <c:pt idx="339">
                  <c:v>1.7678571430000001</c:v>
                </c:pt>
                <c:pt idx="340">
                  <c:v>1.7857142859999999</c:v>
                </c:pt>
                <c:pt idx="341">
                  <c:v>1.803571429</c:v>
                </c:pt>
                <c:pt idx="342">
                  <c:v>1.821428571</c:v>
                </c:pt>
                <c:pt idx="343">
                  <c:v>1.8392857140000001</c:v>
                </c:pt>
                <c:pt idx="344">
                  <c:v>1.8571428569999999</c:v>
                </c:pt>
                <c:pt idx="345">
                  <c:v>1.875</c:v>
                </c:pt>
                <c:pt idx="346">
                  <c:v>1.8928571430000001</c:v>
                </c:pt>
                <c:pt idx="347">
                  <c:v>1.9107142859999999</c:v>
                </c:pt>
                <c:pt idx="348">
                  <c:v>1.928571429</c:v>
                </c:pt>
                <c:pt idx="349">
                  <c:v>1.946428571</c:v>
                </c:pt>
                <c:pt idx="350">
                  <c:v>1.9642857140000001</c:v>
                </c:pt>
                <c:pt idx="351">
                  <c:v>1.9821428569999999</c:v>
                </c:pt>
                <c:pt idx="352">
                  <c:v>2</c:v>
                </c:pt>
                <c:pt idx="353">
                  <c:v>1.9631578949999999</c:v>
                </c:pt>
                <c:pt idx="354">
                  <c:v>1.926315789</c:v>
                </c:pt>
                <c:pt idx="355">
                  <c:v>1.8894736839999999</c:v>
                </c:pt>
                <c:pt idx="356">
                  <c:v>1.8526315790000001</c:v>
                </c:pt>
                <c:pt idx="357">
                  <c:v>1.815789474</c:v>
                </c:pt>
                <c:pt idx="358">
                  <c:v>1.7789473680000001</c:v>
                </c:pt>
                <c:pt idx="359">
                  <c:v>1.742105263</c:v>
                </c:pt>
                <c:pt idx="360">
                  <c:v>1.7052631579999999</c:v>
                </c:pt>
                <c:pt idx="361">
                  <c:v>1.6684210530000001</c:v>
                </c:pt>
                <c:pt idx="362">
                  <c:v>1.6315789469999999</c:v>
                </c:pt>
                <c:pt idx="363">
                  <c:v>1.5947368420000001</c:v>
                </c:pt>
                <c:pt idx="364">
                  <c:v>1.557894737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4-40F7-8BEF-AEB0A25F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30832"/>
        <c:axId val="1558946640"/>
      </c:scatterChart>
      <c:valAx>
        <c:axId val="15589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 b="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558946640"/>
        <c:crosses val="autoZero"/>
        <c:crossBetween val="midCat"/>
        <c:majorUnit val="100"/>
      </c:valAx>
      <c:valAx>
        <c:axId val="1558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 b="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TN</a:t>
                </a:r>
                <a:r>
                  <a:rPr lang="da-DK" b="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 [mg/L]</a:t>
                </a:r>
                <a:endParaRPr lang="da-DK" b="0">
                  <a:solidFill>
                    <a:sysClr val="windowText" lastClr="000000"/>
                  </a:solidFill>
                  <a:latin typeface="Georgia" panose="020405020504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55893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 sz="1600" b="0">
                <a:solidFill>
                  <a:schemeClr val="tx1"/>
                </a:solidFill>
                <a:latin typeface="Georgia" panose="02040502050405020303" pitchFamily="18" charset="0"/>
              </a:rPr>
              <a:t>TN</a:t>
            </a:r>
            <a:r>
              <a:rPr lang="da-DK" sz="1600" b="0" baseline="0">
                <a:solidFill>
                  <a:schemeClr val="tx1"/>
                </a:solidFill>
                <a:latin typeface="Georgia" panose="02040502050405020303" pitchFamily="18" charset="0"/>
              </a:rPr>
              <a:t> i y</a:t>
            </a:r>
            <a:r>
              <a:rPr lang="da-DK" sz="1600" b="0">
                <a:solidFill>
                  <a:schemeClr val="tx1"/>
                </a:solidFill>
                <a:latin typeface="Georgia" panose="02040502050405020303" pitchFamily="18" charset="0"/>
              </a:rPr>
              <a:t>dre</a:t>
            </a:r>
            <a:r>
              <a:rPr lang="da-DK" sz="1600" b="0" baseline="0">
                <a:solidFill>
                  <a:schemeClr val="tx1"/>
                </a:solidFill>
                <a:latin typeface="Georgia" panose="02040502050405020303" pitchFamily="18" charset="0"/>
              </a:rPr>
              <a:t> </a:t>
            </a:r>
            <a:r>
              <a:rPr lang="da-DK" sz="1600" b="0">
                <a:solidFill>
                  <a:schemeClr val="tx1"/>
                </a:solidFill>
                <a:latin typeface="Georgia" panose="02040502050405020303" pitchFamily="18" charset="0"/>
              </a:rPr>
              <a:t>fjord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yVal>
            <c:numRef>
              <c:f>Boksmodel!$AM$741:$AM$1105</c:f>
              <c:numCache>
                <c:formatCode>0.0000</c:formatCode>
                <c:ptCount val="365"/>
                <c:pt idx="0">
                  <c:v>1.2850061978000131</c:v>
                </c:pt>
                <c:pt idx="1">
                  <c:v>1.2958102173350312</c:v>
                </c:pt>
                <c:pt idx="2">
                  <c:v>1.3060187166905044</c:v>
                </c:pt>
                <c:pt idx="3">
                  <c:v>1.3153085392183108</c:v>
                </c:pt>
                <c:pt idx="4">
                  <c:v>1.324569162048479</c:v>
                </c:pt>
                <c:pt idx="5">
                  <c:v>1.3339523703987941</c:v>
                </c:pt>
                <c:pt idx="6">
                  <c:v>1.3435444811968931</c:v>
                </c:pt>
                <c:pt idx="7">
                  <c:v>1.3538078949873349</c:v>
                </c:pt>
                <c:pt idx="8">
                  <c:v>1.3680060521822164</c:v>
                </c:pt>
                <c:pt idx="9">
                  <c:v>1.3819560827079524</c:v>
                </c:pt>
                <c:pt idx="10">
                  <c:v>1.393540009414334</c:v>
                </c:pt>
                <c:pt idx="11">
                  <c:v>1.4052900981766432</c:v>
                </c:pt>
                <c:pt idx="12">
                  <c:v>1.4171485249931153</c:v>
                </c:pt>
                <c:pt idx="13">
                  <c:v>1.431429264496521</c:v>
                </c:pt>
                <c:pt idx="14">
                  <c:v>1.445503887818147</c:v>
                </c:pt>
                <c:pt idx="15">
                  <c:v>1.4579655890059293</c:v>
                </c:pt>
                <c:pt idx="16">
                  <c:v>1.4712639721195759</c:v>
                </c:pt>
                <c:pt idx="17">
                  <c:v>1.4848322837368748</c:v>
                </c:pt>
                <c:pt idx="18">
                  <c:v>1.4961273688134549</c:v>
                </c:pt>
                <c:pt idx="19">
                  <c:v>1.5062975312070528</c:v>
                </c:pt>
                <c:pt idx="20">
                  <c:v>1.5163486540430466</c:v>
                </c:pt>
                <c:pt idx="21">
                  <c:v>1.526299754014373</c:v>
                </c:pt>
                <c:pt idx="22">
                  <c:v>1.5354758949582603</c:v>
                </c:pt>
                <c:pt idx="23">
                  <c:v>1.5434448820082518</c:v>
                </c:pt>
                <c:pt idx="24">
                  <c:v>1.5500721320629154</c:v>
                </c:pt>
                <c:pt idx="25">
                  <c:v>1.5556031651920841</c:v>
                </c:pt>
                <c:pt idx="26">
                  <c:v>1.5603339005804739</c:v>
                </c:pt>
                <c:pt idx="27">
                  <c:v>1.5657147251465304</c:v>
                </c:pt>
                <c:pt idx="28">
                  <c:v>1.5725426904455944</c:v>
                </c:pt>
                <c:pt idx="29">
                  <c:v>1.5759653829941704</c:v>
                </c:pt>
                <c:pt idx="30">
                  <c:v>1.5769940239011218</c:v>
                </c:pt>
                <c:pt idx="31">
                  <c:v>1.5765132790859682</c:v>
                </c:pt>
                <c:pt idx="32">
                  <c:v>1.5745753757672247</c:v>
                </c:pt>
                <c:pt idx="33">
                  <c:v>1.5713018909567964</c:v>
                </c:pt>
                <c:pt idx="34">
                  <c:v>1.5663817200140941</c:v>
                </c:pt>
                <c:pt idx="35">
                  <c:v>1.5592427256393966</c:v>
                </c:pt>
                <c:pt idx="36">
                  <c:v>1.5512113696739513</c:v>
                </c:pt>
                <c:pt idx="37">
                  <c:v>1.5446219643089498</c:v>
                </c:pt>
                <c:pt idx="38">
                  <c:v>1.5396929727011617</c:v>
                </c:pt>
                <c:pt idx="39">
                  <c:v>1.5356069381963584</c:v>
                </c:pt>
                <c:pt idx="40">
                  <c:v>1.5330231177525293</c:v>
                </c:pt>
                <c:pt idx="41">
                  <c:v>1.5313087358637123</c:v>
                </c:pt>
                <c:pt idx="42">
                  <c:v>1.5303943832442903</c:v>
                </c:pt>
                <c:pt idx="43">
                  <c:v>1.5300136261590198</c:v>
                </c:pt>
                <c:pt idx="44">
                  <c:v>1.5303472078141611</c:v>
                </c:pt>
                <c:pt idx="45">
                  <c:v>1.5312560261947024</c:v>
                </c:pt>
                <c:pt idx="46">
                  <c:v>1.5327044160961931</c:v>
                </c:pt>
                <c:pt idx="47">
                  <c:v>1.5345944053493279</c:v>
                </c:pt>
                <c:pt idx="48">
                  <c:v>1.5367809725478547</c:v>
                </c:pt>
                <c:pt idx="49">
                  <c:v>1.5394554259223459</c:v>
                </c:pt>
                <c:pt idx="50">
                  <c:v>1.5420528229104815</c:v>
                </c:pt>
                <c:pt idx="51">
                  <c:v>1.54447687857928</c:v>
                </c:pt>
                <c:pt idx="52">
                  <c:v>1.5468529218825338</c:v>
                </c:pt>
                <c:pt idx="53">
                  <c:v>1.5487675197445767</c:v>
                </c:pt>
                <c:pt idx="54">
                  <c:v>1.5502237055935495</c:v>
                </c:pt>
                <c:pt idx="55">
                  <c:v>1.5518966057239332</c:v>
                </c:pt>
                <c:pt idx="56">
                  <c:v>1.5538739513363768</c:v>
                </c:pt>
                <c:pt idx="57">
                  <c:v>1.5561851237930655</c:v>
                </c:pt>
                <c:pt idx="58">
                  <c:v>1.5588511408141064</c:v>
                </c:pt>
                <c:pt idx="59">
                  <c:v>1.5619008805652825</c:v>
                </c:pt>
                <c:pt idx="60">
                  <c:v>1.5653582605194656</c:v>
                </c:pt>
                <c:pt idx="61">
                  <c:v>1.5693346409472284</c:v>
                </c:pt>
                <c:pt idx="62">
                  <c:v>1.5741399218714771</c:v>
                </c:pt>
                <c:pt idx="63">
                  <c:v>1.5806288962838402</c:v>
                </c:pt>
                <c:pt idx="64">
                  <c:v>1.5887473270585661</c:v>
                </c:pt>
                <c:pt idx="65">
                  <c:v>1.5988285693593101</c:v>
                </c:pt>
                <c:pt idx="66">
                  <c:v>1.6169411545040648</c:v>
                </c:pt>
                <c:pt idx="67">
                  <c:v>1.634371658384641</c:v>
                </c:pt>
                <c:pt idx="68">
                  <c:v>1.6547202030424046</c:v>
                </c:pt>
                <c:pt idx="69">
                  <c:v>1.6923631161226433</c:v>
                </c:pt>
                <c:pt idx="70">
                  <c:v>1.6979172840995189</c:v>
                </c:pt>
                <c:pt idx="71">
                  <c:v>1.7005674518387752</c:v>
                </c:pt>
                <c:pt idx="72">
                  <c:v>1.7048174301258707</c:v>
                </c:pt>
                <c:pt idx="73">
                  <c:v>1.707749688301873</c:v>
                </c:pt>
                <c:pt idx="74">
                  <c:v>1.7086495579959422</c:v>
                </c:pt>
                <c:pt idx="75">
                  <c:v>1.710217073198806</c:v>
                </c:pt>
                <c:pt idx="76">
                  <c:v>1.7139925634409827</c:v>
                </c:pt>
                <c:pt idx="77">
                  <c:v>1.7160948533036704</c:v>
                </c:pt>
                <c:pt idx="78">
                  <c:v>1.7173198707492157</c:v>
                </c:pt>
                <c:pt idx="79">
                  <c:v>1.71868918934482</c:v>
                </c:pt>
                <c:pt idx="80">
                  <c:v>1.7203872851220214</c:v>
                </c:pt>
                <c:pt idx="81">
                  <c:v>1.7224216626653164</c:v>
                </c:pt>
                <c:pt idx="82">
                  <c:v>1.7248011825652043</c:v>
                </c:pt>
                <c:pt idx="83">
                  <c:v>1.7271986655848726</c:v>
                </c:pt>
                <c:pt idx="84">
                  <c:v>1.7299060778106163</c:v>
                </c:pt>
                <c:pt idx="85">
                  <c:v>1.7320826007864023</c:v>
                </c:pt>
                <c:pt idx="86">
                  <c:v>1.7339167681214931</c:v>
                </c:pt>
                <c:pt idx="87">
                  <c:v>1.7355488304488149</c:v>
                </c:pt>
                <c:pt idx="88">
                  <c:v>1.7370286627961324</c:v>
                </c:pt>
                <c:pt idx="89">
                  <c:v>1.7383284477117511</c:v>
                </c:pt>
                <c:pt idx="90">
                  <c:v>1.7394788095446712</c:v>
                </c:pt>
                <c:pt idx="91">
                  <c:v>1.7385005235229973</c:v>
                </c:pt>
                <c:pt idx="92">
                  <c:v>1.7348069949279128</c:v>
                </c:pt>
                <c:pt idx="93">
                  <c:v>1.7277957327926177</c:v>
                </c:pt>
                <c:pt idx="94">
                  <c:v>1.7166735992897462</c:v>
                </c:pt>
                <c:pt idx="95">
                  <c:v>1.7003829174525844</c:v>
                </c:pt>
                <c:pt idx="96">
                  <c:v>1.6776162490781188</c:v>
                </c:pt>
                <c:pt idx="97">
                  <c:v>1.6469256782803856</c:v>
                </c:pt>
                <c:pt idx="98">
                  <c:v>1.6074317308088033</c:v>
                </c:pt>
                <c:pt idx="99">
                  <c:v>1.5576625592788227</c:v>
                </c:pt>
                <c:pt idx="100">
                  <c:v>1.4991235059640911</c:v>
                </c:pt>
                <c:pt idx="101">
                  <c:v>1.4378500029661527</c:v>
                </c:pt>
                <c:pt idx="102">
                  <c:v>1.3816196911907486</c:v>
                </c:pt>
                <c:pt idx="103">
                  <c:v>1.3313040244279732</c:v>
                </c:pt>
                <c:pt idx="104">
                  <c:v>1.2855516009353323</c:v>
                </c:pt>
                <c:pt idx="105">
                  <c:v>1.2441005386052368</c:v>
                </c:pt>
                <c:pt idx="106">
                  <c:v>1.2063411394395847</c:v>
                </c:pt>
                <c:pt idx="107">
                  <c:v>1.1717388798900001</c:v>
                </c:pt>
                <c:pt idx="108">
                  <c:v>1.1392198525125792</c:v>
                </c:pt>
                <c:pt idx="109">
                  <c:v>1.1083261344989399</c:v>
                </c:pt>
                <c:pt idx="110">
                  <c:v>1.0785863936182103</c:v>
                </c:pt>
                <c:pt idx="111">
                  <c:v>1.0493210813394473</c:v>
                </c:pt>
                <c:pt idx="112">
                  <c:v>1.0216075948909709</c:v>
                </c:pt>
                <c:pt idx="113">
                  <c:v>0.99501414097678975</c:v>
                </c:pt>
                <c:pt idx="114">
                  <c:v>0.96893380598499479</c:v>
                </c:pt>
                <c:pt idx="115">
                  <c:v>0.94291800054487174</c:v>
                </c:pt>
                <c:pt idx="116">
                  <c:v>0.91628654959853595</c:v>
                </c:pt>
                <c:pt idx="117">
                  <c:v>0.88616996255116132</c:v>
                </c:pt>
                <c:pt idx="118">
                  <c:v>0.85538320147350277</c:v>
                </c:pt>
                <c:pt idx="119">
                  <c:v>0.82234125021383742</c:v>
                </c:pt>
                <c:pt idx="120">
                  <c:v>0.78487148667774331</c:v>
                </c:pt>
                <c:pt idx="121">
                  <c:v>0.7396420357764466</c:v>
                </c:pt>
                <c:pt idx="122">
                  <c:v>0.71955009176673546</c:v>
                </c:pt>
                <c:pt idx="123">
                  <c:v>0.71179911255630912</c:v>
                </c:pt>
                <c:pt idx="124">
                  <c:v>0.71066979321213952</c:v>
                </c:pt>
                <c:pt idx="125">
                  <c:v>0.71333532221792606</c:v>
                </c:pt>
                <c:pt idx="126">
                  <c:v>0.7187057180233648</c:v>
                </c:pt>
                <c:pt idx="127">
                  <c:v>0.72520742748093658</c:v>
                </c:pt>
                <c:pt idx="128">
                  <c:v>0.73191416509535279</c:v>
                </c:pt>
                <c:pt idx="129">
                  <c:v>0.74025873047749968</c:v>
                </c:pt>
                <c:pt idx="130">
                  <c:v>0.74833472127498535</c:v>
                </c:pt>
                <c:pt idx="131">
                  <c:v>0.75535540909231846</c:v>
                </c:pt>
                <c:pt idx="132">
                  <c:v>0.76155524878914294</c:v>
                </c:pt>
                <c:pt idx="133">
                  <c:v>0.76714767506200388</c:v>
                </c:pt>
                <c:pt idx="134">
                  <c:v>0.77256713188835835</c:v>
                </c:pt>
                <c:pt idx="135">
                  <c:v>0.77790324738009964</c:v>
                </c:pt>
                <c:pt idx="136">
                  <c:v>0.78350081843188257</c:v>
                </c:pt>
                <c:pt idx="137">
                  <c:v>0.78923173834665494</c:v>
                </c:pt>
                <c:pt idx="138">
                  <c:v>0.79607370345805817</c:v>
                </c:pt>
                <c:pt idx="139">
                  <c:v>0.80077252871253934</c:v>
                </c:pt>
                <c:pt idx="140">
                  <c:v>0.8045972803788165</c:v>
                </c:pt>
                <c:pt idx="141">
                  <c:v>0.80773901222311328</c:v>
                </c:pt>
                <c:pt idx="142">
                  <c:v>0.813138188399952</c:v>
                </c:pt>
                <c:pt idx="143">
                  <c:v>0.81650594443311619</c:v>
                </c:pt>
                <c:pt idx="144">
                  <c:v>0.81746458508645103</c:v>
                </c:pt>
                <c:pt idx="145">
                  <c:v>0.8173278783732717</c:v>
                </c:pt>
                <c:pt idx="146">
                  <c:v>0.81608812467076852</c:v>
                </c:pt>
                <c:pt idx="147">
                  <c:v>0.81420993754353543</c:v>
                </c:pt>
                <c:pt idx="148">
                  <c:v>0.81163022171399113</c:v>
                </c:pt>
                <c:pt idx="149">
                  <c:v>0.80818308448214948</c:v>
                </c:pt>
                <c:pt idx="150">
                  <c:v>0.80404082077982753</c:v>
                </c:pt>
                <c:pt idx="151">
                  <c:v>0.79954326647652685</c:v>
                </c:pt>
                <c:pt idx="152">
                  <c:v>0.79398628713573527</c:v>
                </c:pt>
                <c:pt idx="153">
                  <c:v>0.78746865614178918</c:v>
                </c:pt>
                <c:pt idx="154">
                  <c:v>0.77984432292991712</c:v>
                </c:pt>
                <c:pt idx="155">
                  <c:v>0.77196518009116966</c:v>
                </c:pt>
                <c:pt idx="156">
                  <c:v>0.76361575021276906</c:v>
                </c:pt>
                <c:pt idx="157">
                  <c:v>0.75510047996221008</c:v>
                </c:pt>
                <c:pt idx="158">
                  <c:v>0.74578351474139382</c:v>
                </c:pt>
                <c:pt idx="159">
                  <c:v>0.73615178482706023</c:v>
                </c:pt>
                <c:pt idx="160">
                  <c:v>0.72615562131280331</c:v>
                </c:pt>
                <c:pt idx="161">
                  <c:v>0.71589204252511218</c:v>
                </c:pt>
                <c:pt idx="162">
                  <c:v>0.70512763195016326</c:v>
                </c:pt>
                <c:pt idx="163">
                  <c:v>0.69323390094735649</c:v>
                </c:pt>
                <c:pt idx="164">
                  <c:v>0.68133357152171059</c:v>
                </c:pt>
                <c:pt idx="165">
                  <c:v>0.67027350562567956</c:v>
                </c:pt>
                <c:pt idx="166">
                  <c:v>0.65971882668951576</c:v>
                </c:pt>
                <c:pt idx="167">
                  <c:v>0.64987777785625911</c:v>
                </c:pt>
                <c:pt idx="168">
                  <c:v>0.64042684451351173</c:v>
                </c:pt>
                <c:pt idx="169">
                  <c:v>0.63222672200218955</c:v>
                </c:pt>
                <c:pt idx="170">
                  <c:v>0.6264553796829837</c:v>
                </c:pt>
                <c:pt idx="171">
                  <c:v>0.61969784079435142</c:v>
                </c:pt>
                <c:pt idx="172">
                  <c:v>0.61345335859029826</c:v>
                </c:pt>
                <c:pt idx="173">
                  <c:v>0.60774615494104889</c:v>
                </c:pt>
                <c:pt idx="174">
                  <c:v>0.60311183296562876</c:v>
                </c:pt>
                <c:pt idx="175">
                  <c:v>0.5993801743375945</c:v>
                </c:pt>
                <c:pt idx="176">
                  <c:v>0.5963649975349149</c:v>
                </c:pt>
                <c:pt idx="177">
                  <c:v>0.59404050108832007</c:v>
                </c:pt>
                <c:pt idx="178">
                  <c:v>0.59282789492698651</c:v>
                </c:pt>
                <c:pt idx="179">
                  <c:v>0.59206364101488695</c:v>
                </c:pt>
                <c:pt idx="180">
                  <c:v>0.59069379466141592</c:v>
                </c:pt>
                <c:pt idx="181">
                  <c:v>0.58916766310157309</c:v>
                </c:pt>
                <c:pt idx="182">
                  <c:v>0.58891622090859375</c:v>
                </c:pt>
                <c:pt idx="183">
                  <c:v>0.59092967636632576</c:v>
                </c:pt>
                <c:pt idx="184">
                  <c:v>0.59363746536605266</c:v>
                </c:pt>
                <c:pt idx="185">
                  <c:v>0.59685397358571812</c:v>
                </c:pt>
                <c:pt idx="186">
                  <c:v>0.60092436831463569</c:v>
                </c:pt>
                <c:pt idx="187">
                  <c:v>0.60538470842374814</c:v>
                </c:pt>
                <c:pt idx="188">
                  <c:v>0.60989174879930608</c:v>
                </c:pt>
                <c:pt idx="189">
                  <c:v>0.61394169290042955</c:v>
                </c:pt>
                <c:pt idx="190">
                  <c:v>0.61781369631469596</c:v>
                </c:pt>
                <c:pt idx="191">
                  <c:v>0.62125830006841165</c:v>
                </c:pt>
                <c:pt idx="192">
                  <c:v>0.62439334655967527</c:v>
                </c:pt>
                <c:pt idx="193">
                  <c:v>0.62750477308208219</c:v>
                </c:pt>
                <c:pt idx="194">
                  <c:v>0.63036095880317833</c:v>
                </c:pt>
                <c:pt idx="195">
                  <c:v>0.6329478276419086</c:v>
                </c:pt>
                <c:pt idx="196">
                  <c:v>0.63541582255703544</c:v>
                </c:pt>
                <c:pt idx="197">
                  <c:v>0.63734816325486343</c:v>
                </c:pt>
                <c:pt idx="198">
                  <c:v>0.63850716472422175</c:v>
                </c:pt>
                <c:pt idx="199">
                  <c:v>0.63919008483011885</c:v>
                </c:pt>
                <c:pt idx="200">
                  <c:v>0.63968088021212899</c:v>
                </c:pt>
                <c:pt idx="201">
                  <c:v>0.63993175223023857</c:v>
                </c:pt>
                <c:pt idx="202">
                  <c:v>0.63985697208236847</c:v>
                </c:pt>
                <c:pt idx="203">
                  <c:v>0.6393474497093844</c:v>
                </c:pt>
                <c:pt idx="204">
                  <c:v>0.63874538706922857</c:v>
                </c:pt>
                <c:pt idx="205">
                  <c:v>0.6371611619064671</c:v>
                </c:pt>
                <c:pt idx="206">
                  <c:v>0.63490401418164577</c:v>
                </c:pt>
                <c:pt idx="207">
                  <c:v>0.63197902558808272</c:v>
                </c:pt>
                <c:pt idx="208">
                  <c:v>0.62852250748959371</c:v>
                </c:pt>
                <c:pt idx="209">
                  <c:v>0.6250438195621556</c:v>
                </c:pt>
                <c:pt idx="210">
                  <c:v>0.62092852026974554</c:v>
                </c:pt>
                <c:pt idx="211">
                  <c:v>0.61874274571387844</c:v>
                </c:pt>
                <c:pt idx="212">
                  <c:v>0.61916380980711683</c:v>
                </c:pt>
                <c:pt idx="213">
                  <c:v>0.62267755043526274</c:v>
                </c:pt>
                <c:pt idx="214">
                  <c:v>0.62549833311061342</c:v>
                </c:pt>
                <c:pt idx="215">
                  <c:v>0.6259905459544286</c:v>
                </c:pt>
                <c:pt idx="216">
                  <c:v>0.62638201774994928</c:v>
                </c:pt>
                <c:pt idx="217">
                  <c:v>0.62606464504725001</c:v>
                </c:pt>
                <c:pt idx="218">
                  <c:v>0.62645515744599756</c:v>
                </c:pt>
                <c:pt idx="219">
                  <c:v>0.62681035851815992</c:v>
                </c:pt>
                <c:pt idx="220">
                  <c:v>0.62791746485583333</c:v>
                </c:pt>
                <c:pt idx="221">
                  <c:v>0.62934575371014734</c:v>
                </c:pt>
                <c:pt idx="222">
                  <c:v>0.63191887746902886</c:v>
                </c:pt>
                <c:pt idx="223">
                  <c:v>0.63543992189668219</c:v>
                </c:pt>
                <c:pt idx="224">
                  <c:v>0.63791405346709296</c:v>
                </c:pt>
                <c:pt idx="225">
                  <c:v>0.63943341545736032</c:v>
                </c:pt>
                <c:pt idx="226">
                  <c:v>0.64089765187571368</c:v>
                </c:pt>
                <c:pt idx="227">
                  <c:v>0.64253592314176033</c:v>
                </c:pt>
                <c:pt idx="228">
                  <c:v>0.64439318712121674</c:v>
                </c:pt>
                <c:pt idx="229">
                  <c:v>0.64673701879591627</c:v>
                </c:pt>
                <c:pt idx="230">
                  <c:v>0.64987445923455289</c:v>
                </c:pt>
                <c:pt idx="231">
                  <c:v>0.65421481359901412</c:v>
                </c:pt>
                <c:pt idx="232">
                  <c:v>0.6592394825211163</c:v>
                </c:pt>
                <c:pt idx="233">
                  <c:v>0.66356482481160373</c:v>
                </c:pt>
                <c:pt idx="234">
                  <c:v>0.66673010851863679</c:v>
                </c:pt>
                <c:pt idx="235">
                  <c:v>0.66907308806522936</c:v>
                </c:pt>
                <c:pt idx="236">
                  <c:v>0.67088653878607074</c:v>
                </c:pt>
                <c:pt idx="237">
                  <c:v>0.67233225948363184</c:v>
                </c:pt>
                <c:pt idx="238">
                  <c:v>0.67400906426672147</c:v>
                </c:pt>
                <c:pt idx="239">
                  <c:v>0.67533732937450974</c:v>
                </c:pt>
                <c:pt idx="240">
                  <c:v>0.6756613178309343</c:v>
                </c:pt>
                <c:pt idx="241">
                  <c:v>0.67553040469770353</c:v>
                </c:pt>
                <c:pt idx="242">
                  <c:v>0.67513757420140053</c:v>
                </c:pt>
                <c:pt idx="243">
                  <c:v>0.67450764251322859</c:v>
                </c:pt>
                <c:pt idx="244">
                  <c:v>0.6739176261278943</c:v>
                </c:pt>
                <c:pt idx="245">
                  <c:v>0.67374778469725527</c:v>
                </c:pt>
                <c:pt idx="246">
                  <c:v>0.67359070227750728</c:v>
                </c:pt>
                <c:pt idx="247">
                  <c:v>0.67402885546944569</c:v>
                </c:pt>
                <c:pt idx="248">
                  <c:v>0.67655941032790945</c:v>
                </c:pt>
                <c:pt idx="249">
                  <c:v>0.67839225723540197</c:v>
                </c:pt>
                <c:pt idx="250">
                  <c:v>0.67890866354776014</c:v>
                </c:pt>
                <c:pt idx="251">
                  <c:v>0.67931961958632636</c:v>
                </c:pt>
                <c:pt idx="252">
                  <c:v>0.67929194679598504</c:v>
                </c:pt>
                <c:pt idx="253">
                  <c:v>0.68732288455671242</c:v>
                </c:pt>
                <c:pt idx="254">
                  <c:v>0.70219247118091388</c:v>
                </c:pt>
                <c:pt idx="255">
                  <c:v>0.71415231745985897</c:v>
                </c:pt>
                <c:pt idx="256">
                  <c:v>0.71798290265965714</c:v>
                </c:pt>
                <c:pt idx="257">
                  <c:v>0.71824198257030769</c:v>
                </c:pt>
                <c:pt idx="258">
                  <c:v>0.71771493879114745</c:v>
                </c:pt>
                <c:pt idx="259">
                  <c:v>0.71689352929619665</c:v>
                </c:pt>
                <c:pt idx="260">
                  <c:v>0.71617992400259434</c:v>
                </c:pt>
                <c:pt idx="261">
                  <c:v>0.71533288312357768</c:v>
                </c:pt>
                <c:pt idx="262">
                  <c:v>0.7139815642764008</c:v>
                </c:pt>
                <c:pt idx="263">
                  <c:v>0.71260655608733536</c:v>
                </c:pt>
                <c:pt idx="264">
                  <c:v>0.7113064004228915</c:v>
                </c:pt>
                <c:pt idx="265">
                  <c:v>0.71005186523615782</c:v>
                </c:pt>
                <c:pt idx="266">
                  <c:v>0.70899618376111018</c:v>
                </c:pt>
                <c:pt idx="267">
                  <c:v>0.70810870292538119</c:v>
                </c:pt>
                <c:pt idx="268">
                  <c:v>0.70738726736786706</c:v>
                </c:pt>
                <c:pt idx="269">
                  <c:v>0.70663655661807412</c:v>
                </c:pt>
                <c:pt idx="270">
                  <c:v>0.70792245138773979</c:v>
                </c:pt>
                <c:pt idx="271">
                  <c:v>0.70920982894892681</c:v>
                </c:pt>
                <c:pt idx="272">
                  <c:v>0.70987771775294661</c:v>
                </c:pt>
                <c:pt idx="273">
                  <c:v>0.71010664646915944</c:v>
                </c:pt>
                <c:pt idx="274">
                  <c:v>0.70932477986569764</c:v>
                </c:pt>
                <c:pt idx="275">
                  <c:v>0.70852264501812312</c:v>
                </c:pt>
                <c:pt idx="276">
                  <c:v>0.70807648164803139</c:v>
                </c:pt>
                <c:pt idx="277">
                  <c:v>0.70749737401854274</c:v>
                </c:pt>
                <c:pt idx="278">
                  <c:v>0.70751024815179253</c:v>
                </c:pt>
                <c:pt idx="279">
                  <c:v>0.70737042946685846</c:v>
                </c:pt>
                <c:pt idx="280">
                  <c:v>0.70711265750119046</c:v>
                </c:pt>
                <c:pt idx="281">
                  <c:v>0.70919248269668478</c:v>
                </c:pt>
                <c:pt idx="282">
                  <c:v>0.71427198571823369</c:v>
                </c:pt>
                <c:pt idx="283">
                  <c:v>0.72209015091075845</c:v>
                </c:pt>
                <c:pt idx="284">
                  <c:v>0.73300854358145762</c:v>
                </c:pt>
                <c:pt idx="285">
                  <c:v>0.74612459767769501</c:v>
                </c:pt>
                <c:pt idx="286">
                  <c:v>0.75328017384803303</c:v>
                </c:pt>
                <c:pt idx="287">
                  <c:v>0.77004077671917937</c:v>
                </c:pt>
                <c:pt idx="288">
                  <c:v>0.77855812733340157</c:v>
                </c:pt>
                <c:pt idx="289">
                  <c:v>0.78311492397379179</c:v>
                </c:pt>
                <c:pt idx="290">
                  <c:v>0.79128488691056753</c:v>
                </c:pt>
                <c:pt idx="291">
                  <c:v>0.80251822090019853</c:v>
                </c:pt>
                <c:pt idx="292">
                  <c:v>0.81668540653285882</c:v>
                </c:pt>
                <c:pt idx="293">
                  <c:v>0.83019781349466082</c:v>
                </c:pt>
                <c:pt idx="294">
                  <c:v>0.83650002503901477</c:v>
                </c:pt>
                <c:pt idx="295">
                  <c:v>0.83931220488363312</c:v>
                </c:pt>
                <c:pt idx="296">
                  <c:v>0.83946400870067228</c:v>
                </c:pt>
                <c:pt idx="297">
                  <c:v>0.83895240026279705</c:v>
                </c:pt>
                <c:pt idx="298">
                  <c:v>0.83818393415831816</c:v>
                </c:pt>
                <c:pt idx="299">
                  <c:v>0.84737228262595077</c:v>
                </c:pt>
                <c:pt idx="300">
                  <c:v>0.8732880796088206</c:v>
                </c:pt>
                <c:pt idx="301">
                  <c:v>0.89256415602278016</c:v>
                </c:pt>
                <c:pt idx="302">
                  <c:v>0.89722544953585737</c:v>
                </c:pt>
                <c:pt idx="303">
                  <c:v>0.89494943720561426</c:v>
                </c:pt>
                <c:pt idx="304">
                  <c:v>0.89055291866879049</c:v>
                </c:pt>
                <c:pt idx="305">
                  <c:v>0.88962878707718995</c:v>
                </c:pt>
                <c:pt idx="306">
                  <c:v>0.8926026892804626</c:v>
                </c:pt>
                <c:pt idx="307">
                  <c:v>0.9056155305887692</c:v>
                </c:pt>
                <c:pt idx="308">
                  <c:v>0.92450594302241929</c:v>
                </c:pt>
                <c:pt idx="309">
                  <c:v>0.93837856230478811</c:v>
                </c:pt>
                <c:pt idx="310">
                  <c:v>0.94943084845998316</c:v>
                </c:pt>
                <c:pt idx="311">
                  <c:v>0.96048935679686864</c:v>
                </c:pt>
                <c:pt idx="312">
                  <c:v>0.97561184495536968</c:v>
                </c:pt>
                <c:pt idx="313">
                  <c:v>0.99208304215459597</c:v>
                </c:pt>
                <c:pt idx="314">
                  <c:v>1.0060683528172532</c:v>
                </c:pt>
                <c:pt idx="315">
                  <c:v>1.0197694878062959</c:v>
                </c:pt>
                <c:pt idx="316">
                  <c:v>1.0332475914289683</c:v>
                </c:pt>
                <c:pt idx="317">
                  <c:v>1.0465238831901558</c:v>
                </c:pt>
                <c:pt idx="318">
                  <c:v>1.0590682171334598</c:v>
                </c:pt>
                <c:pt idx="319">
                  <c:v>1.0712692924163769</c:v>
                </c:pt>
                <c:pt idx="320">
                  <c:v>1.0906730403985399</c:v>
                </c:pt>
                <c:pt idx="321">
                  <c:v>1.1172256142176329</c:v>
                </c:pt>
                <c:pt idx="322">
                  <c:v>1.1355327319417154</c:v>
                </c:pt>
                <c:pt idx="323">
                  <c:v>1.1475451049239047</c:v>
                </c:pt>
                <c:pt idx="324">
                  <c:v>1.1563905152246012</c:v>
                </c:pt>
                <c:pt idx="325">
                  <c:v>1.1669611604128478</c:v>
                </c:pt>
                <c:pt idx="326">
                  <c:v>1.1760920214434931</c:v>
                </c:pt>
                <c:pt idx="327">
                  <c:v>1.1830860928424394</c:v>
                </c:pt>
                <c:pt idx="328">
                  <c:v>1.1875489562681887</c:v>
                </c:pt>
                <c:pt idx="329">
                  <c:v>1.1905471830448584</c:v>
                </c:pt>
                <c:pt idx="330">
                  <c:v>1.1919963479512474</c:v>
                </c:pt>
                <c:pt idx="331">
                  <c:v>1.1918153715592283</c:v>
                </c:pt>
                <c:pt idx="332">
                  <c:v>1.1905908809550434</c:v>
                </c:pt>
                <c:pt idx="333">
                  <c:v>1.1893499424001597</c:v>
                </c:pt>
                <c:pt idx="334">
                  <c:v>1.1875317164213188</c:v>
                </c:pt>
                <c:pt idx="335">
                  <c:v>1.1860172529132011</c:v>
                </c:pt>
                <c:pt idx="336">
                  <c:v>1.1846702438115184</c:v>
                </c:pt>
                <c:pt idx="337">
                  <c:v>1.1832648685108771</c:v>
                </c:pt>
                <c:pt idx="338">
                  <c:v>1.1836081187929732</c:v>
                </c:pt>
                <c:pt idx="339">
                  <c:v>1.184880219228956</c:v>
                </c:pt>
                <c:pt idx="340">
                  <c:v>1.1872440193760623</c:v>
                </c:pt>
                <c:pt idx="341">
                  <c:v>1.1909926917457057</c:v>
                </c:pt>
                <c:pt idx="342">
                  <c:v>1.1964305350284714</c:v>
                </c:pt>
                <c:pt idx="343">
                  <c:v>1.2032770107782831</c:v>
                </c:pt>
                <c:pt idx="344">
                  <c:v>1.2082746718584287</c:v>
                </c:pt>
                <c:pt idx="345">
                  <c:v>1.2143472895973564</c:v>
                </c:pt>
                <c:pt idx="346">
                  <c:v>1.2215319505367295</c:v>
                </c:pt>
                <c:pt idx="347">
                  <c:v>1.2294350119649247</c:v>
                </c:pt>
                <c:pt idx="348">
                  <c:v>1.2380108801466041</c:v>
                </c:pt>
                <c:pt idx="349">
                  <c:v>1.2498801797224419</c:v>
                </c:pt>
                <c:pt idx="350">
                  <c:v>1.2652891807545477</c:v>
                </c:pt>
                <c:pt idx="351">
                  <c:v>1.2820642780360734</c:v>
                </c:pt>
                <c:pt idx="352">
                  <c:v>1.3019365801653717</c:v>
                </c:pt>
                <c:pt idx="353">
                  <c:v>1.3154375965590821</c:v>
                </c:pt>
                <c:pt idx="354">
                  <c:v>1.3281854999742586</c:v>
                </c:pt>
                <c:pt idx="355">
                  <c:v>1.3434367196776389</c:v>
                </c:pt>
                <c:pt idx="356">
                  <c:v>1.3577608348573171</c:v>
                </c:pt>
                <c:pt idx="357">
                  <c:v>1.3712238076543155</c:v>
                </c:pt>
                <c:pt idx="358">
                  <c:v>1.3857642675529673</c:v>
                </c:pt>
                <c:pt idx="359">
                  <c:v>1.3999800596865675</c:v>
                </c:pt>
                <c:pt idx="360">
                  <c:v>1.4138192755684129</c:v>
                </c:pt>
                <c:pt idx="361">
                  <c:v>1.4275505275409837</c:v>
                </c:pt>
                <c:pt idx="362">
                  <c:v>1.4414327692341746</c:v>
                </c:pt>
                <c:pt idx="363">
                  <c:v>1.4557078609978891</c:v>
                </c:pt>
                <c:pt idx="364">
                  <c:v>1.4704573704449879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5-45DA-9BDC-2A79620D2DC1}"/>
            </c:ext>
          </c:extLst>
        </c:ser>
        <c:ser>
          <c:idx val="1"/>
          <c:order val="1"/>
          <c:tx>
            <c:v>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Boksmodel!$AP$741:$AP$1105</c:f>
              <c:numCache>
                <c:formatCode>General</c:formatCode>
                <c:ptCount val="365"/>
                <c:pt idx="0">
                  <c:v>1.4740836642500001</c:v>
                </c:pt>
                <c:pt idx="1">
                  <c:v>1.4981023146874999</c:v>
                </c:pt>
                <c:pt idx="2">
                  <c:v>1.5221209651250001</c:v>
                </c:pt>
                <c:pt idx="3">
                  <c:v>1.5461396155624998</c:v>
                </c:pt>
                <c:pt idx="4">
                  <c:v>1.5701582665</c:v>
                </c:pt>
                <c:pt idx="5">
                  <c:v>1.57706147475</c:v>
                </c:pt>
                <c:pt idx="6">
                  <c:v>1.583964683</c:v>
                </c:pt>
                <c:pt idx="7">
                  <c:v>1.5908678917499999</c:v>
                </c:pt>
                <c:pt idx="8">
                  <c:v>1.5977711000000001</c:v>
                </c:pt>
                <c:pt idx="9">
                  <c:v>1.5882411187500001</c:v>
                </c:pt>
                <c:pt idx="10">
                  <c:v>1.5787111375</c:v>
                </c:pt>
                <c:pt idx="11">
                  <c:v>1.56918115625</c:v>
                </c:pt>
                <c:pt idx="12">
                  <c:v>1.5596511749999999</c:v>
                </c:pt>
                <c:pt idx="13">
                  <c:v>1.5501211937499999</c:v>
                </c:pt>
                <c:pt idx="14">
                  <c:v>1.5405912124999999</c:v>
                </c:pt>
                <c:pt idx="15">
                  <c:v>1.5310612312499998</c:v>
                </c:pt>
                <c:pt idx="16">
                  <c:v>1.52153125</c:v>
                </c:pt>
                <c:pt idx="17">
                  <c:v>1.506826075</c:v>
                </c:pt>
                <c:pt idx="18">
                  <c:v>1.4921209</c:v>
                </c:pt>
                <c:pt idx="19">
                  <c:v>1.477415725</c:v>
                </c:pt>
                <c:pt idx="20">
                  <c:v>1.4627105499999999</c:v>
                </c:pt>
                <c:pt idx="21">
                  <c:v>1.4480053749999999</c:v>
                </c:pt>
                <c:pt idx="22">
                  <c:v>1.4333002000000001</c:v>
                </c:pt>
                <c:pt idx="23">
                  <c:v>1.4185950250000001</c:v>
                </c:pt>
                <c:pt idx="24">
                  <c:v>1.4038898500000001</c:v>
                </c:pt>
                <c:pt idx="25">
                  <c:v>1.3949138415</c:v>
                </c:pt>
                <c:pt idx="26">
                  <c:v>1.3859378334999999</c:v>
                </c:pt>
                <c:pt idx="27">
                  <c:v>1.376961825</c:v>
                </c:pt>
                <c:pt idx="28">
                  <c:v>1.3679858165000001</c:v>
                </c:pt>
                <c:pt idx="29">
                  <c:v>1.3590098085000002</c:v>
                </c:pt>
                <c:pt idx="30">
                  <c:v>1.3500338000000001</c:v>
                </c:pt>
                <c:pt idx="31">
                  <c:v>1.3410577914999999</c:v>
                </c:pt>
                <c:pt idx="32">
                  <c:v>1.3320817835000001</c:v>
                </c:pt>
                <c:pt idx="33">
                  <c:v>1.3231057750000002</c:v>
                </c:pt>
                <c:pt idx="34">
                  <c:v>1.3141297665</c:v>
                </c:pt>
                <c:pt idx="35">
                  <c:v>1.3051537584999999</c:v>
                </c:pt>
                <c:pt idx="36">
                  <c:v>1.29617775</c:v>
                </c:pt>
                <c:pt idx="37">
                  <c:v>1.2988059882352951</c:v>
                </c:pt>
                <c:pt idx="38">
                  <c:v>1.3014342264705898</c:v>
                </c:pt>
                <c:pt idx="39">
                  <c:v>1.3040624647058801</c:v>
                </c:pt>
                <c:pt idx="40">
                  <c:v>1.306690702941175</c:v>
                </c:pt>
                <c:pt idx="41">
                  <c:v>1.3093189411764699</c:v>
                </c:pt>
                <c:pt idx="42">
                  <c:v>1.311947179411765</c:v>
                </c:pt>
                <c:pt idx="43">
                  <c:v>1.3145754176470601</c:v>
                </c:pt>
                <c:pt idx="44">
                  <c:v>1.317203655882355</c:v>
                </c:pt>
                <c:pt idx="45">
                  <c:v>1.319831894117645</c:v>
                </c:pt>
                <c:pt idx="46">
                  <c:v>1.322460132352941</c:v>
                </c:pt>
                <c:pt idx="47">
                  <c:v>1.3250883705882355</c:v>
                </c:pt>
                <c:pt idx="48">
                  <c:v>1.3277166088235295</c:v>
                </c:pt>
                <c:pt idx="49">
                  <c:v>1.3303448470588235</c:v>
                </c:pt>
                <c:pt idx="50">
                  <c:v>1.3329730852941175</c:v>
                </c:pt>
                <c:pt idx="51">
                  <c:v>1.3142303560294115</c:v>
                </c:pt>
                <c:pt idx="52">
                  <c:v>1.2954876262647059</c:v>
                </c:pt>
                <c:pt idx="53">
                  <c:v>1.2767448969999999</c:v>
                </c:pt>
                <c:pt idx="54">
                  <c:v>1.2777874923333337</c:v>
                </c:pt>
                <c:pt idx="55">
                  <c:v>1.2788300881666665</c:v>
                </c:pt>
                <c:pt idx="56">
                  <c:v>1.2798726835000001</c:v>
                </c:pt>
                <c:pt idx="57">
                  <c:v>1.2809152793333336</c:v>
                </c:pt>
                <c:pt idx="58">
                  <c:v>1.2819578746666664</c:v>
                </c:pt>
                <c:pt idx="59">
                  <c:v>1.2830004705</c:v>
                </c:pt>
                <c:pt idx="60">
                  <c:v>1.2840430658333335</c:v>
                </c:pt>
                <c:pt idx="61">
                  <c:v>1.285085661666665</c:v>
                </c:pt>
                <c:pt idx="62">
                  <c:v>1.2861282570000001</c:v>
                </c:pt>
                <c:pt idx="63">
                  <c:v>1.287170852833335</c:v>
                </c:pt>
                <c:pt idx="64">
                  <c:v>1.2882134481666649</c:v>
                </c:pt>
                <c:pt idx="65">
                  <c:v>1.289256044</c:v>
                </c:pt>
                <c:pt idx="66">
                  <c:v>1.2902986393333351</c:v>
                </c:pt>
                <c:pt idx="67">
                  <c:v>1.2913412351666649</c:v>
                </c:pt>
                <c:pt idx="68">
                  <c:v>1.2923838304999999</c:v>
                </c:pt>
                <c:pt idx="69">
                  <c:v>1.2609394755000001</c:v>
                </c:pt>
                <c:pt idx="70">
                  <c:v>1.2294951200000002</c:v>
                </c:pt>
                <c:pt idx="71">
                  <c:v>1.1980507650000001</c:v>
                </c:pt>
                <c:pt idx="72">
                  <c:v>1.1666064094999999</c:v>
                </c:pt>
                <c:pt idx="73">
                  <c:v>1.1351620544999999</c:v>
                </c:pt>
                <c:pt idx="74">
                  <c:v>1.1037176989999999</c:v>
                </c:pt>
                <c:pt idx="75">
                  <c:v>1.09230713525</c:v>
                </c:pt>
                <c:pt idx="76">
                  <c:v>1.080896571</c:v>
                </c:pt>
                <c:pt idx="77">
                  <c:v>1.0694860072500001</c:v>
                </c:pt>
                <c:pt idx="78">
                  <c:v>1.0580754430000001</c:v>
                </c:pt>
                <c:pt idx="79">
                  <c:v>1.04666487925</c:v>
                </c:pt>
                <c:pt idx="80">
                  <c:v>1.035254315</c:v>
                </c:pt>
                <c:pt idx="81">
                  <c:v>1.02384375125</c:v>
                </c:pt>
                <c:pt idx="82">
                  <c:v>1.0157485995</c:v>
                </c:pt>
                <c:pt idx="83">
                  <c:v>1.0076534477500001</c:v>
                </c:pt>
                <c:pt idx="84">
                  <c:v>0.99955829600000001</c:v>
                </c:pt>
                <c:pt idx="85">
                  <c:v>0.99146314424999993</c:v>
                </c:pt>
                <c:pt idx="86">
                  <c:v>0.98336799200000002</c:v>
                </c:pt>
                <c:pt idx="87">
                  <c:v>0.97527284024999994</c:v>
                </c:pt>
                <c:pt idx="88">
                  <c:v>0.96717768849999997</c:v>
                </c:pt>
                <c:pt idx="89">
                  <c:v>0.95908253674999999</c:v>
                </c:pt>
                <c:pt idx="90">
                  <c:v>0.95098738500000013</c:v>
                </c:pt>
                <c:pt idx="91">
                  <c:v>0.94289223324999993</c:v>
                </c:pt>
                <c:pt idx="92">
                  <c:v>0.93479708149999996</c:v>
                </c:pt>
                <c:pt idx="93">
                  <c:v>0.9267019297500001</c:v>
                </c:pt>
                <c:pt idx="94">
                  <c:v>0.91860677800000001</c:v>
                </c:pt>
                <c:pt idx="95">
                  <c:v>0.91163677512500008</c:v>
                </c:pt>
                <c:pt idx="96">
                  <c:v>0.90466677275000007</c:v>
                </c:pt>
                <c:pt idx="97">
                  <c:v>0.89769677037499995</c:v>
                </c:pt>
                <c:pt idx="98">
                  <c:v>0.89072676800000006</c:v>
                </c:pt>
                <c:pt idx="99">
                  <c:v>0.88375676562500005</c:v>
                </c:pt>
                <c:pt idx="100">
                  <c:v>0.87198517575000001</c:v>
                </c:pt>
                <c:pt idx="101">
                  <c:v>0.86021358637500001</c:v>
                </c:pt>
                <c:pt idx="102">
                  <c:v>0.84844199649999996</c:v>
                </c:pt>
                <c:pt idx="103">
                  <c:v>0.83667040662499992</c:v>
                </c:pt>
                <c:pt idx="104">
                  <c:v>0.82489881674999999</c:v>
                </c:pt>
                <c:pt idx="105">
                  <c:v>0.81312722737500009</c:v>
                </c:pt>
                <c:pt idx="106">
                  <c:v>0.80135563749999994</c:v>
                </c:pt>
                <c:pt idx="107">
                  <c:v>0.79940547612500001</c:v>
                </c:pt>
                <c:pt idx="108">
                  <c:v>0.79745531525000002</c:v>
                </c:pt>
                <c:pt idx="109">
                  <c:v>0.79550515387500009</c:v>
                </c:pt>
                <c:pt idx="110">
                  <c:v>0.7935549930000001</c:v>
                </c:pt>
                <c:pt idx="111">
                  <c:v>0.79920399450000001</c:v>
                </c:pt>
                <c:pt idx="112">
                  <c:v>0.80485299649999997</c:v>
                </c:pt>
                <c:pt idx="113">
                  <c:v>0.81050199800000011</c:v>
                </c:pt>
                <c:pt idx="114">
                  <c:v>0.81615099950000003</c:v>
                </c:pt>
                <c:pt idx="115">
                  <c:v>0.82180000149999999</c:v>
                </c:pt>
                <c:pt idx="116">
                  <c:v>0.82744900300000002</c:v>
                </c:pt>
                <c:pt idx="117">
                  <c:v>0.83309800500000009</c:v>
                </c:pt>
                <c:pt idx="118">
                  <c:v>0.8387470065</c:v>
                </c:pt>
                <c:pt idx="119">
                  <c:v>0.84439600849999996</c:v>
                </c:pt>
                <c:pt idx="120">
                  <c:v>0.85004500999999999</c:v>
                </c:pt>
                <c:pt idx="121">
                  <c:v>0.86158686900000003</c:v>
                </c:pt>
                <c:pt idx="122">
                  <c:v>0.87312872750000003</c:v>
                </c:pt>
                <c:pt idx="123">
                  <c:v>0.88467058649999997</c:v>
                </c:pt>
                <c:pt idx="124">
                  <c:v>0.89621244550000001</c:v>
                </c:pt>
                <c:pt idx="125">
                  <c:v>0.90775430450000005</c:v>
                </c:pt>
                <c:pt idx="126">
                  <c:v>0.91929616300000006</c:v>
                </c:pt>
                <c:pt idx="127">
                  <c:v>0.93083802199999999</c:v>
                </c:pt>
                <c:pt idx="128">
                  <c:v>0.94237988100000003</c:v>
                </c:pt>
                <c:pt idx="129">
                  <c:v>0.95392173950000003</c:v>
                </c:pt>
                <c:pt idx="130">
                  <c:v>0.96546359850000008</c:v>
                </c:pt>
                <c:pt idx="131">
                  <c:v>0.97700545750000001</c:v>
                </c:pt>
                <c:pt idx="132">
                  <c:v>0.98854731650000005</c:v>
                </c:pt>
                <c:pt idx="133">
                  <c:v>1.0000891749999998</c:v>
                </c:pt>
                <c:pt idx="134">
                  <c:v>1.0116310340000001</c:v>
                </c:pt>
                <c:pt idx="135">
                  <c:v>1.0217443214999999</c:v>
                </c:pt>
                <c:pt idx="136">
                  <c:v>1.017334347545455</c:v>
                </c:pt>
                <c:pt idx="137">
                  <c:v>1.0129243735909101</c:v>
                </c:pt>
                <c:pt idx="138">
                  <c:v>1.0085143991363634</c:v>
                </c:pt>
                <c:pt idx="139">
                  <c:v>1.0041044251818181</c:v>
                </c:pt>
                <c:pt idx="140">
                  <c:v>0.99969445122727252</c:v>
                </c:pt>
                <c:pt idx="141">
                  <c:v>0.9952844772727274</c:v>
                </c:pt>
                <c:pt idx="142">
                  <c:v>0.99087450331818205</c:v>
                </c:pt>
                <c:pt idx="143">
                  <c:v>0.98646452936363649</c:v>
                </c:pt>
                <c:pt idx="144">
                  <c:v>0.98205455540909092</c:v>
                </c:pt>
                <c:pt idx="145">
                  <c:v>0.97764458095454543</c:v>
                </c:pt>
                <c:pt idx="146">
                  <c:v>0.97323460699999997</c:v>
                </c:pt>
                <c:pt idx="147">
                  <c:v>0.96882463304545452</c:v>
                </c:pt>
                <c:pt idx="148">
                  <c:v>0.96441465909090907</c:v>
                </c:pt>
                <c:pt idx="149">
                  <c:v>0.94143325663636346</c:v>
                </c:pt>
                <c:pt idx="150">
                  <c:v>0.91845185368181803</c:v>
                </c:pt>
                <c:pt idx="151">
                  <c:v>0.89547045122727242</c:v>
                </c:pt>
                <c:pt idx="152">
                  <c:v>0.87248904877272748</c:v>
                </c:pt>
                <c:pt idx="153">
                  <c:v>0.84950764631818199</c:v>
                </c:pt>
                <c:pt idx="154">
                  <c:v>0.82652624336363645</c:v>
                </c:pt>
                <c:pt idx="155">
                  <c:v>0.80354484090909106</c:v>
                </c:pt>
                <c:pt idx="156">
                  <c:v>0.78056343845454546</c:v>
                </c:pt>
                <c:pt idx="157">
                  <c:v>0.75758203550000003</c:v>
                </c:pt>
                <c:pt idx="158">
                  <c:v>0.74300105350000001</c:v>
                </c:pt>
                <c:pt idx="159">
                  <c:v>0.72842007149999999</c:v>
                </c:pt>
                <c:pt idx="160">
                  <c:v>0.71383908949999997</c:v>
                </c:pt>
                <c:pt idx="161">
                  <c:v>0.69925810699999991</c:v>
                </c:pt>
                <c:pt idx="162">
                  <c:v>0.684677125</c:v>
                </c:pt>
                <c:pt idx="163">
                  <c:v>0.690096143</c:v>
                </c:pt>
                <c:pt idx="164">
                  <c:v>0.69551516050000006</c:v>
                </c:pt>
                <c:pt idx="165">
                  <c:v>0.69495169099999998</c:v>
                </c:pt>
                <c:pt idx="166">
                  <c:v>0.69438822150000001</c:v>
                </c:pt>
                <c:pt idx="167">
                  <c:v>0.69382475200000004</c:v>
                </c:pt>
                <c:pt idx="168">
                  <c:v>0.69326128199999992</c:v>
                </c:pt>
                <c:pt idx="169">
                  <c:v>0.69269781250000007</c:v>
                </c:pt>
                <c:pt idx="170">
                  <c:v>0.6753486285000001</c:v>
                </c:pt>
                <c:pt idx="171">
                  <c:v>0.65799944449999992</c:v>
                </c:pt>
                <c:pt idx="172">
                  <c:v>0.64065026049999996</c:v>
                </c:pt>
                <c:pt idx="173">
                  <c:v>0.63850098116666643</c:v>
                </c:pt>
                <c:pt idx="174">
                  <c:v>0.63635170133333352</c:v>
                </c:pt>
                <c:pt idx="175">
                  <c:v>0.63420242149999995</c:v>
                </c:pt>
                <c:pt idx="176">
                  <c:v>0.63205314166666648</c:v>
                </c:pt>
                <c:pt idx="177">
                  <c:v>0.62990386183333358</c:v>
                </c:pt>
                <c:pt idx="178">
                  <c:v>0.62775458200000001</c:v>
                </c:pt>
                <c:pt idx="179">
                  <c:v>0.60951462760526287</c:v>
                </c:pt>
                <c:pt idx="180">
                  <c:v>0.59127467371052644</c:v>
                </c:pt>
                <c:pt idx="181">
                  <c:v>0.57303471931578953</c:v>
                </c:pt>
                <c:pt idx="182">
                  <c:v>0.55479476492105251</c:v>
                </c:pt>
                <c:pt idx="183">
                  <c:v>0.53655481052631604</c:v>
                </c:pt>
                <c:pt idx="184">
                  <c:v>0.53494342763157898</c:v>
                </c:pt>
                <c:pt idx="185">
                  <c:v>0.53333204473684193</c:v>
                </c:pt>
                <c:pt idx="186">
                  <c:v>0.53172066184210554</c:v>
                </c:pt>
                <c:pt idx="187">
                  <c:v>0.53010927894736848</c:v>
                </c:pt>
                <c:pt idx="188">
                  <c:v>0.52849789605263164</c:v>
                </c:pt>
                <c:pt idx="189">
                  <c:v>0.52688651315789503</c:v>
                </c:pt>
                <c:pt idx="190">
                  <c:v>0.52527513026315797</c:v>
                </c:pt>
                <c:pt idx="191">
                  <c:v>0.52366374736842103</c:v>
                </c:pt>
                <c:pt idx="192">
                  <c:v>0.52205236447368397</c:v>
                </c:pt>
                <c:pt idx="193">
                  <c:v>0.52044098157894747</c:v>
                </c:pt>
                <c:pt idx="194">
                  <c:v>0.51882959868421052</c:v>
                </c:pt>
                <c:pt idx="195">
                  <c:v>0.51721821578947347</c:v>
                </c:pt>
                <c:pt idx="196">
                  <c:v>0.51560683289473697</c:v>
                </c:pt>
                <c:pt idx="197">
                  <c:v>0.51399545000000002</c:v>
                </c:pt>
                <c:pt idx="198">
                  <c:v>0.53101649166666642</c:v>
                </c:pt>
                <c:pt idx="199">
                  <c:v>0.54803753333333349</c:v>
                </c:pt>
                <c:pt idx="200">
                  <c:v>0.56505857500000012</c:v>
                </c:pt>
                <c:pt idx="201">
                  <c:v>0.58207961666666641</c:v>
                </c:pt>
                <c:pt idx="202">
                  <c:v>0.59910065833333348</c:v>
                </c:pt>
                <c:pt idx="203">
                  <c:v>0.61612169999999999</c:v>
                </c:pt>
                <c:pt idx="204">
                  <c:v>0.63314274166666651</c:v>
                </c:pt>
                <c:pt idx="205">
                  <c:v>0.65016378333333347</c:v>
                </c:pt>
                <c:pt idx="206">
                  <c:v>0.66718482500000009</c:v>
                </c:pt>
                <c:pt idx="207">
                  <c:v>0.68420586666666638</c:v>
                </c:pt>
                <c:pt idx="208">
                  <c:v>0.70122690833333345</c:v>
                </c:pt>
                <c:pt idx="209">
                  <c:v>0.71824795000000008</c:v>
                </c:pt>
                <c:pt idx="210">
                  <c:v>0.73526899166666648</c:v>
                </c:pt>
                <c:pt idx="211">
                  <c:v>0.75229003333333344</c:v>
                </c:pt>
                <c:pt idx="212">
                  <c:v>0.76931107500000007</c:v>
                </c:pt>
                <c:pt idx="213">
                  <c:v>0.76788109125000004</c:v>
                </c:pt>
                <c:pt idx="214">
                  <c:v>0.76645110750000001</c:v>
                </c:pt>
                <c:pt idx="215">
                  <c:v>0.76502112374999998</c:v>
                </c:pt>
                <c:pt idx="216">
                  <c:v>0.76359113999999995</c:v>
                </c:pt>
                <c:pt idx="217">
                  <c:v>0.76216115625000003</c:v>
                </c:pt>
                <c:pt idx="218">
                  <c:v>0.76073117250000011</c:v>
                </c:pt>
                <c:pt idx="219">
                  <c:v>0.75930118875000008</c:v>
                </c:pt>
                <c:pt idx="220">
                  <c:v>0.75787120500000005</c:v>
                </c:pt>
                <c:pt idx="221">
                  <c:v>0.75644122125000002</c:v>
                </c:pt>
                <c:pt idx="222">
                  <c:v>0.75501123749999999</c:v>
                </c:pt>
                <c:pt idx="223">
                  <c:v>0.75358125374999996</c:v>
                </c:pt>
                <c:pt idx="224">
                  <c:v>0.75215127000000004</c:v>
                </c:pt>
                <c:pt idx="225">
                  <c:v>0.75072128625000012</c:v>
                </c:pt>
                <c:pt idx="226">
                  <c:v>0.74929130249999998</c:v>
                </c:pt>
                <c:pt idx="227">
                  <c:v>0.74786131875000006</c:v>
                </c:pt>
                <c:pt idx="228">
                  <c:v>0.74643133500000003</c:v>
                </c:pt>
                <c:pt idx="229">
                  <c:v>0.74500135125</c:v>
                </c:pt>
                <c:pt idx="230">
                  <c:v>0.74357136749999997</c:v>
                </c:pt>
                <c:pt idx="231">
                  <c:v>0.74214138375000005</c:v>
                </c:pt>
                <c:pt idx="232">
                  <c:v>0.74071140000000013</c:v>
                </c:pt>
                <c:pt idx="233">
                  <c:v>0.74780978928571451</c:v>
                </c:pt>
                <c:pt idx="234">
                  <c:v>0.73913125557142856</c:v>
                </c:pt>
                <c:pt idx="235">
                  <c:v>0.73045272185714305</c:v>
                </c:pt>
                <c:pt idx="236">
                  <c:v>0.72177418814285699</c:v>
                </c:pt>
                <c:pt idx="237">
                  <c:v>0.71309565392857155</c:v>
                </c:pt>
                <c:pt idx="238">
                  <c:v>0.70441712021428549</c:v>
                </c:pt>
                <c:pt idx="239">
                  <c:v>0.69573858650000009</c:v>
                </c:pt>
                <c:pt idx="240">
                  <c:v>0.68706005278571447</c:v>
                </c:pt>
                <c:pt idx="241">
                  <c:v>0.67838151907142852</c:v>
                </c:pt>
                <c:pt idx="242">
                  <c:v>0.66970298535714301</c:v>
                </c:pt>
                <c:pt idx="243">
                  <c:v>0.66102445114285702</c:v>
                </c:pt>
                <c:pt idx="244">
                  <c:v>0.65234591742857151</c:v>
                </c:pt>
                <c:pt idx="245">
                  <c:v>0.64366738371428545</c:v>
                </c:pt>
                <c:pt idx="246">
                  <c:v>0.63498885000000005</c:v>
                </c:pt>
                <c:pt idx="247">
                  <c:v>0.63530541442857147</c:v>
                </c:pt>
                <c:pt idx="248">
                  <c:v>0.63562197835714296</c:v>
                </c:pt>
                <c:pt idx="249">
                  <c:v>0.63593854278571449</c:v>
                </c:pt>
                <c:pt idx="250">
                  <c:v>0.63625510721428546</c:v>
                </c:pt>
                <c:pt idx="251">
                  <c:v>0.636571671642857</c:v>
                </c:pt>
                <c:pt idx="252">
                  <c:v>0.63688823557142848</c:v>
                </c:pt>
                <c:pt idx="253">
                  <c:v>0.6372047999999999</c:v>
                </c:pt>
                <c:pt idx="254">
                  <c:v>0.63752136442857155</c:v>
                </c:pt>
                <c:pt idx="255">
                  <c:v>0.63783792835714292</c:v>
                </c:pt>
                <c:pt idx="256">
                  <c:v>0.63815449278571457</c:v>
                </c:pt>
                <c:pt idx="257">
                  <c:v>0.63847105721428543</c:v>
                </c:pt>
                <c:pt idx="258">
                  <c:v>0.63878762164285707</c:v>
                </c:pt>
                <c:pt idx="259">
                  <c:v>0.63910418557142856</c:v>
                </c:pt>
                <c:pt idx="260">
                  <c:v>0.63942074999999998</c:v>
                </c:pt>
                <c:pt idx="261">
                  <c:v>0.63154691421428555</c:v>
                </c:pt>
                <c:pt idx="262">
                  <c:v>0.62367307842857145</c:v>
                </c:pt>
                <c:pt idx="263">
                  <c:v>0.61579924264285713</c:v>
                </c:pt>
                <c:pt idx="264">
                  <c:v>0.60792540735714296</c:v>
                </c:pt>
                <c:pt idx="265">
                  <c:v>0.60005157157142852</c:v>
                </c:pt>
                <c:pt idx="266">
                  <c:v>0.59217773578571453</c:v>
                </c:pt>
                <c:pt idx="267">
                  <c:v>0.58430389999999999</c:v>
                </c:pt>
                <c:pt idx="268">
                  <c:v>0.58122004349999989</c:v>
                </c:pt>
                <c:pt idx="269">
                  <c:v>0.57813618700000013</c:v>
                </c:pt>
                <c:pt idx="270">
                  <c:v>0.57505233050000004</c:v>
                </c:pt>
                <c:pt idx="271">
                  <c:v>0.57196847449999999</c:v>
                </c:pt>
                <c:pt idx="272">
                  <c:v>0.56888461800000001</c:v>
                </c:pt>
                <c:pt idx="273">
                  <c:v>0.56580076150000003</c:v>
                </c:pt>
                <c:pt idx="274">
                  <c:v>0.56271690499999993</c:v>
                </c:pt>
                <c:pt idx="275">
                  <c:v>0.56885923900000002</c:v>
                </c:pt>
                <c:pt idx="276">
                  <c:v>0.5750015730000001</c:v>
                </c:pt>
                <c:pt idx="277">
                  <c:v>0.58114390700000007</c:v>
                </c:pt>
                <c:pt idx="278">
                  <c:v>0.58728624099999993</c:v>
                </c:pt>
                <c:pt idx="279">
                  <c:v>0.5934285749999999</c:v>
                </c:pt>
                <c:pt idx="280">
                  <c:v>0.59957090950000003</c:v>
                </c:pt>
                <c:pt idx="281">
                  <c:v>0.6057132435</c:v>
                </c:pt>
                <c:pt idx="282">
                  <c:v>0.61185557749999997</c:v>
                </c:pt>
                <c:pt idx="283">
                  <c:v>0.62764547328571452</c:v>
                </c:pt>
                <c:pt idx="284">
                  <c:v>0.64343536907142851</c:v>
                </c:pt>
                <c:pt idx="285">
                  <c:v>0.65922526485714306</c:v>
                </c:pt>
                <c:pt idx="286">
                  <c:v>0.67501516064285694</c:v>
                </c:pt>
                <c:pt idx="287">
                  <c:v>0.69080505642857148</c:v>
                </c:pt>
                <c:pt idx="288">
                  <c:v>0.70659495221428548</c:v>
                </c:pt>
                <c:pt idx="289">
                  <c:v>0.72238484800000002</c:v>
                </c:pt>
                <c:pt idx="290">
                  <c:v>0.7381747442857145</c:v>
                </c:pt>
                <c:pt idx="291">
                  <c:v>0.75396464007142838</c:v>
                </c:pt>
                <c:pt idx="292">
                  <c:v>0.76975453585714304</c:v>
                </c:pt>
                <c:pt idx="293">
                  <c:v>0.78554443164285703</c:v>
                </c:pt>
                <c:pt idx="294">
                  <c:v>0.80133432742857158</c:v>
                </c:pt>
                <c:pt idx="295">
                  <c:v>0.81712422321428502</c:v>
                </c:pt>
                <c:pt idx="296">
                  <c:v>0.83916061749999993</c:v>
                </c:pt>
                <c:pt idx="297">
                  <c:v>0.85228506883333499</c:v>
                </c:pt>
                <c:pt idx="298">
                  <c:v>0.86540951966666502</c:v>
                </c:pt>
                <c:pt idx="299">
                  <c:v>0.87853397050000004</c:v>
                </c:pt>
                <c:pt idx="300">
                  <c:v>0.89165842133333495</c:v>
                </c:pt>
                <c:pt idx="301">
                  <c:v>0.90478287266666502</c:v>
                </c:pt>
                <c:pt idx="302">
                  <c:v>0.91790732349999993</c:v>
                </c:pt>
                <c:pt idx="303">
                  <c:v>0.93103177433333495</c:v>
                </c:pt>
                <c:pt idx="304">
                  <c:v>0.94415622566666502</c:v>
                </c:pt>
                <c:pt idx="305">
                  <c:v>0.95728067649999993</c:v>
                </c:pt>
                <c:pt idx="306">
                  <c:v>0.97040512733333495</c:v>
                </c:pt>
                <c:pt idx="307">
                  <c:v>0.98352957866666491</c:v>
                </c:pt>
                <c:pt idx="308">
                  <c:v>0.99665402949999993</c:v>
                </c:pt>
                <c:pt idx="309">
                  <c:v>1.0097784803333352</c:v>
                </c:pt>
                <c:pt idx="310">
                  <c:v>1.0229029311666649</c:v>
                </c:pt>
                <c:pt idx="311">
                  <c:v>1.0360273824999999</c:v>
                </c:pt>
                <c:pt idx="312">
                  <c:v>1.0491518333333349</c:v>
                </c:pt>
                <c:pt idx="313">
                  <c:v>1.0719821666666651</c:v>
                </c:pt>
                <c:pt idx="314">
                  <c:v>1.0948125000000002</c:v>
                </c:pt>
                <c:pt idx="315">
                  <c:v>1.117642833333335</c:v>
                </c:pt>
                <c:pt idx="316">
                  <c:v>1.140473166666665</c:v>
                </c:pt>
                <c:pt idx="317">
                  <c:v>1.1633035</c:v>
                </c:pt>
                <c:pt idx="318">
                  <c:v>1.1778007428571451</c:v>
                </c:pt>
                <c:pt idx="319">
                  <c:v>1.192297985714285</c:v>
                </c:pt>
                <c:pt idx="320">
                  <c:v>1.17473640507143</c:v>
                </c:pt>
                <c:pt idx="321">
                  <c:v>1.15717482442857</c:v>
                </c:pt>
                <c:pt idx="322">
                  <c:v>1.1396132437857149</c:v>
                </c:pt>
                <c:pt idx="323">
                  <c:v>1.122051663142855</c:v>
                </c:pt>
                <c:pt idx="324">
                  <c:v>1.1044900824999999</c:v>
                </c:pt>
                <c:pt idx="325">
                  <c:v>1.0869285018571451</c:v>
                </c:pt>
                <c:pt idx="326">
                  <c:v>1.0693669212142849</c:v>
                </c:pt>
                <c:pt idx="327">
                  <c:v>1.05180534057143</c:v>
                </c:pt>
                <c:pt idx="328">
                  <c:v>1.0342437594285701</c:v>
                </c:pt>
                <c:pt idx="329">
                  <c:v>1.016682178785715</c:v>
                </c:pt>
                <c:pt idx="330">
                  <c:v>0.99912059814285503</c:v>
                </c:pt>
                <c:pt idx="331">
                  <c:v>0.98155901749999996</c:v>
                </c:pt>
                <c:pt idx="332">
                  <c:v>0.97709520169231001</c:v>
                </c:pt>
                <c:pt idx="333">
                  <c:v>0.97263138588461495</c:v>
                </c:pt>
                <c:pt idx="334">
                  <c:v>0.968167570076925</c:v>
                </c:pt>
                <c:pt idx="335">
                  <c:v>0.96370375426923005</c:v>
                </c:pt>
                <c:pt idx="336">
                  <c:v>0.95923993846153999</c:v>
                </c:pt>
                <c:pt idx="337">
                  <c:v>0.97080553415384496</c:v>
                </c:pt>
                <c:pt idx="338">
                  <c:v>0.98237113034615509</c:v>
                </c:pt>
                <c:pt idx="339">
                  <c:v>0.99393672603846006</c:v>
                </c:pt>
                <c:pt idx="340">
                  <c:v>1.00550232223077</c:v>
                </c:pt>
                <c:pt idx="341">
                  <c:v>1.017067917923075</c:v>
                </c:pt>
                <c:pt idx="342">
                  <c:v>1.0286335141153851</c:v>
                </c:pt>
                <c:pt idx="343">
                  <c:v>1.0401991098076899</c:v>
                </c:pt>
                <c:pt idx="344">
                  <c:v>1.0517647059999999</c:v>
                </c:pt>
                <c:pt idx="345">
                  <c:v>1.0643559836551701</c:v>
                </c:pt>
                <c:pt idx="346">
                  <c:v>1.0769472618103451</c:v>
                </c:pt>
                <c:pt idx="347">
                  <c:v>1.089538539465515</c:v>
                </c:pt>
                <c:pt idx="348">
                  <c:v>1.10212981762069</c:v>
                </c:pt>
                <c:pt idx="349">
                  <c:v>1.1147210952758599</c:v>
                </c:pt>
                <c:pt idx="350">
                  <c:v>1.1273123734310351</c:v>
                </c:pt>
                <c:pt idx="351">
                  <c:v>1.1399036510862051</c:v>
                </c:pt>
                <c:pt idx="352">
                  <c:v>1.15249492924138</c:v>
                </c:pt>
                <c:pt idx="353">
                  <c:v>1.16508620689655</c:v>
                </c:pt>
                <c:pt idx="354">
                  <c:v>1.173706896551725</c:v>
                </c:pt>
                <c:pt idx="355">
                  <c:v>1.1823275862068949</c:v>
                </c:pt>
                <c:pt idx="356">
                  <c:v>1.19094827586207</c:v>
                </c:pt>
                <c:pt idx="357">
                  <c:v>1.1995689655172399</c:v>
                </c:pt>
                <c:pt idx="358">
                  <c:v>1.2081896551724149</c:v>
                </c:pt>
                <c:pt idx="359">
                  <c:v>1.2168103448275851</c:v>
                </c:pt>
                <c:pt idx="360">
                  <c:v>1.2254310344827599</c:v>
                </c:pt>
                <c:pt idx="361">
                  <c:v>1.2340517241379301</c:v>
                </c:pt>
                <c:pt idx="362">
                  <c:v>1.2426724137931049</c:v>
                </c:pt>
                <c:pt idx="363">
                  <c:v>1.251293103448275</c:v>
                </c:pt>
                <c:pt idx="364">
                  <c:v>1.2599137931034501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5-45DA-9BDC-2A79620D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55584"/>
        <c:axId val="1443548928"/>
      </c:scatterChart>
      <c:valAx>
        <c:axId val="14435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 b="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443548928"/>
        <c:crosses val="autoZero"/>
        <c:crossBetween val="midCat"/>
        <c:majorUnit val="100"/>
      </c:valAx>
      <c:valAx>
        <c:axId val="14435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 b="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4435555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Modelleret inorganisk N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Øvre inderfjord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Boksmodel!$AJ$741:$AJ$1105</c:f>
              <c:numCache>
                <c:formatCode>0.0000</c:formatCode>
                <c:ptCount val="365"/>
                <c:pt idx="0">
                  <c:v>731</c:v>
                </c:pt>
                <c:pt idx="1">
                  <c:v>732</c:v>
                </c:pt>
                <c:pt idx="2">
                  <c:v>733</c:v>
                </c:pt>
                <c:pt idx="3">
                  <c:v>734</c:v>
                </c:pt>
                <c:pt idx="4">
                  <c:v>735</c:v>
                </c:pt>
                <c:pt idx="5">
                  <c:v>736</c:v>
                </c:pt>
                <c:pt idx="6">
                  <c:v>737</c:v>
                </c:pt>
                <c:pt idx="7">
                  <c:v>738</c:v>
                </c:pt>
                <c:pt idx="8">
                  <c:v>739</c:v>
                </c:pt>
                <c:pt idx="9">
                  <c:v>740</c:v>
                </c:pt>
                <c:pt idx="10">
                  <c:v>741</c:v>
                </c:pt>
                <c:pt idx="11">
                  <c:v>742</c:v>
                </c:pt>
                <c:pt idx="12">
                  <c:v>743</c:v>
                </c:pt>
                <c:pt idx="13">
                  <c:v>744</c:v>
                </c:pt>
                <c:pt idx="14">
                  <c:v>745</c:v>
                </c:pt>
                <c:pt idx="15">
                  <c:v>746</c:v>
                </c:pt>
                <c:pt idx="16">
                  <c:v>747</c:v>
                </c:pt>
                <c:pt idx="17">
                  <c:v>748</c:v>
                </c:pt>
                <c:pt idx="18">
                  <c:v>749</c:v>
                </c:pt>
                <c:pt idx="19">
                  <c:v>750</c:v>
                </c:pt>
                <c:pt idx="20">
                  <c:v>751</c:v>
                </c:pt>
                <c:pt idx="21">
                  <c:v>752</c:v>
                </c:pt>
                <c:pt idx="22">
                  <c:v>753</c:v>
                </c:pt>
                <c:pt idx="23">
                  <c:v>754</c:v>
                </c:pt>
                <c:pt idx="24">
                  <c:v>755</c:v>
                </c:pt>
                <c:pt idx="25">
                  <c:v>756</c:v>
                </c:pt>
                <c:pt idx="26">
                  <c:v>757</c:v>
                </c:pt>
                <c:pt idx="27">
                  <c:v>758</c:v>
                </c:pt>
                <c:pt idx="28">
                  <c:v>759</c:v>
                </c:pt>
                <c:pt idx="29">
                  <c:v>760</c:v>
                </c:pt>
                <c:pt idx="30">
                  <c:v>761</c:v>
                </c:pt>
                <c:pt idx="31">
                  <c:v>762</c:v>
                </c:pt>
                <c:pt idx="32">
                  <c:v>763</c:v>
                </c:pt>
                <c:pt idx="33">
                  <c:v>764</c:v>
                </c:pt>
                <c:pt idx="34">
                  <c:v>765</c:v>
                </c:pt>
                <c:pt idx="35">
                  <c:v>766</c:v>
                </c:pt>
                <c:pt idx="36">
                  <c:v>767</c:v>
                </c:pt>
                <c:pt idx="37">
                  <c:v>768</c:v>
                </c:pt>
                <c:pt idx="38">
                  <c:v>769</c:v>
                </c:pt>
                <c:pt idx="39">
                  <c:v>770</c:v>
                </c:pt>
                <c:pt idx="40">
                  <c:v>771</c:v>
                </c:pt>
                <c:pt idx="41">
                  <c:v>772</c:v>
                </c:pt>
                <c:pt idx="42">
                  <c:v>773</c:v>
                </c:pt>
                <c:pt idx="43">
                  <c:v>774</c:v>
                </c:pt>
                <c:pt idx="44">
                  <c:v>775</c:v>
                </c:pt>
                <c:pt idx="45">
                  <c:v>776</c:v>
                </c:pt>
                <c:pt idx="46">
                  <c:v>777</c:v>
                </c:pt>
                <c:pt idx="47">
                  <c:v>778</c:v>
                </c:pt>
                <c:pt idx="48">
                  <c:v>779</c:v>
                </c:pt>
                <c:pt idx="49">
                  <c:v>780</c:v>
                </c:pt>
                <c:pt idx="50">
                  <c:v>781</c:v>
                </c:pt>
                <c:pt idx="51">
                  <c:v>782</c:v>
                </c:pt>
                <c:pt idx="52">
                  <c:v>783</c:v>
                </c:pt>
                <c:pt idx="53">
                  <c:v>784</c:v>
                </c:pt>
                <c:pt idx="54">
                  <c:v>785</c:v>
                </c:pt>
                <c:pt idx="55">
                  <c:v>786</c:v>
                </c:pt>
                <c:pt idx="56">
                  <c:v>787</c:v>
                </c:pt>
                <c:pt idx="57">
                  <c:v>788</c:v>
                </c:pt>
                <c:pt idx="58">
                  <c:v>789</c:v>
                </c:pt>
                <c:pt idx="59">
                  <c:v>790</c:v>
                </c:pt>
                <c:pt idx="60">
                  <c:v>791</c:v>
                </c:pt>
                <c:pt idx="61">
                  <c:v>792</c:v>
                </c:pt>
                <c:pt idx="62">
                  <c:v>793</c:v>
                </c:pt>
                <c:pt idx="63">
                  <c:v>794</c:v>
                </c:pt>
                <c:pt idx="64">
                  <c:v>795</c:v>
                </c:pt>
                <c:pt idx="65">
                  <c:v>796</c:v>
                </c:pt>
                <c:pt idx="66">
                  <c:v>797</c:v>
                </c:pt>
                <c:pt idx="67">
                  <c:v>798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802</c:v>
                </c:pt>
                <c:pt idx="72">
                  <c:v>803</c:v>
                </c:pt>
                <c:pt idx="73">
                  <c:v>804</c:v>
                </c:pt>
                <c:pt idx="74">
                  <c:v>805</c:v>
                </c:pt>
                <c:pt idx="75">
                  <c:v>806</c:v>
                </c:pt>
                <c:pt idx="76">
                  <c:v>807</c:v>
                </c:pt>
                <c:pt idx="77">
                  <c:v>808</c:v>
                </c:pt>
                <c:pt idx="78">
                  <c:v>809</c:v>
                </c:pt>
                <c:pt idx="79">
                  <c:v>810</c:v>
                </c:pt>
                <c:pt idx="80">
                  <c:v>811</c:v>
                </c:pt>
                <c:pt idx="81">
                  <c:v>812</c:v>
                </c:pt>
                <c:pt idx="82">
                  <c:v>813</c:v>
                </c:pt>
                <c:pt idx="83">
                  <c:v>814</c:v>
                </c:pt>
                <c:pt idx="84">
                  <c:v>815</c:v>
                </c:pt>
                <c:pt idx="85">
                  <c:v>816</c:v>
                </c:pt>
                <c:pt idx="86">
                  <c:v>817</c:v>
                </c:pt>
                <c:pt idx="87">
                  <c:v>818</c:v>
                </c:pt>
                <c:pt idx="88">
                  <c:v>819</c:v>
                </c:pt>
                <c:pt idx="89">
                  <c:v>820</c:v>
                </c:pt>
                <c:pt idx="90">
                  <c:v>821</c:v>
                </c:pt>
                <c:pt idx="91">
                  <c:v>822</c:v>
                </c:pt>
                <c:pt idx="92">
                  <c:v>823</c:v>
                </c:pt>
                <c:pt idx="93">
                  <c:v>824</c:v>
                </c:pt>
                <c:pt idx="94">
                  <c:v>825</c:v>
                </c:pt>
                <c:pt idx="95">
                  <c:v>826</c:v>
                </c:pt>
                <c:pt idx="96">
                  <c:v>827</c:v>
                </c:pt>
                <c:pt idx="97">
                  <c:v>828</c:v>
                </c:pt>
                <c:pt idx="98">
                  <c:v>829</c:v>
                </c:pt>
                <c:pt idx="99">
                  <c:v>830</c:v>
                </c:pt>
                <c:pt idx="100">
                  <c:v>831</c:v>
                </c:pt>
                <c:pt idx="101">
                  <c:v>832</c:v>
                </c:pt>
                <c:pt idx="102">
                  <c:v>833</c:v>
                </c:pt>
                <c:pt idx="103">
                  <c:v>834</c:v>
                </c:pt>
                <c:pt idx="104">
                  <c:v>835</c:v>
                </c:pt>
                <c:pt idx="105">
                  <c:v>836</c:v>
                </c:pt>
                <c:pt idx="106">
                  <c:v>837</c:v>
                </c:pt>
                <c:pt idx="107">
                  <c:v>838</c:v>
                </c:pt>
                <c:pt idx="108">
                  <c:v>839</c:v>
                </c:pt>
                <c:pt idx="109">
                  <c:v>840</c:v>
                </c:pt>
                <c:pt idx="110">
                  <c:v>841</c:v>
                </c:pt>
                <c:pt idx="111">
                  <c:v>842</c:v>
                </c:pt>
                <c:pt idx="112">
                  <c:v>843</c:v>
                </c:pt>
                <c:pt idx="113">
                  <c:v>844</c:v>
                </c:pt>
                <c:pt idx="114">
                  <c:v>845</c:v>
                </c:pt>
                <c:pt idx="115">
                  <c:v>846</c:v>
                </c:pt>
                <c:pt idx="116">
                  <c:v>847</c:v>
                </c:pt>
                <c:pt idx="117">
                  <c:v>848</c:v>
                </c:pt>
                <c:pt idx="118">
                  <c:v>849</c:v>
                </c:pt>
                <c:pt idx="119">
                  <c:v>850</c:v>
                </c:pt>
                <c:pt idx="120">
                  <c:v>851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856</c:v>
                </c:pt>
                <c:pt idx="126">
                  <c:v>857</c:v>
                </c:pt>
                <c:pt idx="127">
                  <c:v>858</c:v>
                </c:pt>
                <c:pt idx="128">
                  <c:v>859</c:v>
                </c:pt>
                <c:pt idx="129">
                  <c:v>860</c:v>
                </c:pt>
                <c:pt idx="130">
                  <c:v>861</c:v>
                </c:pt>
                <c:pt idx="131">
                  <c:v>862</c:v>
                </c:pt>
                <c:pt idx="132">
                  <c:v>863</c:v>
                </c:pt>
                <c:pt idx="133">
                  <c:v>864</c:v>
                </c:pt>
                <c:pt idx="134">
                  <c:v>865</c:v>
                </c:pt>
                <c:pt idx="135">
                  <c:v>866</c:v>
                </c:pt>
                <c:pt idx="136">
                  <c:v>867</c:v>
                </c:pt>
                <c:pt idx="137">
                  <c:v>868</c:v>
                </c:pt>
                <c:pt idx="138">
                  <c:v>869</c:v>
                </c:pt>
                <c:pt idx="139">
                  <c:v>870</c:v>
                </c:pt>
                <c:pt idx="140">
                  <c:v>871</c:v>
                </c:pt>
                <c:pt idx="141">
                  <c:v>872</c:v>
                </c:pt>
                <c:pt idx="142">
                  <c:v>873</c:v>
                </c:pt>
                <c:pt idx="143">
                  <c:v>874</c:v>
                </c:pt>
                <c:pt idx="144">
                  <c:v>875</c:v>
                </c:pt>
                <c:pt idx="145">
                  <c:v>876</c:v>
                </c:pt>
                <c:pt idx="146">
                  <c:v>877</c:v>
                </c:pt>
                <c:pt idx="147">
                  <c:v>878</c:v>
                </c:pt>
                <c:pt idx="148">
                  <c:v>879</c:v>
                </c:pt>
                <c:pt idx="149">
                  <c:v>880</c:v>
                </c:pt>
                <c:pt idx="150">
                  <c:v>881</c:v>
                </c:pt>
                <c:pt idx="151">
                  <c:v>882</c:v>
                </c:pt>
                <c:pt idx="152">
                  <c:v>883</c:v>
                </c:pt>
                <c:pt idx="153">
                  <c:v>884</c:v>
                </c:pt>
                <c:pt idx="154">
                  <c:v>885</c:v>
                </c:pt>
                <c:pt idx="155">
                  <c:v>886</c:v>
                </c:pt>
                <c:pt idx="156">
                  <c:v>887</c:v>
                </c:pt>
                <c:pt idx="157">
                  <c:v>888</c:v>
                </c:pt>
                <c:pt idx="158">
                  <c:v>889</c:v>
                </c:pt>
                <c:pt idx="159">
                  <c:v>890</c:v>
                </c:pt>
                <c:pt idx="160">
                  <c:v>891</c:v>
                </c:pt>
                <c:pt idx="161">
                  <c:v>892</c:v>
                </c:pt>
                <c:pt idx="162">
                  <c:v>893</c:v>
                </c:pt>
                <c:pt idx="163">
                  <c:v>894</c:v>
                </c:pt>
                <c:pt idx="164">
                  <c:v>895</c:v>
                </c:pt>
                <c:pt idx="165">
                  <c:v>896</c:v>
                </c:pt>
                <c:pt idx="166">
                  <c:v>897</c:v>
                </c:pt>
                <c:pt idx="167">
                  <c:v>898</c:v>
                </c:pt>
                <c:pt idx="168">
                  <c:v>899</c:v>
                </c:pt>
                <c:pt idx="169">
                  <c:v>900</c:v>
                </c:pt>
                <c:pt idx="170">
                  <c:v>901</c:v>
                </c:pt>
                <c:pt idx="171">
                  <c:v>902</c:v>
                </c:pt>
                <c:pt idx="172">
                  <c:v>903</c:v>
                </c:pt>
                <c:pt idx="173">
                  <c:v>904</c:v>
                </c:pt>
                <c:pt idx="174">
                  <c:v>905</c:v>
                </c:pt>
                <c:pt idx="175">
                  <c:v>906</c:v>
                </c:pt>
                <c:pt idx="176">
                  <c:v>907</c:v>
                </c:pt>
                <c:pt idx="177">
                  <c:v>908</c:v>
                </c:pt>
                <c:pt idx="178">
                  <c:v>909</c:v>
                </c:pt>
                <c:pt idx="179">
                  <c:v>910</c:v>
                </c:pt>
                <c:pt idx="180">
                  <c:v>911</c:v>
                </c:pt>
                <c:pt idx="181">
                  <c:v>912</c:v>
                </c:pt>
                <c:pt idx="182">
                  <c:v>913</c:v>
                </c:pt>
                <c:pt idx="183">
                  <c:v>914</c:v>
                </c:pt>
                <c:pt idx="184">
                  <c:v>915</c:v>
                </c:pt>
                <c:pt idx="185">
                  <c:v>916</c:v>
                </c:pt>
                <c:pt idx="186">
                  <c:v>917</c:v>
                </c:pt>
                <c:pt idx="187">
                  <c:v>918</c:v>
                </c:pt>
                <c:pt idx="188">
                  <c:v>919</c:v>
                </c:pt>
                <c:pt idx="189">
                  <c:v>920</c:v>
                </c:pt>
                <c:pt idx="190">
                  <c:v>921</c:v>
                </c:pt>
                <c:pt idx="191">
                  <c:v>922</c:v>
                </c:pt>
                <c:pt idx="192">
                  <c:v>923</c:v>
                </c:pt>
                <c:pt idx="193">
                  <c:v>924</c:v>
                </c:pt>
                <c:pt idx="194">
                  <c:v>925</c:v>
                </c:pt>
                <c:pt idx="195">
                  <c:v>926</c:v>
                </c:pt>
                <c:pt idx="196">
                  <c:v>927</c:v>
                </c:pt>
                <c:pt idx="197">
                  <c:v>928</c:v>
                </c:pt>
                <c:pt idx="198">
                  <c:v>929</c:v>
                </c:pt>
                <c:pt idx="199">
                  <c:v>930</c:v>
                </c:pt>
                <c:pt idx="200">
                  <c:v>931</c:v>
                </c:pt>
                <c:pt idx="201">
                  <c:v>932</c:v>
                </c:pt>
                <c:pt idx="202">
                  <c:v>933</c:v>
                </c:pt>
                <c:pt idx="203">
                  <c:v>934</c:v>
                </c:pt>
                <c:pt idx="204">
                  <c:v>935</c:v>
                </c:pt>
                <c:pt idx="205">
                  <c:v>936</c:v>
                </c:pt>
                <c:pt idx="206">
                  <c:v>937</c:v>
                </c:pt>
                <c:pt idx="207">
                  <c:v>938</c:v>
                </c:pt>
                <c:pt idx="208">
                  <c:v>939</c:v>
                </c:pt>
                <c:pt idx="209">
                  <c:v>940</c:v>
                </c:pt>
                <c:pt idx="210">
                  <c:v>941</c:v>
                </c:pt>
                <c:pt idx="211">
                  <c:v>942</c:v>
                </c:pt>
                <c:pt idx="212">
                  <c:v>943</c:v>
                </c:pt>
                <c:pt idx="213">
                  <c:v>944</c:v>
                </c:pt>
                <c:pt idx="214">
                  <c:v>945</c:v>
                </c:pt>
                <c:pt idx="215">
                  <c:v>946</c:v>
                </c:pt>
                <c:pt idx="216">
                  <c:v>947</c:v>
                </c:pt>
                <c:pt idx="217">
                  <c:v>948</c:v>
                </c:pt>
                <c:pt idx="218">
                  <c:v>949</c:v>
                </c:pt>
                <c:pt idx="219">
                  <c:v>950</c:v>
                </c:pt>
                <c:pt idx="220">
                  <c:v>951</c:v>
                </c:pt>
                <c:pt idx="221">
                  <c:v>952</c:v>
                </c:pt>
                <c:pt idx="222">
                  <c:v>953</c:v>
                </c:pt>
                <c:pt idx="223">
                  <c:v>954</c:v>
                </c:pt>
                <c:pt idx="224">
                  <c:v>955</c:v>
                </c:pt>
                <c:pt idx="225">
                  <c:v>956</c:v>
                </c:pt>
                <c:pt idx="226">
                  <c:v>957</c:v>
                </c:pt>
                <c:pt idx="227">
                  <c:v>958</c:v>
                </c:pt>
                <c:pt idx="228">
                  <c:v>959</c:v>
                </c:pt>
                <c:pt idx="229">
                  <c:v>960</c:v>
                </c:pt>
                <c:pt idx="230">
                  <c:v>961</c:v>
                </c:pt>
                <c:pt idx="231">
                  <c:v>962</c:v>
                </c:pt>
                <c:pt idx="232">
                  <c:v>963</c:v>
                </c:pt>
                <c:pt idx="233">
                  <c:v>964</c:v>
                </c:pt>
                <c:pt idx="234">
                  <c:v>965</c:v>
                </c:pt>
                <c:pt idx="235">
                  <c:v>966</c:v>
                </c:pt>
                <c:pt idx="236">
                  <c:v>967</c:v>
                </c:pt>
                <c:pt idx="237">
                  <c:v>968</c:v>
                </c:pt>
                <c:pt idx="238">
                  <c:v>969</c:v>
                </c:pt>
                <c:pt idx="239">
                  <c:v>970</c:v>
                </c:pt>
                <c:pt idx="240">
                  <c:v>971</c:v>
                </c:pt>
                <c:pt idx="241">
                  <c:v>972</c:v>
                </c:pt>
                <c:pt idx="242">
                  <c:v>973</c:v>
                </c:pt>
                <c:pt idx="243">
                  <c:v>974</c:v>
                </c:pt>
                <c:pt idx="244">
                  <c:v>975</c:v>
                </c:pt>
                <c:pt idx="245">
                  <c:v>976</c:v>
                </c:pt>
                <c:pt idx="246">
                  <c:v>977</c:v>
                </c:pt>
                <c:pt idx="247">
                  <c:v>978</c:v>
                </c:pt>
                <c:pt idx="248">
                  <c:v>979</c:v>
                </c:pt>
                <c:pt idx="249">
                  <c:v>980</c:v>
                </c:pt>
                <c:pt idx="250">
                  <c:v>981</c:v>
                </c:pt>
                <c:pt idx="251">
                  <c:v>982</c:v>
                </c:pt>
                <c:pt idx="252">
                  <c:v>983</c:v>
                </c:pt>
                <c:pt idx="253">
                  <c:v>984</c:v>
                </c:pt>
                <c:pt idx="254">
                  <c:v>985</c:v>
                </c:pt>
                <c:pt idx="255">
                  <c:v>986</c:v>
                </c:pt>
                <c:pt idx="256">
                  <c:v>987</c:v>
                </c:pt>
                <c:pt idx="257">
                  <c:v>988</c:v>
                </c:pt>
                <c:pt idx="258">
                  <c:v>989</c:v>
                </c:pt>
                <c:pt idx="259">
                  <c:v>990</c:v>
                </c:pt>
                <c:pt idx="260">
                  <c:v>991</c:v>
                </c:pt>
                <c:pt idx="261">
                  <c:v>992</c:v>
                </c:pt>
                <c:pt idx="262">
                  <c:v>993</c:v>
                </c:pt>
                <c:pt idx="263">
                  <c:v>994</c:v>
                </c:pt>
                <c:pt idx="264">
                  <c:v>995</c:v>
                </c:pt>
                <c:pt idx="265">
                  <c:v>996</c:v>
                </c:pt>
                <c:pt idx="266">
                  <c:v>997</c:v>
                </c:pt>
                <c:pt idx="267">
                  <c:v>998</c:v>
                </c:pt>
                <c:pt idx="268">
                  <c:v>999</c:v>
                </c:pt>
                <c:pt idx="269">
                  <c:v>1000</c:v>
                </c:pt>
                <c:pt idx="270">
                  <c:v>1001</c:v>
                </c:pt>
                <c:pt idx="271">
                  <c:v>1002</c:v>
                </c:pt>
                <c:pt idx="272">
                  <c:v>1003</c:v>
                </c:pt>
                <c:pt idx="273">
                  <c:v>1004</c:v>
                </c:pt>
                <c:pt idx="274">
                  <c:v>1005</c:v>
                </c:pt>
                <c:pt idx="275">
                  <c:v>1006</c:v>
                </c:pt>
                <c:pt idx="276">
                  <c:v>1007</c:v>
                </c:pt>
                <c:pt idx="277">
                  <c:v>1008</c:v>
                </c:pt>
                <c:pt idx="278">
                  <c:v>1009</c:v>
                </c:pt>
                <c:pt idx="279">
                  <c:v>1010</c:v>
                </c:pt>
                <c:pt idx="280">
                  <c:v>1011</c:v>
                </c:pt>
                <c:pt idx="281">
                  <c:v>1012</c:v>
                </c:pt>
                <c:pt idx="282">
                  <c:v>1013</c:v>
                </c:pt>
                <c:pt idx="283">
                  <c:v>1014</c:v>
                </c:pt>
                <c:pt idx="284">
                  <c:v>1015</c:v>
                </c:pt>
                <c:pt idx="285">
                  <c:v>1016</c:v>
                </c:pt>
                <c:pt idx="286">
                  <c:v>1017</c:v>
                </c:pt>
                <c:pt idx="287">
                  <c:v>1018</c:v>
                </c:pt>
                <c:pt idx="288">
                  <c:v>1019</c:v>
                </c:pt>
                <c:pt idx="289">
                  <c:v>1020</c:v>
                </c:pt>
                <c:pt idx="290">
                  <c:v>1021</c:v>
                </c:pt>
                <c:pt idx="291">
                  <c:v>1022</c:v>
                </c:pt>
                <c:pt idx="292">
                  <c:v>1023</c:v>
                </c:pt>
                <c:pt idx="293">
                  <c:v>1024</c:v>
                </c:pt>
                <c:pt idx="294">
                  <c:v>1025</c:v>
                </c:pt>
                <c:pt idx="295">
                  <c:v>1026</c:v>
                </c:pt>
                <c:pt idx="296">
                  <c:v>1027</c:v>
                </c:pt>
                <c:pt idx="297">
                  <c:v>1028</c:v>
                </c:pt>
                <c:pt idx="298">
                  <c:v>1029</c:v>
                </c:pt>
                <c:pt idx="299">
                  <c:v>1030</c:v>
                </c:pt>
                <c:pt idx="300">
                  <c:v>1031</c:v>
                </c:pt>
                <c:pt idx="301">
                  <c:v>1032</c:v>
                </c:pt>
                <c:pt idx="302">
                  <c:v>1033</c:v>
                </c:pt>
                <c:pt idx="303">
                  <c:v>1034</c:v>
                </c:pt>
                <c:pt idx="304">
                  <c:v>1035</c:v>
                </c:pt>
                <c:pt idx="305">
                  <c:v>1036</c:v>
                </c:pt>
                <c:pt idx="306">
                  <c:v>1037</c:v>
                </c:pt>
                <c:pt idx="307">
                  <c:v>1038</c:v>
                </c:pt>
                <c:pt idx="308">
                  <c:v>1039</c:v>
                </c:pt>
                <c:pt idx="309">
                  <c:v>1040</c:v>
                </c:pt>
                <c:pt idx="310">
                  <c:v>1041</c:v>
                </c:pt>
                <c:pt idx="311">
                  <c:v>1042</c:v>
                </c:pt>
                <c:pt idx="312">
                  <c:v>1043</c:v>
                </c:pt>
                <c:pt idx="313">
                  <c:v>1044</c:v>
                </c:pt>
                <c:pt idx="314">
                  <c:v>1045</c:v>
                </c:pt>
                <c:pt idx="315">
                  <c:v>1046</c:v>
                </c:pt>
                <c:pt idx="316">
                  <c:v>1047</c:v>
                </c:pt>
                <c:pt idx="317">
                  <c:v>1048</c:v>
                </c:pt>
                <c:pt idx="318">
                  <c:v>1049</c:v>
                </c:pt>
                <c:pt idx="319">
                  <c:v>1050</c:v>
                </c:pt>
                <c:pt idx="320">
                  <c:v>1051</c:v>
                </c:pt>
                <c:pt idx="321">
                  <c:v>1052</c:v>
                </c:pt>
                <c:pt idx="322">
                  <c:v>1053</c:v>
                </c:pt>
                <c:pt idx="323">
                  <c:v>1054</c:v>
                </c:pt>
                <c:pt idx="324">
                  <c:v>1055</c:v>
                </c:pt>
                <c:pt idx="325">
                  <c:v>1056</c:v>
                </c:pt>
                <c:pt idx="326">
                  <c:v>1057</c:v>
                </c:pt>
                <c:pt idx="327">
                  <c:v>1058</c:v>
                </c:pt>
                <c:pt idx="328">
                  <c:v>1059</c:v>
                </c:pt>
                <c:pt idx="329">
                  <c:v>1060</c:v>
                </c:pt>
                <c:pt idx="330">
                  <c:v>1061</c:v>
                </c:pt>
                <c:pt idx="331">
                  <c:v>1062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1068</c:v>
                </c:pt>
                <c:pt idx="338">
                  <c:v>1069</c:v>
                </c:pt>
                <c:pt idx="339">
                  <c:v>1070</c:v>
                </c:pt>
                <c:pt idx="340">
                  <c:v>1071</c:v>
                </c:pt>
                <c:pt idx="341">
                  <c:v>1072</c:v>
                </c:pt>
                <c:pt idx="342">
                  <c:v>1073</c:v>
                </c:pt>
                <c:pt idx="343">
                  <c:v>1074</c:v>
                </c:pt>
                <c:pt idx="344">
                  <c:v>1075</c:v>
                </c:pt>
                <c:pt idx="345">
                  <c:v>1076</c:v>
                </c:pt>
                <c:pt idx="346">
                  <c:v>1077</c:v>
                </c:pt>
                <c:pt idx="347">
                  <c:v>1078</c:v>
                </c:pt>
                <c:pt idx="348">
                  <c:v>1079</c:v>
                </c:pt>
                <c:pt idx="349">
                  <c:v>1080</c:v>
                </c:pt>
                <c:pt idx="350">
                  <c:v>1081</c:v>
                </c:pt>
                <c:pt idx="351">
                  <c:v>1082</c:v>
                </c:pt>
                <c:pt idx="352">
                  <c:v>1083</c:v>
                </c:pt>
                <c:pt idx="353">
                  <c:v>1084</c:v>
                </c:pt>
                <c:pt idx="354">
                  <c:v>1085</c:v>
                </c:pt>
                <c:pt idx="355">
                  <c:v>1086</c:v>
                </c:pt>
                <c:pt idx="356">
                  <c:v>1087</c:v>
                </c:pt>
                <c:pt idx="357">
                  <c:v>1088</c:v>
                </c:pt>
                <c:pt idx="358">
                  <c:v>1089</c:v>
                </c:pt>
                <c:pt idx="359">
                  <c:v>1090</c:v>
                </c:pt>
                <c:pt idx="360">
                  <c:v>1091</c:v>
                </c:pt>
                <c:pt idx="361">
                  <c:v>1092</c:v>
                </c:pt>
                <c:pt idx="362">
                  <c:v>1093</c:v>
                </c:pt>
                <c:pt idx="363">
                  <c:v>1094</c:v>
                </c:pt>
                <c:pt idx="364">
                  <c:v>1095</c:v>
                </c:pt>
              </c:numCache>
            </c:numRef>
          </c:xVal>
          <c:yVal>
            <c:numRef>
              <c:f>Boksmodel!$X$741:$X$1105</c:f>
              <c:numCache>
                <c:formatCode>0.0000</c:formatCode>
                <c:ptCount val="365"/>
                <c:pt idx="0">
                  <c:v>1.3343779465096661</c:v>
                </c:pt>
                <c:pt idx="1">
                  <c:v>1.3419267609006689</c:v>
                </c:pt>
                <c:pt idx="2">
                  <c:v>1.3491903142631769</c:v>
                </c:pt>
                <c:pt idx="3">
                  <c:v>1.3562884588932012</c:v>
                </c:pt>
                <c:pt idx="4">
                  <c:v>1.3633333868779265</c:v>
                </c:pt>
                <c:pt idx="5">
                  <c:v>1.3703523259375834</c:v>
                </c:pt>
                <c:pt idx="6">
                  <c:v>1.3772511260073073</c:v>
                </c:pt>
                <c:pt idx="7">
                  <c:v>1.3841352158873996</c:v>
                </c:pt>
                <c:pt idx="8">
                  <c:v>1.391542205250234</c:v>
                </c:pt>
                <c:pt idx="9">
                  <c:v>1.3992079363338548</c:v>
                </c:pt>
                <c:pt idx="10">
                  <c:v>1.4059906025530677</c:v>
                </c:pt>
                <c:pt idx="11">
                  <c:v>1.4125113806669736</c:v>
                </c:pt>
                <c:pt idx="12">
                  <c:v>1.4188943339325069</c:v>
                </c:pt>
                <c:pt idx="13">
                  <c:v>1.4254307484753339</c:v>
                </c:pt>
                <c:pt idx="14">
                  <c:v>1.4317091025517124</c:v>
                </c:pt>
                <c:pt idx="15">
                  <c:v>1.4384380233338918</c:v>
                </c:pt>
                <c:pt idx="16">
                  <c:v>1.4454891030340713</c:v>
                </c:pt>
                <c:pt idx="17">
                  <c:v>1.4515274955775559</c:v>
                </c:pt>
                <c:pt idx="18">
                  <c:v>1.4582257551568609</c:v>
                </c:pt>
                <c:pt idx="19">
                  <c:v>1.4645792995499394</c:v>
                </c:pt>
                <c:pt idx="20">
                  <c:v>1.4707012484787134</c:v>
                </c:pt>
                <c:pt idx="21">
                  <c:v>1.4768058614573905</c:v>
                </c:pt>
                <c:pt idx="22">
                  <c:v>1.4829260006986926</c:v>
                </c:pt>
                <c:pt idx="23">
                  <c:v>1.4890130670006667</c:v>
                </c:pt>
                <c:pt idx="24">
                  <c:v>1.4950410732058166</c:v>
                </c:pt>
                <c:pt idx="25">
                  <c:v>1.5011135154679442</c:v>
                </c:pt>
                <c:pt idx="26">
                  <c:v>1.5072254676547989</c:v>
                </c:pt>
                <c:pt idx="27">
                  <c:v>1.5137428600258047</c:v>
                </c:pt>
                <c:pt idx="28">
                  <c:v>1.5207151400267829</c:v>
                </c:pt>
                <c:pt idx="29">
                  <c:v>1.5272866821286279</c:v>
                </c:pt>
                <c:pt idx="30">
                  <c:v>1.5336116018545043</c:v>
                </c:pt>
                <c:pt idx="31">
                  <c:v>1.5398487700046797</c:v>
                </c:pt>
                <c:pt idx="32">
                  <c:v>1.5460224657671124</c:v>
                </c:pt>
                <c:pt idx="33">
                  <c:v>1.5521781760251205</c:v>
                </c:pt>
                <c:pt idx="34">
                  <c:v>1.5584169939008654</c:v>
                </c:pt>
                <c:pt idx="35">
                  <c:v>1.5648376972727895</c:v>
                </c:pt>
                <c:pt idx="36">
                  <c:v>1.5724855710817516</c:v>
                </c:pt>
                <c:pt idx="37">
                  <c:v>1.5795361222479458</c:v>
                </c:pt>
                <c:pt idx="38">
                  <c:v>1.5864473592441748</c:v>
                </c:pt>
                <c:pt idx="39">
                  <c:v>1.5934194899307108</c:v>
                </c:pt>
                <c:pt idx="40">
                  <c:v>1.6012139699382932</c:v>
                </c:pt>
                <c:pt idx="41">
                  <c:v>1.6084610547177969</c:v>
                </c:pt>
                <c:pt idx="42">
                  <c:v>1.6145322237388622</c:v>
                </c:pt>
                <c:pt idx="43">
                  <c:v>1.6199851665730138</c:v>
                </c:pt>
                <c:pt idx="44">
                  <c:v>1.6251893988027797</c:v>
                </c:pt>
                <c:pt idx="45">
                  <c:v>1.6301967190261857</c:v>
                </c:pt>
                <c:pt idx="46">
                  <c:v>1.6350393859523136</c:v>
                </c:pt>
                <c:pt idx="47">
                  <c:v>1.6397658944455558</c:v>
                </c:pt>
                <c:pt idx="48">
                  <c:v>1.6444862402942317</c:v>
                </c:pt>
                <c:pt idx="49">
                  <c:v>1.6490532571347043</c:v>
                </c:pt>
                <c:pt idx="50">
                  <c:v>1.6535315293877484</c:v>
                </c:pt>
                <c:pt idx="51">
                  <c:v>1.6579324091437211</c:v>
                </c:pt>
                <c:pt idx="52">
                  <c:v>1.6625281592612113</c:v>
                </c:pt>
                <c:pt idx="53">
                  <c:v>1.6668836084543175</c:v>
                </c:pt>
                <c:pt idx="54">
                  <c:v>1.6710922621724769</c:v>
                </c:pt>
                <c:pt idx="55">
                  <c:v>1.6751325131957044</c:v>
                </c:pt>
                <c:pt idx="56">
                  <c:v>1.6790240217764956</c:v>
                </c:pt>
                <c:pt idx="57">
                  <c:v>1.6827515505701369</c:v>
                </c:pt>
                <c:pt idx="58">
                  <c:v>1.686299323482974</c:v>
                </c:pt>
                <c:pt idx="59">
                  <c:v>1.6896508675243755</c:v>
                </c:pt>
                <c:pt idx="60">
                  <c:v>1.692777434727136</c:v>
                </c:pt>
                <c:pt idx="61">
                  <c:v>1.6956483185018647</c:v>
                </c:pt>
                <c:pt idx="62">
                  <c:v>1.6982554556391829</c:v>
                </c:pt>
                <c:pt idx="63">
                  <c:v>1.7005154389276558</c:v>
                </c:pt>
                <c:pt idx="64">
                  <c:v>1.7023946806624715</c:v>
                </c:pt>
                <c:pt idx="65">
                  <c:v>1.7036372046083801</c:v>
                </c:pt>
                <c:pt idx="66">
                  <c:v>1.7035319046605735</c:v>
                </c:pt>
                <c:pt idx="67">
                  <c:v>1.7022309494772403</c:v>
                </c:pt>
                <c:pt idx="68">
                  <c:v>1.6987716339389818</c:v>
                </c:pt>
                <c:pt idx="69">
                  <c:v>1.6870606699473363</c:v>
                </c:pt>
                <c:pt idx="70">
                  <c:v>1.6897463770068211</c:v>
                </c:pt>
                <c:pt idx="71">
                  <c:v>1.6937400634263649</c:v>
                </c:pt>
                <c:pt idx="72">
                  <c:v>1.6987251691948144</c:v>
                </c:pt>
                <c:pt idx="73">
                  <c:v>1.7038551946427949</c:v>
                </c:pt>
                <c:pt idx="74">
                  <c:v>1.7091980726176148</c:v>
                </c:pt>
                <c:pt idx="75">
                  <c:v>1.7149598444952796</c:v>
                </c:pt>
                <c:pt idx="76">
                  <c:v>1.7211145634209306</c:v>
                </c:pt>
                <c:pt idx="77">
                  <c:v>1.7265762690659578</c:v>
                </c:pt>
                <c:pt idx="78">
                  <c:v>1.7312710686088704</c:v>
                </c:pt>
                <c:pt idx="79">
                  <c:v>1.7357426315006241</c:v>
                </c:pt>
                <c:pt idx="80">
                  <c:v>1.740113299164483</c:v>
                </c:pt>
                <c:pt idx="81">
                  <c:v>1.7444157606429089</c:v>
                </c:pt>
                <c:pt idx="82">
                  <c:v>1.7486971855486393</c:v>
                </c:pt>
                <c:pt idx="83">
                  <c:v>1.7530340487063292</c:v>
                </c:pt>
                <c:pt idx="84">
                  <c:v>1.757504323500066</c:v>
                </c:pt>
                <c:pt idx="85">
                  <c:v>1.7619839600389882</c:v>
                </c:pt>
                <c:pt idx="86">
                  <c:v>1.7665319364145811</c:v>
                </c:pt>
                <c:pt idx="87">
                  <c:v>1.7711420531462441</c:v>
                </c:pt>
                <c:pt idx="88">
                  <c:v>1.7757993958035776</c:v>
                </c:pt>
                <c:pt idx="89">
                  <c:v>1.7805165147572368</c:v>
                </c:pt>
                <c:pt idx="90">
                  <c:v>1.769812068408112</c:v>
                </c:pt>
                <c:pt idx="91">
                  <c:v>1.7524364228083125</c:v>
                </c:pt>
                <c:pt idx="92">
                  <c:v>1.7258107223556129</c:v>
                </c:pt>
                <c:pt idx="93">
                  <c:v>1.6865455960369777</c:v>
                </c:pt>
                <c:pt idx="94">
                  <c:v>1.6301189415280317</c:v>
                </c:pt>
                <c:pt idx="95">
                  <c:v>1.5506602971840631</c:v>
                </c:pt>
                <c:pt idx="96">
                  <c:v>1.4408135483450943</c:v>
                </c:pt>
                <c:pt idx="97">
                  <c:v>1.2918731977110047</c:v>
                </c:pt>
                <c:pt idx="98">
                  <c:v>1.0949911080950754</c:v>
                </c:pt>
                <c:pt idx="99">
                  <c:v>0.84445627323856975</c:v>
                </c:pt>
                <c:pt idx="100">
                  <c:v>0.54715078547106366</c:v>
                </c:pt>
                <c:pt idx="101">
                  <c:v>0.24307256110165254</c:v>
                </c:pt>
                <c:pt idx="102">
                  <c:v>3.5543227136074107E-2</c:v>
                </c:pt>
                <c:pt idx="103">
                  <c:v>2.0942610192547444E-2</c:v>
                </c:pt>
                <c:pt idx="104">
                  <c:v>3.053381440841936E-2</c:v>
                </c:pt>
                <c:pt idx="105">
                  <c:v>3.2129378911198991E-2</c:v>
                </c:pt>
                <c:pt idx="106">
                  <c:v>3.5832388197299274E-2</c:v>
                </c:pt>
                <c:pt idx="107">
                  <c:v>3.8750359877978861E-2</c:v>
                </c:pt>
                <c:pt idx="108">
                  <c:v>4.15648044559698E-2</c:v>
                </c:pt>
                <c:pt idx="109">
                  <c:v>4.4194219229092682E-2</c:v>
                </c:pt>
                <c:pt idx="110">
                  <c:v>4.6667006940802891E-2</c:v>
                </c:pt>
                <c:pt idx="111">
                  <c:v>4.9092382971687318E-2</c:v>
                </c:pt>
                <c:pt idx="112">
                  <c:v>5.0986457685985469E-2</c:v>
                </c:pt>
                <c:pt idx="113">
                  <c:v>5.2747038898080779E-2</c:v>
                </c:pt>
                <c:pt idx="114">
                  <c:v>5.4499404204592962E-2</c:v>
                </c:pt>
                <c:pt idx="115">
                  <c:v>5.6028674926102612E-2</c:v>
                </c:pt>
                <c:pt idx="116">
                  <c:v>5.750937682632222E-2</c:v>
                </c:pt>
                <c:pt idx="117">
                  <c:v>6.0307503202373193E-2</c:v>
                </c:pt>
                <c:pt idx="118">
                  <c:v>6.0930675423229365E-2</c:v>
                </c:pt>
                <c:pt idx="119">
                  <c:v>6.1283290492150505E-2</c:v>
                </c:pt>
                <c:pt idx="120">
                  <c:v>6.1741083947740132E-2</c:v>
                </c:pt>
                <c:pt idx="121">
                  <c:v>6.232423116828021E-2</c:v>
                </c:pt>
                <c:pt idx="122">
                  <c:v>6.3211868253394865E-2</c:v>
                </c:pt>
                <c:pt idx="123">
                  <c:v>6.4225837565506386E-2</c:v>
                </c:pt>
                <c:pt idx="124">
                  <c:v>6.5487465478293261E-2</c:v>
                </c:pt>
                <c:pt idx="125">
                  <c:v>6.6245250828042529E-2</c:v>
                </c:pt>
                <c:pt idx="126">
                  <c:v>6.7461962406392267E-2</c:v>
                </c:pt>
                <c:pt idx="127">
                  <c:v>6.8196863619338147E-2</c:v>
                </c:pt>
                <c:pt idx="128">
                  <c:v>6.8667543701086547E-2</c:v>
                </c:pt>
                <c:pt idx="129">
                  <c:v>7.059404350164758E-2</c:v>
                </c:pt>
                <c:pt idx="130">
                  <c:v>7.1334124874666782E-2</c:v>
                </c:pt>
                <c:pt idx="131">
                  <c:v>7.0957963670343294E-2</c:v>
                </c:pt>
                <c:pt idx="132">
                  <c:v>7.0681561360008416E-2</c:v>
                </c:pt>
                <c:pt idx="133">
                  <c:v>7.0638400343237207E-2</c:v>
                </c:pt>
                <c:pt idx="134">
                  <c:v>7.0742892400309204E-2</c:v>
                </c:pt>
                <c:pt idx="135">
                  <c:v>7.0923312738199351E-2</c:v>
                </c:pt>
                <c:pt idx="136">
                  <c:v>7.1032707544330304E-2</c:v>
                </c:pt>
                <c:pt idx="137">
                  <c:v>7.214635014791318E-2</c:v>
                </c:pt>
                <c:pt idx="138">
                  <c:v>7.3187066768035255E-2</c:v>
                </c:pt>
                <c:pt idx="139">
                  <c:v>7.2883019960794618E-2</c:v>
                </c:pt>
                <c:pt idx="140">
                  <c:v>7.3074536230961717E-2</c:v>
                </c:pt>
                <c:pt idx="141">
                  <c:v>7.2889486960381111E-2</c:v>
                </c:pt>
                <c:pt idx="142">
                  <c:v>7.3194742858291778E-2</c:v>
                </c:pt>
                <c:pt idx="143">
                  <c:v>7.3032349923878553E-2</c:v>
                </c:pt>
                <c:pt idx="144">
                  <c:v>7.2701399699690361E-2</c:v>
                </c:pt>
                <c:pt idx="145">
                  <c:v>7.2052317713839298E-2</c:v>
                </c:pt>
                <c:pt idx="146">
                  <c:v>7.167408443853876E-2</c:v>
                </c:pt>
                <c:pt idx="147">
                  <c:v>7.1425773510981394E-2</c:v>
                </c:pt>
                <c:pt idx="148">
                  <c:v>7.1087644645181441E-2</c:v>
                </c:pt>
                <c:pt idx="149">
                  <c:v>7.0441652031674712E-2</c:v>
                </c:pt>
                <c:pt idx="150">
                  <c:v>7.0302452765799078E-2</c:v>
                </c:pt>
                <c:pt idx="151">
                  <c:v>7.0093224800467063E-2</c:v>
                </c:pt>
                <c:pt idx="152">
                  <c:v>6.9688726086373165E-2</c:v>
                </c:pt>
                <c:pt idx="153">
                  <c:v>6.9336247675077484E-2</c:v>
                </c:pt>
                <c:pt idx="154">
                  <c:v>6.9262477414885726E-2</c:v>
                </c:pt>
                <c:pt idx="155">
                  <c:v>6.9042158952777294E-2</c:v>
                </c:pt>
                <c:pt idx="156">
                  <c:v>6.9164152350435354E-2</c:v>
                </c:pt>
                <c:pt idx="157">
                  <c:v>6.898101904369594E-2</c:v>
                </c:pt>
                <c:pt idx="158">
                  <c:v>6.8981619462607724E-2</c:v>
                </c:pt>
                <c:pt idx="159">
                  <c:v>6.8869851933447856E-2</c:v>
                </c:pt>
                <c:pt idx="160">
                  <c:v>6.9125484745429261E-2</c:v>
                </c:pt>
                <c:pt idx="161">
                  <c:v>6.890137161634588E-2</c:v>
                </c:pt>
                <c:pt idx="162">
                  <c:v>6.8739860778115724E-2</c:v>
                </c:pt>
                <c:pt idx="163">
                  <c:v>6.926776738185772E-2</c:v>
                </c:pt>
                <c:pt idx="164">
                  <c:v>7.0650338058486639E-2</c:v>
                </c:pt>
                <c:pt idx="165">
                  <c:v>7.0236445576067272E-2</c:v>
                </c:pt>
                <c:pt idx="166">
                  <c:v>6.9942271385565871E-2</c:v>
                </c:pt>
                <c:pt idx="167">
                  <c:v>6.9455646511393201E-2</c:v>
                </c:pt>
                <c:pt idx="168">
                  <c:v>6.9100094710827176E-2</c:v>
                </c:pt>
                <c:pt idx="169">
                  <c:v>6.8925826818258346E-2</c:v>
                </c:pt>
                <c:pt idx="170">
                  <c:v>6.8888435707931558E-2</c:v>
                </c:pt>
                <c:pt idx="171">
                  <c:v>6.9326095765887552E-2</c:v>
                </c:pt>
                <c:pt idx="172">
                  <c:v>6.9469212501580307E-2</c:v>
                </c:pt>
                <c:pt idx="173">
                  <c:v>6.9271691740532493E-2</c:v>
                </c:pt>
                <c:pt idx="174">
                  <c:v>6.9077003014778593E-2</c:v>
                </c:pt>
                <c:pt idx="175">
                  <c:v>6.8944518928840098E-2</c:v>
                </c:pt>
                <c:pt idx="176">
                  <c:v>6.8899175473214835E-2</c:v>
                </c:pt>
                <c:pt idx="177">
                  <c:v>6.8930570753159698E-2</c:v>
                </c:pt>
                <c:pt idx="178">
                  <c:v>6.8930045174218718E-2</c:v>
                </c:pt>
                <c:pt idx="179">
                  <c:v>6.8929403497551139E-2</c:v>
                </c:pt>
                <c:pt idx="180">
                  <c:v>6.8917789751559239E-2</c:v>
                </c:pt>
                <c:pt idx="181">
                  <c:v>6.9081676932382013E-2</c:v>
                </c:pt>
                <c:pt idx="182">
                  <c:v>6.9318367378248619E-2</c:v>
                </c:pt>
                <c:pt idx="183">
                  <c:v>6.9623311123545847E-2</c:v>
                </c:pt>
                <c:pt idx="184">
                  <c:v>6.9752200252420307E-2</c:v>
                </c:pt>
                <c:pt idx="185">
                  <c:v>7.0106650125988379E-2</c:v>
                </c:pt>
                <c:pt idx="186">
                  <c:v>7.0581338020383827E-2</c:v>
                </c:pt>
                <c:pt idx="187">
                  <c:v>7.1032609864103632E-2</c:v>
                </c:pt>
                <c:pt idx="188">
                  <c:v>7.1369176636535359E-2</c:v>
                </c:pt>
                <c:pt idx="189">
                  <c:v>7.1818754310882166E-2</c:v>
                </c:pt>
                <c:pt idx="190">
                  <c:v>7.1785708418636018E-2</c:v>
                </c:pt>
                <c:pt idx="191">
                  <c:v>7.1693499111424586E-2</c:v>
                </c:pt>
                <c:pt idx="192">
                  <c:v>7.1753415166152343E-2</c:v>
                </c:pt>
                <c:pt idx="193">
                  <c:v>7.1930960581452125E-2</c:v>
                </c:pt>
                <c:pt idx="194">
                  <c:v>7.2010879945119344E-2</c:v>
                </c:pt>
                <c:pt idx="195">
                  <c:v>7.2203195823001554E-2</c:v>
                </c:pt>
                <c:pt idx="196">
                  <c:v>7.2534035338869957E-2</c:v>
                </c:pt>
                <c:pt idx="197">
                  <c:v>7.2317208045090509E-2</c:v>
                </c:pt>
                <c:pt idx="198">
                  <c:v>7.2012018558558433E-2</c:v>
                </c:pt>
                <c:pt idx="199">
                  <c:v>7.1847101631602933E-2</c:v>
                </c:pt>
                <c:pt idx="200">
                  <c:v>7.1774175211088989E-2</c:v>
                </c:pt>
                <c:pt idx="201">
                  <c:v>7.1638300247969244E-2</c:v>
                </c:pt>
                <c:pt idx="202">
                  <c:v>7.17103727113165E-2</c:v>
                </c:pt>
                <c:pt idx="203">
                  <c:v>7.1825534038624891E-2</c:v>
                </c:pt>
                <c:pt idx="204">
                  <c:v>7.1895530133186086E-2</c:v>
                </c:pt>
                <c:pt idx="205">
                  <c:v>7.132613769413243E-2</c:v>
                </c:pt>
                <c:pt idx="206">
                  <c:v>7.0646646021378642E-2</c:v>
                </c:pt>
                <c:pt idx="207">
                  <c:v>7.0064190186531095E-2</c:v>
                </c:pt>
                <c:pt idx="208">
                  <c:v>6.9626806451287687E-2</c:v>
                </c:pt>
                <c:pt idx="209">
                  <c:v>6.9747420828294146E-2</c:v>
                </c:pt>
                <c:pt idx="210">
                  <c:v>6.9683702799338956E-2</c:v>
                </c:pt>
                <c:pt idx="211">
                  <c:v>6.9794775383726956E-2</c:v>
                </c:pt>
                <c:pt idx="212">
                  <c:v>7.1160436033540567E-2</c:v>
                </c:pt>
                <c:pt idx="213">
                  <c:v>7.2643037298912139E-2</c:v>
                </c:pt>
                <c:pt idx="214">
                  <c:v>7.3603226793304971E-2</c:v>
                </c:pt>
                <c:pt idx="215">
                  <c:v>7.2593484761134808E-2</c:v>
                </c:pt>
                <c:pt idx="216">
                  <c:v>7.1481451285436745E-2</c:v>
                </c:pt>
                <c:pt idx="217">
                  <c:v>7.1099209465253346E-2</c:v>
                </c:pt>
                <c:pt idx="218">
                  <c:v>7.148594959639977E-2</c:v>
                </c:pt>
                <c:pt idx="219">
                  <c:v>7.1644036082609053E-2</c:v>
                </c:pt>
                <c:pt idx="220">
                  <c:v>7.1773028028765451E-2</c:v>
                </c:pt>
                <c:pt idx="221">
                  <c:v>7.2277922130525182E-2</c:v>
                </c:pt>
                <c:pt idx="222">
                  <c:v>7.5178310417659489E-2</c:v>
                </c:pt>
                <c:pt idx="223">
                  <c:v>7.9364846980296874E-2</c:v>
                </c:pt>
                <c:pt idx="224">
                  <c:v>8.080010450612965E-2</c:v>
                </c:pt>
                <c:pt idx="225">
                  <c:v>7.9101057648204354E-2</c:v>
                </c:pt>
                <c:pt idx="226">
                  <c:v>7.6389382730834871E-2</c:v>
                </c:pt>
                <c:pt idx="227">
                  <c:v>7.4557366377486001E-2</c:v>
                </c:pt>
                <c:pt idx="228">
                  <c:v>7.3622574306455052E-2</c:v>
                </c:pt>
                <c:pt idx="229">
                  <c:v>7.3370749525000223E-2</c:v>
                </c:pt>
                <c:pt idx="230">
                  <c:v>7.3531199639984474E-2</c:v>
                </c:pt>
                <c:pt idx="231">
                  <c:v>7.4128222642042274E-2</c:v>
                </c:pt>
                <c:pt idx="232">
                  <c:v>7.4512636786972952E-2</c:v>
                </c:pt>
                <c:pt idx="233">
                  <c:v>7.4379495674941953E-2</c:v>
                </c:pt>
                <c:pt idx="234">
                  <c:v>7.4125391977587635E-2</c:v>
                </c:pt>
                <c:pt idx="235">
                  <c:v>7.3984978939916457E-2</c:v>
                </c:pt>
                <c:pt idx="236">
                  <c:v>7.3898114450743901E-2</c:v>
                </c:pt>
                <c:pt idx="237">
                  <c:v>7.3871294908754798E-2</c:v>
                </c:pt>
                <c:pt idx="238">
                  <c:v>7.3934031484089377E-2</c:v>
                </c:pt>
                <c:pt idx="239">
                  <c:v>7.3997511431283428E-2</c:v>
                </c:pt>
                <c:pt idx="240">
                  <c:v>7.438690908164805E-2</c:v>
                </c:pt>
                <c:pt idx="241">
                  <c:v>7.4305163344199968E-2</c:v>
                </c:pt>
                <c:pt idx="242">
                  <c:v>7.4116633799724496E-2</c:v>
                </c:pt>
                <c:pt idx="243">
                  <c:v>7.3861933283381642E-2</c:v>
                </c:pt>
                <c:pt idx="244">
                  <c:v>7.3928728953595618E-2</c:v>
                </c:pt>
                <c:pt idx="245">
                  <c:v>7.3734488326407277E-2</c:v>
                </c:pt>
                <c:pt idx="246">
                  <c:v>7.3932191304184519E-2</c:v>
                </c:pt>
                <c:pt idx="247">
                  <c:v>7.4746480665587006E-2</c:v>
                </c:pt>
                <c:pt idx="248">
                  <c:v>7.6009473359949301E-2</c:v>
                </c:pt>
                <c:pt idx="249">
                  <c:v>7.6258126529234638E-2</c:v>
                </c:pt>
                <c:pt idx="250">
                  <c:v>7.6803792990405628E-2</c:v>
                </c:pt>
                <c:pt idx="251">
                  <c:v>7.6475966905630216E-2</c:v>
                </c:pt>
                <c:pt idx="252">
                  <c:v>7.5762281709474036E-2</c:v>
                </c:pt>
                <c:pt idx="253">
                  <c:v>7.6427893540294639E-2</c:v>
                </c:pt>
                <c:pt idx="254">
                  <c:v>7.8888650235606914E-2</c:v>
                </c:pt>
                <c:pt idx="255">
                  <c:v>8.0408787259978132E-2</c:v>
                </c:pt>
                <c:pt idx="256">
                  <c:v>8.0313472199256802E-2</c:v>
                </c:pt>
                <c:pt idx="257">
                  <c:v>7.8929425206587703E-2</c:v>
                </c:pt>
                <c:pt idx="258">
                  <c:v>7.7712582389779475E-2</c:v>
                </c:pt>
                <c:pt idx="259">
                  <c:v>7.6571074664339767E-2</c:v>
                </c:pt>
                <c:pt idx="260">
                  <c:v>7.5987012416250332E-2</c:v>
                </c:pt>
                <c:pt idx="261">
                  <c:v>7.5545467624621956E-2</c:v>
                </c:pt>
                <c:pt idx="262">
                  <c:v>7.5051052488995795E-2</c:v>
                </c:pt>
                <c:pt idx="263">
                  <c:v>7.4591966617079772E-2</c:v>
                </c:pt>
                <c:pt idx="264">
                  <c:v>7.437504899714481E-2</c:v>
                </c:pt>
                <c:pt idx="265">
                  <c:v>7.4244546540179507E-2</c:v>
                </c:pt>
                <c:pt idx="266">
                  <c:v>7.4041693083739063E-2</c:v>
                </c:pt>
                <c:pt idx="267">
                  <c:v>7.3940954330974099E-2</c:v>
                </c:pt>
                <c:pt idx="268">
                  <c:v>7.3920264713891001E-2</c:v>
                </c:pt>
                <c:pt idx="269">
                  <c:v>7.4172722899947835E-2</c:v>
                </c:pt>
                <c:pt idx="270">
                  <c:v>7.6146963579343363E-2</c:v>
                </c:pt>
                <c:pt idx="271">
                  <c:v>7.7806309402107449E-2</c:v>
                </c:pt>
                <c:pt idx="272">
                  <c:v>7.7641328525599906E-2</c:v>
                </c:pt>
                <c:pt idx="273">
                  <c:v>7.6944573777219402E-2</c:v>
                </c:pt>
                <c:pt idx="274">
                  <c:v>7.6054617306667766E-2</c:v>
                </c:pt>
                <c:pt idx="275">
                  <c:v>7.5456411457962572E-2</c:v>
                </c:pt>
                <c:pt idx="276">
                  <c:v>7.5037569611793309E-2</c:v>
                </c:pt>
                <c:pt idx="277">
                  <c:v>7.4754213349515541E-2</c:v>
                </c:pt>
                <c:pt idx="278">
                  <c:v>7.4726759857195499E-2</c:v>
                </c:pt>
                <c:pt idx="279">
                  <c:v>7.4759611169058882E-2</c:v>
                </c:pt>
                <c:pt idx="280">
                  <c:v>7.4999970205138322E-2</c:v>
                </c:pt>
                <c:pt idx="281">
                  <c:v>7.5770433112467145E-2</c:v>
                </c:pt>
                <c:pt idx="282">
                  <c:v>7.7252413573689935E-2</c:v>
                </c:pt>
                <c:pt idx="283">
                  <c:v>7.8559441468229158E-2</c:v>
                </c:pt>
                <c:pt idx="284">
                  <c:v>8.0561963522729263E-2</c:v>
                </c:pt>
                <c:pt idx="285">
                  <c:v>8.2279060270443793E-2</c:v>
                </c:pt>
                <c:pt idx="286">
                  <c:v>8.3095223293686071E-2</c:v>
                </c:pt>
                <c:pt idx="287">
                  <c:v>8.418318724467086E-2</c:v>
                </c:pt>
                <c:pt idx="288">
                  <c:v>8.3732756933492108E-2</c:v>
                </c:pt>
                <c:pt idx="289">
                  <c:v>8.2715297102068736E-2</c:v>
                </c:pt>
                <c:pt idx="290">
                  <c:v>8.2996407476751272E-2</c:v>
                </c:pt>
                <c:pt idx="291">
                  <c:v>8.3677830848389201E-2</c:v>
                </c:pt>
                <c:pt idx="292">
                  <c:v>8.3627823111591199E-2</c:v>
                </c:pt>
                <c:pt idx="293">
                  <c:v>8.302322328106343E-2</c:v>
                </c:pt>
                <c:pt idx="294">
                  <c:v>8.1659238037264339E-2</c:v>
                </c:pt>
                <c:pt idx="295">
                  <c:v>8.0186209429721572E-2</c:v>
                </c:pt>
                <c:pt idx="296">
                  <c:v>7.8923620351315837E-2</c:v>
                </c:pt>
                <c:pt idx="297">
                  <c:v>7.8507259229935761E-2</c:v>
                </c:pt>
                <c:pt idx="298">
                  <c:v>7.8028425226930043E-2</c:v>
                </c:pt>
                <c:pt idx="299">
                  <c:v>8.2972890145433104E-2</c:v>
                </c:pt>
                <c:pt idx="300">
                  <c:v>8.9546408603157518E-2</c:v>
                </c:pt>
                <c:pt idx="301">
                  <c:v>8.998382366386215E-2</c:v>
                </c:pt>
                <c:pt idx="302">
                  <c:v>8.6540647113789892E-2</c:v>
                </c:pt>
                <c:pt idx="303">
                  <c:v>8.2611829517115709E-2</c:v>
                </c:pt>
                <c:pt idx="304">
                  <c:v>0.12546373703875846</c:v>
                </c:pt>
                <c:pt idx="305">
                  <c:v>0.16734543822343509</c:v>
                </c:pt>
                <c:pt idx="306">
                  <c:v>0.20900311892092965</c:v>
                </c:pt>
                <c:pt idx="307">
                  <c:v>0.25294865267867112</c:v>
                </c:pt>
                <c:pt idx="308">
                  <c:v>0.29770503658809594</c:v>
                </c:pt>
                <c:pt idx="309">
                  <c:v>0.340605113542784</c:v>
                </c:pt>
                <c:pt idx="310">
                  <c:v>0.3807358327501259</c:v>
                </c:pt>
                <c:pt idx="311">
                  <c:v>0.41880137571712622</c:v>
                </c:pt>
                <c:pt idx="312">
                  <c:v>0.456638765450397</c:v>
                </c:pt>
                <c:pt idx="313">
                  <c:v>0.49348499198958828</c:v>
                </c:pt>
                <c:pt idx="314">
                  <c:v>0.52857751956838639</c:v>
                </c:pt>
                <c:pt idx="315">
                  <c:v>0.56238607296474619</c:v>
                </c:pt>
                <c:pt idx="316">
                  <c:v>0.59511198045340896</c:v>
                </c:pt>
                <c:pt idx="317">
                  <c:v>0.62683934661728025</c:v>
                </c:pt>
                <c:pt idx="318">
                  <c:v>0.65752969291483343</c:v>
                </c:pt>
                <c:pt idx="319">
                  <c:v>0.68722446014720118</c:v>
                </c:pt>
                <c:pt idx="320">
                  <c:v>0.71789243839853145</c:v>
                </c:pt>
                <c:pt idx="321">
                  <c:v>0.74980181843459226</c:v>
                </c:pt>
                <c:pt idx="322">
                  <c:v>0.77968984032698385</c:v>
                </c:pt>
                <c:pt idx="323">
                  <c:v>0.80807666153733615</c:v>
                </c:pt>
                <c:pt idx="324">
                  <c:v>0.83457966655580396</c:v>
                </c:pt>
                <c:pt idx="325">
                  <c:v>0.86028911161935928</c:v>
                </c:pt>
                <c:pt idx="326">
                  <c:v>0.88524407144849326</c:v>
                </c:pt>
                <c:pt idx="327">
                  <c:v>0.90904910823747087</c:v>
                </c:pt>
                <c:pt idx="328">
                  <c:v>0.93155115444170078</c:v>
                </c:pt>
                <c:pt idx="329">
                  <c:v>0.9530490620544092</c:v>
                </c:pt>
                <c:pt idx="330">
                  <c:v>0.97431420791098156</c:v>
                </c:pt>
                <c:pt idx="331">
                  <c:v>0.99565310680304564</c:v>
                </c:pt>
                <c:pt idx="332">
                  <c:v>1.0178820337440779</c:v>
                </c:pt>
                <c:pt idx="333">
                  <c:v>1.03878453648179</c:v>
                </c:pt>
                <c:pt idx="334">
                  <c:v>1.0578210121795122</c:v>
                </c:pt>
                <c:pt idx="335">
                  <c:v>1.0756265050205807</c:v>
                </c:pt>
                <c:pt idx="336">
                  <c:v>1.0926693163768382</c:v>
                </c:pt>
                <c:pt idx="337">
                  <c:v>1.1090568497852518</c:v>
                </c:pt>
                <c:pt idx="338">
                  <c:v>1.1251810148193562</c:v>
                </c:pt>
                <c:pt idx="339">
                  <c:v>1.1407298903642202</c:v>
                </c:pt>
                <c:pt idx="340">
                  <c:v>1.1561913009064098</c:v>
                </c:pt>
                <c:pt idx="341">
                  <c:v>1.1715204610172367</c:v>
                </c:pt>
                <c:pt idx="342">
                  <c:v>1.1868676073705302</c:v>
                </c:pt>
                <c:pt idx="343">
                  <c:v>1.2033417945800746</c:v>
                </c:pt>
                <c:pt idx="344">
                  <c:v>1.2186330466427553</c:v>
                </c:pt>
                <c:pt idx="345">
                  <c:v>1.2325516167099113</c:v>
                </c:pt>
                <c:pt idx="346">
                  <c:v>1.2456672217622995</c:v>
                </c:pt>
                <c:pt idx="347">
                  <c:v>1.2581528007091991</c:v>
                </c:pt>
                <c:pt idx="348">
                  <c:v>1.2702607187267712</c:v>
                </c:pt>
                <c:pt idx="349">
                  <c:v>1.2827801016088836</c:v>
                </c:pt>
                <c:pt idx="350">
                  <c:v>1.2964670508078679</c:v>
                </c:pt>
                <c:pt idx="351">
                  <c:v>1.3104384744420718</c:v>
                </c:pt>
                <c:pt idx="352">
                  <c:v>1.3238087401320304</c:v>
                </c:pt>
                <c:pt idx="353">
                  <c:v>1.335979396032084</c:v>
                </c:pt>
                <c:pt idx="354">
                  <c:v>1.3471825141413001</c:v>
                </c:pt>
                <c:pt idx="355">
                  <c:v>1.3585759374456183</c:v>
                </c:pt>
                <c:pt idx="356">
                  <c:v>1.3691895281711663</c:v>
                </c:pt>
                <c:pt idx="357">
                  <c:v>1.3793429344412638</c:v>
                </c:pt>
                <c:pt idx="358">
                  <c:v>1.389273996294643</c:v>
                </c:pt>
                <c:pt idx="359">
                  <c:v>1.3988652957595258</c:v>
                </c:pt>
                <c:pt idx="360">
                  <c:v>1.4081344950738444</c:v>
                </c:pt>
                <c:pt idx="361">
                  <c:v>1.417112917026383</c:v>
                </c:pt>
                <c:pt idx="362">
                  <c:v>1.4258662182696025</c:v>
                </c:pt>
                <c:pt idx="363">
                  <c:v>1.4345236436764954</c:v>
                </c:pt>
                <c:pt idx="364">
                  <c:v>1.4430645984669741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D-5640-9694-9D9D6A647BC7}"/>
            </c:ext>
          </c:extLst>
        </c:ser>
        <c:ser>
          <c:idx val="1"/>
          <c:order val="1"/>
          <c:tx>
            <c:v>Nedre inderfjord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Boksmodel!$AJ$741:$AJ$1105</c:f>
              <c:numCache>
                <c:formatCode>0.0000</c:formatCode>
                <c:ptCount val="365"/>
                <c:pt idx="0">
                  <c:v>731</c:v>
                </c:pt>
                <c:pt idx="1">
                  <c:v>732</c:v>
                </c:pt>
                <c:pt idx="2">
                  <c:v>733</c:v>
                </c:pt>
                <c:pt idx="3">
                  <c:v>734</c:v>
                </c:pt>
                <c:pt idx="4">
                  <c:v>735</c:v>
                </c:pt>
                <c:pt idx="5">
                  <c:v>736</c:v>
                </c:pt>
                <c:pt idx="6">
                  <c:v>737</c:v>
                </c:pt>
                <c:pt idx="7">
                  <c:v>738</c:v>
                </c:pt>
                <c:pt idx="8">
                  <c:v>739</c:v>
                </c:pt>
                <c:pt idx="9">
                  <c:v>740</c:v>
                </c:pt>
                <c:pt idx="10">
                  <c:v>741</c:v>
                </c:pt>
                <c:pt idx="11">
                  <c:v>742</c:v>
                </c:pt>
                <c:pt idx="12">
                  <c:v>743</c:v>
                </c:pt>
                <c:pt idx="13">
                  <c:v>744</c:v>
                </c:pt>
                <c:pt idx="14">
                  <c:v>745</c:v>
                </c:pt>
                <c:pt idx="15">
                  <c:v>746</c:v>
                </c:pt>
                <c:pt idx="16">
                  <c:v>747</c:v>
                </c:pt>
                <c:pt idx="17">
                  <c:v>748</c:v>
                </c:pt>
                <c:pt idx="18">
                  <c:v>749</c:v>
                </c:pt>
                <c:pt idx="19">
                  <c:v>750</c:v>
                </c:pt>
                <c:pt idx="20">
                  <c:v>751</c:v>
                </c:pt>
                <c:pt idx="21">
                  <c:v>752</c:v>
                </c:pt>
                <c:pt idx="22">
                  <c:v>753</c:v>
                </c:pt>
                <c:pt idx="23">
                  <c:v>754</c:v>
                </c:pt>
                <c:pt idx="24">
                  <c:v>755</c:v>
                </c:pt>
                <c:pt idx="25">
                  <c:v>756</c:v>
                </c:pt>
                <c:pt idx="26">
                  <c:v>757</c:v>
                </c:pt>
                <c:pt idx="27">
                  <c:v>758</c:v>
                </c:pt>
                <c:pt idx="28">
                  <c:v>759</c:v>
                </c:pt>
                <c:pt idx="29">
                  <c:v>760</c:v>
                </c:pt>
                <c:pt idx="30">
                  <c:v>761</c:v>
                </c:pt>
                <c:pt idx="31">
                  <c:v>762</c:v>
                </c:pt>
                <c:pt idx="32">
                  <c:v>763</c:v>
                </c:pt>
                <c:pt idx="33">
                  <c:v>764</c:v>
                </c:pt>
                <c:pt idx="34">
                  <c:v>765</c:v>
                </c:pt>
                <c:pt idx="35">
                  <c:v>766</c:v>
                </c:pt>
                <c:pt idx="36">
                  <c:v>767</c:v>
                </c:pt>
                <c:pt idx="37">
                  <c:v>768</c:v>
                </c:pt>
                <c:pt idx="38">
                  <c:v>769</c:v>
                </c:pt>
                <c:pt idx="39">
                  <c:v>770</c:v>
                </c:pt>
                <c:pt idx="40">
                  <c:v>771</c:v>
                </c:pt>
                <c:pt idx="41">
                  <c:v>772</c:v>
                </c:pt>
                <c:pt idx="42">
                  <c:v>773</c:v>
                </c:pt>
                <c:pt idx="43">
                  <c:v>774</c:v>
                </c:pt>
                <c:pt idx="44">
                  <c:v>775</c:v>
                </c:pt>
                <c:pt idx="45">
                  <c:v>776</c:v>
                </c:pt>
                <c:pt idx="46">
                  <c:v>777</c:v>
                </c:pt>
                <c:pt idx="47">
                  <c:v>778</c:v>
                </c:pt>
                <c:pt idx="48">
                  <c:v>779</c:v>
                </c:pt>
                <c:pt idx="49">
                  <c:v>780</c:v>
                </c:pt>
                <c:pt idx="50">
                  <c:v>781</c:v>
                </c:pt>
                <c:pt idx="51">
                  <c:v>782</c:v>
                </c:pt>
                <c:pt idx="52">
                  <c:v>783</c:v>
                </c:pt>
                <c:pt idx="53">
                  <c:v>784</c:v>
                </c:pt>
                <c:pt idx="54">
                  <c:v>785</c:v>
                </c:pt>
                <c:pt idx="55">
                  <c:v>786</c:v>
                </c:pt>
                <c:pt idx="56">
                  <c:v>787</c:v>
                </c:pt>
                <c:pt idx="57">
                  <c:v>788</c:v>
                </c:pt>
                <c:pt idx="58">
                  <c:v>789</c:v>
                </c:pt>
                <c:pt idx="59">
                  <c:v>790</c:v>
                </c:pt>
                <c:pt idx="60">
                  <c:v>791</c:v>
                </c:pt>
                <c:pt idx="61">
                  <c:v>792</c:v>
                </c:pt>
                <c:pt idx="62">
                  <c:v>793</c:v>
                </c:pt>
                <c:pt idx="63">
                  <c:v>794</c:v>
                </c:pt>
                <c:pt idx="64">
                  <c:v>795</c:v>
                </c:pt>
                <c:pt idx="65">
                  <c:v>796</c:v>
                </c:pt>
                <c:pt idx="66">
                  <c:v>797</c:v>
                </c:pt>
                <c:pt idx="67">
                  <c:v>798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802</c:v>
                </c:pt>
                <c:pt idx="72">
                  <c:v>803</c:v>
                </c:pt>
                <c:pt idx="73">
                  <c:v>804</c:v>
                </c:pt>
                <c:pt idx="74">
                  <c:v>805</c:v>
                </c:pt>
                <c:pt idx="75">
                  <c:v>806</c:v>
                </c:pt>
                <c:pt idx="76">
                  <c:v>807</c:v>
                </c:pt>
                <c:pt idx="77">
                  <c:v>808</c:v>
                </c:pt>
                <c:pt idx="78">
                  <c:v>809</c:v>
                </c:pt>
                <c:pt idx="79">
                  <c:v>810</c:v>
                </c:pt>
                <c:pt idx="80">
                  <c:v>811</c:v>
                </c:pt>
                <c:pt idx="81">
                  <c:v>812</c:v>
                </c:pt>
                <c:pt idx="82">
                  <c:v>813</c:v>
                </c:pt>
                <c:pt idx="83">
                  <c:v>814</c:v>
                </c:pt>
                <c:pt idx="84">
                  <c:v>815</c:v>
                </c:pt>
                <c:pt idx="85">
                  <c:v>816</c:v>
                </c:pt>
                <c:pt idx="86">
                  <c:v>817</c:v>
                </c:pt>
                <c:pt idx="87">
                  <c:v>818</c:v>
                </c:pt>
                <c:pt idx="88">
                  <c:v>819</c:v>
                </c:pt>
                <c:pt idx="89">
                  <c:v>820</c:v>
                </c:pt>
                <c:pt idx="90">
                  <c:v>821</c:v>
                </c:pt>
                <c:pt idx="91">
                  <c:v>822</c:v>
                </c:pt>
                <c:pt idx="92">
                  <c:v>823</c:v>
                </c:pt>
                <c:pt idx="93">
                  <c:v>824</c:v>
                </c:pt>
                <c:pt idx="94">
                  <c:v>825</c:v>
                </c:pt>
                <c:pt idx="95">
                  <c:v>826</c:v>
                </c:pt>
                <c:pt idx="96">
                  <c:v>827</c:v>
                </c:pt>
                <c:pt idx="97">
                  <c:v>828</c:v>
                </c:pt>
                <c:pt idx="98">
                  <c:v>829</c:v>
                </c:pt>
                <c:pt idx="99">
                  <c:v>830</c:v>
                </c:pt>
                <c:pt idx="100">
                  <c:v>831</c:v>
                </c:pt>
                <c:pt idx="101">
                  <c:v>832</c:v>
                </c:pt>
                <c:pt idx="102">
                  <c:v>833</c:v>
                </c:pt>
                <c:pt idx="103">
                  <c:v>834</c:v>
                </c:pt>
                <c:pt idx="104">
                  <c:v>835</c:v>
                </c:pt>
                <c:pt idx="105">
                  <c:v>836</c:v>
                </c:pt>
                <c:pt idx="106">
                  <c:v>837</c:v>
                </c:pt>
                <c:pt idx="107">
                  <c:v>838</c:v>
                </c:pt>
                <c:pt idx="108">
                  <c:v>839</c:v>
                </c:pt>
                <c:pt idx="109">
                  <c:v>840</c:v>
                </c:pt>
                <c:pt idx="110">
                  <c:v>841</c:v>
                </c:pt>
                <c:pt idx="111">
                  <c:v>842</c:v>
                </c:pt>
                <c:pt idx="112">
                  <c:v>843</c:v>
                </c:pt>
                <c:pt idx="113">
                  <c:v>844</c:v>
                </c:pt>
                <c:pt idx="114">
                  <c:v>845</c:v>
                </c:pt>
                <c:pt idx="115">
                  <c:v>846</c:v>
                </c:pt>
                <c:pt idx="116">
                  <c:v>847</c:v>
                </c:pt>
                <c:pt idx="117">
                  <c:v>848</c:v>
                </c:pt>
                <c:pt idx="118">
                  <c:v>849</c:v>
                </c:pt>
                <c:pt idx="119">
                  <c:v>850</c:v>
                </c:pt>
                <c:pt idx="120">
                  <c:v>851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856</c:v>
                </c:pt>
                <c:pt idx="126">
                  <c:v>857</c:v>
                </c:pt>
                <c:pt idx="127">
                  <c:v>858</c:v>
                </c:pt>
                <c:pt idx="128">
                  <c:v>859</c:v>
                </c:pt>
                <c:pt idx="129">
                  <c:v>860</c:v>
                </c:pt>
                <c:pt idx="130">
                  <c:v>861</c:v>
                </c:pt>
                <c:pt idx="131">
                  <c:v>862</c:v>
                </c:pt>
                <c:pt idx="132">
                  <c:v>863</c:v>
                </c:pt>
                <c:pt idx="133">
                  <c:v>864</c:v>
                </c:pt>
                <c:pt idx="134">
                  <c:v>865</c:v>
                </c:pt>
                <c:pt idx="135">
                  <c:v>866</c:v>
                </c:pt>
                <c:pt idx="136">
                  <c:v>867</c:v>
                </c:pt>
                <c:pt idx="137">
                  <c:v>868</c:v>
                </c:pt>
                <c:pt idx="138">
                  <c:v>869</c:v>
                </c:pt>
                <c:pt idx="139">
                  <c:v>870</c:v>
                </c:pt>
                <c:pt idx="140">
                  <c:v>871</c:v>
                </c:pt>
                <c:pt idx="141">
                  <c:v>872</c:v>
                </c:pt>
                <c:pt idx="142">
                  <c:v>873</c:v>
                </c:pt>
                <c:pt idx="143">
                  <c:v>874</c:v>
                </c:pt>
                <c:pt idx="144">
                  <c:v>875</c:v>
                </c:pt>
                <c:pt idx="145">
                  <c:v>876</c:v>
                </c:pt>
                <c:pt idx="146">
                  <c:v>877</c:v>
                </c:pt>
                <c:pt idx="147">
                  <c:v>878</c:v>
                </c:pt>
                <c:pt idx="148">
                  <c:v>879</c:v>
                </c:pt>
                <c:pt idx="149">
                  <c:v>880</c:v>
                </c:pt>
                <c:pt idx="150">
                  <c:v>881</c:v>
                </c:pt>
                <c:pt idx="151">
                  <c:v>882</c:v>
                </c:pt>
                <c:pt idx="152">
                  <c:v>883</c:v>
                </c:pt>
                <c:pt idx="153">
                  <c:v>884</c:v>
                </c:pt>
                <c:pt idx="154">
                  <c:v>885</c:v>
                </c:pt>
                <c:pt idx="155">
                  <c:v>886</c:v>
                </c:pt>
                <c:pt idx="156">
                  <c:v>887</c:v>
                </c:pt>
                <c:pt idx="157">
                  <c:v>888</c:v>
                </c:pt>
                <c:pt idx="158">
                  <c:v>889</c:v>
                </c:pt>
                <c:pt idx="159">
                  <c:v>890</c:v>
                </c:pt>
                <c:pt idx="160">
                  <c:v>891</c:v>
                </c:pt>
                <c:pt idx="161">
                  <c:v>892</c:v>
                </c:pt>
                <c:pt idx="162">
                  <c:v>893</c:v>
                </c:pt>
                <c:pt idx="163">
                  <c:v>894</c:v>
                </c:pt>
                <c:pt idx="164">
                  <c:v>895</c:v>
                </c:pt>
                <c:pt idx="165">
                  <c:v>896</c:v>
                </c:pt>
                <c:pt idx="166">
                  <c:v>897</c:v>
                </c:pt>
                <c:pt idx="167">
                  <c:v>898</c:v>
                </c:pt>
                <c:pt idx="168">
                  <c:v>899</c:v>
                </c:pt>
                <c:pt idx="169">
                  <c:v>900</c:v>
                </c:pt>
                <c:pt idx="170">
                  <c:v>901</c:v>
                </c:pt>
                <c:pt idx="171">
                  <c:v>902</c:v>
                </c:pt>
                <c:pt idx="172">
                  <c:v>903</c:v>
                </c:pt>
                <c:pt idx="173">
                  <c:v>904</c:v>
                </c:pt>
                <c:pt idx="174">
                  <c:v>905</c:v>
                </c:pt>
                <c:pt idx="175">
                  <c:v>906</c:v>
                </c:pt>
                <c:pt idx="176">
                  <c:v>907</c:v>
                </c:pt>
                <c:pt idx="177">
                  <c:v>908</c:v>
                </c:pt>
                <c:pt idx="178">
                  <c:v>909</c:v>
                </c:pt>
                <c:pt idx="179">
                  <c:v>910</c:v>
                </c:pt>
                <c:pt idx="180">
                  <c:v>911</c:v>
                </c:pt>
                <c:pt idx="181">
                  <c:v>912</c:v>
                </c:pt>
                <c:pt idx="182">
                  <c:v>913</c:v>
                </c:pt>
                <c:pt idx="183">
                  <c:v>914</c:v>
                </c:pt>
                <c:pt idx="184">
                  <c:v>915</c:v>
                </c:pt>
                <c:pt idx="185">
                  <c:v>916</c:v>
                </c:pt>
                <c:pt idx="186">
                  <c:v>917</c:v>
                </c:pt>
                <c:pt idx="187">
                  <c:v>918</c:v>
                </c:pt>
                <c:pt idx="188">
                  <c:v>919</c:v>
                </c:pt>
                <c:pt idx="189">
                  <c:v>920</c:v>
                </c:pt>
                <c:pt idx="190">
                  <c:v>921</c:v>
                </c:pt>
                <c:pt idx="191">
                  <c:v>922</c:v>
                </c:pt>
                <c:pt idx="192">
                  <c:v>923</c:v>
                </c:pt>
                <c:pt idx="193">
                  <c:v>924</c:v>
                </c:pt>
                <c:pt idx="194">
                  <c:v>925</c:v>
                </c:pt>
                <c:pt idx="195">
                  <c:v>926</c:v>
                </c:pt>
                <c:pt idx="196">
                  <c:v>927</c:v>
                </c:pt>
                <c:pt idx="197">
                  <c:v>928</c:v>
                </c:pt>
                <c:pt idx="198">
                  <c:v>929</c:v>
                </c:pt>
                <c:pt idx="199">
                  <c:v>930</c:v>
                </c:pt>
                <c:pt idx="200">
                  <c:v>931</c:v>
                </c:pt>
                <c:pt idx="201">
                  <c:v>932</c:v>
                </c:pt>
                <c:pt idx="202">
                  <c:v>933</c:v>
                </c:pt>
                <c:pt idx="203">
                  <c:v>934</c:v>
                </c:pt>
                <c:pt idx="204">
                  <c:v>935</c:v>
                </c:pt>
                <c:pt idx="205">
                  <c:v>936</c:v>
                </c:pt>
                <c:pt idx="206">
                  <c:v>937</c:v>
                </c:pt>
                <c:pt idx="207">
                  <c:v>938</c:v>
                </c:pt>
                <c:pt idx="208">
                  <c:v>939</c:v>
                </c:pt>
                <c:pt idx="209">
                  <c:v>940</c:v>
                </c:pt>
                <c:pt idx="210">
                  <c:v>941</c:v>
                </c:pt>
                <c:pt idx="211">
                  <c:v>942</c:v>
                </c:pt>
                <c:pt idx="212">
                  <c:v>943</c:v>
                </c:pt>
                <c:pt idx="213">
                  <c:v>944</c:v>
                </c:pt>
                <c:pt idx="214">
                  <c:v>945</c:v>
                </c:pt>
                <c:pt idx="215">
                  <c:v>946</c:v>
                </c:pt>
                <c:pt idx="216">
                  <c:v>947</c:v>
                </c:pt>
                <c:pt idx="217">
                  <c:v>948</c:v>
                </c:pt>
                <c:pt idx="218">
                  <c:v>949</c:v>
                </c:pt>
                <c:pt idx="219">
                  <c:v>950</c:v>
                </c:pt>
                <c:pt idx="220">
                  <c:v>951</c:v>
                </c:pt>
                <c:pt idx="221">
                  <c:v>952</c:v>
                </c:pt>
                <c:pt idx="222">
                  <c:v>953</c:v>
                </c:pt>
                <c:pt idx="223">
                  <c:v>954</c:v>
                </c:pt>
                <c:pt idx="224">
                  <c:v>955</c:v>
                </c:pt>
                <c:pt idx="225">
                  <c:v>956</c:v>
                </c:pt>
                <c:pt idx="226">
                  <c:v>957</c:v>
                </c:pt>
                <c:pt idx="227">
                  <c:v>958</c:v>
                </c:pt>
                <c:pt idx="228">
                  <c:v>959</c:v>
                </c:pt>
                <c:pt idx="229">
                  <c:v>960</c:v>
                </c:pt>
                <c:pt idx="230">
                  <c:v>961</c:v>
                </c:pt>
                <c:pt idx="231">
                  <c:v>962</c:v>
                </c:pt>
                <c:pt idx="232">
                  <c:v>963</c:v>
                </c:pt>
                <c:pt idx="233">
                  <c:v>964</c:v>
                </c:pt>
                <c:pt idx="234">
                  <c:v>965</c:v>
                </c:pt>
                <c:pt idx="235">
                  <c:v>966</c:v>
                </c:pt>
                <c:pt idx="236">
                  <c:v>967</c:v>
                </c:pt>
                <c:pt idx="237">
                  <c:v>968</c:v>
                </c:pt>
                <c:pt idx="238">
                  <c:v>969</c:v>
                </c:pt>
                <c:pt idx="239">
                  <c:v>970</c:v>
                </c:pt>
                <c:pt idx="240">
                  <c:v>971</c:v>
                </c:pt>
                <c:pt idx="241">
                  <c:v>972</c:v>
                </c:pt>
                <c:pt idx="242">
                  <c:v>973</c:v>
                </c:pt>
                <c:pt idx="243">
                  <c:v>974</c:v>
                </c:pt>
                <c:pt idx="244">
                  <c:v>975</c:v>
                </c:pt>
                <c:pt idx="245">
                  <c:v>976</c:v>
                </c:pt>
                <c:pt idx="246">
                  <c:v>977</c:v>
                </c:pt>
                <c:pt idx="247">
                  <c:v>978</c:v>
                </c:pt>
                <c:pt idx="248">
                  <c:v>979</c:v>
                </c:pt>
                <c:pt idx="249">
                  <c:v>980</c:v>
                </c:pt>
                <c:pt idx="250">
                  <c:v>981</c:v>
                </c:pt>
                <c:pt idx="251">
                  <c:v>982</c:v>
                </c:pt>
                <c:pt idx="252">
                  <c:v>983</c:v>
                </c:pt>
                <c:pt idx="253">
                  <c:v>984</c:v>
                </c:pt>
                <c:pt idx="254">
                  <c:v>985</c:v>
                </c:pt>
                <c:pt idx="255">
                  <c:v>986</c:v>
                </c:pt>
                <c:pt idx="256">
                  <c:v>987</c:v>
                </c:pt>
                <c:pt idx="257">
                  <c:v>988</c:v>
                </c:pt>
                <c:pt idx="258">
                  <c:v>989</c:v>
                </c:pt>
                <c:pt idx="259">
                  <c:v>990</c:v>
                </c:pt>
                <c:pt idx="260">
                  <c:v>991</c:v>
                </c:pt>
                <c:pt idx="261">
                  <c:v>992</c:v>
                </c:pt>
                <c:pt idx="262">
                  <c:v>993</c:v>
                </c:pt>
                <c:pt idx="263">
                  <c:v>994</c:v>
                </c:pt>
                <c:pt idx="264">
                  <c:v>995</c:v>
                </c:pt>
                <c:pt idx="265">
                  <c:v>996</c:v>
                </c:pt>
                <c:pt idx="266">
                  <c:v>997</c:v>
                </c:pt>
                <c:pt idx="267">
                  <c:v>998</c:v>
                </c:pt>
                <c:pt idx="268">
                  <c:v>999</c:v>
                </c:pt>
                <c:pt idx="269">
                  <c:v>1000</c:v>
                </c:pt>
                <c:pt idx="270">
                  <c:v>1001</c:v>
                </c:pt>
                <c:pt idx="271">
                  <c:v>1002</c:v>
                </c:pt>
                <c:pt idx="272">
                  <c:v>1003</c:v>
                </c:pt>
                <c:pt idx="273">
                  <c:v>1004</c:v>
                </c:pt>
                <c:pt idx="274">
                  <c:v>1005</c:v>
                </c:pt>
                <c:pt idx="275">
                  <c:v>1006</c:v>
                </c:pt>
                <c:pt idx="276">
                  <c:v>1007</c:v>
                </c:pt>
                <c:pt idx="277">
                  <c:v>1008</c:v>
                </c:pt>
                <c:pt idx="278">
                  <c:v>1009</c:v>
                </c:pt>
                <c:pt idx="279">
                  <c:v>1010</c:v>
                </c:pt>
                <c:pt idx="280">
                  <c:v>1011</c:v>
                </c:pt>
                <c:pt idx="281">
                  <c:v>1012</c:v>
                </c:pt>
                <c:pt idx="282">
                  <c:v>1013</c:v>
                </c:pt>
                <c:pt idx="283">
                  <c:v>1014</c:v>
                </c:pt>
                <c:pt idx="284">
                  <c:v>1015</c:v>
                </c:pt>
                <c:pt idx="285">
                  <c:v>1016</c:v>
                </c:pt>
                <c:pt idx="286">
                  <c:v>1017</c:v>
                </c:pt>
                <c:pt idx="287">
                  <c:v>1018</c:v>
                </c:pt>
                <c:pt idx="288">
                  <c:v>1019</c:v>
                </c:pt>
                <c:pt idx="289">
                  <c:v>1020</c:v>
                </c:pt>
                <c:pt idx="290">
                  <c:v>1021</c:v>
                </c:pt>
                <c:pt idx="291">
                  <c:v>1022</c:v>
                </c:pt>
                <c:pt idx="292">
                  <c:v>1023</c:v>
                </c:pt>
                <c:pt idx="293">
                  <c:v>1024</c:v>
                </c:pt>
                <c:pt idx="294">
                  <c:v>1025</c:v>
                </c:pt>
                <c:pt idx="295">
                  <c:v>1026</c:v>
                </c:pt>
                <c:pt idx="296">
                  <c:v>1027</c:v>
                </c:pt>
                <c:pt idx="297">
                  <c:v>1028</c:v>
                </c:pt>
                <c:pt idx="298">
                  <c:v>1029</c:v>
                </c:pt>
                <c:pt idx="299">
                  <c:v>1030</c:v>
                </c:pt>
                <c:pt idx="300">
                  <c:v>1031</c:v>
                </c:pt>
                <c:pt idx="301">
                  <c:v>1032</c:v>
                </c:pt>
                <c:pt idx="302">
                  <c:v>1033</c:v>
                </c:pt>
                <c:pt idx="303">
                  <c:v>1034</c:v>
                </c:pt>
                <c:pt idx="304">
                  <c:v>1035</c:v>
                </c:pt>
                <c:pt idx="305">
                  <c:v>1036</c:v>
                </c:pt>
                <c:pt idx="306">
                  <c:v>1037</c:v>
                </c:pt>
                <c:pt idx="307">
                  <c:v>1038</c:v>
                </c:pt>
                <c:pt idx="308">
                  <c:v>1039</c:v>
                </c:pt>
                <c:pt idx="309">
                  <c:v>1040</c:v>
                </c:pt>
                <c:pt idx="310">
                  <c:v>1041</c:v>
                </c:pt>
                <c:pt idx="311">
                  <c:v>1042</c:v>
                </c:pt>
                <c:pt idx="312">
                  <c:v>1043</c:v>
                </c:pt>
                <c:pt idx="313">
                  <c:v>1044</c:v>
                </c:pt>
                <c:pt idx="314">
                  <c:v>1045</c:v>
                </c:pt>
                <c:pt idx="315">
                  <c:v>1046</c:v>
                </c:pt>
                <c:pt idx="316">
                  <c:v>1047</c:v>
                </c:pt>
                <c:pt idx="317">
                  <c:v>1048</c:v>
                </c:pt>
                <c:pt idx="318">
                  <c:v>1049</c:v>
                </c:pt>
                <c:pt idx="319">
                  <c:v>1050</c:v>
                </c:pt>
                <c:pt idx="320">
                  <c:v>1051</c:v>
                </c:pt>
                <c:pt idx="321">
                  <c:v>1052</c:v>
                </c:pt>
                <c:pt idx="322">
                  <c:v>1053</c:v>
                </c:pt>
                <c:pt idx="323">
                  <c:v>1054</c:v>
                </c:pt>
                <c:pt idx="324">
                  <c:v>1055</c:v>
                </c:pt>
                <c:pt idx="325">
                  <c:v>1056</c:v>
                </c:pt>
                <c:pt idx="326">
                  <c:v>1057</c:v>
                </c:pt>
                <c:pt idx="327">
                  <c:v>1058</c:v>
                </c:pt>
                <c:pt idx="328">
                  <c:v>1059</c:v>
                </c:pt>
                <c:pt idx="329">
                  <c:v>1060</c:v>
                </c:pt>
                <c:pt idx="330">
                  <c:v>1061</c:v>
                </c:pt>
                <c:pt idx="331">
                  <c:v>1062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1068</c:v>
                </c:pt>
                <c:pt idx="338">
                  <c:v>1069</c:v>
                </c:pt>
                <c:pt idx="339">
                  <c:v>1070</c:v>
                </c:pt>
                <c:pt idx="340">
                  <c:v>1071</c:v>
                </c:pt>
                <c:pt idx="341">
                  <c:v>1072</c:v>
                </c:pt>
                <c:pt idx="342">
                  <c:v>1073</c:v>
                </c:pt>
                <c:pt idx="343">
                  <c:v>1074</c:v>
                </c:pt>
                <c:pt idx="344">
                  <c:v>1075</c:v>
                </c:pt>
                <c:pt idx="345">
                  <c:v>1076</c:v>
                </c:pt>
                <c:pt idx="346">
                  <c:v>1077</c:v>
                </c:pt>
                <c:pt idx="347">
                  <c:v>1078</c:v>
                </c:pt>
                <c:pt idx="348">
                  <c:v>1079</c:v>
                </c:pt>
                <c:pt idx="349">
                  <c:v>1080</c:v>
                </c:pt>
                <c:pt idx="350">
                  <c:v>1081</c:v>
                </c:pt>
                <c:pt idx="351">
                  <c:v>1082</c:v>
                </c:pt>
                <c:pt idx="352">
                  <c:v>1083</c:v>
                </c:pt>
                <c:pt idx="353">
                  <c:v>1084</c:v>
                </c:pt>
                <c:pt idx="354">
                  <c:v>1085</c:v>
                </c:pt>
                <c:pt idx="355">
                  <c:v>1086</c:v>
                </c:pt>
                <c:pt idx="356">
                  <c:v>1087</c:v>
                </c:pt>
                <c:pt idx="357">
                  <c:v>1088</c:v>
                </c:pt>
                <c:pt idx="358">
                  <c:v>1089</c:v>
                </c:pt>
                <c:pt idx="359">
                  <c:v>1090</c:v>
                </c:pt>
                <c:pt idx="360">
                  <c:v>1091</c:v>
                </c:pt>
                <c:pt idx="361">
                  <c:v>1092</c:v>
                </c:pt>
                <c:pt idx="362">
                  <c:v>1093</c:v>
                </c:pt>
                <c:pt idx="363">
                  <c:v>1094</c:v>
                </c:pt>
                <c:pt idx="364">
                  <c:v>1095</c:v>
                </c:pt>
              </c:numCache>
            </c:numRef>
          </c:xVal>
          <c:yVal>
            <c:numRef>
              <c:f>Boksmodel!$AA$741:$AA$1105</c:f>
              <c:numCache>
                <c:formatCode>0.0000</c:formatCode>
                <c:ptCount val="365"/>
                <c:pt idx="0">
                  <c:v>0.89210497162326408</c:v>
                </c:pt>
                <c:pt idx="1">
                  <c:v>0.89845635005673541</c:v>
                </c:pt>
                <c:pt idx="2">
                  <c:v>0.9045575858265712</c:v>
                </c:pt>
                <c:pt idx="3">
                  <c:v>0.91052672985039307</c:v>
                </c:pt>
                <c:pt idx="4">
                  <c:v>0.91647895130323298</c:v>
                </c:pt>
                <c:pt idx="5">
                  <c:v>0.92240327338647987</c:v>
                </c:pt>
                <c:pt idx="6">
                  <c:v>0.92824496284088753</c:v>
                </c:pt>
                <c:pt idx="7">
                  <c:v>0.93413872704856005</c:v>
                </c:pt>
                <c:pt idx="8">
                  <c:v>0.9406917373378002</c:v>
                </c:pt>
                <c:pt idx="9">
                  <c:v>0.94691455410061087</c:v>
                </c:pt>
                <c:pt idx="10">
                  <c:v>0.95287271816584118</c:v>
                </c:pt>
                <c:pt idx="11">
                  <c:v>0.95898646804538779</c:v>
                </c:pt>
                <c:pt idx="12">
                  <c:v>0.96532493559970245</c:v>
                </c:pt>
                <c:pt idx="13">
                  <c:v>0.97226107585991572</c:v>
                </c:pt>
                <c:pt idx="14">
                  <c:v>0.97919357757510939</c:v>
                </c:pt>
                <c:pt idx="15">
                  <c:v>0.98631984330863787</c:v>
                </c:pt>
                <c:pt idx="16">
                  <c:v>0.99388552794720175</c:v>
                </c:pt>
                <c:pt idx="17">
                  <c:v>1.001652776471945</c:v>
                </c:pt>
                <c:pt idx="18">
                  <c:v>1.0090780591630513</c:v>
                </c:pt>
                <c:pt idx="19">
                  <c:v>1.0163372188440045</c:v>
                </c:pt>
                <c:pt idx="20">
                  <c:v>1.0235817918955918</c:v>
                </c:pt>
                <c:pt idx="21">
                  <c:v>1.0310759351873144</c:v>
                </c:pt>
                <c:pt idx="22">
                  <c:v>1.038057626007904</c:v>
                </c:pt>
                <c:pt idx="23">
                  <c:v>1.0444402050797426</c:v>
                </c:pt>
                <c:pt idx="24">
                  <c:v>1.0502518528555258</c:v>
                </c:pt>
                <c:pt idx="25">
                  <c:v>1.0556032427330559</c:v>
                </c:pt>
                <c:pt idx="26">
                  <c:v>1.0605540168658607</c:v>
                </c:pt>
                <c:pt idx="27">
                  <c:v>1.0654281805908088</c:v>
                </c:pt>
                <c:pt idx="28">
                  <c:v>1.070131761129631</c:v>
                </c:pt>
                <c:pt idx="29">
                  <c:v>1.0741552420491023</c:v>
                </c:pt>
                <c:pt idx="30">
                  <c:v>1.0776637542964116</c:v>
                </c:pt>
                <c:pt idx="31">
                  <c:v>1.080752387697651</c:v>
                </c:pt>
                <c:pt idx="32">
                  <c:v>1.083447886568883</c:v>
                </c:pt>
                <c:pt idx="33">
                  <c:v>1.0857695852789548</c:v>
                </c:pt>
                <c:pt idx="34">
                  <c:v>1.0877280534514346</c:v>
                </c:pt>
                <c:pt idx="35">
                  <c:v>1.0893255950782885</c:v>
                </c:pt>
                <c:pt idx="36">
                  <c:v>1.0912026854622305</c:v>
                </c:pt>
                <c:pt idx="37">
                  <c:v>1.0935148864125528</c:v>
                </c:pt>
                <c:pt idx="38">
                  <c:v>1.0962808555464696</c:v>
                </c:pt>
                <c:pt idx="39">
                  <c:v>1.099555681980984</c:v>
                </c:pt>
                <c:pt idx="40">
                  <c:v>1.1037865435388685</c:v>
                </c:pt>
                <c:pt idx="41">
                  <c:v>1.1084057190828833</c:v>
                </c:pt>
                <c:pt idx="42">
                  <c:v>1.1129028464222759</c:v>
                </c:pt>
                <c:pt idx="43">
                  <c:v>1.1174159809650104</c:v>
                </c:pt>
                <c:pt idx="44">
                  <c:v>1.122124080746244</c:v>
                </c:pt>
                <c:pt idx="45">
                  <c:v>1.1270176183557579</c:v>
                </c:pt>
                <c:pt idx="46">
                  <c:v>1.1321084095894718</c:v>
                </c:pt>
                <c:pt idx="47">
                  <c:v>1.1374103805488642</c:v>
                </c:pt>
                <c:pt idx="48">
                  <c:v>1.1430416503697391</c:v>
                </c:pt>
                <c:pt idx="49">
                  <c:v>1.1488270209028117</c:v>
                </c:pt>
                <c:pt idx="50">
                  <c:v>1.1544207989290565</c:v>
                </c:pt>
                <c:pt idx="51">
                  <c:v>1.1598698468896609</c:v>
                </c:pt>
                <c:pt idx="52">
                  <c:v>1.1655364217586208</c:v>
                </c:pt>
                <c:pt idx="53">
                  <c:v>1.1708245835727193</c:v>
                </c:pt>
                <c:pt idx="54">
                  <c:v>1.175866698419372</c:v>
                </c:pt>
                <c:pt idx="55">
                  <c:v>1.1807321208557322</c:v>
                </c:pt>
                <c:pt idx="56">
                  <c:v>1.1854418132435336</c:v>
                </c:pt>
                <c:pt idx="57">
                  <c:v>1.1900072000043032</c:v>
                </c:pt>
                <c:pt idx="58">
                  <c:v>1.1944282704396831</c:v>
                </c:pt>
                <c:pt idx="59">
                  <c:v>1.198710540011197</c:v>
                </c:pt>
                <c:pt idx="60">
                  <c:v>1.2028475970211205</c:v>
                </c:pt>
                <c:pt idx="61">
                  <c:v>1.2068424783217953</c:v>
                </c:pt>
                <c:pt idx="62">
                  <c:v>1.210784100377049</c:v>
                </c:pt>
                <c:pt idx="63">
                  <c:v>1.2148019672657413</c:v>
                </c:pt>
                <c:pt idx="64">
                  <c:v>1.2187625468478891</c:v>
                </c:pt>
                <c:pt idx="65">
                  <c:v>1.2226135278382297</c:v>
                </c:pt>
                <c:pt idx="66">
                  <c:v>1.2267800268264106</c:v>
                </c:pt>
                <c:pt idx="67">
                  <c:v>1.2306122948451075</c:v>
                </c:pt>
                <c:pt idx="68">
                  <c:v>1.2340774928377019</c:v>
                </c:pt>
                <c:pt idx="69">
                  <c:v>1.2372606261648429</c:v>
                </c:pt>
                <c:pt idx="70">
                  <c:v>1.2399718704017291</c:v>
                </c:pt>
                <c:pt idx="71">
                  <c:v>1.2429071099355575</c:v>
                </c:pt>
                <c:pt idx="72">
                  <c:v>1.2462391716149432</c:v>
                </c:pt>
                <c:pt idx="73">
                  <c:v>1.2498395803741711</c:v>
                </c:pt>
                <c:pt idx="74">
                  <c:v>1.2537499786856965</c:v>
                </c:pt>
                <c:pt idx="75">
                  <c:v>1.2580729216444508</c:v>
                </c:pt>
                <c:pt idx="76">
                  <c:v>1.2630480561956188</c:v>
                </c:pt>
                <c:pt idx="77">
                  <c:v>1.2681547136876694</c:v>
                </c:pt>
                <c:pt idx="78">
                  <c:v>1.2731464961096943</c:v>
                </c:pt>
                <c:pt idx="79">
                  <c:v>1.2781439071260126</c:v>
                </c:pt>
                <c:pt idx="80">
                  <c:v>1.2831566083236456</c:v>
                </c:pt>
                <c:pt idx="81">
                  <c:v>1.2881778549121354</c:v>
                </c:pt>
                <c:pt idx="82">
                  <c:v>1.2932268913211691</c:v>
                </c:pt>
                <c:pt idx="83">
                  <c:v>1.2983043199396809</c:v>
                </c:pt>
                <c:pt idx="84">
                  <c:v>1.3034943169925941</c:v>
                </c:pt>
                <c:pt idx="85">
                  <c:v>1.308678706983242</c:v>
                </c:pt>
                <c:pt idx="86">
                  <c:v>1.3137808878499462</c:v>
                </c:pt>
                <c:pt idx="87">
                  <c:v>1.3187917361474903</c:v>
                </c:pt>
                <c:pt idx="88">
                  <c:v>1.3237064942214123</c:v>
                </c:pt>
                <c:pt idx="89">
                  <c:v>1.32852795851392</c:v>
                </c:pt>
                <c:pt idx="90">
                  <c:v>1.3332419847966233</c:v>
                </c:pt>
                <c:pt idx="91">
                  <c:v>1.3374929327271254</c:v>
                </c:pt>
                <c:pt idx="92">
                  <c:v>1.3411818040750003</c:v>
                </c:pt>
                <c:pt idx="93">
                  <c:v>1.3441506586381295</c:v>
                </c:pt>
                <c:pt idx="94">
                  <c:v>1.3461800896552485</c:v>
                </c:pt>
                <c:pt idx="95">
                  <c:v>1.3470034802237534</c:v>
                </c:pt>
                <c:pt idx="96">
                  <c:v>1.3462184890213045</c:v>
                </c:pt>
                <c:pt idx="97">
                  <c:v>1.343282661630461</c:v>
                </c:pt>
                <c:pt idx="98">
                  <c:v>1.3375877792528543</c:v>
                </c:pt>
                <c:pt idx="99">
                  <c:v>1.3286302766305624</c:v>
                </c:pt>
                <c:pt idx="100">
                  <c:v>1.3159325086887439</c:v>
                </c:pt>
                <c:pt idx="101">
                  <c:v>1.2993558247842987</c:v>
                </c:pt>
                <c:pt idx="102">
                  <c:v>1.2796937787656812</c:v>
                </c:pt>
                <c:pt idx="103">
                  <c:v>1.2594524773620828</c:v>
                </c:pt>
                <c:pt idx="104">
                  <c:v>1.2422523600967357</c:v>
                </c:pt>
                <c:pt idx="105">
                  <c:v>1.2278965268271473</c:v>
                </c:pt>
                <c:pt idx="106">
                  <c:v>1.2155552853665155</c:v>
                </c:pt>
                <c:pt idx="107">
                  <c:v>1.2051358719026561</c:v>
                </c:pt>
                <c:pt idx="108">
                  <c:v>1.1962745189022295</c:v>
                </c:pt>
                <c:pt idx="109">
                  <c:v>1.1886670060238975</c:v>
                </c:pt>
                <c:pt idx="110">
                  <c:v>1.1820474317448986</c:v>
                </c:pt>
                <c:pt idx="111">
                  <c:v>1.1760152737015102</c:v>
                </c:pt>
                <c:pt idx="112">
                  <c:v>1.1710127707886704</c:v>
                </c:pt>
                <c:pt idx="113">
                  <c:v>1.1667745040731468</c:v>
                </c:pt>
                <c:pt idx="114">
                  <c:v>1.1629746672877588</c:v>
                </c:pt>
                <c:pt idx="115">
                  <c:v>1.15965170197095</c:v>
                </c:pt>
                <c:pt idx="116">
                  <c:v>1.1566147844169306</c:v>
                </c:pt>
                <c:pt idx="117">
                  <c:v>1.1521977816582527</c:v>
                </c:pt>
                <c:pt idx="118">
                  <c:v>1.1492173677351658</c:v>
                </c:pt>
                <c:pt idx="119">
                  <c:v>1.1471624936723441</c:v>
                </c:pt>
                <c:pt idx="120">
                  <c:v>1.1456775316913055</c:v>
                </c:pt>
                <c:pt idx="121">
                  <c:v>1.1445515593216991</c:v>
                </c:pt>
                <c:pt idx="122">
                  <c:v>1.1421246318524321</c:v>
                </c:pt>
                <c:pt idx="123">
                  <c:v>1.1385226076126536</c:v>
                </c:pt>
                <c:pt idx="124">
                  <c:v>1.1336250942182349</c:v>
                </c:pt>
                <c:pt idx="125">
                  <c:v>1.1280847337146003</c:v>
                </c:pt>
                <c:pt idx="126">
                  <c:v>1.1212394341290408</c:v>
                </c:pt>
                <c:pt idx="127">
                  <c:v>1.1138985396508636</c:v>
                </c:pt>
                <c:pt idx="128">
                  <c:v>1.106197013329008</c:v>
                </c:pt>
                <c:pt idx="129">
                  <c:v>1.0962132701964438</c:v>
                </c:pt>
                <c:pt idx="130">
                  <c:v>1.0861343345633914</c:v>
                </c:pt>
                <c:pt idx="131">
                  <c:v>1.0768593365940935</c:v>
                </c:pt>
                <c:pt idx="132">
                  <c:v>1.067772405396481</c:v>
                </c:pt>
                <c:pt idx="133">
                  <c:v>1.0586069448085238</c:v>
                </c:pt>
                <c:pt idx="134">
                  <c:v>1.0492908257546603</c:v>
                </c:pt>
                <c:pt idx="135">
                  <c:v>1.0398278264190537</c:v>
                </c:pt>
                <c:pt idx="136">
                  <c:v>1.0303654332644718</c:v>
                </c:pt>
                <c:pt idx="137">
                  <c:v>1.0193037345741409</c:v>
                </c:pt>
                <c:pt idx="138">
                  <c:v>1.0074766967774944</c:v>
                </c:pt>
                <c:pt idx="139">
                  <c:v>0.99690369848410698</c:v>
                </c:pt>
                <c:pt idx="140">
                  <c:v>0.98590962607785471</c:v>
                </c:pt>
                <c:pt idx="141">
                  <c:v>0.97544259419320511</c:v>
                </c:pt>
                <c:pt idx="142">
                  <c:v>0.96509922135493231</c:v>
                </c:pt>
                <c:pt idx="143">
                  <c:v>0.95599941678043587</c:v>
                </c:pt>
                <c:pt idx="144">
                  <c:v>0.94781183076385223</c:v>
                </c:pt>
                <c:pt idx="145">
                  <c:v>0.94086176392056775</c:v>
                </c:pt>
                <c:pt idx="146">
                  <c:v>0.93442504016826544</c:v>
                </c:pt>
                <c:pt idx="147">
                  <c:v>0.92843466628663129</c:v>
                </c:pt>
                <c:pt idx="148">
                  <c:v>0.92305015918875166</c:v>
                </c:pt>
                <c:pt idx="149">
                  <c:v>0.918602406036366</c:v>
                </c:pt>
                <c:pt idx="150">
                  <c:v>0.91409398928713648</c:v>
                </c:pt>
                <c:pt idx="151">
                  <c:v>0.90989907933427772</c:v>
                </c:pt>
                <c:pt idx="152">
                  <c:v>0.9062222755052991</c:v>
                </c:pt>
                <c:pt idx="153">
                  <c:v>0.90284251377872815</c:v>
                </c:pt>
                <c:pt idx="154">
                  <c:v>0.899384885978886</c:v>
                </c:pt>
                <c:pt idx="155">
                  <c:v>0.89611370365820919</c:v>
                </c:pt>
                <c:pt idx="156">
                  <c:v>0.89250239862233238</c:v>
                </c:pt>
                <c:pt idx="157">
                  <c:v>0.88917581797308509</c:v>
                </c:pt>
                <c:pt idx="158">
                  <c:v>0.88572374157993805</c:v>
                </c:pt>
                <c:pt idx="159">
                  <c:v>0.8823913778341268</c:v>
                </c:pt>
                <c:pt idx="160">
                  <c:v>0.87883076808694605</c:v>
                </c:pt>
                <c:pt idx="161">
                  <c:v>0.87558658034533587</c:v>
                </c:pt>
                <c:pt idx="162">
                  <c:v>0.87237456215856501</c:v>
                </c:pt>
                <c:pt idx="163">
                  <c:v>0.86834889097026347</c:v>
                </c:pt>
                <c:pt idx="164">
                  <c:v>0.86300330253058877</c:v>
                </c:pt>
                <c:pt idx="165">
                  <c:v>0.85915472778961655</c:v>
                </c:pt>
                <c:pt idx="166">
                  <c:v>0.85557592175022124</c:v>
                </c:pt>
                <c:pt idx="167">
                  <c:v>0.85256146311202985</c:v>
                </c:pt>
                <c:pt idx="168">
                  <c:v>0.84988639963121404</c:v>
                </c:pt>
                <c:pt idx="169">
                  <c:v>0.84723038316136012</c:v>
                </c:pt>
                <c:pt idx="170">
                  <c:v>0.84454211561667614</c:v>
                </c:pt>
                <c:pt idx="171">
                  <c:v>0.84134438054080141</c:v>
                </c:pt>
                <c:pt idx="172">
                  <c:v>0.83825399767222331</c:v>
                </c:pt>
                <c:pt idx="173">
                  <c:v>0.83548465653050386</c:v>
                </c:pt>
                <c:pt idx="174">
                  <c:v>0.8328863017321757</c:v>
                </c:pt>
                <c:pt idx="175">
                  <c:v>0.83036941953500021</c:v>
                </c:pt>
                <c:pt idx="176">
                  <c:v>0.82787250926979217</c:v>
                </c:pt>
                <c:pt idx="177">
                  <c:v>0.82535855113746626</c:v>
                </c:pt>
                <c:pt idx="178">
                  <c:v>0.82291325881726629</c:v>
                </c:pt>
                <c:pt idx="179">
                  <c:v>0.8205187052226196</c:v>
                </c:pt>
                <c:pt idx="180">
                  <c:v>0.81818347593067509</c:v>
                </c:pt>
                <c:pt idx="181">
                  <c:v>0.81580037579137932</c:v>
                </c:pt>
                <c:pt idx="182">
                  <c:v>0.81326179609754989</c:v>
                </c:pt>
                <c:pt idx="183">
                  <c:v>0.80998369150805583</c:v>
                </c:pt>
                <c:pt idx="184">
                  <c:v>0.80626104867005388</c:v>
                </c:pt>
                <c:pt idx="185">
                  <c:v>0.80173927038360238</c:v>
                </c:pt>
                <c:pt idx="186">
                  <c:v>0.79651104811829876</c:v>
                </c:pt>
                <c:pt idx="187">
                  <c:v>0.79066959942459969</c:v>
                </c:pt>
                <c:pt idx="188">
                  <c:v>0.7844737787871493</c:v>
                </c:pt>
                <c:pt idx="189">
                  <c:v>0.77775072789335786</c:v>
                </c:pt>
                <c:pt idx="190">
                  <c:v>0.77124023930405849</c:v>
                </c:pt>
                <c:pt idx="191">
                  <c:v>0.76468746008953437</c:v>
                </c:pt>
                <c:pt idx="192">
                  <c:v>0.75787089162717958</c:v>
                </c:pt>
                <c:pt idx="193">
                  <c:v>0.75076591512262292</c:v>
                </c:pt>
                <c:pt idx="194">
                  <c:v>0.74367169378387599</c:v>
                </c:pt>
                <c:pt idx="195">
                  <c:v>0.73638759690839783</c:v>
                </c:pt>
                <c:pt idx="196">
                  <c:v>0.72888915153514566</c:v>
                </c:pt>
                <c:pt idx="197">
                  <c:v>0.72270707948734991</c:v>
                </c:pt>
                <c:pt idx="198">
                  <c:v>0.71743499309848391</c:v>
                </c:pt>
                <c:pt idx="199">
                  <c:v>0.71275292822698066</c:v>
                </c:pt>
                <c:pt idx="200">
                  <c:v>0.70844087028235669</c:v>
                </c:pt>
                <c:pt idx="201">
                  <c:v>0.70470876553147477</c:v>
                </c:pt>
                <c:pt idx="202">
                  <c:v>0.7011911247610132</c:v>
                </c:pt>
                <c:pt idx="203">
                  <c:v>0.69793112103020005</c:v>
                </c:pt>
                <c:pt idx="204">
                  <c:v>0.69512304676821901</c:v>
                </c:pt>
                <c:pt idx="205">
                  <c:v>0.69341336860668024</c:v>
                </c:pt>
                <c:pt idx="206">
                  <c:v>0.69235889398678963</c:v>
                </c:pt>
                <c:pt idx="207">
                  <c:v>0.69175308882170838</c:v>
                </c:pt>
                <c:pt idx="208">
                  <c:v>0.69146561264637274</c:v>
                </c:pt>
                <c:pt idx="209">
                  <c:v>0.69085485984316464</c:v>
                </c:pt>
                <c:pt idx="210">
                  <c:v>0.69063696553633347</c:v>
                </c:pt>
                <c:pt idx="211">
                  <c:v>0.68973457909961333</c:v>
                </c:pt>
                <c:pt idx="212">
                  <c:v>0.68681097468185004</c:v>
                </c:pt>
                <c:pt idx="213">
                  <c:v>0.68285378145609765</c:v>
                </c:pt>
                <c:pt idx="214">
                  <c:v>0.6788949350414657</c:v>
                </c:pt>
                <c:pt idx="215">
                  <c:v>0.67642123896441664</c:v>
                </c:pt>
                <c:pt idx="216">
                  <c:v>0.67436893010804444</c:v>
                </c:pt>
                <c:pt idx="217">
                  <c:v>0.67179433361542806</c:v>
                </c:pt>
                <c:pt idx="218">
                  <c:v>0.66833078066295182</c:v>
                </c:pt>
                <c:pt idx="219">
                  <c:v>0.66474836524238423</c:v>
                </c:pt>
                <c:pt idx="220">
                  <c:v>0.66123628683881186</c:v>
                </c:pt>
                <c:pt idx="221">
                  <c:v>0.6572992690621875</c:v>
                </c:pt>
                <c:pt idx="222">
                  <c:v>0.64939645806335622</c:v>
                </c:pt>
                <c:pt idx="223">
                  <c:v>0.63900120720431608</c:v>
                </c:pt>
                <c:pt idx="224">
                  <c:v>0.63052964443192572</c:v>
                </c:pt>
                <c:pt idx="225">
                  <c:v>0.6254694559716294</c:v>
                </c:pt>
                <c:pt idx="226">
                  <c:v>0.62244697312610064</c:v>
                </c:pt>
                <c:pt idx="227">
                  <c:v>0.61959187906414659</c:v>
                </c:pt>
                <c:pt idx="228">
                  <c:v>0.61642089294861679</c:v>
                </c:pt>
                <c:pt idx="229">
                  <c:v>0.61275803751345326</c:v>
                </c:pt>
                <c:pt idx="230">
                  <c:v>0.60861768188237475</c:v>
                </c:pt>
                <c:pt idx="231">
                  <c:v>0.60382032715873635</c:v>
                </c:pt>
                <c:pt idx="232">
                  <c:v>0.59904296952024771</c:v>
                </c:pt>
                <c:pt idx="233">
                  <c:v>0.59481228052269142</c:v>
                </c:pt>
                <c:pt idx="234">
                  <c:v>0.5908687950052055</c:v>
                </c:pt>
                <c:pt idx="235">
                  <c:v>0.58693245203617517</c:v>
                </c:pt>
                <c:pt idx="236">
                  <c:v>0.58304559739637807</c:v>
                </c:pt>
                <c:pt idx="237">
                  <c:v>0.57916761855552323</c:v>
                </c:pt>
                <c:pt idx="238">
                  <c:v>0.57524015594832911</c:v>
                </c:pt>
                <c:pt idx="239">
                  <c:v>0.57182142240789591</c:v>
                </c:pt>
                <c:pt idx="240">
                  <c:v>0.56833419749680159</c:v>
                </c:pt>
                <c:pt idx="241">
                  <c:v>0.56577487310790942</c:v>
                </c:pt>
                <c:pt idx="242">
                  <c:v>0.56379717483126313</c:v>
                </c:pt>
                <c:pt idx="243">
                  <c:v>0.56233363447858709</c:v>
                </c:pt>
                <c:pt idx="244">
                  <c:v>0.56077057330265812</c:v>
                </c:pt>
                <c:pt idx="245">
                  <c:v>0.55982480311942284</c:v>
                </c:pt>
                <c:pt idx="246">
                  <c:v>0.55864223075567809</c:v>
                </c:pt>
                <c:pt idx="247">
                  <c:v>0.5566582989094595</c:v>
                </c:pt>
                <c:pt idx="248">
                  <c:v>0.55403965389921805</c:v>
                </c:pt>
                <c:pt idx="249">
                  <c:v>0.55240455403557664</c:v>
                </c:pt>
                <c:pt idx="250">
                  <c:v>0.55059515904390344</c:v>
                </c:pt>
                <c:pt idx="251">
                  <c:v>0.54978598460517591</c:v>
                </c:pt>
                <c:pt idx="252">
                  <c:v>0.54960158402319947</c:v>
                </c:pt>
                <c:pt idx="253">
                  <c:v>0.54772342698291743</c:v>
                </c:pt>
                <c:pt idx="254">
                  <c:v>0.5436985023741735</c:v>
                </c:pt>
                <c:pt idx="255">
                  <c:v>0.53997438780529372</c:v>
                </c:pt>
                <c:pt idx="256">
                  <c:v>0.53742820803527669</c:v>
                </c:pt>
                <c:pt idx="257">
                  <c:v>0.53613758020005431</c:v>
                </c:pt>
                <c:pt idx="258">
                  <c:v>0.53497081474346531</c:v>
                </c:pt>
                <c:pt idx="259">
                  <c:v>0.53413052675804817</c:v>
                </c:pt>
                <c:pt idx="260">
                  <c:v>0.5330093139049743</c:v>
                </c:pt>
                <c:pt idx="261">
                  <c:v>0.53200504230409751</c:v>
                </c:pt>
                <c:pt idx="262">
                  <c:v>0.53127066322102701</c:v>
                </c:pt>
                <c:pt idx="263">
                  <c:v>0.53059723391628477</c:v>
                </c:pt>
                <c:pt idx="264">
                  <c:v>0.52986656492535433</c:v>
                </c:pt>
                <c:pt idx="265">
                  <c:v>0.52912366982021974</c:v>
                </c:pt>
                <c:pt idx="266">
                  <c:v>0.52841044861044861</c:v>
                </c:pt>
                <c:pt idx="267">
                  <c:v>0.52763235067377678</c:v>
                </c:pt>
                <c:pt idx="268">
                  <c:v>0.52686915646547228</c:v>
                </c:pt>
                <c:pt idx="269">
                  <c:v>0.52587648687934718</c:v>
                </c:pt>
                <c:pt idx="270">
                  <c:v>0.52258107506777962</c:v>
                </c:pt>
                <c:pt idx="271">
                  <c:v>0.51908449756799424</c:v>
                </c:pt>
                <c:pt idx="272">
                  <c:v>0.51697657939796859</c:v>
                </c:pt>
                <c:pt idx="273">
                  <c:v>0.51558685168143881</c:v>
                </c:pt>
                <c:pt idx="274">
                  <c:v>0.51473201329847085</c:v>
                </c:pt>
                <c:pt idx="275">
                  <c:v>0.51392594086444499</c:v>
                </c:pt>
                <c:pt idx="276">
                  <c:v>0.51318874321197905</c:v>
                </c:pt>
                <c:pt idx="277">
                  <c:v>0.51242996938326846</c:v>
                </c:pt>
                <c:pt idx="278">
                  <c:v>0.51143377286337333</c:v>
                </c:pt>
                <c:pt idx="279">
                  <c:v>0.510473060733318</c:v>
                </c:pt>
                <c:pt idx="280">
                  <c:v>0.50934163065465254</c:v>
                </c:pt>
                <c:pt idx="281">
                  <c:v>0.50709155801266936</c:v>
                </c:pt>
                <c:pt idx="282">
                  <c:v>0.50347981291677546</c:v>
                </c:pt>
                <c:pt idx="283">
                  <c:v>0.49948234928728441</c:v>
                </c:pt>
                <c:pt idx="284">
                  <c:v>0.49396280998085262</c:v>
                </c:pt>
                <c:pt idx="285">
                  <c:v>0.48835320110125185</c:v>
                </c:pt>
                <c:pt idx="286">
                  <c:v>0.48329267110178964</c:v>
                </c:pt>
                <c:pt idx="287">
                  <c:v>0.47762683224691005</c:v>
                </c:pt>
                <c:pt idx="288">
                  <c:v>0.47387579142095237</c:v>
                </c:pt>
                <c:pt idx="289">
                  <c:v>0.47105563383466165</c:v>
                </c:pt>
                <c:pt idx="290">
                  <c:v>0.46705233033824245</c:v>
                </c:pt>
                <c:pt idx="291">
                  <c:v>0.46280961727612613</c:v>
                </c:pt>
                <c:pt idx="292">
                  <c:v>0.45956221324447594</c:v>
                </c:pt>
                <c:pt idx="293">
                  <c:v>0.4571915464882641</c:v>
                </c:pt>
                <c:pt idx="294">
                  <c:v>0.4561317342447937</c:v>
                </c:pt>
                <c:pt idx="295">
                  <c:v>0.45612506368750427</c:v>
                </c:pt>
                <c:pt idx="296">
                  <c:v>0.45677358991929723</c:v>
                </c:pt>
                <c:pt idx="297">
                  <c:v>0.4570878760781536</c:v>
                </c:pt>
                <c:pt idx="298">
                  <c:v>0.45782465414496909</c:v>
                </c:pt>
                <c:pt idx="299">
                  <c:v>0.45179314613340804</c:v>
                </c:pt>
                <c:pt idx="300">
                  <c:v>0.4424282755950471</c:v>
                </c:pt>
                <c:pt idx="301">
                  <c:v>0.43893959363815266</c:v>
                </c:pt>
                <c:pt idx="302">
                  <c:v>0.44022036682578486</c:v>
                </c:pt>
                <c:pt idx="303">
                  <c:v>0.44342507294535655</c:v>
                </c:pt>
                <c:pt idx="304">
                  <c:v>0.4469799958086853</c:v>
                </c:pt>
                <c:pt idx="305">
                  <c:v>0.45223208473893678</c:v>
                </c:pt>
                <c:pt idx="306">
                  <c:v>0.45789981744249558</c:v>
                </c:pt>
                <c:pt idx="307">
                  <c:v>0.46141847852075285</c:v>
                </c:pt>
                <c:pt idx="308">
                  <c:v>0.46486723543864406</c:v>
                </c:pt>
                <c:pt idx="309">
                  <c:v>0.47065562852351917</c:v>
                </c:pt>
                <c:pt idx="310">
                  <c:v>0.47891144922402584</c:v>
                </c:pt>
                <c:pt idx="311">
                  <c:v>0.48839917339619937</c:v>
                </c:pt>
                <c:pt idx="312">
                  <c:v>0.49764561053233108</c:v>
                </c:pt>
                <c:pt idx="313">
                  <c:v>0.50714161429434679</c:v>
                </c:pt>
                <c:pt idx="314">
                  <c:v>0.51714592674612847</c:v>
                </c:pt>
                <c:pt idx="315">
                  <c:v>0.52722592010603175</c:v>
                </c:pt>
                <c:pt idx="316">
                  <c:v>0.53721167107330836</c:v>
                </c:pt>
                <c:pt idx="317">
                  <c:v>0.54703991055065582</c:v>
                </c:pt>
                <c:pt idx="318">
                  <c:v>0.55669722618527162</c:v>
                </c:pt>
                <c:pt idx="319">
                  <c:v>0.56613727272948222</c:v>
                </c:pt>
                <c:pt idx="320">
                  <c:v>0.57507949583148277</c:v>
                </c:pt>
                <c:pt idx="321">
                  <c:v>0.58379880456964051</c:v>
                </c:pt>
                <c:pt idx="322">
                  <c:v>0.59282378802850944</c:v>
                </c:pt>
                <c:pt idx="323">
                  <c:v>0.60190342026092569</c:v>
                </c:pt>
                <c:pt idx="324">
                  <c:v>0.61090927420849417</c:v>
                </c:pt>
                <c:pt idx="325">
                  <c:v>0.61989450724057149</c:v>
                </c:pt>
                <c:pt idx="326">
                  <c:v>0.62881774593850603</c:v>
                </c:pt>
                <c:pt idx="327">
                  <c:v>0.63763872265587884</c:v>
                </c:pt>
                <c:pt idx="328">
                  <c:v>0.64628270971327517</c:v>
                </c:pt>
                <c:pt idx="329">
                  <c:v>0.65474300696834631</c:v>
                </c:pt>
                <c:pt idx="330">
                  <c:v>0.66316382981628053</c:v>
                </c:pt>
                <c:pt idx="331">
                  <c:v>0.67168477356376177</c:v>
                </c:pt>
                <c:pt idx="332">
                  <c:v>0.68064313896996986</c:v>
                </c:pt>
                <c:pt idx="333">
                  <c:v>0.6894961121466946</c:v>
                </c:pt>
                <c:pt idx="334">
                  <c:v>0.69794874459064682</c:v>
                </c:pt>
                <c:pt idx="335">
                  <c:v>0.70607858528113421</c:v>
                </c:pt>
                <c:pt idx="336">
                  <c:v>0.71399014551330842</c:v>
                </c:pt>
                <c:pt idx="337">
                  <c:v>0.72172836917409766</c:v>
                </c:pt>
                <c:pt idx="338">
                  <c:v>0.72954606373065189</c:v>
                </c:pt>
                <c:pt idx="339">
                  <c:v>0.73733327375731395</c:v>
                </c:pt>
                <c:pt idx="340">
                  <c:v>0.74534489769732915</c:v>
                </c:pt>
                <c:pt idx="341">
                  <c:v>0.75356722788420727</c:v>
                </c:pt>
                <c:pt idx="342">
                  <c:v>0.76212626722525978</c:v>
                </c:pt>
                <c:pt idx="343">
                  <c:v>0.771672671088244</c:v>
                </c:pt>
                <c:pt idx="344">
                  <c:v>0.78094130556346242</c:v>
                </c:pt>
                <c:pt idx="345">
                  <c:v>0.78973271970184722</c:v>
                </c:pt>
                <c:pt idx="346">
                  <c:v>0.79828269773045402</c:v>
                </c:pt>
                <c:pt idx="347">
                  <c:v>0.80663979629905269</c:v>
                </c:pt>
                <c:pt idx="348">
                  <c:v>0.81491409914851343</c:v>
                </c:pt>
                <c:pt idx="349">
                  <c:v>0.82375748389100045</c:v>
                </c:pt>
                <c:pt idx="350">
                  <c:v>0.83384811250102753</c:v>
                </c:pt>
                <c:pt idx="351">
                  <c:v>0.84460001263872753</c:v>
                </c:pt>
                <c:pt idx="352">
                  <c:v>0.85520150506953174</c:v>
                </c:pt>
                <c:pt idx="353">
                  <c:v>0.86507669926943676</c:v>
                </c:pt>
                <c:pt idx="354">
                  <c:v>0.87430353753394519</c:v>
                </c:pt>
                <c:pt idx="355">
                  <c:v>0.88384719524414468</c:v>
                </c:pt>
                <c:pt idx="356">
                  <c:v>0.89288619877581121</c:v>
                </c:pt>
                <c:pt idx="357">
                  <c:v>0.90163168684586814</c:v>
                </c:pt>
                <c:pt idx="358">
                  <c:v>0.91027795882508356</c:v>
                </c:pt>
                <c:pt idx="359">
                  <c:v>0.91872155162944202</c:v>
                </c:pt>
                <c:pt idx="360">
                  <c:v>0.92694769202622518</c:v>
                </c:pt>
                <c:pt idx="361">
                  <c:v>0.93499636113634532</c:v>
                </c:pt>
                <c:pt idx="362">
                  <c:v>0.94292205624663328</c:v>
                </c:pt>
                <c:pt idx="363">
                  <c:v>0.9508275590179327</c:v>
                </c:pt>
                <c:pt idx="364">
                  <c:v>0.95871010150285729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D-5640-9694-9D9D6A647BC7}"/>
            </c:ext>
          </c:extLst>
        </c:ser>
        <c:ser>
          <c:idx val="2"/>
          <c:order val="2"/>
          <c:tx>
            <c:v>Ydre fjord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Boksmodel!$AJ$741:$AJ$1105</c:f>
              <c:numCache>
                <c:formatCode>0.0000</c:formatCode>
                <c:ptCount val="365"/>
                <c:pt idx="0">
                  <c:v>731</c:v>
                </c:pt>
                <c:pt idx="1">
                  <c:v>732</c:v>
                </c:pt>
                <c:pt idx="2">
                  <c:v>733</c:v>
                </c:pt>
                <c:pt idx="3">
                  <c:v>734</c:v>
                </c:pt>
                <c:pt idx="4">
                  <c:v>735</c:v>
                </c:pt>
                <c:pt idx="5">
                  <c:v>736</c:v>
                </c:pt>
                <c:pt idx="6">
                  <c:v>737</c:v>
                </c:pt>
                <c:pt idx="7">
                  <c:v>738</c:v>
                </c:pt>
                <c:pt idx="8">
                  <c:v>739</c:v>
                </c:pt>
                <c:pt idx="9">
                  <c:v>740</c:v>
                </c:pt>
                <c:pt idx="10">
                  <c:v>741</c:v>
                </c:pt>
                <c:pt idx="11">
                  <c:v>742</c:v>
                </c:pt>
                <c:pt idx="12">
                  <c:v>743</c:v>
                </c:pt>
                <c:pt idx="13">
                  <c:v>744</c:v>
                </c:pt>
                <c:pt idx="14">
                  <c:v>745</c:v>
                </c:pt>
                <c:pt idx="15">
                  <c:v>746</c:v>
                </c:pt>
                <c:pt idx="16">
                  <c:v>747</c:v>
                </c:pt>
                <c:pt idx="17">
                  <c:v>748</c:v>
                </c:pt>
                <c:pt idx="18">
                  <c:v>749</c:v>
                </c:pt>
                <c:pt idx="19">
                  <c:v>750</c:v>
                </c:pt>
                <c:pt idx="20">
                  <c:v>751</c:v>
                </c:pt>
                <c:pt idx="21">
                  <c:v>752</c:v>
                </c:pt>
                <c:pt idx="22">
                  <c:v>753</c:v>
                </c:pt>
                <c:pt idx="23">
                  <c:v>754</c:v>
                </c:pt>
                <c:pt idx="24">
                  <c:v>755</c:v>
                </c:pt>
                <c:pt idx="25">
                  <c:v>756</c:v>
                </c:pt>
                <c:pt idx="26">
                  <c:v>757</c:v>
                </c:pt>
                <c:pt idx="27">
                  <c:v>758</c:v>
                </c:pt>
                <c:pt idx="28">
                  <c:v>759</c:v>
                </c:pt>
                <c:pt idx="29">
                  <c:v>760</c:v>
                </c:pt>
                <c:pt idx="30">
                  <c:v>761</c:v>
                </c:pt>
                <c:pt idx="31">
                  <c:v>762</c:v>
                </c:pt>
                <c:pt idx="32">
                  <c:v>763</c:v>
                </c:pt>
                <c:pt idx="33">
                  <c:v>764</c:v>
                </c:pt>
                <c:pt idx="34">
                  <c:v>765</c:v>
                </c:pt>
                <c:pt idx="35">
                  <c:v>766</c:v>
                </c:pt>
                <c:pt idx="36">
                  <c:v>767</c:v>
                </c:pt>
                <c:pt idx="37">
                  <c:v>768</c:v>
                </c:pt>
                <c:pt idx="38">
                  <c:v>769</c:v>
                </c:pt>
                <c:pt idx="39">
                  <c:v>770</c:v>
                </c:pt>
                <c:pt idx="40">
                  <c:v>771</c:v>
                </c:pt>
                <c:pt idx="41">
                  <c:v>772</c:v>
                </c:pt>
                <c:pt idx="42">
                  <c:v>773</c:v>
                </c:pt>
                <c:pt idx="43">
                  <c:v>774</c:v>
                </c:pt>
                <c:pt idx="44">
                  <c:v>775</c:v>
                </c:pt>
                <c:pt idx="45">
                  <c:v>776</c:v>
                </c:pt>
                <c:pt idx="46">
                  <c:v>777</c:v>
                </c:pt>
                <c:pt idx="47">
                  <c:v>778</c:v>
                </c:pt>
                <c:pt idx="48">
                  <c:v>779</c:v>
                </c:pt>
                <c:pt idx="49">
                  <c:v>780</c:v>
                </c:pt>
                <c:pt idx="50">
                  <c:v>781</c:v>
                </c:pt>
                <c:pt idx="51">
                  <c:v>782</c:v>
                </c:pt>
                <c:pt idx="52">
                  <c:v>783</c:v>
                </c:pt>
                <c:pt idx="53">
                  <c:v>784</c:v>
                </c:pt>
                <c:pt idx="54">
                  <c:v>785</c:v>
                </c:pt>
                <c:pt idx="55">
                  <c:v>786</c:v>
                </c:pt>
                <c:pt idx="56">
                  <c:v>787</c:v>
                </c:pt>
                <c:pt idx="57">
                  <c:v>788</c:v>
                </c:pt>
                <c:pt idx="58">
                  <c:v>789</c:v>
                </c:pt>
                <c:pt idx="59">
                  <c:v>790</c:v>
                </c:pt>
                <c:pt idx="60">
                  <c:v>791</c:v>
                </c:pt>
                <c:pt idx="61">
                  <c:v>792</c:v>
                </c:pt>
                <c:pt idx="62">
                  <c:v>793</c:v>
                </c:pt>
                <c:pt idx="63">
                  <c:v>794</c:v>
                </c:pt>
                <c:pt idx="64">
                  <c:v>795</c:v>
                </c:pt>
                <c:pt idx="65">
                  <c:v>796</c:v>
                </c:pt>
                <c:pt idx="66">
                  <c:v>797</c:v>
                </c:pt>
                <c:pt idx="67">
                  <c:v>798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802</c:v>
                </c:pt>
                <c:pt idx="72">
                  <c:v>803</c:v>
                </c:pt>
                <c:pt idx="73">
                  <c:v>804</c:v>
                </c:pt>
                <c:pt idx="74">
                  <c:v>805</c:v>
                </c:pt>
                <c:pt idx="75">
                  <c:v>806</c:v>
                </c:pt>
                <c:pt idx="76">
                  <c:v>807</c:v>
                </c:pt>
                <c:pt idx="77">
                  <c:v>808</c:v>
                </c:pt>
                <c:pt idx="78">
                  <c:v>809</c:v>
                </c:pt>
                <c:pt idx="79">
                  <c:v>810</c:v>
                </c:pt>
                <c:pt idx="80">
                  <c:v>811</c:v>
                </c:pt>
                <c:pt idx="81">
                  <c:v>812</c:v>
                </c:pt>
                <c:pt idx="82">
                  <c:v>813</c:v>
                </c:pt>
                <c:pt idx="83">
                  <c:v>814</c:v>
                </c:pt>
                <c:pt idx="84">
                  <c:v>815</c:v>
                </c:pt>
                <c:pt idx="85">
                  <c:v>816</c:v>
                </c:pt>
                <c:pt idx="86">
                  <c:v>817</c:v>
                </c:pt>
                <c:pt idx="87">
                  <c:v>818</c:v>
                </c:pt>
                <c:pt idx="88">
                  <c:v>819</c:v>
                </c:pt>
                <c:pt idx="89">
                  <c:v>820</c:v>
                </c:pt>
                <c:pt idx="90">
                  <c:v>821</c:v>
                </c:pt>
                <c:pt idx="91">
                  <c:v>822</c:v>
                </c:pt>
                <c:pt idx="92">
                  <c:v>823</c:v>
                </c:pt>
                <c:pt idx="93">
                  <c:v>824</c:v>
                </c:pt>
                <c:pt idx="94">
                  <c:v>825</c:v>
                </c:pt>
                <c:pt idx="95">
                  <c:v>826</c:v>
                </c:pt>
                <c:pt idx="96">
                  <c:v>827</c:v>
                </c:pt>
                <c:pt idx="97">
                  <c:v>828</c:v>
                </c:pt>
                <c:pt idx="98">
                  <c:v>829</c:v>
                </c:pt>
                <c:pt idx="99">
                  <c:v>830</c:v>
                </c:pt>
                <c:pt idx="100">
                  <c:v>831</c:v>
                </c:pt>
                <c:pt idx="101">
                  <c:v>832</c:v>
                </c:pt>
                <c:pt idx="102">
                  <c:v>833</c:v>
                </c:pt>
                <c:pt idx="103">
                  <c:v>834</c:v>
                </c:pt>
                <c:pt idx="104">
                  <c:v>835</c:v>
                </c:pt>
                <c:pt idx="105">
                  <c:v>836</c:v>
                </c:pt>
                <c:pt idx="106">
                  <c:v>837</c:v>
                </c:pt>
                <c:pt idx="107">
                  <c:v>838</c:v>
                </c:pt>
                <c:pt idx="108">
                  <c:v>839</c:v>
                </c:pt>
                <c:pt idx="109">
                  <c:v>840</c:v>
                </c:pt>
                <c:pt idx="110">
                  <c:v>841</c:v>
                </c:pt>
                <c:pt idx="111">
                  <c:v>842</c:v>
                </c:pt>
                <c:pt idx="112">
                  <c:v>843</c:v>
                </c:pt>
                <c:pt idx="113">
                  <c:v>844</c:v>
                </c:pt>
                <c:pt idx="114">
                  <c:v>845</c:v>
                </c:pt>
                <c:pt idx="115">
                  <c:v>846</c:v>
                </c:pt>
                <c:pt idx="116">
                  <c:v>847</c:v>
                </c:pt>
                <c:pt idx="117">
                  <c:v>848</c:v>
                </c:pt>
                <c:pt idx="118">
                  <c:v>849</c:v>
                </c:pt>
                <c:pt idx="119">
                  <c:v>850</c:v>
                </c:pt>
                <c:pt idx="120">
                  <c:v>851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856</c:v>
                </c:pt>
                <c:pt idx="126">
                  <c:v>857</c:v>
                </c:pt>
                <c:pt idx="127">
                  <c:v>858</c:v>
                </c:pt>
                <c:pt idx="128">
                  <c:v>859</c:v>
                </c:pt>
                <c:pt idx="129">
                  <c:v>860</c:v>
                </c:pt>
                <c:pt idx="130">
                  <c:v>861</c:v>
                </c:pt>
                <c:pt idx="131">
                  <c:v>862</c:v>
                </c:pt>
                <c:pt idx="132">
                  <c:v>863</c:v>
                </c:pt>
                <c:pt idx="133">
                  <c:v>864</c:v>
                </c:pt>
                <c:pt idx="134">
                  <c:v>865</c:v>
                </c:pt>
                <c:pt idx="135">
                  <c:v>866</c:v>
                </c:pt>
                <c:pt idx="136">
                  <c:v>867</c:v>
                </c:pt>
                <c:pt idx="137">
                  <c:v>868</c:v>
                </c:pt>
                <c:pt idx="138">
                  <c:v>869</c:v>
                </c:pt>
                <c:pt idx="139">
                  <c:v>870</c:v>
                </c:pt>
                <c:pt idx="140">
                  <c:v>871</c:v>
                </c:pt>
                <c:pt idx="141">
                  <c:v>872</c:v>
                </c:pt>
                <c:pt idx="142">
                  <c:v>873</c:v>
                </c:pt>
                <c:pt idx="143">
                  <c:v>874</c:v>
                </c:pt>
                <c:pt idx="144">
                  <c:v>875</c:v>
                </c:pt>
                <c:pt idx="145">
                  <c:v>876</c:v>
                </c:pt>
                <c:pt idx="146">
                  <c:v>877</c:v>
                </c:pt>
                <c:pt idx="147">
                  <c:v>878</c:v>
                </c:pt>
                <c:pt idx="148">
                  <c:v>879</c:v>
                </c:pt>
                <c:pt idx="149">
                  <c:v>880</c:v>
                </c:pt>
                <c:pt idx="150">
                  <c:v>881</c:v>
                </c:pt>
                <c:pt idx="151">
                  <c:v>882</c:v>
                </c:pt>
                <c:pt idx="152">
                  <c:v>883</c:v>
                </c:pt>
                <c:pt idx="153">
                  <c:v>884</c:v>
                </c:pt>
                <c:pt idx="154">
                  <c:v>885</c:v>
                </c:pt>
                <c:pt idx="155">
                  <c:v>886</c:v>
                </c:pt>
                <c:pt idx="156">
                  <c:v>887</c:v>
                </c:pt>
                <c:pt idx="157">
                  <c:v>888</c:v>
                </c:pt>
                <c:pt idx="158">
                  <c:v>889</c:v>
                </c:pt>
                <c:pt idx="159">
                  <c:v>890</c:v>
                </c:pt>
                <c:pt idx="160">
                  <c:v>891</c:v>
                </c:pt>
                <c:pt idx="161">
                  <c:v>892</c:v>
                </c:pt>
                <c:pt idx="162">
                  <c:v>893</c:v>
                </c:pt>
                <c:pt idx="163">
                  <c:v>894</c:v>
                </c:pt>
                <c:pt idx="164">
                  <c:v>895</c:v>
                </c:pt>
                <c:pt idx="165">
                  <c:v>896</c:v>
                </c:pt>
                <c:pt idx="166">
                  <c:v>897</c:v>
                </c:pt>
                <c:pt idx="167">
                  <c:v>898</c:v>
                </c:pt>
                <c:pt idx="168">
                  <c:v>899</c:v>
                </c:pt>
                <c:pt idx="169">
                  <c:v>900</c:v>
                </c:pt>
                <c:pt idx="170">
                  <c:v>901</c:v>
                </c:pt>
                <c:pt idx="171">
                  <c:v>902</c:v>
                </c:pt>
                <c:pt idx="172">
                  <c:v>903</c:v>
                </c:pt>
                <c:pt idx="173">
                  <c:v>904</c:v>
                </c:pt>
                <c:pt idx="174">
                  <c:v>905</c:v>
                </c:pt>
                <c:pt idx="175">
                  <c:v>906</c:v>
                </c:pt>
                <c:pt idx="176">
                  <c:v>907</c:v>
                </c:pt>
                <c:pt idx="177">
                  <c:v>908</c:v>
                </c:pt>
                <c:pt idx="178">
                  <c:v>909</c:v>
                </c:pt>
                <c:pt idx="179">
                  <c:v>910</c:v>
                </c:pt>
                <c:pt idx="180">
                  <c:v>911</c:v>
                </c:pt>
                <c:pt idx="181">
                  <c:v>912</c:v>
                </c:pt>
                <c:pt idx="182">
                  <c:v>913</c:v>
                </c:pt>
                <c:pt idx="183">
                  <c:v>914</c:v>
                </c:pt>
                <c:pt idx="184">
                  <c:v>915</c:v>
                </c:pt>
                <c:pt idx="185">
                  <c:v>916</c:v>
                </c:pt>
                <c:pt idx="186">
                  <c:v>917</c:v>
                </c:pt>
                <c:pt idx="187">
                  <c:v>918</c:v>
                </c:pt>
                <c:pt idx="188">
                  <c:v>919</c:v>
                </c:pt>
                <c:pt idx="189">
                  <c:v>920</c:v>
                </c:pt>
                <c:pt idx="190">
                  <c:v>921</c:v>
                </c:pt>
                <c:pt idx="191">
                  <c:v>922</c:v>
                </c:pt>
                <c:pt idx="192">
                  <c:v>923</c:v>
                </c:pt>
                <c:pt idx="193">
                  <c:v>924</c:v>
                </c:pt>
                <c:pt idx="194">
                  <c:v>925</c:v>
                </c:pt>
                <c:pt idx="195">
                  <c:v>926</c:v>
                </c:pt>
                <c:pt idx="196">
                  <c:v>927</c:v>
                </c:pt>
                <c:pt idx="197">
                  <c:v>928</c:v>
                </c:pt>
                <c:pt idx="198">
                  <c:v>929</c:v>
                </c:pt>
                <c:pt idx="199">
                  <c:v>930</c:v>
                </c:pt>
                <c:pt idx="200">
                  <c:v>931</c:v>
                </c:pt>
                <c:pt idx="201">
                  <c:v>932</c:v>
                </c:pt>
                <c:pt idx="202">
                  <c:v>933</c:v>
                </c:pt>
                <c:pt idx="203">
                  <c:v>934</c:v>
                </c:pt>
                <c:pt idx="204">
                  <c:v>935</c:v>
                </c:pt>
                <c:pt idx="205">
                  <c:v>936</c:v>
                </c:pt>
                <c:pt idx="206">
                  <c:v>937</c:v>
                </c:pt>
                <c:pt idx="207">
                  <c:v>938</c:v>
                </c:pt>
                <c:pt idx="208">
                  <c:v>939</c:v>
                </c:pt>
                <c:pt idx="209">
                  <c:v>940</c:v>
                </c:pt>
                <c:pt idx="210">
                  <c:v>941</c:v>
                </c:pt>
                <c:pt idx="211">
                  <c:v>942</c:v>
                </c:pt>
                <c:pt idx="212">
                  <c:v>943</c:v>
                </c:pt>
                <c:pt idx="213">
                  <c:v>944</c:v>
                </c:pt>
                <c:pt idx="214">
                  <c:v>945</c:v>
                </c:pt>
                <c:pt idx="215">
                  <c:v>946</c:v>
                </c:pt>
                <c:pt idx="216">
                  <c:v>947</c:v>
                </c:pt>
                <c:pt idx="217">
                  <c:v>948</c:v>
                </c:pt>
                <c:pt idx="218">
                  <c:v>949</c:v>
                </c:pt>
                <c:pt idx="219">
                  <c:v>950</c:v>
                </c:pt>
                <c:pt idx="220">
                  <c:v>951</c:v>
                </c:pt>
                <c:pt idx="221">
                  <c:v>952</c:v>
                </c:pt>
                <c:pt idx="222">
                  <c:v>953</c:v>
                </c:pt>
                <c:pt idx="223">
                  <c:v>954</c:v>
                </c:pt>
                <c:pt idx="224">
                  <c:v>955</c:v>
                </c:pt>
                <c:pt idx="225">
                  <c:v>956</c:v>
                </c:pt>
                <c:pt idx="226">
                  <c:v>957</c:v>
                </c:pt>
                <c:pt idx="227">
                  <c:v>958</c:v>
                </c:pt>
                <c:pt idx="228">
                  <c:v>959</c:v>
                </c:pt>
                <c:pt idx="229">
                  <c:v>960</c:v>
                </c:pt>
                <c:pt idx="230">
                  <c:v>961</c:v>
                </c:pt>
                <c:pt idx="231">
                  <c:v>962</c:v>
                </c:pt>
                <c:pt idx="232">
                  <c:v>963</c:v>
                </c:pt>
                <c:pt idx="233">
                  <c:v>964</c:v>
                </c:pt>
                <c:pt idx="234">
                  <c:v>965</c:v>
                </c:pt>
                <c:pt idx="235">
                  <c:v>966</c:v>
                </c:pt>
                <c:pt idx="236">
                  <c:v>967</c:v>
                </c:pt>
                <c:pt idx="237">
                  <c:v>968</c:v>
                </c:pt>
                <c:pt idx="238">
                  <c:v>969</c:v>
                </c:pt>
                <c:pt idx="239">
                  <c:v>970</c:v>
                </c:pt>
                <c:pt idx="240">
                  <c:v>971</c:v>
                </c:pt>
                <c:pt idx="241">
                  <c:v>972</c:v>
                </c:pt>
                <c:pt idx="242">
                  <c:v>973</c:v>
                </c:pt>
                <c:pt idx="243">
                  <c:v>974</c:v>
                </c:pt>
                <c:pt idx="244">
                  <c:v>975</c:v>
                </c:pt>
                <c:pt idx="245">
                  <c:v>976</c:v>
                </c:pt>
                <c:pt idx="246">
                  <c:v>977</c:v>
                </c:pt>
                <c:pt idx="247">
                  <c:v>978</c:v>
                </c:pt>
                <c:pt idx="248">
                  <c:v>979</c:v>
                </c:pt>
                <c:pt idx="249">
                  <c:v>980</c:v>
                </c:pt>
                <c:pt idx="250">
                  <c:v>981</c:v>
                </c:pt>
                <c:pt idx="251">
                  <c:v>982</c:v>
                </c:pt>
                <c:pt idx="252">
                  <c:v>983</c:v>
                </c:pt>
                <c:pt idx="253">
                  <c:v>984</c:v>
                </c:pt>
                <c:pt idx="254">
                  <c:v>985</c:v>
                </c:pt>
                <c:pt idx="255">
                  <c:v>986</c:v>
                </c:pt>
                <c:pt idx="256">
                  <c:v>987</c:v>
                </c:pt>
                <c:pt idx="257">
                  <c:v>988</c:v>
                </c:pt>
                <c:pt idx="258">
                  <c:v>989</c:v>
                </c:pt>
                <c:pt idx="259">
                  <c:v>990</c:v>
                </c:pt>
                <c:pt idx="260">
                  <c:v>991</c:v>
                </c:pt>
                <c:pt idx="261">
                  <c:v>992</c:v>
                </c:pt>
                <c:pt idx="262">
                  <c:v>993</c:v>
                </c:pt>
                <c:pt idx="263">
                  <c:v>994</c:v>
                </c:pt>
                <c:pt idx="264">
                  <c:v>995</c:v>
                </c:pt>
                <c:pt idx="265">
                  <c:v>996</c:v>
                </c:pt>
                <c:pt idx="266">
                  <c:v>997</c:v>
                </c:pt>
                <c:pt idx="267">
                  <c:v>998</c:v>
                </c:pt>
                <c:pt idx="268">
                  <c:v>999</c:v>
                </c:pt>
                <c:pt idx="269">
                  <c:v>1000</c:v>
                </c:pt>
                <c:pt idx="270">
                  <c:v>1001</c:v>
                </c:pt>
                <c:pt idx="271">
                  <c:v>1002</c:v>
                </c:pt>
                <c:pt idx="272">
                  <c:v>1003</c:v>
                </c:pt>
                <c:pt idx="273">
                  <c:v>1004</c:v>
                </c:pt>
                <c:pt idx="274">
                  <c:v>1005</c:v>
                </c:pt>
                <c:pt idx="275">
                  <c:v>1006</c:v>
                </c:pt>
                <c:pt idx="276">
                  <c:v>1007</c:v>
                </c:pt>
                <c:pt idx="277">
                  <c:v>1008</c:v>
                </c:pt>
                <c:pt idx="278">
                  <c:v>1009</c:v>
                </c:pt>
                <c:pt idx="279">
                  <c:v>1010</c:v>
                </c:pt>
                <c:pt idx="280">
                  <c:v>1011</c:v>
                </c:pt>
                <c:pt idx="281">
                  <c:v>1012</c:v>
                </c:pt>
                <c:pt idx="282">
                  <c:v>1013</c:v>
                </c:pt>
                <c:pt idx="283">
                  <c:v>1014</c:v>
                </c:pt>
                <c:pt idx="284">
                  <c:v>1015</c:v>
                </c:pt>
                <c:pt idx="285">
                  <c:v>1016</c:v>
                </c:pt>
                <c:pt idx="286">
                  <c:v>1017</c:v>
                </c:pt>
                <c:pt idx="287">
                  <c:v>1018</c:v>
                </c:pt>
                <c:pt idx="288">
                  <c:v>1019</c:v>
                </c:pt>
                <c:pt idx="289">
                  <c:v>1020</c:v>
                </c:pt>
                <c:pt idx="290">
                  <c:v>1021</c:v>
                </c:pt>
                <c:pt idx="291">
                  <c:v>1022</c:v>
                </c:pt>
                <c:pt idx="292">
                  <c:v>1023</c:v>
                </c:pt>
                <c:pt idx="293">
                  <c:v>1024</c:v>
                </c:pt>
                <c:pt idx="294">
                  <c:v>1025</c:v>
                </c:pt>
                <c:pt idx="295">
                  <c:v>1026</c:v>
                </c:pt>
                <c:pt idx="296">
                  <c:v>1027</c:v>
                </c:pt>
                <c:pt idx="297">
                  <c:v>1028</c:v>
                </c:pt>
                <c:pt idx="298">
                  <c:v>1029</c:v>
                </c:pt>
                <c:pt idx="299">
                  <c:v>1030</c:v>
                </c:pt>
                <c:pt idx="300">
                  <c:v>1031</c:v>
                </c:pt>
                <c:pt idx="301">
                  <c:v>1032</c:v>
                </c:pt>
                <c:pt idx="302">
                  <c:v>1033</c:v>
                </c:pt>
                <c:pt idx="303">
                  <c:v>1034</c:v>
                </c:pt>
                <c:pt idx="304">
                  <c:v>1035</c:v>
                </c:pt>
                <c:pt idx="305">
                  <c:v>1036</c:v>
                </c:pt>
                <c:pt idx="306">
                  <c:v>1037</c:v>
                </c:pt>
                <c:pt idx="307">
                  <c:v>1038</c:v>
                </c:pt>
                <c:pt idx="308">
                  <c:v>1039</c:v>
                </c:pt>
                <c:pt idx="309">
                  <c:v>1040</c:v>
                </c:pt>
                <c:pt idx="310">
                  <c:v>1041</c:v>
                </c:pt>
                <c:pt idx="311">
                  <c:v>1042</c:v>
                </c:pt>
                <c:pt idx="312">
                  <c:v>1043</c:v>
                </c:pt>
                <c:pt idx="313">
                  <c:v>1044</c:v>
                </c:pt>
                <c:pt idx="314">
                  <c:v>1045</c:v>
                </c:pt>
                <c:pt idx="315">
                  <c:v>1046</c:v>
                </c:pt>
                <c:pt idx="316">
                  <c:v>1047</c:v>
                </c:pt>
                <c:pt idx="317">
                  <c:v>1048</c:v>
                </c:pt>
                <c:pt idx="318">
                  <c:v>1049</c:v>
                </c:pt>
                <c:pt idx="319">
                  <c:v>1050</c:v>
                </c:pt>
                <c:pt idx="320">
                  <c:v>1051</c:v>
                </c:pt>
                <c:pt idx="321">
                  <c:v>1052</c:v>
                </c:pt>
                <c:pt idx="322">
                  <c:v>1053</c:v>
                </c:pt>
                <c:pt idx="323">
                  <c:v>1054</c:v>
                </c:pt>
                <c:pt idx="324">
                  <c:v>1055</c:v>
                </c:pt>
                <c:pt idx="325">
                  <c:v>1056</c:v>
                </c:pt>
                <c:pt idx="326">
                  <c:v>1057</c:v>
                </c:pt>
                <c:pt idx="327">
                  <c:v>1058</c:v>
                </c:pt>
                <c:pt idx="328">
                  <c:v>1059</c:v>
                </c:pt>
                <c:pt idx="329">
                  <c:v>1060</c:v>
                </c:pt>
                <c:pt idx="330">
                  <c:v>1061</c:v>
                </c:pt>
                <c:pt idx="331">
                  <c:v>1062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1068</c:v>
                </c:pt>
                <c:pt idx="338">
                  <c:v>1069</c:v>
                </c:pt>
                <c:pt idx="339">
                  <c:v>1070</c:v>
                </c:pt>
                <c:pt idx="340">
                  <c:v>1071</c:v>
                </c:pt>
                <c:pt idx="341">
                  <c:v>1072</c:v>
                </c:pt>
                <c:pt idx="342">
                  <c:v>1073</c:v>
                </c:pt>
                <c:pt idx="343">
                  <c:v>1074</c:v>
                </c:pt>
                <c:pt idx="344">
                  <c:v>1075</c:v>
                </c:pt>
                <c:pt idx="345">
                  <c:v>1076</c:v>
                </c:pt>
                <c:pt idx="346">
                  <c:v>1077</c:v>
                </c:pt>
                <c:pt idx="347">
                  <c:v>1078</c:v>
                </c:pt>
                <c:pt idx="348">
                  <c:v>1079</c:v>
                </c:pt>
                <c:pt idx="349">
                  <c:v>1080</c:v>
                </c:pt>
                <c:pt idx="350">
                  <c:v>1081</c:v>
                </c:pt>
                <c:pt idx="351">
                  <c:v>1082</c:v>
                </c:pt>
                <c:pt idx="352">
                  <c:v>1083</c:v>
                </c:pt>
                <c:pt idx="353">
                  <c:v>1084</c:v>
                </c:pt>
                <c:pt idx="354">
                  <c:v>1085</c:v>
                </c:pt>
                <c:pt idx="355">
                  <c:v>1086</c:v>
                </c:pt>
                <c:pt idx="356">
                  <c:v>1087</c:v>
                </c:pt>
                <c:pt idx="357">
                  <c:v>1088</c:v>
                </c:pt>
                <c:pt idx="358">
                  <c:v>1089</c:v>
                </c:pt>
                <c:pt idx="359">
                  <c:v>1090</c:v>
                </c:pt>
                <c:pt idx="360">
                  <c:v>1091</c:v>
                </c:pt>
                <c:pt idx="361">
                  <c:v>1092</c:v>
                </c:pt>
                <c:pt idx="362">
                  <c:v>1093</c:v>
                </c:pt>
                <c:pt idx="363">
                  <c:v>1094</c:v>
                </c:pt>
                <c:pt idx="364">
                  <c:v>1095</c:v>
                </c:pt>
              </c:numCache>
            </c:numRef>
          </c:xVal>
          <c:yVal>
            <c:numRef>
              <c:f>Boksmodel!$AD$741:$AD$1105</c:f>
              <c:numCache>
                <c:formatCode>0.0000</c:formatCode>
                <c:ptCount val="365"/>
                <c:pt idx="0">
                  <c:v>1.2247156036783253</c:v>
                </c:pt>
                <c:pt idx="1">
                  <c:v>1.2361395515999158</c:v>
                </c:pt>
                <c:pt idx="2">
                  <c:v>1.2469690568268399</c:v>
                </c:pt>
                <c:pt idx="3">
                  <c:v>1.2570395554598539</c:v>
                </c:pt>
                <c:pt idx="4">
                  <c:v>1.266965223194062</c:v>
                </c:pt>
                <c:pt idx="5">
                  <c:v>1.2768698824527824</c:v>
                </c:pt>
                <c:pt idx="6">
                  <c:v>1.2870708074399986</c:v>
                </c:pt>
                <c:pt idx="7">
                  <c:v>1.2979029448484434</c:v>
                </c:pt>
                <c:pt idx="8">
                  <c:v>1.3118232278200415</c:v>
                </c:pt>
                <c:pt idx="9">
                  <c:v>1.3257103359458335</c:v>
                </c:pt>
                <c:pt idx="10">
                  <c:v>1.3379448084946708</c:v>
                </c:pt>
                <c:pt idx="11">
                  <c:v>1.350426219626699</c:v>
                </c:pt>
                <c:pt idx="12">
                  <c:v>1.3631248005435828</c:v>
                </c:pt>
                <c:pt idx="13">
                  <c:v>1.3778857783286589</c:v>
                </c:pt>
                <c:pt idx="14">
                  <c:v>1.3926733955557518</c:v>
                </c:pt>
                <c:pt idx="15">
                  <c:v>1.4065885509323166</c:v>
                </c:pt>
                <c:pt idx="16">
                  <c:v>1.421870126036171</c:v>
                </c:pt>
                <c:pt idx="17">
                  <c:v>1.4396052000459152</c:v>
                </c:pt>
                <c:pt idx="18">
                  <c:v>1.4519219306543287</c:v>
                </c:pt>
                <c:pt idx="19">
                  <c:v>1.4625829003017818</c:v>
                </c:pt>
                <c:pt idx="20">
                  <c:v>1.4728050302316698</c:v>
                </c:pt>
                <c:pt idx="21">
                  <c:v>1.4827307600543933</c:v>
                </c:pt>
                <c:pt idx="22">
                  <c:v>1.4917475083015459</c:v>
                </c:pt>
                <c:pt idx="23">
                  <c:v>1.4995300379908016</c:v>
                </c:pt>
                <c:pt idx="24">
                  <c:v>1.506023575619015</c:v>
                </c:pt>
                <c:pt idx="25">
                  <c:v>1.5113948954170939</c:v>
                </c:pt>
                <c:pt idx="26">
                  <c:v>1.5158729201284475</c:v>
                </c:pt>
                <c:pt idx="27">
                  <c:v>1.5202047412480497</c:v>
                </c:pt>
                <c:pt idx="28">
                  <c:v>1.5248020682674281</c:v>
                </c:pt>
                <c:pt idx="29">
                  <c:v>1.5270123046482142</c:v>
                </c:pt>
                <c:pt idx="30">
                  <c:v>1.5273974768758816</c:v>
                </c:pt>
                <c:pt idx="31">
                  <c:v>1.5263767721271637</c:v>
                </c:pt>
                <c:pt idx="32">
                  <c:v>1.5239274017177666</c:v>
                </c:pt>
                <c:pt idx="33">
                  <c:v>1.5200184967204688</c:v>
                </c:pt>
                <c:pt idx="34">
                  <c:v>1.5143886940110141</c:v>
                </c:pt>
                <c:pt idx="35">
                  <c:v>1.5063009380237709</c:v>
                </c:pt>
                <c:pt idx="36">
                  <c:v>1.495547498874721</c:v>
                </c:pt>
                <c:pt idx="37">
                  <c:v>1.4867096203570107</c:v>
                </c:pt>
                <c:pt idx="38">
                  <c:v>1.4795831651736313</c:v>
                </c:pt>
                <c:pt idx="39">
                  <c:v>1.4736279521783453</c:v>
                </c:pt>
                <c:pt idx="40">
                  <c:v>1.4678588757723183</c:v>
                </c:pt>
                <c:pt idx="41">
                  <c:v>1.4642433390524008</c:v>
                </c:pt>
                <c:pt idx="42">
                  <c:v>1.4629508498541623</c:v>
                </c:pt>
                <c:pt idx="43">
                  <c:v>1.4629050855840051</c:v>
                </c:pt>
                <c:pt idx="44">
                  <c:v>1.4637199594188748</c:v>
                </c:pt>
                <c:pt idx="45">
                  <c:v>1.4652351541598427</c:v>
                </c:pt>
                <c:pt idx="46">
                  <c:v>1.467353826006969</c:v>
                </c:pt>
                <c:pt idx="47">
                  <c:v>1.4699660894245501</c:v>
                </c:pt>
                <c:pt idx="48">
                  <c:v>1.4729104565312907</c:v>
                </c:pt>
                <c:pt idx="49">
                  <c:v>1.4763413807331751</c:v>
                </c:pt>
                <c:pt idx="50">
                  <c:v>1.4795191538893644</c:v>
                </c:pt>
                <c:pt idx="51">
                  <c:v>1.4823920751824009</c:v>
                </c:pt>
                <c:pt idx="52">
                  <c:v>1.484666477139448</c:v>
                </c:pt>
                <c:pt idx="53">
                  <c:v>1.4865100591772347</c:v>
                </c:pt>
                <c:pt idx="54">
                  <c:v>1.4879029429689228</c:v>
                </c:pt>
                <c:pt idx="55">
                  <c:v>1.4896136103529052</c:v>
                </c:pt>
                <c:pt idx="56">
                  <c:v>1.4916774957281029</c:v>
                </c:pt>
                <c:pt idx="57">
                  <c:v>1.4941147405623731</c:v>
                </c:pt>
                <c:pt idx="58">
                  <c:v>1.4969559569476047</c:v>
                </c:pt>
                <c:pt idx="59">
                  <c:v>1.5002407718633459</c:v>
                </c:pt>
                <c:pt idx="60">
                  <c:v>1.5040331872705492</c:v>
                </c:pt>
                <c:pt idx="61">
                  <c:v>1.5084284018382734</c:v>
                </c:pt>
                <c:pt idx="62">
                  <c:v>1.5136029759821861</c:v>
                </c:pt>
                <c:pt idx="63">
                  <c:v>1.5200606981449369</c:v>
                </c:pt>
                <c:pt idx="64">
                  <c:v>1.5281538564845818</c:v>
                </c:pt>
                <c:pt idx="65">
                  <c:v>1.5384115884935505</c:v>
                </c:pt>
                <c:pt idx="66">
                  <c:v>1.5548826075698132</c:v>
                </c:pt>
                <c:pt idx="67">
                  <c:v>1.5737896855624347</c:v>
                </c:pt>
                <c:pt idx="68">
                  <c:v>1.5981011185807381</c:v>
                </c:pt>
                <c:pt idx="69">
                  <c:v>1.6460759112769436</c:v>
                </c:pt>
                <c:pt idx="70">
                  <c:v>1.6507056466945424</c:v>
                </c:pt>
                <c:pt idx="71">
                  <c:v>1.651328675403041</c:v>
                </c:pt>
                <c:pt idx="72">
                  <c:v>1.6497218608210169</c:v>
                </c:pt>
                <c:pt idx="73">
                  <c:v>1.6472213718467756</c:v>
                </c:pt>
                <c:pt idx="74">
                  <c:v>1.6437546287070661</c:v>
                </c:pt>
                <c:pt idx="75">
                  <c:v>1.6394853104198079</c:v>
                </c:pt>
                <c:pt idx="76">
                  <c:v>1.6357812778907972</c:v>
                </c:pt>
                <c:pt idx="77">
                  <c:v>1.6343776045967793</c:v>
                </c:pt>
                <c:pt idx="78">
                  <c:v>1.6346054050575169</c:v>
                </c:pt>
                <c:pt idx="79">
                  <c:v>1.6356726399672326</c:v>
                </c:pt>
                <c:pt idx="80">
                  <c:v>1.6373434512650125</c:v>
                </c:pt>
                <c:pt idx="81">
                  <c:v>1.6395053042483596</c:v>
                </c:pt>
                <c:pt idx="82">
                  <c:v>1.6420500002497738</c:v>
                </c:pt>
                <c:pt idx="83">
                  <c:v>1.6445657814263921</c:v>
                </c:pt>
                <c:pt idx="84">
                  <c:v>1.6470221297087451</c:v>
                </c:pt>
                <c:pt idx="85">
                  <c:v>1.6494250771875563</c:v>
                </c:pt>
                <c:pt idx="86">
                  <c:v>1.6517753000572986</c:v>
                </c:pt>
                <c:pt idx="87">
                  <c:v>1.6541083387952871</c:v>
                </c:pt>
                <c:pt idx="88">
                  <c:v>1.6564313475418502</c:v>
                </c:pt>
                <c:pt idx="89">
                  <c:v>1.6587222523166505</c:v>
                </c:pt>
                <c:pt idx="90">
                  <c:v>1.6260564519039482</c:v>
                </c:pt>
                <c:pt idx="91">
                  <c:v>1.5801535613490634</c:v>
                </c:pt>
                <c:pt idx="92">
                  <c:v>1.5168892982387707</c:v>
                </c:pt>
                <c:pt idx="93">
                  <c:v>1.431312651686969</c:v>
                </c:pt>
                <c:pt idx="94">
                  <c:v>1.3175069938818238</c:v>
                </c:pt>
                <c:pt idx="95">
                  <c:v>1.1689239263957725</c:v>
                </c:pt>
                <c:pt idx="96">
                  <c:v>0.98001915962113895</c:v>
                </c:pt>
                <c:pt idx="97">
                  <c:v>0.74970251214368278</c:v>
                </c:pt>
                <c:pt idx="98">
                  <c:v>0.48979271866995883</c:v>
                </c:pt>
                <c:pt idx="99">
                  <c:v>0.23762516405022965</c:v>
                </c:pt>
                <c:pt idx="100">
                  <c:v>6.8807104713115824E-2</c:v>
                </c:pt>
                <c:pt idx="101">
                  <c:v>3.4272294712421617E-2</c:v>
                </c:pt>
                <c:pt idx="102">
                  <c:v>3.573064720085465E-2</c:v>
                </c:pt>
                <c:pt idx="103">
                  <c:v>3.3326571557565327E-2</c:v>
                </c:pt>
                <c:pt idx="104">
                  <c:v>3.7169798483787181E-2</c:v>
                </c:pt>
                <c:pt idx="105">
                  <c:v>4.0533358312077106E-2</c:v>
                </c:pt>
                <c:pt idx="106">
                  <c:v>4.3581784718059735E-2</c:v>
                </c:pt>
                <c:pt idx="107">
                  <c:v>4.650769052832409E-2</c:v>
                </c:pt>
                <c:pt idx="108">
                  <c:v>4.9275621117952528E-2</c:v>
                </c:pt>
                <c:pt idx="109">
                  <c:v>5.1916736081547156E-2</c:v>
                </c:pt>
                <c:pt idx="110">
                  <c:v>5.446916420340818E-2</c:v>
                </c:pt>
                <c:pt idx="111">
                  <c:v>5.6744306414445569E-2</c:v>
                </c:pt>
                <c:pt idx="112">
                  <c:v>5.889385786694503E-2</c:v>
                </c:pt>
                <c:pt idx="113">
                  <c:v>6.1157429301379268E-2</c:v>
                </c:pt>
                <c:pt idx="114">
                  <c:v>6.3300965321791594E-2</c:v>
                </c:pt>
                <c:pt idx="115">
                  <c:v>6.5286098233008474E-2</c:v>
                </c:pt>
                <c:pt idx="116">
                  <c:v>6.7244869129388207E-2</c:v>
                </c:pt>
                <c:pt idx="117">
                  <c:v>7.2178147352255403E-2</c:v>
                </c:pt>
                <c:pt idx="118">
                  <c:v>7.3647284078837957E-2</c:v>
                </c:pt>
                <c:pt idx="119">
                  <c:v>7.4013283681503714E-2</c:v>
                </c:pt>
                <c:pt idx="120">
                  <c:v>7.4212355051523626E-2</c:v>
                </c:pt>
                <c:pt idx="121">
                  <c:v>7.4151683069500512E-2</c:v>
                </c:pt>
                <c:pt idx="122">
                  <c:v>7.8579645689636393E-2</c:v>
                </c:pt>
                <c:pt idx="123">
                  <c:v>8.2448166095737602E-2</c:v>
                </c:pt>
                <c:pt idx="124">
                  <c:v>8.5324554498961702E-2</c:v>
                </c:pt>
                <c:pt idx="125">
                  <c:v>8.679345728366436E-2</c:v>
                </c:pt>
                <c:pt idx="126">
                  <c:v>8.8411488408611058E-2</c:v>
                </c:pt>
                <c:pt idx="127">
                  <c:v>8.8592051866767968E-2</c:v>
                </c:pt>
                <c:pt idx="128">
                  <c:v>8.7486209893320316E-2</c:v>
                </c:pt>
                <c:pt idx="129">
                  <c:v>8.7919068576422565E-2</c:v>
                </c:pt>
                <c:pt idx="130">
                  <c:v>8.7136676693632217E-2</c:v>
                </c:pt>
                <c:pt idx="131">
                  <c:v>8.5118166060688269E-2</c:v>
                </c:pt>
                <c:pt idx="132">
                  <c:v>8.279943220534855E-2</c:v>
                </c:pt>
                <c:pt idx="133">
                  <c:v>8.066352083681988E-2</c:v>
                </c:pt>
                <c:pt idx="134">
                  <c:v>7.9221135465838977E-2</c:v>
                </c:pt>
                <c:pt idx="135">
                  <c:v>7.8266610640569806E-2</c:v>
                </c:pt>
                <c:pt idx="136">
                  <c:v>7.7532307821803786E-2</c:v>
                </c:pt>
                <c:pt idx="137">
                  <c:v>7.7780041267408034E-2</c:v>
                </c:pt>
                <c:pt idx="138">
                  <c:v>7.9899750590163146E-2</c:v>
                </c:pt>
                <c:pt idx="139">
                  <c:v>7.8919064623994034E-2</c:v>
                </c:pt>
                <c:pt idx="140">
                  <c:v>7.7771799619856724E-2</c:v>
                </c:pt>
                <c:pt idx="141">
                  <c:v>7.6844277760448859E-2</c:v>
                </c:pt>
                <c:pt idx="142">
                  <c:v>8.0140042179176127E-2</c:v>
                </c:pt>
                <c:pt idx="143">
                  <c:v>8.0333333274331925E-2</c:v>
                </c:pt>
                <c:pt idx="144">
                  <c:v>7.8458348319996637E-2</c:v>
                </c:pt>
                <c:pt idx="145">
                  <c:v>7.7262995332529019E-2</c:v>
                </c:pt>
                <c:pt idx="146">
                  <c:v>7.6211516960469239E-2</c:v>
                </c:pt>
                <c:pt idx="147">
                  <c:v>7.5788545802257259E-2</c:v>
                </c:pt>
                <c:pt idx="148">
                  <c:v>7.5461204147802746E-2</c:v>
                </c:pt>
                <c:pt idx="149">
                  <c:v>7.4785335357945057E-2</c:v>
                </c:pt>
                <c:pt idx="150">
                  <c:v>7.4877860665506599E-2</c:v>
                </c:pt>
                <c:pt idx="151">
                  <c:v>7.5837336571604283E-2</c:v>
                </c:pt>
                <c:pt idx="152">
                  <c:v>7.6058002268148267E-2</c:v>
                </c:pt>
                <c:pt idx="153">
                  <c:v>7.6320020272096334E-2</c:v>
                </c:pt>
                <c:pt idx="154">
                  <c:v>7.6769296504447609E-2</c:v>
                </c:pt>
                <c:pt idx="155">
                  <c:v>7.7295586859348703E-2</c:v>
                </c:pt>
                <c:pt idx="156">
                  <c:v>7.7838267429979152E-2</c:v>
                </c:pt>
                <c:pt idx="157">
                  <c:v>7.8579605443268086E-2</c:v>
                </c:pt>
                <c:pt idx="158">
                  <c:v>7.8657061729022593E-2</c:v>
                </c:pt>
                <c:pt idx="159">
                  <c:v>7.875387574447322E-2</c:v>
                </c:pt>
                <c:pt idx="160">
                  <c:v>7.9369256138436678E-2</c:v>
                </c:pt>
                <c:pt idx="161">
                  <c:v>7.9786197377756968E-2</c:v>
                </c:pt>
                <c:pt idx="162">
                  <c:v>8.0194081130637085E-2</c:v>
                </c:pt>
                <c:pt idx="163">
                  <c:v>8.1077957433393869E-2</c:v>
                </c:pt>
                <c:pt idx="164">
                  <c:v>8.4647244388667081E-2</c:v>
                </c:pt>
                <c:pt idx="165">
                  <c:v>8.5380487939909822E-2</c:v>
                </c:pt>
                <c:pt idx="166">
                  <c:v>8.5390319548080698E-2</c:v>
                </c:pt>
                <c:pt idx="167">
                  <c:v>8.5139336776116431E-2</c:v>
                </c:pt>
                <c:pt idx="168">
                  <c:v>8.4516217405585847E-2</c:v>
                </c:pt>
                <c:pt idx="169">
                  <c:v>8.5341244447335443E-2</c:v>
                </c:pt>
                <c:pt idx="170">
                  <c:v>9.0210427338126509E-2</c:v>
                </c:pt>
                <c:pt idx="171">
                  <c:v>8.9308895170085459E-2</c:v>
                </c:pt>
                <c:pt idx="172">
                  <c:v>8.8300576123722302E-2</c:v>
                </c:pt>
                <c:pt idx="173">
                  <c:v>8.7104900110052993E-2</c:v>
                </c:pt>
                <c:pt idx="174">
                  <c:v>8.6131112975868854E-2</c:v>
                </c:pt>
                <c:pt idx="175">
                  <c:v>8.5379704048072949E-2</c:v>
                </c:pt>
                <c:pt idx="176">
                  <c:v>8.4684078904740154E-2</c:v>
                </c:pt>
                <c:pt idx="177">
                  <c:v>8.4164496583688936E-2</c:v>
                </c:pt>
                <c:pt idx="178">
                  <c:v>8.4483154057582749E-2</c:v>
                </c:pt>
                <c:pt idx="179">
                  <c:v>8.434931055158873E-2</c:v>
                </c:pt>
                <c:pt idx="180">
                  <c:v>8.3150317752966649E-2</c:v>
                </c:pt>
                <c:pt idx="181">
                  <c:v>8.2042544048304716E-2</c:v>
                </c:pt>
                <c:pt idx="182">
                  <c:v>8.3152728970952286E-2</c:v>
                </c:pt>
                <c:pt idx="183">
                  <c:v>8.4008668623909308E-2</c:v>
                </c:pt>
                <c:pt idx="184">
                  <c:v>8.3938273525372975E-2</c:v>
                </c:pt>
                <c:pt idx="185">
                  <c:v>8.3719558375240227E-2</c:v>
                </c:pt>
                <c:pt idx="186">
                  <c:v>8.4121872449582871E-2</c:v>
                </c:pt>
                <c:pt idx="187">
                  <c:v>8.4486498271268931E-2</c:v>
                </c:pt>
                <c:pt idx="188">
                  <c:v>8.4556723655691363E-2</c:v>
                </c:pt>
                <c:pt idx="189">
                  <c:v>8.389036694024421E-2</c:v>
                </c:pt>
                <c:pt idx="190">
                  <c:v>8.3198759433030609E-2</c:v>
                </c:pt>
                <c:pt idx="191">
                  <c:v>8.2207319550947608E-2</c:v>
                </c:pt>
                <c:pt idx="192">
                  <c:v>8.1209852394290974E-2</c:v>
                </c:pt>
                <c:pt idx="193">
                  <c:v>8.05576300159625E-2</c:v>
                </c:pt>
                <c:pt idx="194">
                  <c:v>7.986465055981791E-2</c:v>
                </c:pt>
                <c:pt idx="195">
                  <c:v>7.91357557064363E-2</c:v>
                </c:pt>
                <c:pt idx="196">
                  <c:v>7.8569442633449421E-2</c:v>
                </c:pt>
                <c:pt idx="197">
                  <c:v>7.800461734215941E-2</c:v>
                </c:pt>
                <c:pt idx="198">
                  <c:v>7.7198336638902451E-2</c:v>
                </c:pt>
                <c:pt idx="199">
                  <c:v>7.6470969785486315E-2</c:v>
                </c:pt>
                <c:pt idx="200">
                  <c:v>7.6158439928356553E-2</c:v>
                </c:pt>
                <c:pt idx="201">
                  <c:v>7.6045395409403527E-2</c:v>
                </c:pt>
                <c:pt idx="202">
                  <c:v>7.5981118014576882E-2</c:v>
                </c:pt>
                <c:pt idx="203">
                  <c:v>7.5847281306932093E-2</c:v>
                </c:pt>
                <c:pt idx="204">
                  <c:v>7.6172695682136221E-2</c:v>
                </c:pt>
                <c:pt idx="205">
                  <c:v>7.5511241703321255E-2</c:v>
                </c:pt>
                <c:pt idx="206">
                  <c:v>7.4763451670269529E-2</c:v>
                </c:pt>
                <c:pt idx="207">
                  <c:v>7.4025701092562304E-2</c:v>
                </c:pt>
                <c:pt idx="208">
                  <c:v>7.3567254334808582E-2</c:v>
                </c:pt>
                <c:pt idx="209">
                  <c:v>7.4409950166915872E-2</c:v>
                </c:pt>
                <c:pt idx="210">
                  <c:v>7.5009450590380569E-2</c:v>
                </c:pt>
                <c:pt idx="211">
                  <c:v>7.6582136968553524E-2</c:v>
                </c:pt>
                <c:pt idx="212">
                  <c:v>8.0393389406669694E-2</c:v>
                </c:pt>
                <c:pt idx="213">
                  <c:v>8.6056495601925631E-2</c:v>
                </c:pt>
                <c:pt idx="214">
                  <c:v>8.7628620074934493E-2</c:v>
                </c:pt>
                <c:pt idx="215">
                  <c:v>8.4597029167443619E-2</c:v>
                </c:pt>
                <c:pt idx="216">
                  <c:v>8.2332266981294394E-2</c:v>
                </c:pt>
                <c:pt idx="217">
                  <c:v>7.97202104226723E-2</c:v>
                </c:pt>
                <c:pt idx="218">
                  <c:v>7.8957978305168208E-2</c:v>
                </c:pt>
                <c:pt idx="219">
                  <c:v>7.8194601275305781E-2</c:v>
                </c:pt>
                <c:pt idx="220">
                  <c:v>7.8522516955060309E-2</c:v>
                </c:pt>
                <c:pt idx="221">
                  <c:v>7.8932524964569886E-2</c:v>
                </c:pt>
                <c:pt idx="222">
                  <c:v>8.0544470193686046E-2</c:v>
                </c:pt>
                <c:pt idx="223">
                  <c:v>8.2669713290295987E-2</c:v>
                </c:pt>
                <c:pt idx="224">
                  <c:v>8.2316305100664969E-2</c:v>
                </c:pt>
                <c:pt idx="225">
                  <c:v>8.0740299792013887E-2</c:v>
                </c:pt>
                <c:pt idx="226">
                  <c:v>7.943893765053725E-2</c:v>
                </c:pt>
                <c:pt idx="227">
                  <c:v>7.8587357085202897E-2</c:v>
                </c:pt>
                <c:pt idx="228">
                  <c:v>7.8105594913877197E-2</c:v>
                </c:pt>
                <c:pt idx="229">
                  <c:v>7.8237610752934186E-2</c:v>
                </c:pt>
                <c:pt idx="230">
                  <c:v>7.917180669138682E-2</c:v>
                </c:pt>
                <c:pt idx="231">
                  <c:v>8.1100921915076229E-2</c:v>
                </c:pt>
                <c:pt idx="232">
                  <c:v>8.2983767747770318E-2</c:v>
                </c:pt>
                <c:pt idx="233">
                  <c:v>8.3181741986138646E-2</c:v>
                </c:pt>
                <c:pt idx="234">
                  <c:v>8.179393862684034E-2</c:v>
                </c:pt>
                <c:pt idx="235">
                  <c:v>8.0130698284810745E-2</c:v>
                </c:pt>
                <c:pt idx="236">
                  <c:v>7.8655321821027302E-2</c:v>
                </c:pt>
                <c:pt idx="237">
                  <c:v>7.7459529681386058E-2</c:v>
                </c:pt>
                <c:pt idx="238">
                  <c:v>7.7122113815012439E-2</c:v>
                </c:pt>
                <c:pt idx="239">
                  <c:v>7.6684711400125088E-2</c:v>
                </c:pt>
                <c:pt idx="240">
                  <c:v>7.534127127998505E-2</c:v>
                </c:pt>
                <c:pt idx="241">
                  <c:v>7.4205886108485622E-2</c:v>
                </c:pt>
                <c:pt idx="242">
                  <c:v>7.3384566448899527E-2</c:v>
                </c:pt>
                <c:pt idx="243">
                  <c:v>7.2732137669688696E-2</c:v>
                </c:pt>
                <c:pt idx="244">
                  <c:v>7.2519573083312153E-2</c:v>
                </c:pt>
                <c:pt idx="245">
                  <c:v>7.3016002868865393E-2</c:v>
                </c:pt>
                <c:pt idx="246">
                  <c:v>7.3356950827357575E-2</c:v>
                </c:pt>
                <c:pt idx="247">
                  <c:v>7.4410865634724349E-2</c:v>
                </c:pt>
                <c:pt idx="248">
                  <c:v>7.8056675363379124E-2</c:v>
                </c:pt>
                <c:pt idx="249">
                  <c:v>7.9307373878048898E-2</c:v>
                </c:pt>
                <c:pt idx="250">
                  <c:v>7.85985625645539E-2</c:v>
                </c:pt>
                <c:pt idx="251">
                  <c:v>7.8405861562477891E-2</c:v>
                </c:pt>
                <c:pt idx="252">
                  <c:v>7.8067911925615907E-2</c:v>
                </c:pt>
                <c:pt idx="253">
                  <c:v>8.8896547607396764E-2</c:v>
                </c:pt>
                <c:pt idx="254">
                  <c:v>0.10398571736161547</c:v>
                </c:pt>
                <c:pt idx="255">
                  <c:v>0.10898063788630059</c:v>
                </c:pt>
                <c:pt idx="256">
                  <c:v>0.10173931622344823</c:v>
                </c:pt>
                <c:pt idx="257">
                  <c:v>9.3108402998529599E-2</c:v>
                </c:pt>
                <c:pt idx="258">
                  <c:v>8.7333039163643822E-2</c:v>
                </c:pt>
                <c:pt idx="259">
                  <c:v>8.3581443607065042E-2</c:v>
                </c:pt>
                <c:pt idx="260">
                  <c:v>8.1526747392584004E-2</c:v>
                </c:pt>
                <c:pt idx="261">
                  <c:v>8.0017636504892964E-2</c:v>
                </c:pt>
                <c:pt idx="262">
                  <c:v>7.8586295606881212E-2</c:v>
                </c:pt>
                <c:pt idx="263">
                  <c:v>7.782723975911035E-2</c:v>
                </c:pt>
                <c:pt idx="264">
                  <c:v>7.7542301901330934E-2</c:v>
                </c:pt>
                <c:pt idx="265">
                  <c:v>7.7480338526411868E-2</c:v>
                </c:pt>
                <c:pt idx="266">
                  <c:v>7.7751485296630118E-2</c:v>
                </c:pt>
                <c:pt idx="267">
                  <c:v>7.821415254218006E-2</c:v>
                </c:pt>
                <c:pt idx="268">
                  <c:v>7.8885972541293051E-2</c:v>
                </c:pt>
                <c:pt idx="269">
                  <c:v>7.9433391355824001E-2</c:v>
                </c:pt>
                <c:pt idx="270">
                  <c:v>8.3379596057518435E-2</c:v>
                </c:pt>
                <c:pt idx="271">
                  <c:v>8.5996510481593652E-2</c:v>
                </c:pt>
                <c:pt idx="272">
                  <c:v>8.6544372097121749E-2</c:v>
                </c:pt>
                <c:pt idx="273">
                  <c:v>8.6372939474238075E-2</c:v>
                </c:pt>
                <c:pt idx="274">
                  <c:v>8.5079329742949655E-2</c:v>
                </c:pt>
                <c:pt idx="275">
                  <c:v>8.4643954055727916E-2</c:v>
                </c:pt>
                <c:pt idx="276">
                  <c:v>8.4659599054452903E-2</c:v>
                </c:pt>
                <c:pt idx="277">
                  <c:v>8.431326210167632E-2</c:v>
                </c:pt>
                <c:pt idx="278">
                  <c:v>8.4788977282409167E-2</c:v>
                </c:pt>
                <c:pt idx="279">
                  <c:v>8.469500737729406E-2</c:v>
                </c:pt>
                <c:pt idx="280">
                  <c:v>8.4477768033229608E-2</c:v>
                </c:pt>
                <c:pt idx="281">
                  <c:v>8.7334236410644348E-2</c:v>
                </c:pt>
                <c:pt idx="282">
                  <c:v>9.2900630256844557E-2</c:v>
                </c:pt>
                <c:pt idx="283">
                  <c:v>9.9302469523218292E-2</c:v>
                </c:pt>
                <c:pt idx="284">
                  <c:v>0.10694232637207232</c:v>
                </c:pt>
                <c:pt idx="285">
                  <c:v>0.11396610717936471</c:v>
                </c:pt>
                <c:pt idx="286">
                  <c:v>0.11026100697602499</c:v>
                </c:pt>
                <c:pt idx="287">
                  <c:v>0.12055571252783773</c:v>
                </c:pt>
                <c:pt idx="288">
                  <c:v>0.11541444036777701</c:v>
                </c:pt>
                <c:pt idx="289">
                  <c:v>0.10731168537639074</c:v>
                </c:pt>
                <c:pt idx="290">
                  <c:v>0.10788413721536119</c:v>
                </c:pt>
                <c:pt idx="291">
                  <c:v>0.11213910133177162</c:v>
                </c:pt>
                <c:pt idx="292">
                  <c:v>0.11790585523375177</c:v>
                </c:pt>
                <c:pt idx="293">
                  <c:v>0.11977157748654754</c:v>
                </c:pt>
                <c:pt idx="294">
                  <c:v>0.11112420316221608</c:v>
                </c:pt>
                <c:pt idx="295">
                  <c:v>0.10243572934390077</c:v>
                </c:pt>
                <c:pt idx="296">
                  <c:v>9.4944923423200919E-2</c:v>
                </c:pt>
                <c:pt idx="297">
                  <c:v>9.0954177176417406E-2</c:v>
                </c:pt>
                <c:pt idx="298">
                  <c:v>8.8817997490343525E-2</c:v>
                </c:pt>
                <c:pt idx="299">
                  <c:v>0.1040450597940735</c:v>
                </c:pt>
                <c:pt idx="300">
                  <c:v>0.13523020215859916</c:v>
                </c:pt>
                <c:pt idx="301">
                  <c:v>0.14077109076817509</c:v>
                </c:pt>
                <c:pt idx="302">
                  <c:v>0.12327442399262839</c:v>
                </c:pt>
                <c:pt idx="303">
                  <c:v>0.10461199059386692</c:v>
                </c:pt>
                <c:pt idx="304">
                  <c:v>0.1603774288052553</c:v>
                </c:pt>
                <c:pt idx="305">
                  <c:v>0.21400353147289258</c:v>
                </c:pt>
                <c:pt idx="306">
                  <c:v>0.2672924118540061</c:v>
                </c:pt>
                <c:pt idx="307">
                  <c:v>0.32968037692580138</c:v>
                </c:pt>
                <c:pt idx="308">
                  <c:v>0.39471926820188663</c:v>
                </c:pt>
                <c:pt idx="309">
                  <c:v>0.44850451808827341</c:v>
                </c:pt>
                <c:pt idx="310">
                  <c:v>0.4943254414022562</c:v>
                </c:pt>
                <c:pt idx="311">
                  <c:v>0.53654167146053389</c:v>
                </c:pt>
                <c:pt idx="312">
                  <c:v>0.5805515904518409</c:v>
                </c:pt>
                <c:pt idx="313">
                  <c:v>0.6233368803970406</c:v>
                </c:pt>
                <c:pt idx="314">
                  <c:v>0.66102193682681243</c:v>
                </c:pt>
                <c:pt idx="315">
                  <c:v>0.69632341350388693</c:v>
                </c:pt>
                <c:pt idx="316">
                  <c:v>0.72957318832931006</c:v>
                </c:pt>
                <c:pt idx="317">
                  <c:v>0.76099075264010385</c:v>
                </c:pt>
                <c:pt idx="318">
                  <c:v>0.79024414266729148</c:v>
                </c:pt>
                <c:pt idx="319">
                  <c:v>0.81782983473232684</c:v>
                </c:pt>
                <c:pt idx="320">
                  <c:v>0.85061015463872136</c:v>
                </c:pt>
                <c:pt idx="321">
                  <c:v>0.88809220239425835</c:v>
                </c:pt>
                <c:pt idx="322">
                  <c:v>0.91697790031169446</c:v>
                </c:pt>
                <c:pt idx="323">
                  <c:v>0.93918887736833145</c:v>
                </c:pt>
                <c:pt idx="324">
                  <c:v>0.95767558176960443</c:v>
                </c:pt>
                <c:pt idx="325">
                  <c:v>0.97632373967538177</c:v>
                </c:pt>
                <c:pt idx="326">
                  <c:v>0.99267513876477464</c:v>
                </c:pt>
                <c:pt idx="327">
                  <c:v>1.0064742885279718</c:v>
                </c:pt>
                <c:pt idx="328">
                  <c:v>1.0176712627538576</c:v>
                </c:pt>
                <c:pt idx="329">
                  <c:v>1.0269947535339645</c:v>
                </c:pt>
                <c:pt idx="330">
                  <c:v>1.0338628997381007</c:v>
                </c:pt>
                <c:pt idx="331">
                  <c:v>1.0378966954284092</c:v>
                </c:pt>
                <c:pt idx="332">
                  <c:v>1.038257554589284</c:v>
                </c:pt>
                <c:pt idx="333">
                  <c:v>1.0391278460952946</c:v>
                </c:pt>
                <c:pt idx="334">
                  <c:v>1.0409653649577826</c:v>
                </c:pt>
                <c:pt idx="335">
                  <c:v>1.0434154224660517</c:v>
                </c:pt>
                <c:pt idx="336">
                  <c:v>1.0458731087961723</c:v>
                </c:pt>
                <c:pt idx="337">
                  <c:v>1.0480315670851355</c:v>
                </c:pt>
                <c:pt idx="338">
                  <c:v>1.0512328639236106</c:v>
                </c:pt>
                <c:pt idx="339">
                  <c:v>1.0553552797194299</c:v>
                </c:pt>
                <c:pt idx="340">
                  <c:v>1.0600044407780282</c:v>
                </c:pt>
                <c:pt idx="341">
                  <c:v>1.0655032977565952</c:v>
                </c:pt>
                <c:pt idx="342">
                  <c:v>1.0720463586483999</c:v>
                </c:pt>
                <c:pt idx="343">
                  <c:v>1.0785943733983665</c:v>
                </c:pt>
                <c:pt idx="344">
                  <c:v>1.0851097874269506</c:v>
                </c:pt>
                <c:pt idx="345">
                  <c:v>1.0932537519124295</c:v>
                </c:pt>
                <c:pt idx="346">
                  <c:v>1.1026195890726012</c:v>
                </c:pt>
                <c:pt idx="347">
                  <c:v>1.1129243356600382</c:v>
                </c:pt>
                <c:pt idx="348">
                  <c:v>1.1239114207369512</c:v>
                </c:pt>
                <c:pt idx="349">
                  <c:v>1.1370136818183956</c:v>
                </c:pt>
                <c:pt idx="350">
                  <c:v>1.152204456085071</c:v>
                </c:pt>
                <c:pt idx="351">
                  <c:v>1.1684718183606764</c:v>
                </c:pt>
                <c:pt idx="352">
                  <c:v>1.1873667193967987</c:v>
                </c:pt>
                <c:pt idx="353">
                  <c:v>1.2022418990594137</c:v>
                </c:pt>
                <c:pt idx="354">
                  <c:v>1.2169197014776054</c:v>
                </c:pt>
                <c:pt idx="355">
                  <c:v>1.2333744949545364</c:v>
                </c:pt>
                <c:pt idx="356">
                  <c:v>1.2493561358727543</c:v>
                </c:pt>
                <c:pt idx="357">
                  <c:v>1.2646732939285059</c:v>
                </c:pt>
                <c:pt idx="358">
                  <c:v>1.2808294237697775</c:v>
                </c:pt>
                <c:pt idx="359">
                  <c:v>1.2968348689811264</c:v>
                </c:pt>
                <c:pt idx="360">
                  <c:v>1.3126103584825952</c:v>
                </c:pt>
                <c:pt idx="361">
                  <c:v>1.3283177582675734</c:v>
                </c:pt>
                <c:pt idx="362">
                  <c:v>1.3441258694011613</c:v>
                </c:pt>
                <c:pt idx="363">
                  <c:v>1.3601879383863049</c:v>
                </c:pt>
                <c:pt idx="364">
                  <c:v>1.3765662563947811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0D-5640-9694-9D9D6A64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13824"/>
        <c:axId val="498222416"/>
      </c:scatterChart>
      <c:valAx>
        <c:axId val="554113824"/>
        <c:scaling>
          <c:orientation val="minMax"/>
          <c:max val="1100"/>
          <c:min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498222416"/>
        <c:crosses val="autoZero"/>
        <c:crossBetween val="midCat"/>
        <c:majorUnit val="100"/>
      </c:valAx>
      <c:valAx>
        <c:axId val="4982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Inorganisk</a:t>
                </a:r>
                <a:r>
                  <a:rPr lang="da-DK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 N [mg/L]</a:t>
                </a:r>
                <a:endParaRPr lang="da-DK">
                  <a:solidFill>
                    <a:schemeClr val="tx1"/>
                  </a:solidFill>
                  <a:latin typeface="Georgia" panose="020405020504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55411382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Modelleret organisk N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Øvre inderfjord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Boksmodel!$AJ$741:$AJ$1105</c:f>
              <c:numCache>
                <c:formatCode>0.0000</c:formatCode>
                <c:ptCount val="365"/>
                <c:pt idx="0">
                  <c:v>731</c:v>
                </c:pt>
                <c:pt idx="1">
                  <c:v>732</c:v>
                </c:pt>
                <c:pt idx="2">
                  <c:v>733</c:v>
                </c:pt>
                <c:pt idx="3">
                  <c:v>734</c:v>
                </c:pt>
                <c:pt idx="4">
                  <c:v>735</c:v>
                </c:pt>
                <c:pt idx="5">
                  <c:v>736</c:v>
                </c:pt>
                <c:pt idx="6">
                  <c:v>737</c:v>
                </c:pt>
                <c:pt idx="7">
                  <c:v>738</c:v>
                </c:pt>
                <c:pt idx="8">
                  <c:v>739</c:v>
                </c:pt>
                <c:pt idx="9">
                  <c:v>740</c:v>
                </c:pt>
                <c:pt idx="10">
                  <c:v>741</c:v>
                </c:pt>
                <c:pt idx="11">
                  <c:v>742</c:v>
                </c:pt>
                <c:pt idx="12">
                  <c:v>743</c:v>
                </c:pt>
                <c:pt idx="13">
                  <c:v>744</c:v>
                </c:pt>
                <c:pt idx="14">
                  <c:v>745</c:v>
                </c:pt>
                <c:pt idx="15">
                  <c:v>746</c:v>
                </c:pt>
                <c:pt idx="16">
                  <c:v>747</c:v>
                </c:pt>
                <c:pt idx="17">
                  <c:v>748</c:v>
                </c:pt>
                <c:pt idx="18">
                  <c:v>749</c:v>
                </c:pt>
                <c:pt idx="19">
                  <c:v>750</c:v>
                </c:pt>
                <c:pt idx="20">
                  <c:v>751</c:v>
                </c:pt>
                <c:pt idx="21">
                  <c:v>752</c:v>
                </c:pt>
                <c:pt idx="22">
                  <c:v>753</c:v>
                </c:pt>
                <c:pt idx="23">
                  <c:v>754</c:v>
                </c:pt>
                <c:pt idx="24">
                  <c:v>755</c:v>
                </c:pt>
                <c:pt idx="25">
                  <c:v>756</c:v>
                </c:pt>
                <c:pt idx="26">
                  <c:v>757</c:v>
                </c:pt>
                <c:pt idx="27">
                  <c:v>758</c:v>
                </c:pt>
                <c:pt idx="28">
                  <c:v>759</c:v>
                </c:pt>
                <c:pt idx="29">
                  <c:v>760</c:v>
                </c:pt>
                <c:pt idx="30">
                  <c:v>761</c:v>
                </c:pt>
                <c:pt idx="31">
                  <c:v>762</c:v>
                </c:pt>
                <c:pt idx="32">
                  <c:v>763</c:v>
                </c:pt>
                <c:pt idx="33">
                  <c:v>764</c:v>
                </c:pt>
                <c:pt idx="34">
                  <c:v>765</c:v>
                </c:pt>
                <c:pt idx="35">
                  <c:v>766</c:v>
                </c:pt>
                <c:pt idx="36">
                  <c:v>767</c:v>
                </c:pt>
                <c:pt idx="37">
                  <c:v>768</c:v>
                </c:pt>
                <c:pt idx="38">
                  <c:v>769</c:v>
                </c:pt>
                <c:pt idx="39">
                  <c:v>770</c:v>
                </c:pt>
                <c:pt idx="40">
                  <c:v>771</c:v>
                </c:pt>
                <c:pt idx="41">
                  <c:v>772</c:v>
                </c:pt>
                <c:pt idx="42">
                  <c:v>773</c:v>
                </c:pt>
                <c:pt idx="43">
                  <c:v>774</c:v>
                </c:pt>
                <c:pt idx="44">
                  <c:v>775</c:v>
                </c:pt>
                <c:pt idx="45">
                  <c:v>776</c:v>
                </c:pt>
                <c:pt idx="46">
                  <c:v>777</c:v>
                </c:pt>
                <c:pt idx="47">
                  <c:v>778</c:v>
                </c:pt>
                <c:pt idx="48">
                  <c:v>779</c:v>
                </c:pt>
                <c:pt idx="49">
                  <c:v>780</c:v>
                </c:pt>
                <c:pt idx="50">
                  <c:v>781</c:v>
                </c:pt>
                <c:pt idx="51">
                  <c:v>782</c:v>
                </c:pt>
                <c:pt idx="52">
                  <c:v>783</c:v>
                </c:pt>
                <c:pt idx="53">
                  <c:v>784</c:v>
                </c:pt>
                <c:pt idx="54">
                  <c:v>785</c:v>
                </c:pt>
                <c:pt idx="55">
                  <c:v>786</c:v>
                </c:pt>
                <c:pt idx="56">
                  <c:v>787</c:v>
                </c:pt>
                <c:pt idx="57">
                  <c:v>788</c:v>
                </c:pt>
                <c:pt idx="58">
                  <c:v>789</c:v>
                </c:pt>
                <c:pt idx="59">
                  <c:v>790</c:v>
                </c:pt>
                <c:pt idx="60">
                  <c:v>791</c:v>
                </c:pt>
                <c:pt idx="61">
                  <c:v>792</c:v>
                </c:pt>
                <c:pt idx="62">
                  <c:v>793</c:v>
                </c:pt>
                <c:pt idx="63">
                  <c:v>794</c:v>
                </c:pt>
                <c:pt idx="64">
                  <c:v>795</c:v>
                </c:pt>
                <c:pt idx="65">
                  <c:v>796</c:v>
                </c:pt>
                <c:pt idx="66">
                  <c:v>797</c:v>
                </c:pt>
                <c:pt idx="67">
                  <c:v>798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802</c:v>
                </c:pt>
                <c:pt idx="72">
                  <c:v>803</c:v>
                </c:pt>
                <c:pt idx="73">
                  <c:v>804</c:v>
                </c:pt>
                <c:pt idx="74">
                  <c:v>805</c:v>
                </c:pt>
                <c:pt idx="75">
                  <c:v>806</c:v>
                </c:pt>
                <c:pt idx="76">
                  <c:v>807</c:v>
                </c:pt>
                <c:pt idx="77">
                  <c:v>808</c:v>
                </c:pt>
                <c:pt idx="78">
                  <c:v>809</c:v>
                </c:pt>
                <c:pt idx="79">
                  <c:v>810</c:v>
                </c:pt>
                <c:pt idx="80">
                  <c:v>811</c:v>
                </c:pt>
                <c:pt idx="81">
                  <c:v>812</c:v>
                </c:pt>
                <c:pt idx="82">
                  <c:v>813</c:v>
                </c:pt>
                <c:pt idx="83">
                  <c:v>814</c:v>
                </c:pt>
                <c:pt idx="84">
                  <c:v>815</c:v>
                </c:pt>
                <c:pt idx="85">
                  <c:v>816</c:v>
                </c:pt>
                <c:pt idx="86">
                  <c:v>817</c:v>
                </c:pt>
                <c:pt idx="87">
                  <c:v>818</c:v>
                </c:pt>
                <c:pt idx="88">
                  <c:v>819</c:v>
                </c:pt>
                <c:pt idx="89">
                  <c:v>820</c:v>
                </c:pt>
                <c:pt idx="90">
                  <c:v>821</c:v>
                </c:pt>
                <c:pt idx="91">
                  <c:v>822</c:v>
                </c:pt>
                <c:pt idx="92">
                  <c:v>823</c:v>
                </c:pt>
                <c:pt idx="93">
                  <c:v>824</c:v>
                </c:pt>
                <c:pt idx="94">
                  <c:v>825</c:v>
                </c:pt>
                <c:pt idx="95">
                  <c:v>826</c:v>
                </c:pt>
                <c:pt idx="96">
                  <c:v>827</c:v>
                </c:pt>
                <c:pt idx="97">
                  <c:v>828</c:v>
                </c:pt>
                <c:pt idx="98">
                  <c:v>829</c:v>
                </c:pt>
                <c:pt idx="99">
                  <c:v>830</c:v>
                </c:pt>
                <c:pt idx="100">
                  <c:v>831</c:v>
                </c:pt>
                <c:pt idx="101">
                  <c:v>832</c:v>
                </c:pt>
                <c:pt idx="102">
                  <c:v>833</c:v>
                </c:pt>
                <c:pt idx="103">
                  <c:v>834</c:v>
                </c:pt>
                <c:pt idx="104">
                  <c:v>835</c:v>
                </c:pt>
                <c:pt idx="105">
                  <c:v>836</c:v>
                </c:pt>
                <c:pt idx="106">
                  <c:v>837</c:v>
                </c:pt>
                <c:pt idx="107">
                  <c:v>838</c:v>
                </c:pt>
                <c:pt idx="108">
                  <c:v>839</c:v>
                </c:pt>
                <c:pt idx="109">
                  <c:v>840</c:v>
                </c:pt>
                <c:pt idx="110">
                  <c:v>841</c:v>
                </c:pt>
                <c:pt idx="111">
                  <c:v>842</c:v>
                </c:pt>
                <c:pt idx="112">
                  <c:v>843</c:v>
                </c:pt>
                <c:pt idx="113">
                  <c:v>844</c:v>
                </c:pt>
                <c:pt idx="114">
                  <c:v>845</c:v>
                </c:pt>
                <c:pt idx="115">
                  <c:v>846</c:v>
                </c:pt>
                <c:pt idx="116">
                  <c:v>847</c:v>
                </c:pt>
                <c:pt idx="117">
                  <c:v>848</c:v>
                </c:pt>
                <c:pt idx="118">
                  <c:v>849</c:v>
                </c:pt>
                <c:pt idx="119">
                  <c:v>850</c:v>
                </c:pt>
                <c:pt idx="120">
                  <c:v>851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856</c:v>
                </c:pt>
                <c:pt idx="126">
                  <c:v>857</c:v>
                </c:pt>
                <c:pt idx="127">
                  <c:v>858</c:v>
                </c:pt>
                <c:pt idx="128">
                  <c:v>859</c:v>
                </c:pt>
                <c:pt idx="129">
                  <c:v>860</c:v>
                </c:pt>
                <c:pt idx="130">
                  <c:v>861</c:v>
                </c:pt>
                <c:pt idx="131">
                  <c:v>862</c:v>
                </c:pt>
                <c:pt idx="132">
                  <c:v>863</c:v>
                </c:pt>
                <c:pt idx="133">
                  <c:v>864</c:v>
                </c:pt>
                <c:pt idx="134">
                  <c:v>865</c:v>
                </c:pt>
                <c:pt idx="135">
                  <c:v>866</c:v>
                </c:pt>
                <c:pt idx="136">
                  <c:v>867</c:v>
                </c:pt>
                <c:pt idx="137">
                  <c:v>868</c:v>
                </c:pt>
                <c:pt idx="138">
                  <c:v>869</c:v>
                </c:pt>
                <c:pt idx="139">
                  <c:v>870</c:v>
                </c:pt>
                <c:pt idx="140">
                  <c:v>871</c:v>
                </c:pt>
                <c:pt idx="141">
                  <c:v>872</c:v>
                </c:pt>
                <c:pt idx="142">
                  <c:v>873</c:v>
                </c:pt>
                <c:pt idx="143">
                  <c:v>874</c:v>
                </c:pt>
                <c:pt idx="144">
                  <c:v>875</c:v>
                </c:pt>
                <c:pt idx="145">
                  <c:v>876</c:v>
                </c:pt>
                <c:pt idx="146">
                  <c:v>877</c:v>
                </c:pt>
                <c:pt idx="147">
                  <c:v>878</c:v>
                </c:pt>
                <c:pt idx="148">
                  <c:v>879</c:v>
                </c:pt>
                <c:pt idx="149">
                  <c:v>880</c:v>
                </c:pt>
                <c:pt idx="150">
                  <c:v>881</c:v>
                </c:pt>
                <c:pt idx="151">
                  <c:v>882</c:v>
                </c:pt>
                <c:pt idx="152">
                  <c:v>883</c:v>
                </c:pt>
                <c:pt idx="153">
                  <c:v>884</c:v>
                </c:pt>
                <c:pt idx="154">
                  <c:v>885</c:v>
                </c:pt>
                <c:pt idx="155">
                  <c:v>886</c:v>
                </c:pt>
                <c:pt idx="156">
                  <c:v>887</c:v>
                </c:pt>
                <c:pt idx="157">
                  <c:v>888</c:v>
                </c:pt>
                <c:pt idx="158">
                  <c:v>889</c:v>
                </c:pt>
                <c:pt idx="159">
                  <c:v>890</c:v>
                </c:pt>
                <c:pt idx="160">
                  <c:v>891</c:v>
                </c:pt>
                <c:pt idx="161">
                  <c:v>892</c:v>
                </c:pt>
                <c:pt idx="162">
                  <c:v>893</c:v>
                </c:pt>
                <c:pt idx="163">
                  <c:v>894</c:v>
                </c:pt>
                <c:pt idx="164">
                  <c:v>895</c:v>
                </c:pt>
                <c:pt idx="165">
                  <c:v>896</c:v>
                </c:pt>
                <c:pt idx="166">
                  <c:v>897</c:v>
                </c:pt>
                <c:pt idx="167">
                  <c:v>898</c:v>
                </c:pt>
                <c:pt idx="168">
                  <c:v>899</c:v>
                </c:pt>
                <c:pt idx="169">
                  <c:v>900</c:v>
                </c:pt>
                <c:pt idx="170">
                  <c:v>901</c:v>
                </c:pt>
                <c:pt idx="171">
                  <c:v>902</c:v>
                </c:pt>
                <c:pt idx="172">
                  <c:v>903</c:v>
                </c:pt>
                <c:pt idx="173">
                  <c:v>904</c:v>
                </c:pt>
                <c:pt idx="174">
                  <c:v>905</c:v>
                </c:pt>
                <c:pt idx="175">
                  <c:v>906</c:v>
                </c:pt>
                <c:pt idx="176">
                  <c:v>907</c:v>
                </c:pt>
                <c:pt idx="177">
                  <c:v>908</c:v>
                </c:pt>
                <c:pt idx="178">
                  <c:v>909</c:v>
                </c:pt>
                <c:pt idx="179">
                  <c:v>910</c:v>
                </c:pt>
                <c:pt idx="180">
                  <c:v>911</c:v>
                </c:pt>
                <c:pt idx="181">
                  <c:v>912</c:v>
                </c:pt>
                <c:pt idx="182">
                  <c:v>913</c:v>
                </c:pt>
                <c:pt idx="183">
                  <c:v>914</c:v>
                </c:pt>
                <c:pt idx="184">
                  <c:v>915</c:v>
                </c:pt>
                <c:pt idx="185">
                  <c:v>916</c:v>
                </c:pt>
                <c:pt idx="186">
                  <c:v>917</c:v>
                </c:pt>
                <c:pt idx="187">
                  <c:v>918</c:v>
                </c:pt>
                <c:pt idx="188">
                  <c:v>919</c:v>
                </c:pt>
                <c:pt idx="189">
                  <c:v>920</c:v>
                </c:pt>
                <c:pt idx="190">
                  <c:v>921</c:v>
                </c:pt>
                <c:pt idx="191">
                  <c:v>922</c:v>
                </c:pt>
                <c:pt idx="192">
                  <c:v>923</c:v>
                </c:pt>
                <c:pt idx="193">
                  <c:v>924</c:v>
                </c:pt>
                <c:pt idx="194">
                  <c:v>925</c:v>
                </c:pt>
                <c:pt idx="195">
                  <c:v>926</c:v>
                </c:pt>
                <c:pt idx="196">
                  <c:v>927</c:v>
                </c:pt>
                <c:pt idx="197">
                  <c:v>928</c:v>
                </c:pt>
                <c:pt idx="198">
                  <c:v>929</c:v>
                </c:pt>
                <c:pt idx="199">
                  <c:v>930</c:v>
                </c:pt>
                <c:pt idx="200">
                  <c:v>931</c:v>
                </c:pt>
                <c:pt idx="201">
                  <c:v>932</c:v>
                </c:pt>
                <c:pt idx="202">
                  <c:v>933</c:v>
                </c:pt>
                <c:pt idx="203">
                  <c:v>934</c:v>
                </c:pt>
                <c:pt idx="204">
                  <c:v>935</c:v>
                </c:pt>
                <c:pt idx="205">
                  <c:v>936</c:v>
                </c:pt>
                <c:pt idx="206">
                  <c:v>937</c:v>
                </c:pt>
                <c:pt idx="207">
                  <c:v>938</c:v>
                </c:pt>
                <c:pt idx="208">
                  <c:v>939</c:v>
                </c:pt>
                <c:pt idx="209">
                  <c:v>940</c:v>
                </c:pt>
                <c:pt idx="210">
                  <c:v>941</c:v>
                </c:pt>
                <c:pt idx="211">
                  <c:v>942</c:v>
                </c:pt>
                <c:pt idx="212">
                  <c:v>943</c:v>
                </c:pt>
                <c:pt idx="213">
                  <c:v>944</c:v>
                </c:pt>
                <c:pt idx="214">
                  <c:v>945</c:v>
                </c:pt>
                <c:pt idx="215">
                  <c:v>946</c:v>
                </c:pt>
                <c:pt idx="216">
                  <c:v>947</c:v>
                </c:pt>
                <c:pt idx="217">
                  <c:v>948</c:v>
                </c:pt>
                <c:pt idx="218">
                  <c:v>949</c:v>
                </c:pt>
                <c:pt idx="219">
                  <c:v>950</c:v>
                </c:pt>
                <c:pt idx="220">
                  <c:v>951</c:v>
                </c:pt>
                <c:pt idx="221">
                  <c:v>952</c:v>
                </c:pt>
                <c:pt idx="222">
                  <c:v>953</c:v>
                </c:pt>
                <c:pt idx="223">
                  <c:v>954</c:v>
                </c:pt>
                <c:pt idx="224">
                  <c:v>955</c:v>
                </c:pt>
                <c:pt idx="225">
                  <c:v>956</c:v>
                </c:pt>
                <c:pt idx="226">
                  <c:v>957</c:v>
                </c:pt>
                <c:pt idx="227">
                  <c:v>958</c:v>
                </c:pt>
                <c:pt idx="228">
                  <c:v>959</c:v>
                </c:pt>
                <c:pt idx="229">
                  <c:v>960</c:v>
                </c:pt>
                <c:pt idx="230">
                  <c:v>961</c:v>
                </c:pt>
                <c:pt idx="231">
                  <c:v>962</c:v>
                </c:pt>
                <c:pt idx="232">
                  <c:v>963</c:v>
                </c:pt>
                <c:pt idx="233">
                  <c:v>964</c:v>
                </c:pt>
                <c:pt idx="234">
                  <c:v>965</c:v>
                </c:pt>
                <c:pt idx="235">
                  <c:v>966</c:v>
                </c:pt>
                <c:pt idx="236">
                  <c:v>967</c:v>
                </c:pt>
                <c:pt idx="237">
                  <c:v>968</c:v>
                </c:pt>
                <c:pt idx="238">
                  <c:v>969</c:v>
                </c:pt>
                <c:pt idx="239">
                  <c:v>970</c:v>
                </c:pt>
                <c:pt idx="240">
                  <c:v>971</c:v>
                </c:pt>
                <c:pt idx="241">
                  <c:v>972</c:v>
                </c:pt>
                <c:pt idx="242">
                  <c:v>973</c:v>
                </c:pt>
                <c:pt idx="243">
                  <c:v>974</c:v>
                </c:pt>
                <c:pt idx="244">
                  <c:v>975</c:v>
                </c:pt>
                <c:pt idx="245">
                  <c:v>976</c:v>
                </c:pt>
                <c:pt idx="246">
                  <c:v>977</c:v>
                </c:pt>
                <c:pt idx="247">
                  <c:v>978</c:v>
                </c:pt>
                <c:pt idx="248">
                  <c:v>979</c:v>
                </c:pt>
                <c:pt idx="249">
                  <c:v>980</c:v>
                </c:pt>
                <c:pt idx="250">
                  <c:v>981</c:v>
                </c:pt>
                <c:pt idx="251">
                  <c:v>982</c:v>
                </c:pt>
                <c:pt idx="252">
                  <c:v>983</c:v>
                </c:pt>
                <c:pt idx="253">
                  <c:v>984</c:v>
                </c:pt>
                <c:pt idx="254">
                  <c:v>985</c:v>
                </c:pt>
                <c:pt idx="255">
                  <c:v>986</c:v>
                </c:pt>
                <c:pt idx="256">
                  <c:v>987</c:v>
                </c:pt>
                <c:pt idx="257">
                  <c:v>988</c:v>
                </c:pt>
                <c:pt idx="258">
                  <c:v>989</c:v>
                </c:pt>
                <c:pt idx="259">
                  <c:v>990</c:v>
                </c:pt>
                <c:pt idx="260">
                  <c:v>991</c:v>
                </c:pt>
                <c:pt idx="261">
                  <c:v>992</c:v>
                </c:pt>
                <c:pt idx="262">
                  <c:v>993</c:v>
                </c:pt>
                <c:pt idx="263">
                  <c:v>994</c:v>
                </c:pt>
                <c:pt idx="264">
                  <c:v>995</c:v>
                </c:pt>
                <c:pt idx="265">
                  <c:v>996</c:v>
                </c:pt>
                <c:pt idx="266">
                  <c:v>997</c:v>
                </c:pt>
                <c:pt idx="267">
                  <c:v>998</c:v>
                </c:pt>
                <c:pt idx="268">
                  <c:v>999</c:v>
                </c:pt>
                <c:pt idx="269">
                  <c:v>1000</c:v>
                </c:pt>
                <c:pt idx="270">
                  <c:v>1001</c:v>
                </c:pt>
                <c:pt idx="271">
                  <c:v>1002</c:v>
                </c:pt>
                <c:pt idx="272">
                  <c:v>1003</c:v>
                </c:pt>
                <c:pt idx="273">
                  <c:v>1004</c:v>
                </c:pt>
                <c:pt idx="274">
                  <c:v>1005</c:v>
                </c:pt>
                <c:pt idx="275">
                  <c:v>1006</c:v>
                </c:pt>
                <c:pt idx="276">
                  <c:v>1007</c:v>
                </c:pt>
                <c:pt idx="277">
                  <c:v>1008</c:v>
                </c:pt>
                <c:pt idx="278">
                  <c:v>1009</c:v>
                </c:pt>
                <c:pt idx="279">
                  <c:v>1010</c:v>
                </c:pt>
                <c:pt idx="280">
                  <c:v>1011</c:v>
                </c:pt>
                <c:pt idx="281">
                  <c:v>1012</c:v>
                </c:pt>
                <c:pt idx="282">
                  <c:v>1013</c:v>
                </c:pt>
                <c:pt idx="283">
                  <c:v>1014</c:v>
                </c:pt>
                <c:pt idx="284">
                  <c:v>1015</c:v>
                </c:pt>
                <c:pt idx="285">
                  <c:v>1016</c:v>
                </c:pt>
                <c:pt idx="286">
                  <c:v>1017</c:v>
                </c:pt>
                <c:pt idx="287">
                  <c:v>1018</c:v>
                </c:pt>
                <c:pt idx="288">
                  <c:v>1019</c:v>
                </c:pt>
                <c:pt idx="289">
                  <c:v>1020</c:v>
                </c:pt>
                <c:pt idx="290">
                  <c:v>1021</c:v>
                </c:pt>
                <c:pt idx="291">
                  <c:v>1022</c:v>
                </c:pt>
                <c:pt idx="292">
                  <c:v>1023</c:v>
                </c:pt>
                <c:pt idx="293">
                  <c:v>1024</c:v>
                </c:pt>
                <c:pt idx="294">
                  <c:v>1025</c:v>
                </c:pt>
                <c:pt idx="295">
                  <c:v>1026</c:v>
                </c:pt>
                <c:pt idx="296">
                  <c:v>1027</c:v>
                </c:pt>
                <c:pt idx="297">
                  <c:v>1028</c:v>
                </c:pt>
                <c:pt idx="298">
                  <c:v>1029</c:v>
                </c:pt>
                <c:pt idx="299">
                  <c:v>1030</c:v>
                </c:pt>
                <c:pt idx="300">
                  <c:v>1031</c:v>
                </c:pt>
                <c:pt idx="301">
                  <c:v>1032</c:v>
                </c:pt>
                <c:pt idx="302">
                  <c:v>1033</c:v>
                </c:pt>
                <c:pt idx="303">
                  <c:v>1034</c:v>
                </c:pt>
                <c:pt idx="304">
                  <c:v>1035</c:v>
                </c:pt>
                <c:pt idx="305">
                  <c:v>1036</c:v>
                </c:pt>
                <c:pt idx="306">
                  <c:v>1037</c:v>
                </c:pt>
                <c:pt idx="307">
                  <c:v>1038</c:v>
                </c:pt>
                <c:pt idx="308">
                  <c:v>1039</c:v>
                </c:pt>
                <c:pt idx="309">
                  <c:v>1040</c:v>
                </c:pt>
                <c:pt idx="310">
                  <c:v>1041</c:v>
                </c:pt>
                <c:pt idx="311">
                  <c:v>1042</c:v>
                </c:pt>
                <c:pt idx="312">
                  <c:v>1043</c:v>
                </c:pt>
                <c:pt idx="313">
                  <c:v>1044</c:v>
                </c:pt>
                <c:pt idx="314">
                  <c:v>1045</c:v>
                </c:pt>
                <c:pt idx="315">
                  <c:v>1046</c:v>
                </c:pt>
                <c:pt idx="316">
                  <c:v>1047</c:v>
                </c:pt>
                <c:pt idx="317">
                  <c:v>1048</c:v>
                </c:pt>
                <c:pt idx="318">
                  <c:v>1049</c:v>
                </c:pt>
                <c:pt idx="319">
                  <c:v>1050</c:v>
                </c:pt>
                <c:pt idx="320">
                  <c:v>1051</c:v>
                </c:pt>
                <c:pt idx="321">
                  <c:v>1052</c:v>
                </c:pt>
                <c:pt idx="322">
                  <c:v>1053</c:v>
                </c:pt>
                <c:pt idx="323">
                  <c:v>1054</c:v>
                </c:pt>
                <c:pt idx="324">
                  <c:v>1055</c:v>
                </c:pt>
                <c:pt idx="325">
                  <c:v>1056</c:v>
                </c:pt>
                <c:pt idx="326">
                  <c:v>1057</c:v>
                </c:pt>
                <c:pt idx="327">
                  <c:v>1058</c:v>
                </c:pt>
                <c:pt idx="328">
                  <c:v>1059</c:v>
                </c:pt>
                <c:pt idx="329">
                  <c:v>1060</c:v>
                </c:pt>
                <c:pt idx="330">
                  <c:v>1061</c:v>
                </c:pt>
                <c:pt idx="331">
                  <c:v>1062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1068</c:v>
                </c:pt>
                <c:pt idx="338">
                  <c:v>1069</c:v>
                </c:pt>
                <c:pt idx="339">
                  <c:v>1070</c:v>
                </c:pt>
                <c:pt idx="340">
                  <c:v>1071</c:v>
                </c:pt>
                <c:pt idx="341">
                  <c:v>1072</c:v>
                </c:pt>
                <c:pt idx="342">
                  <c:v>1073</c:v>
                </c:pt>
                <c:pt idx="343">
                  <c:v>1074</c:v>
                </c:pt>
                <c:pt idx="344">
                  <c:v>1075</c:v>
                </c:pt>
                <c:pt idx="345">
                  <c:v>1076</c:v>
                </c:pt>
                <c:pt idx="346">
                  <c:v>1077</c:v>
                </c:pt>
                <c:pt idx="347">
                  <c:v>1078</c:v>
                </c:pt>
                <c:pt idx="348">
                  <c:v>1079</c:v>
                </c:pt>
                <c:pt idx="349">
                  <c:v>1080</c:v>
                </c:pt>
                <c:pt idx="350">
                  <c:v>1081</c:v>
                </c:pt>
                <c:pt idx="351">
                  <c:v>1082</c:v>
                </c:pt>
                <c:pt idx="352">
                  <c:v>1083</c:v>
                </c:pt>
                <c:pt idx="353">
                  <c:v>1084</c:v>
                </c:pt>
                <c:pt idx="354">
                  <c:v>1085</c:v>
                </c:pt>
                <c:pt idx="355">
                  <c:v>1086</c:v>
                </c:pt>
                <c:pt idx="356">
                  <c:v>1087</c:v>
                </c:pt>
                <c:pt idx="357">
                  <c:v>1088</c:v>
                </c:pt>
                <c:pt idx="358">
                  <c:v>1089</c:v>
                </c:pt>
                <c:pt idx="359">
                  <c:v>1090</c:v>
                </c:pt>
                <c:pt idx="360">
                  <c:v>1091</c:v>
                </c:pt>
                <c:pt idx="361">
                  <c:v>1092</c:v>
                </c:pt>
                <c:pt idx="362">
                  <c:v>1093</c:v>
                </c:pt>
                <c:pt idx="363">
                  <c:v>1094</c:v>
                </c:pt>
                <c:pt idx="364">
                  <c:v>1095</c:v>
                </c:pt>
              </c:numCache>
            </c:numRef>
          </c:xVal>
          <c:yVal>
            <c:numRef>
              <c:f>Boksmodel!$W$741:$W$1105</c:f>
              <c:numCache>
                <c:formatCode>0.0000</c:formatCode>
                <c:ptCount val="365"/>
                <c:pt idx="0">
                  <c:v>2.8751061629346347E-2</c:v>
                </c:pt>
                <c:pt idx="1">
                  <c:v>2.8211267284968811E-2</c:v>
                </c:pt>
                <c:pt idx="2">
                  <c:v>2.7657341409867871E-2</c:v>
                </c:pt>
                <c:pt idx="3">
                  <c:v>2.7119337274621704E-2</c:v>
                </c:pt>
                <c:pt idx="4">
                  <c:v>2.6623928372642672E-2</c:v>
                </c:pt>
                <c:pt idx="5">
                  <c:v>2.6169274714009039E-2</c:v>
                </c:pt>
                <c:pt idx="6">
                  <c:v>2.5750917417298368E-2</c:v>
                </c:pt>
                <c:pt idx="7">
                  <c:v>2.5401871692603911E-2</c:v>
                </c:pt>
                <c:pt idx="8">
                  <c:v>2.5285311060398212E-2</c:v>
                </c:pt>
                <c:pt idx="9">
                  <c:v>2.5204696949105099E-2</c:v>
                </c:pt>
                <c:pt idx="10">
                  <c:v>2.5022653897627607E-2</c:v>
                </c:pt>
                <c:pt idx="11">
                  <c:v>2.4859571353286845E-2</c:v>
                </c:pt>
                <c:pt idx="12">
                  <c:v>2.4750388329790853E-2</c:v>
                </c:pt>
                <c:pt idx="13">
                  <c:v>2.4811155426609884E-2</c:v>
                </c:pt>
                <c:pt idx="14">
                  <c:v>2.4896347535419507E-2</c:v>
                </c:pt>
                <c:pt idx="15">
                  <c:v>2.5176761023354019E-2</c:v>
                </c:pt>
                <c:pt idx="16">
                  <c:v>2.5819680078552548E-2</c:v>
                </c:pt>
                <c:pt idx="17">
                  <c:v>2.7251280784600679E-2</c:v>
                </c:pt>
                <c:pt idx="18">
                  <c:v>2.7352787359276504E-2</c:v>
                </c:pt>
                <c:pt idx="19">
                  <c:v>2.7119818944254942E-2</c:v>
                </c:pt>
                <c:pt idx="20">
                  <c:v>2.6763908074749897E-2</c:v>
                </c:pt>
                <c:pt idx="21">
                  <c:v>2.6399620998968195E-2</c:v>
                </c:pt>
                <c:pt idx="22">
                  <c:v>2.6039911136396462E-2</c:v>
                </c:pt>
                <c:pt idx="23">
                  <c:v>2.5655667249289398E-2</c:v>
                </c:pt>
                <c:pt idx="24">
                  <c:v>2.5256137895157574E-2</c:v>
                </c:pt>
                <c:pt idx="25">
                  <c:v>2.4872093183722854E-2</c:v>
                </c:pt>
                <c:pt idx="26">
                  <c:v>2.4516771265384436E-2</c:v>
                </c:pt>
                <c:pt idx="27">
                  <c:v>2.4296346516875567E-2</c:v>
                </c:pt>
                <c:pt idx="28">
                  <c:v>2.4206830642418985E-2</c:v>
                </c:pt>
                <c:pt idx="29">
                  <c:v>2.4022332494494751E-2</c:v>
                </c:pt>
                <c:pt idx="30">
                  <c:v>2.3790959766571841E-2</c:v>
                </c:pt>
                <c:pt idx="31">
                  <c:v>2.3554462785073848E-2</c:v>
                </c:pt>
                <c:pt idx="32">
                  <c:v>2.3320654488825886E-2</c:v>
                </c:pt>
                <c:pt idx="33">
                  <c:v>2.3100216087948884E-2</c:v>
                </c:pt>
                <c:pt idx="34">
                  <c:v>2.2909179948445831E-2</c:v>
                </c:pt>
                <c:pt idx="35">
                  <c:v>2.2792754721874024E-2</c:v>
                </c:pt>
                <c:pt idx="36">
                  <c:v>2.3056113903312737E-2</c:v>
                </c:pt>
                <c:pt idx="37">
                  <c:v>2.3208264023911511E-2</c:v>
                </c:pt>
                <c:pt idx="38">
                  <c:v>2.3394897157050946E-2</c:v>
                </c:pt>
                <c:pt idx="39">
                  <c:v>2.3657078600641257E-2</c:v>
                </c:pt>
                <c:pt idx="40">
                  <c:v>2.4279950246392155E-2</c:v>
                </c:pt>
                <c:pt idx="41">
                  <c:v>2.4754318628212126E-2</c:v>
                </c:pt>
                <c:pt idx="42">
                  <c:v>2.4851967242259809E-2</c:v>
                </c:pt>
                <c:pt idx="43">
                  <c:v>2.4769127459567854E-2</c:v>
                </c:pt>
                <c:pt idx="44">
                  <c:v>2.4640142627685928E-2</c:v>
                </c:pt>
                <c:pt idx="45">
                  <c:v>2.4477296663922177E-2</c:v>
                </c:pt>
                <c:pt idx="46">
                  <c:v>2.4293948717861471E-2</c:v>
                </c:pt>
                <c:pt idx="47">
                  <c:v>2.4103004500532019E-2</c:v>
                </c:pt>
                <c:pt idx="48">
                  <c:v>2.3945238954332808E-2</c:v>
                </c:pt>
                <c:pt idx="49">
                  <c:v>2.3762680066843164E-2</c:v>
                </c:pt>
                <c:pt idx="50">
                  <c:v>2.3587549803404974E-2</c:v>
                </c:pt>
                <c:pt idx="51">
                  <c:v>2.3427444822932023E-2</c:v>
                </c:pt>
                <c:pt idx="52">
                  <c:v>2.3396068670601369E-2</c:v>
                </c:pt>
                <c:pt idx="53">
                  <c:v>2.3289665017801799E-2</c:v>
                </c:pt>
                <c:pt idx="54">
                  <c:v>2.3154520299132966E-2</c:v>
                </c:pt>
                <c:pt idx="55">
                  <c:v>2.3027471811912247E-2</c:v>
                </c:pt>
                <c:pt idx="56">
                  <c:v>2.2918168977783204E-2</c:v>
                </c:pt>
                <c:pt idx="57">
                  <c:v>2.2830496614055309E-2</c:v>
                </c:pt>
                <c:pt idx="58">
                  <c:v>2.2765456191272661E-2</c:v>
                </c:pt>
                <c:pt idx="59">
                  <c:v>2.2727556738722624E-2</c:v>
                </c:pt>
                <c:pt idx="60">
                  <c:v>2.2716193776927913E-2</c:v>
                </c:pt>
                <c:pt idx="61">
                  <c:v>2.2737224534569039E-2</c:v>
                </c:pt>
                <c:pt idx="62">
                  <c:v>2.2858710245099445E-2</c:v>
                </c:pt>
                <c:pt idx="63">
                  <c:v>2.3198758440905701E-2</c:v>
                </c:pt>
                <c:pt idx="64">
                  <c:v>2.3707400074349606E-2</c:v>
                </c:pt>
                <c:pt idx="65">
                  <c:v>2.4379112474009298E-2</c:v>
                </c:pt>
                <c:pt idx="66">
                  <c:v>2.5921306880558197E-2</c:v>
                </c:pt>
                <c:pt idx="67">
                  <c:v>2.7676588647039535E-2</c:v>
                </c:pt>
                <c:pt idx="68">
                  <c:v>2.9734739158010476E-2</c:v>
                </c:pt>
                <c:pt idx="69">
                  <c:v>3.4014025315735774E-2</c:v>
                </c:pt>
                <c:pt idx="70">
                  <c:v>3.4201982122584761E-2</c:v>
                </c:pt>
                <c:pt idx="71">
                  <c:v>3.4095427412407987E-2</c:v>
                </c:pt>
                <c:pt idx="72">
                  <c:v>3.4325722915328538E-2</c:v>
                </c:pt>
                <c:pt idx="73">
                  <c:v>3.448778763467545E-2</c:v>
                </c:pt>
                <c:pt idx="74">
                  <c:v>3.4733684932963249E-2</c:v>
                </c:pt>
                <c:pt idx="75">
                  <c:v>3.5172993689892365E-2</c:v>
                </c:pt>
                <c:pt idx="76">
                  <c:v>3.6253745254620322E-2</c:v>
                </c:pt>
                <c:pt idx="77">
                  <c:v>3.7031114033115292E-2</c:v>
                </c:pt>
                <c:pt idx="78">
                  <c:v>3.7253209132183725E-2</c:v>
                </c:pt>
                <c:pt idx="79">
                  <c:v>3.7296633598304367E-2</c:v>
                </c:pt>
                <c:pt idx="80">
                  <c:v>3.7231215169333039E-2</c:v>
                </c:pt>
                <c:pt idx="81">
                  <c:v>3.7077519997520646E-2</c:v>
                </c:pt>
                <c:pt idx="82">
                  <c:v>3.687909656250294E-2</c:v>
                </c:pt>
                <c:pt idx="83">
                  <c:v>3.6614733899083658E-2</c:v>
                </c:pt>
                <c:pt idx="84">
                  <c:v>3.6380715942311438E-2</c:v>
                </c:pt>
                <c:pt idx="85">
                  <c:v>3.6077616188713246E-2</c:v>
                </c:pt>
                <c:pt idx="86">
                  <c:v>3.5740372972237061E-2</c:v>
                </c:pt>
                <c:pt idx="87">
                  <c:v>3.5372085056019825E-2</c:v>
                </c:pt>
                <c:pt idx="88">
                  <c:v>3.4977372377715941E-2</c:v>
                </c:pt>
                <c:pt idx="89">
                  <c:v>3.4568161045469871E-2</c:v>
                </c:pt>
                <c:pt idx="90">
                  <c:v>4.9613287675427102E-2</c:v>
                </c:pt>
                <c:pt idx="91">
                  <c:v>7.0512201278039949E-2</c:v>
                </c:pt>
                <c:pt idx="92">
                  <c:v>9.9469656602797885E-2</c:v>
                </c:pt>
                <c:pt idx="93">
                  <c:v>0.13946182431146367</c:v>
                </c:pt>
                <c:pt idx="94">
                  <c:v>0.19443234379699306</c:v>
                </c:pt>
                <c:pt idx="95">
                  <c:v>0.26949109501088131</c:v>
                </c:pt>
                <c:pt idx="96">
                  <c:v>0.37104252662004911</c:v>
                </c:pt>
                <c:pt idx="97">
                  <c:v>0.50647580180237239</c:v>
                </c:pt>
                <c:pt idx="98">
                  <c:v>0.6829629738267784</c:v>
                </c:pt>
                <c:pt idx="99">
                  <c:v>0.90429656414533077</c:v>
                </c:pt>
                <c:pt idx="100">
                  <c:v>1.1615446427567255</c:v>
                </c:pt>
                <c:pt idx="101">
                  <c:v>1.4133088544708454</c:v>
                </c:pt>
                <c:pt idx="102">
                  <c:v>1.5573594283329713</c:v>
                </c:pt>
                <c:pt idx="103">
                  <c:v>1.5043124633417158</c:v>
                </c:pt>
                <c:pt idx="104">
                  <c:v>1.4344687350664511</c:v>
                </c:pt>
                <c:pt idx="105">
                  <c:v>1.3804385285834118</c:v>
                </c:pt>
                <c:pt idx="106">
                  <c:v>1.3306827077126371</c:v>
                </c:pt>
                <c:pt idx="107">
                  <c:v>1.2873228686021798</c:v>
                </c:pt>
                <c:pt idx="108">
                  <c:v>1.2489393248961116</c:v>
                </c:pt>
                <c:pt idx="109">
                  <c:v>1.2149694364020767</c:v>
                </c:pt>
                <c:pt idx="110">
                  <c:v>1.1848409447899537</c:v>
                </c:pt>
                <c:pt idx="111">
                  <c:v>1.1580236989200823</c:v>
                </c:pt>
                <c:pt idx="112">
                  <c:v>1.1343419075416876</c:v>
                </c:pt>
                <c:pt idx="113">
                  <c:v>1.1130554568724818</c:v>
                </c:pt>
                <c:pt idx="114">
                  <c:v>1.0938191378400886</c:v>
                </c:pt>
                <c:pt idx="115">
                  <c:v>1.0765308097593651</c:v>
                </c:pt>
                <c:pt idx="116">
                  <c:v>1.0608340855459635</c:v>
                </c:pt>
                <c:pt idx="117">
                  <c:v>1.0459819536060935</c:v>
                </c:pt>
                <c:pt idx="118">
                  <c:v>1.0339391669606541</c:v>
                </c:pt>
                <c:pt idx="119">
                  <c:v>1.0226879633581538</c:v>
                </c:pt>
                <c:pt idx="120">
                  <c:v>1.0118566187646889</c:v>
                </c:pt>
                <c:pt idx="121">
                  <c:v>1.001391837000718</c:v>
                </c:pt>
                <c:pt idx="122">
                  <c:v>0.99103836446570481</c:v>
                </c:pt>
                <c:pt idx="123">
                  <c:v>0.9811717954693957</c:v>
                </c:pt>
                <c:pt idx="124">
                  <c:v>0.9718558787914956</c:v>
                </c:pt>
                <c:pt idx="125">
                  <c:v>0.96356923342790746</c:v>
                </c:pt>
                <c:pt idx="126">
                  <c:v>0.95559630627660364</c:v>
                </c:pt>
                <c:pt idx="127">
                  <c:v>0.94860222639276304</c:v>
                </c:pt>
                <c:pt idx="128">
                  <c:v>0.94224583818616969</c:v>
                </c:pt>
                <c:pt idx="129">
                  <c:v>0.9355389731120618</c:v>
                </c:pt>
                <c:pt idx="130">
                  <c:v>0.93034792346677142</c:v>
                </c:pt>
                <c:pt idx="131">
                  <c:v>0.92610473213690492</c:v>
                </c:pt>
                <c:pt idx="132">
                  <c:v>0.92177134233095204</c:v>
                </c:pt>
                <c:pt idx="133">
                  <c:v>0.91731017311566398</c:v>
                </c:pt>
                <c:pt idx="134">
                  <c:v>0.91284487997246799</c:v>
                </c:pt>
                <c:pt idx="135">
                  <c:v>0.90846279460637058</c:v>
                </c:pt>
                <c:pt idx="136">
                  <c:v>0.90414616262045677</c:v>
                </c:pt>
                <c:pt idx="137">
                  <c:v>0.89960081574463957</c:v>
                </c:pt>
                <c:pt idx="138">
                  <c:v>0.89574330522585355</c:v>
                </c:pt>
                <c:pt idx="139">
                  <c:v>0.89305636500520336</c:v>
                </c:pt>
                <c:pt idx="140">
                  <c:v>0.8901247871645791</c:v>
                </c:pt>
                <c:pt idx="141">
                  <c:v>0.88752216709688636</c:v>
                </c:pt>
                <c:pt idx="142">
                  <c:v>0.88473275063409773</c:v>
                </c:pt>
                <c:pt idx="143">
                  <c:v>0.88250970012425123</c:v>
                </c:pt>
                <c:pt idx="144">
                  <c:v>0.88043967399106282</c:v>
                </c:pt>
                <c:pt idx="145">
                  <c:v>0.8784966303620374</c:v>
                </c:pt>
                <c:pt idx="146">
                  <c:v>0.87627655300568907</c:v>
                </c:pt>
                <c:pt idx="147">
                  <c:v>0.87394415894511168</c:v>
                </c:pt>
                <c:pt idx="148">
                  <c:v>0.87162762650862491</c:v>
                </c:pt>
                <c:pt idx="149">
                  <c:v>0.86935874552478276</c:v>
                </c:pt>
                <c:pt idx="150">
                  <c:v>0.86669779072899156</c:v>
                </c:pt>
                <c:pt idx="151">
                  <c:v>0.86407116316696186</c:v>
                </c:pt>
                <c:pt idx="152">
                  <c:v>0.86148440992647912</c:v>
                </c:pt>
                <c:pt idx="153">
                  <c:v>0.85875720643759579</c:v>
                </c:pt>
                <c:pt idx="154">
                  <c:v>0.85582914795718601</c:v>
                </c:pt>
                <c:pt idx="155">
                  <c:v>0.85296241064694289</c:v>
                </c:pt>
                <c:pt idx="156">
                  <c:v>0.84988247462602284</c:v>
                </c:pt>
                <c:pt idx="157">
                  <c:v>0.84696922617056924</c:v>
                </c:pt>
                <c:pt idx="158">
                  <c:v>0.84391470995519646</c:v>
                </c:pt>
                <c:pt idx="159">
                  <c:v>0.84089562157365283</c:v>
                </c:pt>
                <c:pt idx="160">
                  <c:v>0.83775784544537457</c:v>
                </c:pt>
                <c:pt idx="161">
                  <c:v>0.83485537338415761</c:v>
                </c:pt>
                <c:pt idx="162">
                  <c:v>0.83180631516784853</c:v>
                </c:pt>
                <c:pt idx="163">
                  <c:v>0.82840509484259151</c:v>
                </c:pt>
                <c:pt idx="164">
                  <c:v>0.82491968424338358</c:v>
                </c:pt>
                <c:pt idx="165">
                  <c:v>0.82267356688990212</c:v>
                </c:pt>
                <c:pt idx="166">
                  <c:v>0.82019139148872866</c:v>
                </c:pt>
                <c:pt idx="167">
                  <c:v>0.81764933591048772</c:v>
                </c:pt>
                <c:pt idx="168">
                  <c:v>0.81487763504437416</c:v>
                </c:pt>
                <c:pt idx="169">
                  <c:v>0.81185804701798392</c:v>
                </c:pt>
                <c:pt idx="170">
                  <c:v>0.80874352610738232</c:v>
                </c:pt>
                <c:pt idx="171">
                  <c:v>0.80544917148289741</c:v>
                </c:pt>
                <c:pt idx="172">
                  <c:v>0.80247563706616143</c:v>
                </c:pt>
                <c:pt idx="173">
                  <c:v>0.79970714563309364</c:v>
                </c:pt>
                <c:pt idx="174">
                  <c:v>0.79688465193029967</c:v>
                </c:pt>
                <c:pt idx="175">
                  <c:v>0.79398343025106044</c:v>
                </c:pt>
                <c:pt idx="176">
                  <c:v>0.79102365984039491</c:v>
                </c:pt>
                <c:pt idx="177">
                  <c:v>0.78804668899319952</c:v>
                </c:pt>
                <c:pt idx="178">
                  <c:v>0.7851276087453688</c:v>
                </c:pt>
                <c:pt idx="179">
                  <c:v>0.78224022573681717</c:v>
                </c:pt>
                <c:pt idx="180">
                  <c:v>0.7794012871281194</c:v>
                </c:pt>
                <c:pt idx="181">
                  <c:v>0.77657782688991106</c:v>
                </c:pt>
                <c:pt idx="182">
                  <c:v>0.77382235302874758</c:v>
                </c:pt>
                <c:pt idx="183">
                  <c:v>0.77110084874956852</c:v>
                </c:pt>
                <c:pt idx="184">
                  <c:v>0.76850057631618418</c:v>
                </c:pt>
                <c:pt idx="185">
                  <c:v>0.76579040763568151</c:v>
                </c:pt>
                <c:pt idx="186">
                  <c:v>0.76311910099668134</c:v>
                </c:pt>
                <c:pt idx="187">
                  <c:v>0.76056133721496788</c:v>
                </c:pt>
                <c:pt idx="188">
                  <c:v>0.75816732077872662</c:v>
                </c:pt>
                <c:pt idx="189">
                  <c:v>0.75581154017666641</c:v>
                </c:pt>
                <c:pt idx="190">
                  <c:v>0.75374559658275742</c:v>
                </c:pt>
                <c:pt idx="191">
                  <c:v>0.75161639843138583</c:v>
                </c:pt>
                <c:pt idx="192">
                  <c:v>0.74932779651601744</c:v>
                </c:pt>
                <c:pt idx="193">
                  <c:v>0.74695386095741834</c:v>
                </c:pt>
                <c:pt idx="194">
                  <c:v>0.74463382370858644</c:v>
                </c:pt>
                <c:pt idx="195">
                  <c:v>0.7422594268377154</c:v>
                </c:pt>
                <c:pt idx="196">
                  <c:v>0.73988797815269347</c:v>
                </c:pt>
                <c:pt idx="197">
                  <c:v>0.73788077575250721</c:v>
                </c:pt>
                <c:pt idx="198">
                  <c:v>0.73587298467355133</c:v>
                </c:pt>
                <c:pt idx="199">
                  <c:v>0.73374909247845832</c:v>
                </c:pt>
                <c:pt idx="200">
                  <c:v>0.73153332391014314</c:v>
                </c:pt>
                <c:pt idx="201">
                  <c:v>0.72934847580333029</c:v>
                </c:pt>
                <c:pt idx="202">
                  <c:v>0.72707240445133936</c:v>
                </c:pt>
                <c:pt idx="203">
                  <c:v>0.72483217046466553</c:v>
                </c:pt>
                <c:pt idx="204">
                  <c:v>0.72271972673238372</c:v>
                </c:pt>
                <c:pt idx="205">
                  <c:v>0.72090126475411986</c:v>
                </c:pt>
                <c:pt idx="206">
                  <c:v>0.7189181372526523</c:v>
                </c:pt>
                <c:pt idx="207">
                  <c:v>0.71666638162125562</c:v>
                </c:pt>
                <c:pt idx="208">
                  <c:v>0.71416900906524605</c:v>
                </c:pt>
                <c:pt idx="209">
                  <c:v>0.71128403437811039</c:v>
                </c:pt>
                <c:pt idx="210">
                  <c:v>0.70854855233682557</c:v>
                </c:pt>
                <c:pt idx="211">
                  <c:v>0.70562133394811799</c:v>
                </c:pt>
                <c:pt idx="212">
                  <c:v>0.70208557142376327</c:v>
                </c:pt>
                <c:pt idx="213">
                  <c:v>0.69893279385893292</c:v>
                </c:pt>
                <c:pt idx="214">
                  <c:v>0.69660693723252831</c:v>
                </c:pt>
                <c:pt idx="215">
                  <c:v>0.69532294205684619</c:v>
                </c:pt>
                <c:pt idx="216">
                  <c:v>0.693711796229178</c:v>
                </c:pt>
                <c:pt idx="217">
                  <c:v>0.69138840311226546</c:v>
                </c:pt>
                <c:pt idx="218">
                  <c:v>0.68860586402415525</c:v>
                </c:pt>
                <c:pt idx="219">
                  <c:v>0.68599773006177067</c:v>
                </c:pt>
                <c:pt idx="220">
                  <c:v>0.68352470614670735</c:v>
                </c:pt>
                <c:pt idx="221">
                  <c:v>0.68099859754996883</c:v>
                </c:pt>
                <c:pt idx="222">
                  <c:v>0.67734909622238415</c:v>
                </c:pt>
                <c:pt idx="223">
                  <c:v>0.67430047724862296</c:v>
                </c:pt>
                <c:pt idx="224">
                  <c:v>0.67385214809234584</c:v>
                </c:pt>
                <c:pt idx="225">
                  <c:v>0.67511725780840726</c:v>
                </c:pt>
                <c:pt idx="226">
                  <c:v>0.67620635631860759</c:v>
                </c:pt>
                <c:pt idx="227">
                  <c:v>0.67602072887412912</c:v>
                </c:pt>
                <c:pt idx="228">
                  <c:v>0.67484168764856867</c:v>
                </c:pt>
                <c:pt idx="229">
                  <c:v>0.67306215813162829</c:v>
                </c:pt>
                <c:pt idx="230">
                  <c:v>0.67102336086033743</c:v>
                </c:pt>
                <c:pt idx="231">
                  <c:v>0.66887052594843022</c:v>
                </c:pt>
                <c:pt idx="232">
                  <c:v>0.66701325660816957</c:v>
                </c:pt>
                <c:pt idx="233">
                  <c:v>0.66549752099358472</c:v>
                </c:pt>
                <c:pt idx="234">
                  <c:v>0.66398202018631358</c:v>
                </c:pt>
                <c:pt idx="235">
                  <c:v>0.66236314242867</c:v>
                </c:pt>
                <c:pt idx="236">
                  <c:v>0.66070258540319504</c:v>
                </c:pt>
                <c:pt idx="237">
                  <c:v>0.65900615317349021</c:v>
                </c:pt>
                <c:pt idx="238">
                  <c:v>0.65727973327069755</c:v>
                </c:pt>
                <c:pt idx="239">
                  <c:v>0.65566133042084906</c:v>
                </c:pt>
                <c:pt idx="240">
                  <c:v>0.65398764385383001</c:v>
                </c:pt>
                <c:pt idx="241">
                  <c:v>0.65271080970500284</c:v>
                </c:pt>
                <c:pt idx="242">
                  <c:v>0.65151962354800896</c:v>
                </c:pt>
                <c:pt idx="243">
                  <c:v>0.65035507659093583</c:v>
                </c:pt>
                <c:pt idx="244">
                  <c:v>0.64901107453482476</c:v>
                </c:pt>
                <c:pt idx="245">
                  <c:v>0.64786123123278838</c:v>
                </c:pt>
                <c:pt idx="246">
                  <c:v>0.64652795078727721</c:v>
                </c:pt>
                <c:pt idx="247">
                  <c:v>0.64501604778896504</c:v>
                </c:pt>
                <c:pt idx="248">
                  <c:v>0.64368463035147605</c:v>
                </c:pt>
                <c:pt idx="249">
                  <c:v>0.64321179340958667</c:v>
                </c:pt>
                <c:pt idx="250">
                  <c:v>0.64279399817767968</c:v>
                </c:pt>
                <c:pt idx="251">
                  <c:v>0.64294447715280978</c:v>
                </c:pt>
                <c:pt idx="252">
                  <c:v>0.64312868220960384</c:v>
                </c:pt>
                <c:pt idx="253">
                  <c:v>0.64247434899338207</c:v>
                </c:pt>
                <c:pt idx="254">
                  <c:v>0.64144791948164537</c:v>
                </c:pt>
                <c:pt idx="255">
                  <c:v>0.64166004804853405</c:v>
                </c:pt>
                <c:pt idx="256">
                  <c:v>0.64302736744064326</c:v>
                </c:pt>
                <c:pt idx="257">
                  <c:v>0.64486082466614658</c:v>
                </c:pt>
                <c:pt idx="258">
                  <c:v>0.64617415358287211</c:v>
                </c:pt>
                <c:pt idx="259">
                  <c:v>0.64706268280677204</c:v>
                </c:pt>
                <c:pt idx="260">
                  <c:v>0.64735425130981306</c:v>
                </c:pt>
                <c:pt idx="261">
                  <c:v>0.64742197651925248</c:v>
                </c:pt>
                <c:pt idx="262">
                  <c:v>0.64739104744047926</c:v>
                </c:pt>
                <c:pt idx="263">
                  <c:v>0.64715699242707769</c:v>
                </c:pt>
                <c:pt idx="264">
                  <c:v>0.64670723409937425</c:v>
                </c:pt>
                <c:pt idx="265">
                  <c:v>0.64616423070948314</c:v>
                </c:pt>
                <c:pt idx="266">
                  <c:v>0.64556897938174718</c:v>
                </c:pt>
                <c:pt idx="267">
                  <c:v>0.64486386738753421</c:v>
                </c:pt>
                <c:pt idx="268">
                  <c:v>0.6441178550733152</c:v>
                </c:pt>
                <c:pt idx="269">
                  <c:v>0.64330128311599921</c:v>
                </c:pt>
                <c:pt idx="270">
                  <c:v>0.64192774232885486</c:v>
                </c:pt>
                <c:pt idx="271">
                  <c:v>0.64139316201193497</c:v>
                </c:pt>
                <c:pt idx="272">
                  <c:v>0.64196407753852736</c:v>
                </c:pt>
                <c:pt idx="273">
                  <c:v>0.64262214431996911</c:v>
                </c:pt>
                <c:pt idx="274">
                  <c:v>0.64308048752391889</c:v>
                </c:pt>
                <c:pt idx="275">
                  <c:v>0.64312029452165198</c:v>
                </c:pt>
                <c:pt idx="276">
                  <c:v>0.64288388302919175</c:v>
                </c:pt>
                <c:pt idx="277">
                  <c:v>0.64242752609333886</c:v>
                </c:pt>
                <c:pt idx="278">
                  <c:v>0.64175216422867298</c:v>
                </c:pt>
                <c:pt idx="279">
                  <c:v>0.64106675207215424</c:v>
                </c:pt>
                <c:pt idx="280">
                  <c:v>0.64034240963413125</c:v>
                </c:pt>
                <c:pt idx="281">
                  <c:v>0.63936120524747264</c:v>
                </c:pt>
                <c:pt idx="282">
                  <c:v>0.63827247802539588</c:v>
                </c:pt>
                <c:pt idx="283">
                  <c:v>0.63766505084052594</c:v>
                </c:pt>
                <c:pt idx="284">
                  <c:v>0.63708401013156346</c:v>
                </c:pt>
                <c:pt idx="285">
                  <c:v>0.63726498513609064</c:v>
                </c:pt>
                <c:pt idx="286">
                  <c:v>0.63823620415433235</c:v>
                </c:pt>
                <c:pt idx="287">
                  <c:v>0.63925643723589654</c:v>
                </c:pt>
                <c:pt idx="288">
                  <c:v>0.64118802941026198</c:v>
                </c:pt>
                <c:pt idx="289">
                  <c:v>0.64308537743781957</c:v>
                </c:pt>
                <c:pt idx="290">
                  <c:v>0.64406698386403061</c:v>
                </c:pt>
                <c:pt idx="291">
                  <c:v>0.64498506021830615</c:v>
                </c:pt>
                <c:pt idx="292">
                  <c:v>0.64638205183717268</c:v>
                </c:pt>
                <c:pt idx="293">
                  <c:v>0.64790062562116879</c:v>
                </c:pt>
                <c:pt idx="294">
                  <c:v>0.64944928787632139</c:v>
                </c:pt>
                <c:pt idx="295">
                  <c:v>0.65067599186250469</c:v>
                </c:pt>
                <c:pt idx="296">
                  <c:v>0.65142883584297395</c:v>
                </c:pt>
                <c:pt idx="297">
                  <c:v>0.65152457245770479</c:v>
                </c:pt>
                <c:pt idx="298">
                  <c:v>0.65157076963036653</c:v>
                </c:pt>
                <c:pt idx="299">
                  <c:v>0.64941042532960935</c:v>
                </c:pt>
                <c:pt idx="300">
                  <c:v>0.6484094397402278</c:v>
                </c:pt>
                <c:pt idx="301">
                  <c:v>0.65186667172105506</c:v>
                </c:pt>
                <c:pt idx="302">
                  <c:v>0.65690161907719313</c:v>
                </c:pt>
                <c:pt idx="303">
                  <c:v>0.66104239617727101</c:v>
                </c:pt>
                <c:pt idx="304">
                  <c:v>0.61777911695826127</c:v>
                </c:pt>
                <c:pt idx="305">
                  <c:v>0.57768923983370268</c:v>
                </c:pt>
                <c:pt idx="306">
                  <c:v>0.54025215775673741</c:v>
                </c:pt>
                <c:pt idx="307">
                  <c:v>0.50458088340986884</c:v>
                </c:pt>
                <c:pt idx="308">
                  <c:v>0.47102983879717863</c:v>
                </c:pt>
                <c:pt idx="309">
                  <c:v>0.44011294108745069</c:v>
                </c:pt>
                <c:pt idx="310">
                  <c:v>0.41182070296618228</c:v>
                </c:pt>
                <c:pt idx="311">
                  <c:v>0.38572104606146518</c:v>
                </c:pt>
                <c:pt idx="312">
                  <c:v>0.36130238213267996</c:v>
                </c:pt>
                <c:pt idx="313">
                  <c:v>0.33858067450973989</c:v>
                </c:pt>
                <c:pt idx="314">
                  <c:v>0.31754090384714118</c:v>
                </c:pt>
                <c:pt idx="315">
                  <c:v>0.29797741971987918</c:v>
                </c:pt>
                <c:pt idx="316">
                  <c:v>0.27975382804419824</c:v>
                </c:pt>
                <c:pt idx="317">
                  <c:v>0.26276845906915364</c:v>
                </c:pt>
                <c:pt idx="318">
                  <c:v>0.24693714299446834</c:v>
                </c:pt>
                <c:pt idx="319">
                  <c:v>0.23216083674202898</c:v>
                </c:pt>
                <c:pt idx="320">
                  <c:v>0.218301203292707</c:v>
                </c:pt>
                <c:pt idx="321">
                  <c:v>0.20532901905961773</c:v>
                </c:pt>
                <c:pt idx="322">
                  <c:v>0.19329543470624144</c:v>
                </c:pt>
                <c:pt idx="323">
                  <c:v>0.18209716844877538</c:v>
                </c:pt>
                <c:pt idx="324">
                  <c:v>0.17165080661755319</c:v>
                </c:pt>
                <c:pt idx="325">
                  <c:v>0.16188722533255567</c:v>
                </c:pt>
                <c:pt idx="326">
                  <c:v>0.15277809897365183</c:v>
                </c:pt>
                <c:pt idx="327">
                  <c:v>0.14426480766536454</c:v>
                </c:pt>
                <c:pt idx="328">
                  <c:v>0.13628979960216414</c:v>
                </c:pt>
                <c:pt idx="329">
                  <c:v>0.12882119679636259</c:v>
                </c:pt>
                <c:pt idx="330">
                  <c:v>0.1218742504260478</c:v>
                </c:pt>
                <c:pt idx="331">
                  <c:v>0.11544890074445373</c:v>
                </c:pt>
                <c:pt idx="332">
                  <c:v>0.10959920948757694</c:v>
                </c:pt>
                <c:pt idx="333">
                  <c:v>0.1041174391265758</c:v>
                </c:pt>
                <c:pt idx="334">
                  <c:v>9.8891965311611638E-2</c:v>
                </c:pt>
                <c:pt idx="335">
                  <c:v>9.3942491238244274E-2</c:v>
                </c:pt>
                <c:pt idx="336">
                  <c:v>8.9291747470048033E-2</c:v>
                </c:pt>
                <c:pt idx="337">
                  <c:v>8.4928167208649652E-2</c:v>
                </c:pt>
                <c:pt idx="338">
                  <c:v>8.0882418352928739E-2</c:v>
                </c:pt>
                <c:pt idx="339">
                  <c:v>7.7091159219982788E-2</c:v>
                </c:pt>
                <c:pt idx="340">
                  <c:v>7.3608470177421739E-2</c:v>
                </c:pt>
                <c:pt idx="341">
                  <c:v>7.0408770543728613E-2</c:v>
                </c:pt>
                <c:pt idx="342">
                  <c:v>6.750181807942357E-2</c:v>
                </c:pt>
                <c:pt idx="343">
                  <c:v>6.505678932913464E-2</c:v>
                </c:pt>
                <c:pt idx="344">
                  <c:v>6.266443912658741E-2</c:v>
                </c:pt>
                <c:pt idx="345">
                  <c:v>6.0267301009453982E-2</c:v>
                </c:pt>
                <c:pt idx="346">
                  <c:v>5.7951214955508597E-2</c:v>
                </c:pt>
                <c:pt idx="347">
                  <c:v>5.5732283489345599E-2</c:v>
                </c:pt>
                <c:pt idx="348">
                  <c:v>5.3641769441162696E-2</c:v>
                </c:pt>
                <c:pt idx="349">
                  <c:v>5.1832546532459361E-2</c:v>
                </c:pt>
                <c:pt idx="350">
                  <c:v>5.0451623989329349E-2</c:v>
                </c:pt>
                <c:pt idx="351">
                  <c:v>4.9307544031555059E-2</c:v>
                </c:pt>
                <c:pt idx="352">
                  <c:v>4.8187442502529668E-2</c:v>
                </c:pt>
                <c:pt idx="353">
                  <c:v>4.6948969875953185E-2</c:v>
                </c:pt>
                <c:pt idx="354">
                  <c:v>4.5632772557211855E-2</c:v>
                </c:pt>
                <c:pt idx="355">
                  <c:v>4.4493465393140516E-2</c:v>
                </c:pt>
                <c:pt idx="356">
                  <c:v>4.3305062000372138E-2</c:v>
                </c:pt>
                <c:pt idx="357">
                  <c:v>4.2127173680433207E-2</c:v>
                </c:pt>
                <c:pt idx="358">
                  <c:v>4.1014435831665093E-2</c:v>
                </c:pt>
                <c:pt idx="359">
                  <c:v>3.9934629199411008E-2</c:v>
                </c:pt>
                <c:pt idx="360">
                  <c:v>3.8883944221932601E-2</c:v>
                </c:pt>
                <c:pt idx="361">
                  <c:v>3.7867887773868694E-2</c:v>
                </c:pt>
                <c:pt idx="362">
                  <c:v>3.6897722318404075E-2</c:v>
                </c:pt>
                <c:pt idx="363">
                  <c:v>3.5997858497130601E-2</c:v>
                </c:pt>
                <c:pt idx="364">
                  <c:v>3.5160095163257854E-2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C-5342-A107-DC45D54ECD4A}"/>
            </c:ext>
          </c:extLst>
        </c:ser>
        <c:ser>
          <c:idx val="2"/>
          <c:order val="2"/>
          <c:tx>
            <c:v>Ydre fjord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Boksmodel!$AJ$741:$AJ$1105</c:f>
              <c:numCache>
                <c:formatCode>0.0000</c:formatCode>
                <c:ptCount val="365"/>
                <c:pt idx="0">
                  <c:v>731</c:v>
                </c:pt>
                <c:pt idx="1">
                  <c:v>732</c:v>
                </c:pt>
                <c:pt idx="2">
                  <c:v>733</c:v>
                </c:pt>
                <c:pt idx="3">
                  <c:v>734</c:v>
                </c:pt>
                <c:pt idx="4">
                  <c:v>735</c:v>
                </c:pt>
                <c:pt idx="5">
                  <c:v>736</c:v>
                </c:pt>
                <c:pt idx="6">
                  <c:v>737</c:v>
                </c:pt>
                <c:pt idx="7">
                  <c:v>738</c:v>
                </c:pt>
                <c:pt idx="8">
                  <c:v>739</c:v>
                </c:pt>
                <c:pt idx="9">
                  <c:v>740</c:v>
                </c:pt>
                <c:pt idx="10">
                  <c:v>741</c:v>
                </c:pt>
                <c:pt idx="11">
                  <c:v>742</c:v>
                </c:pt>
                <c:pt idx="12">
                  <c:v>743</c:v>
                </c:pt>
                <c:pt idx="13">
                  <c:v>744</c:v>
                </c:pt>
                <c:pt idx="14">
                  <c:v>745</c:v>
                </c:pt>
                <c:pt idx="15">
                  <c:v>746</c:v>
                </c:pt>
                <c:pt idx="16">
                  <c:v>747</c:v>
                </c:pt>
                <c:pt idx="17">
                  <c:v>748</c:v>
                </c:pt>
                <c:pt idx="18">
                  <c:v>749</c:v>
                </c:pt>
                <c:pt idx="19">
                  <c:v>750</c:v>
                </c:pt>
                <c:pt idx="20">
                  <c:v>751</c:v>
                </c:pt>
                <c:pt idx="21">
                  <c:v>752</c:v>
                </c:pt>
                <c:pt idx="22">
                  <c:v>753</c:v>
                </c:pt>
                <c:pt idx="23">
                  <c:v>754</c:v>
                </c:pt>
                <c:pt idx="24">
                  <c:v>755</c:v>
                </c:pt>
                <c:pt idx="25">
                  <c:v>756</c:v>
                </c:pt>
                <c:pt idx="26">
                  <c:v>757</c:v>
                </c:pt>
                <c:pt idx="27">
                  <c:v>758</c:v>
                </c:pt>
                <c:pt idx="28">
                  <c:v>759</c:v>
                </c:pt>
                <c:pt idx="29">
                  <c:v>760</c:v>
                </c:pt>
                <c:pt idx="30">
                  <c:v>761</c:v>
                </c:pt>
                <c:pt idx="31">
                  <c:v>762</c:v>
                </c:pt>
                <c:pt idx="32">
                  <c:v>763</c:v>
                </c:pt>
                <c:pt idx="33">
                  <c:v>764</c:v>
                </c:pt>
                <c:pt idx="34">
                  <c:v>765</c:v>
                </c:pt>
                <c:pt idx="35">
                  <c:v>766</c:v>
                </c:pt>
                <c:pt idx="36">
                  <c:v>767</c:v>
                </c:pt>
                <c:pt idx="37">
                  <c:v>768</c:v>
                </c:pt>
                <c:pt idx="38">
                  <c:v>769</c:v>
                </c:pt>
                <c:pt idx="39">
                  <c:v>770</c:v>
                </c:pt>
                <c:pt idx="40">
                  <c:v>771</c:v>
                </c:pt>
                <c:pt idx="41">
                  <c:v>772</c:v>
                </c:pt>
                <c:pt idx="42">
                  <c:v>773</c:v>
                </c:pt>
                <c:pt idx="43">
                  <c:v>774</c:v>
                </c:pt>
                <c:pt idx="44">
                  <c:v>775</c:v>
                </c:pt>
                <c:pt idx="45">
                  <c:v>776</c:v>
                </c:pt>
                <c:pt idx="46">
                  <c:v>777</c:v>
                </c:pt>
                <c:pt idx="47">
                  <c:v>778</c:v>
                </c:pt>
                <c:pt idx="48">
                  <c:v>779</c:v>
                </c:pt>
                <c:pt idx="49">
                  <c:v>780</c:v>
                </c:pt>
                <c:pt idx="50">
                  <c:v>781</c:v>
                </c:pt>
                <c:pt idx="51">
                  <c:v>782</c:v>
                </c:pt>
                <c:pt idx="52">
                  <c:v>783</c:v>
                </c:pt>
                <c:pt idx="53">
                  <c:v>784</c:v>
                </c:pt>
                <c:pt idx="54">
                  <c:v>785</c:v>
                </c:pt>
                <c:pt idx="55">
                  <c:v>786</c:v>
                </c:pt>
                <c:pt idx="56">
                  <c:v>787</c:v>
                </c:pt>
                <c:pt idx="57">
                  <c:v>788</c:v>
                </c:pt>
                <c:pt idx="58">
                  <c:v>789</c:v>
                </c:pt>
                <c:pt idx="59">
                  <c:v>790</c:v>
                </c:pt>
                <c:pt idx="60">
                  <c:v>791</c:v>
                </c:pt>
                <c:pt idx="61">
                  <c:v>792</c:v>
                </c:pt>
                <c:pt idx="62">
                  <c:v>793</c:v>
                </c:pt>
                <c:pt idx="63">
                  <c:v>794</c:v>
                </c:pt>
                <c:pt idx="64">
                  <c:v>795</c:v>
                </c:pt>
                <c:pt idx="65">
                  <c:v>796</c:v>
                </c:pt>
                <c:pt idx="66">
                  <c:v>797</c:v>
                </c:pt>
                <c:pt idx="67">
                  <c:v>798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802</c:v>
                </c:pt>
                <c:pt idx="72">
                  <c:v>803</c:v>
                </c:pt>
                <c:pt idx="73">
                  <c:v>804</c:v>
                </c:pt>
                <c:pt idx="74">
                  <c:v>805</c:v>
                </c:pt>
                <c:pt idx="75">
                  <c:v>806</c:v>
                </c:pt>
                <c:pt idx="76">
                  <c:v>807</c:v>
                </c:pt>
                <c:pt idx="77">
                  <c:v>808</c:v>
                </c:pt>
                <c:pt idx="78">
                  <c:v>809</c:v>
                </c:pt>
                <c:pt idx="79">
                  <c:v>810</c:v>
                </c:pt>
                <c:pt idx="80">
                  <c:v>811</c:v>
                </c:pt>
                <c:pt idx="81">
                  <c:v>812</c:v>
                </c:pt>
                <c:pt idx="82">
                  <c:v>813</c:v>
                </c:pt>
                <c:pt idx="83">
                  <c:v>814</c:v>
                </c:pt>
                <c:pt idx="84">
                  <c:v>815</c:v>
                </c:pt>
                <c:pt idx="85">
                  <c:v>816</c:v>
                </c:pt>
                <c:pt idx="86">
                  <c:v>817</c:v>
                </c:pt>
                <c:pt idx="87">
                  <c:v>818</c:v>
                </c:pt>
                <c:pt idx="88">
                  <c:v>819</c:v>
                </c:pt>
                <c:pt idx="89">
                  <c:v>820</c:v>
                </c:pt>
                <c:pt idx="90">
                  <c:v>821</c:v>
                </c:pt>
                <c:pt idx="91">
                  <c:v>822</c:v>
                </c:pt>
                <c:pt idx="92">
                  <c:v>823</c:v>
                </c:pt>
                <c:pt idx="93">
                  <c:v>824</c:v>
                </c:pt>
                <c:pt idx="94">
                  <c:v>825</c:v>
                </c:pt>
                <c:pt idx="95">
                  <c:v>826</c:v>
                </c:pt>
                <c:pt idx="96">
                  <c:v>827</c:v>
                </c:pt>
                <c:pt idx="97">
                  <c:v>828</c:v>
                </c:pt>
                <c:pt idx="98">
                  <c:v>829</c:v>
                </c:pt>
                <c:pt idx="99">
                  <c:v>830</c:v>
                </c:pt>
                <c:pt idx="100">
                  <c:v>831</c:v>
                </c:pt>
                <c:pt idx="101">
                  <c:v>832</c:v>
                </c:pt>
                <c:pt idx="102">
                  <c:v>833</c:v>
                </c:pt>
                <c:pt idx="103">
                  <c:v>834</c:v>
                </c:pt>
                <c:pt idx="104">
                  <c:v>835</c:v>
                </c:pt>
                <c:pt idx="105">
                  <c:v>836</c:v>
                </c:pt>
                <c:pt idx="106">
                  <c:v>837</c:v>
                </c:pt>
                <c:pt idx="107">
                  <c:v>838</c:v>
                </c:pt>
                <c:pt idx="108">
                  <c:v>839</c:v>
                </c:pt>
                <c:pt idx="109">
                  <c:v>840</c:v>
                </c:pt>
                <c:pt idx="110">
                  <c:v>841</c:v>
                </c:pt>
                <c:pt idx="111">
                  <c:v>842</c:v>
                </c:pt>
                <c:pt idx="112">
                  <c:v>843</c:v>
                </c:pt>
                <c:pt idx="113">
                  <c:v>844</c:v>
                </c:pt>
                <c:pt idx="114">
                  <c:v>845</c:v>
                </c:pt>
                <c:pt idx="115">
                  <c:v>846</c:v>
                </c:pt>
                <c:pt idx="116">
                  <c:v>847</c:v>
                </c:pt>
                <c:pt idx="117">
                  <c:v>848</c:v>
                </c:pt>
                <c:pt idx="118">
                  <c:v>849</c:v>
                </c:pt>
                <c:pt idx="119">
                  <c:v>850</c:v>
                </c:pt>
                <c:pt idx="120">
                  <c:v>851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856</c:v>
                </c:pt>
                <c:pt idx="126">
                  <c:v>857</c:v>
                </c:pt>
                <c:pt idx="127">
                  <c:v>858</c:v>
                </c:pt>
                <c:pt idx="128">
                  <c:v>859</c:v>
                </c:pt>
                <c:pt idx="129">
                  <c:v>860</c:v>
                </c:pt>
                <c:pt idx="130">
                  <c:v>861</c:v>
                </c:pt>
                <c:pt idx="131">
                  <c:v>862</c:v>
                </c:pt>
                <c:pt idx="132">
                  <c:v>863</c:v>
                </c:pt>
                <c:pt idx="133">
                  <c:v>864</c:v>
                </c:pt>
                <c:pt idx="134">
                  <c:v>865</c:v>
                </c:pt>
                <c:pt idx="135">
                  <c:v>866</c:v>
                </c:pt>
                <c:pt idx="136">
                  <c:v>867</c:v>
                </c:pt>
                <c:pt idx="137">
                  <c:v>868</c:v>
                </c:pt>
                <c:pt idx="138">
                  <c:v>869</c:v>
                </c:pt>
                <c:pt idx="139">
                  <c:v>870</c:v>
                </c:pt>
                <c:pt idx="140">
                  <c:v>871</c:v>
                </c:pt>
                <c:pt idx="141">
                  <c:v>872</c:v>
                </c:pt>
                <c:pt idx="142">
                  <c:v>873</c:v>
                </c:pt>
                <c:pt idx="143">
                  <c:v>874</c:v>
                </c:pt>
                <c:pt idx="144">
                  <c:v>875</c:v>
                </c:pt>
                <c:pt idx="145">
                  <c:v>876</c:v>
                </c:pt>
                <c:pt idx="146">
                  <c:v>877</c:v>
                </c:pt>
                <c:pt idx="147">
                  <c:v>878</c:v>
                </c:pt>
                <c:pt idx="148">
                  <c:v>879</c:v>
                </c:pt>
                <c:pt idx="149">
                  <c:v>880</c:v>
                </c:pt>
                <c:pt idx="150">
                  <c:v>881</c:v>
                </c:pt>
                <c:pt idx="151">
                  <c:v>882</c:v>
                </c:pt>
                <c:pt idx="152">
                  <c:v>883</c:v>
                </c:pt>
                <c:pt idx="153">
                  <c:v>884</c:v>
                </c:pt>
                <c:pt idx="154">
                  <c:v>885</c:v>
                </c:pt>
                <c:pt idx="155">
                  <c:v>886</c:v>
                </c:pt>
                <c:pt idx="156">
                  <c:v>887</c:v>
                </c:pt>
                <c:pt idx="157">
                  <c:v>888</c:v>
                </c:pt>
                <c:pt idx="158">
                  <c:v>889</c:v>
                </c:pt>
                <c:pt idx="159">
                  <c:v>890</c:v>
                </c:pt>
                <c:pt idx="160">
                  <c:v>891</c:v>
                </c:pt>
                <c:pt idx="161">
                  <c:v>892</c:v>
                </c:pt>
                <c:pt idx="162">
                  <c:v>893</c:v>
                </c:pt>
                <c:pt idx="163">
                  <c:v>894</c:v>
                </c:pt>
                <c:pt idx="164">
                  <c:v>895</c:v>
                </c:pt>
                <c:pt idx="165">
                  <c:v>896</c:v>
                </c:pt>
                <c:pt idx="166">
                  <c:v>897</c:v>
                </c:pt>
                <c:pt idx="167">
                  <c:v>898</c:v>
                </c:pt>
                <c:pt idx="168">
                  <c:v>899</c:v>
                </c:pt>
                <c:pt idx="169">
                  <c:v>900</c:v>
                </c:pt>
                <c:pt idx="170">
                  <c:v>901</c:v>
                </c:pt>
                <c:pt idx="171">
                  <c:v>902</c:v>
                </c:pt>
                <c:pt idx="172">
                  <c:v>903</c:v>
                </c:pt>
                <c:pt idx="173">
                  <c:v>904</c:v>
                </c:pt>
                <c:pt idx="174">
                  <c:v>905</c:v>
                </c:pt>
                <c:pt idx="175">
                  <c:v>906</c:v>
                </c:pt>
                <c:pt idx="176">
                  <c:v>907</c:v>
                </c:pt>
                <c:pt idx="177">
                  <c:v>908</c:v>
                </c:pt>
                <c:pt idx="178">
                  <c:v>909</c:v>
                </c:pt>
                <c:pt idx="179">
                  <c:v>910</c:v>
                </c:pt>
                <c:pt idx="180">
                  <c:v>911</c:v>
                </c:pt>
                <c:pt idx="181">
                  <c:v>912</c:v>
                </c:pt>
                <c:pt idx="182">
                  <c:v>913</c:v>
                </c:pt>
                <c:pt idx="183">
                  <c:v>914</c:v>
                </c:pt>
                <c:pt idx="184">
                  <c:v>915</c:v>
                </c:pt>
                <c:pt idx="185">
                  <c:v>916</c:v>
                </c:pt>
                <c:pt idx="186">
                  <c:v>917</c:v>
                </c:pt>
                <c:pt idx="187">
                  <c:v>918</c:v>
                </c:pt>
                <c:pt idx="188">
                  <c:v>919</c:v>
                </c:pt>
                <c:pt idx="189">
                  <c:v>920</c:v>
                </c:pt>
                <c:pt idx="190">
                  <c:v>921</c:v>
                </c:pt>
                <c:pt idx="191">
                  <c:v>922</c:v>
                </c:pt>
                <c:pt idx="192">
                  <c:v>923</c:v>
                </c:pt>
                <c:pt idx="193">
                  <c:v>924</c:v>
                </c:pt>
                <c:pt idx="194">
                  <c:v>925</c:v>
                </c:pt>
                <c:pt idx="195">
                  <c:v>926</c:v>
                </c:pt>
                <c:pt idx="196">
                  <c:v>927</c:v>
                </c:pt>
                <c:pt idx="197">
                  <c:v>928</c:v>
                </c:pt>
                <c:pt idx="198">
                  <c:v>929</c:v>
                </c:pt>
                <c:pt idx="199">
                  <c:v>930</c:v>
                </c:pt>
                <c:pt idx="200">
                  <c:v>931</c:v>
                </c:pt>
                <c:pt idx="201">
                  <c:v>932</c:v>
                </c:pt>
                <c:pt idx="202">
                  <c:v>933</c:v>
                </c:pt>
                <c:pt idx="203">
                  <c:v>934</c:v>
                </c:pt>
                <c:pt idx="204">
                  <c:v>935</c:v>
                </c:pt>
                <c:pt idx="205">
                  <c:v>936</c:v>
                </c:pt>
                <c:pt idx="206">
                  <c:v>937</c:v>
                </c:pt>
                <c:pt idx="207">
                  <c:v>938</c:v>
                </c:pt>
                <c:pt idx="208">
                  <c:v>939</c:v>
                </c:pt>
                <c:pt idx="209">
                  <c:v>940</c:v>
                </c:pt>
                <c:pt idx="210">
                  <c:v>941</c:v>
                </c:pt>
                <c:pt idx="211">
                  <c:v>942</c:v>
                </c:pt>
                <c:pt idx="212">
                  <c:v>943</c:v>
                </c:pt>
                <c:pt idx="213">
                  <c:v>944</c:v>
                </c:pt>
                <c:pt idx="214">
                  <c:v>945</c:v>
                </c:pt>
                <c:pt idx="215">
                  <c:v>946</c:v>
                </c:pt>
                <c:pt idx="216">
                  <c:v>947</c:v>
                </c:pt>
                <c:pt idx="217">
                  <c:v>948</c:v>
                </c:pt>
                <c:pt idx="218">
                  <c:v>949</c:v>
                </c:pt>
                <c:pt idx="219">
                  <c:v>950</c:v>
                </c:pt>
                <c:pt idx="220">
                  <c:v>951</c:v>
                </c:pt>
                <c:pt idx="221">
                  <c:v>952</c:v>
                </c:pt>
                <c:pt idx="222">
                  <c:v>953</c:v>
                </c:pt>
                <c:pt idx="223">
                  <c:v>954</c:v>
                </c:pt>
                <c:pt idx="224">
                  <c:v>955</c:v>
                </c:pt>
                <c:pt idx="225">
                  <c:v>956</c:v>
                </c:pt>
                <c:pt idx="226">
                  <c:v>957</c:v>
                </c:pt>
                <c:pt idx="227">
                  <c:v>958</c:v>
                </c:pt>
                <c:pt idx="228">
                  <c:v>959</c:v>
                </c:pt>
                <c:pt idx="229">
                  <c:v>960</c:v>
                </c:pt>
                <c:pt idx="230">
                  <c:v>961</c:v>
                </c:pt>
                <c:pt idx="231">
                  <c:v>962</c:v>
                </c:pt>
                <c:pt idx="232">
                  <c:v>963</c:v>
                </c:pt>
                <c:pt idx="233">
                  <c:v>964</c:v>
                </c:pt>
                <c:pt idx="234">
                  <c:v>965</c:v>
                </c:pt>
                <c:pt idx="235">
                  <c:v>966</c:v>
                </c:pt>
                <c:pt idx="236">
                  <c:v>967</c:v>
                </c:pt>
                <c:pt idx="237">
                  <c:v>968</c:v>
                </c:pt>
                <c:pt idx="238">
                  <c:v>969</c:v>
                </c:pt>
                <c:pt idx="239">
                  <c:v>970</c:v>
                </c:pt>
                <c:pt idx="240">
                  <c:v>971</c:v>
                </c:pt>
                <c:pt idx="241">
                  <c:v>972</c:v>
                </c:pt>
                <c:pt idx="242">
                  <c:v>973</c:v>
                </c:pt>
                <c:pt idx="243">
                  <c:v>974</c:v>
                </c:pt>
                <c:pt idx="244">
                  <c:v>975</c:v>
                </c:pt>
                <c:pt idx="245">
                  <c:v>976</c:v>
                </c:pt>
                <c:pt idx="246">
                  <c:v>977</c:v>
                </c:pt>
                <c:pt idx="247">
                  <c:v>978</c:v>
                </c:pt>
                <c:pt idx="248">
                  <c:v>979</c:v>
                </c:pt>
                <c:pt idx="249">
                  <c:v>980</c:v>
                </c:pt>
                <c:pt idx="250">
                  <c:v>981</c:v>
                </c:pt>
                <c:pt idx="251">
                  <c:v>982</c:v>
                </c:pt>
                <c:pt idx="252">
                  <c:v>983</c:v>
                </c:pt>
                <c:pt idx="253">
                  <c:v>984</c:v>
                </c:pt>
                <c:pt idx="254">
                  <c:v>985</c:v>
                </c:pt>
                <c:pt idx="255">
                  <c:v>986</c:v>
                </c:pt>
                <c:pt idx="256">
                  <c:v>987</c:v>
                </c:pt>
                <c:pt idx="257">
                  <c:v>988</c:v>
                </c:pt>
                <c:pt idx="258">
                  <c:v>989</c:v>
                </c:pt>
                <c:pt idx="259">
                  <c:v>990</c:v>
                </c:pt>
                <c:pt idx="260">
                  <c:v>991</c:v>
                </c:pt>
                <c:pt idx="261">
                  <c:v>992</c:v>
                </c:pt>
                <c:pt idx="262">
                  <c:v>993</c:v>
                </c:pt>
                <c:pt idx="263">
                  <c:v>994</c:v>
                </c:pt>
                <c:pt idx="264">
                  <c:v>995</c:v>
                </c:pt>
                <c:pt idx="265">
                  <c:v>996</c:v>
                </c:pt>
                <c:pt idx="266">
                  <c:v>997</c:v>
                </c:pt>
                <c:pt idx="267">
                  <c:v>998</c:v>
                </c:pt>
                <c:pt idx="268">
                  <c:v>999</c:v>
                </c:pt>
                <c:pt idx="269">
                  <c:v>1000</c:v>
                </c:pt>
                <c:pt idx="270">
                  <c:v>1001</c:v>
                </c:pt>
                <c:pt idx="271">
                  <c:v>1002</c:v>
                </c:pt>
                <c:pt idx="272">
                  <c:v>1003</c:v>
                </c:pt>
                <c:pt idx="273">
                  <c:v>1004</c:v>
                </c:pt>
                <c:pt idx="274">
                  <c:v>1005</c:v>
                </c:pt>
                <c:pt idx="275">
                  <c:v>1006</c:v>
                </c:pt>
                <c:pt idx="276">
                  <c:v>1007</c:v>
                </c:pt>
                <c:pt idx="277">
                  <c:v>1008</c:v>
                </c:pt>
                <c:pt idx="278">
                  <c:v>1009</c:v>
                </c:pt>
                <c:pt idx="279">
                  <c:v>1010</c:v>
                </c:pt>
                <c:pt idx="280">
                  <c:v>1011</c:v>
                </c:pt>
                <c:pt idx="281">
                  <c:v>1012</c:v>
                </c:pt>
                <c:pt idx="282">
                  <c:v>1013</c:v>
                </c:pt>
                <c:pt idx="283">
                  <c:v>1014</c:v>
                </c:pt>
                <c:pt idx="284">
                  <c:v>1015</c:v>
                </c:pt>
                <c:pt idx="285">
                  <c:v>1016</c:v>
                </c:pt>
                <c:pt idx="286">
                  <c:v>1017</c:v>
                </c:pt>
                <c:pt idx="287">
                  <c:v>1018</c:v>
                </c:pt>
                <c:pt idx="288">
                  <c:v>1019</c:v>
                </c:pt>
                <c:pt idx="289">
                  <c:v>1020</c:v>
                </c:pt>
                <c:pt idx="290">
                  <c:v>1021</c:v>
                </c:pt>
                <c:pt idx="291">
                  <c:v>1022</c:v>
                </c:pt>
                <c:pt idx="292">
                  <c:v>1023</c:v>
                </c:pt>
                <c:pt idx="293">
                  <c:v>1024</c:v>
                </c:pt>
                <c:pt idx="294">
                  <c:v>1025</c:v>
                </c:pt>
                <c:pt idx="295">
                  <c:v>1026</c:v>
                </c:pt>
                <c:pt idx="296">
                  <c:v>1027</c:v>
                </c:pt>
                <c:pt idx="297">
                  <c:v>1028</c:v>
                </c:pt>
                <c:pt idx="298">
                  <c:v>1029</c:v>
                </c:pt>
                <c:pt idx="299">
                  <c:v>1030</c:v>
                </c:pt>
                <c:pt idx="300">
                  <c:v>1031</c:v>
                </c:pt>
                <c:pt idx="301">
                  <c:v>1032</c:v>
                </c:pt>
                <c:pt idx="302">
                  <c:v>1033</c:v>
                </c:pt>
                <c:pt idx="303">
                  <c:v>1034</c:v>
                </c:pt>
                <c:pt idx="304">
                  <c:v>1035</c:v>
                </c:pt>
                <c:pt idx="305">
                  <c:v>1036</c:v>
                </c:pt>
                <c:pt idx="306">
                  <c:v>1037</c:v>
                </c:pt>
                <c:pt idx="307">
                  <c:v>1038</c:v>
                </c:pt>
                <c:pt idx="308">
                  <c:v>1039</c:v>
                </c:pt>
                <c:pt idx="309">
                  <c:v>1040</c:v>
                </c:pt>
                <c:pt idx="310">
                  <c:v>1041</c:v>
                </c:pt>
                <c:pt idx="311">
                  <c:v>1042</c:v>
                </c:pt>
                <c:pt idx="312">
                  <c:v>1043</c:v>
                </c:pt>
                <c:pt idx="313">
                  <c:v>1044</c:v>
                </c:pt>
                <c:pt idx="314">
                  <c:v>1045</c:v>
                </c:pt>
                <c:pt idx="315">
                  <c:v>1046</c:v>
                </c:pt>
                <c:pt idx="316">
                  <c:v>1047</c:v>
                </c:pt>
                <c:pt idx="317">
                  <c:v>1048</c:v>
                </c:pt>
                <c:pt idx="318">
                  <c:v>1049</c:v>
                </c:pt>
                <c:pt idx="319">
                  <c:v>1050</c:v>
                </c:pt>
                <c:pt idx="320">
                  <c:v>1051</c:v>
                </c:pt>
                <c:pt idx="321">
                  <c:v>1052</c:v>
                </c:pt>
                <c:pt idx="322">
                  <c:v>1053</c:v>
                </c:pt>
                <c:pt idx="323">
                  <c:v>1054</c:v>
                </c:pt>
                <c:pt idx="324">
                  <c:v>1055</c:v>
                </c:pt>
                <c:pt idx="325">
                  <c:v>1056</c:v>
                </c:pt>
                <c:pt idx="326">
                  <c:v>1057</c:v>
                </c:pt>
                <c:pt idx="327">
                  <c:v>1058</c:v>
                </c:pt>
                <c:pt idx="328">
                  <c:v>1059</c:v>
                </c:pt>
                <c:pt idx="329">
                  <c:v>1060</c:v>
                </c:pt>
                <c:pt idx="330">
                  <c:v>1061</c:v>
                </c:pt>
                <c:pt idx="331">
                  <c:v>1062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1068</c:v>
                </c:pt>
                <c:pt idx="338">
                  <c:v>1069</c:v>
                </c:pt>
                <c:pt idx="339">
                  <c:v>1070</c:v>
                </c:pt>
                <c:pt idx="340">
                  <c:v>1071</c:v>
                </c:pt>
                <c:pt idx="341">
                  <c:v>1072</c:v>
                </c:pt>
                <c:pt idx="342">
                  <c:v>1073</c:v>
                </c:pt>
                <c:pt idx="343">
                  <c:v>1074</c:v>
                </c:pt>
                <c:pt idx="344">
                  <c:v>1075</c:v>
                </c:pt>
                <c:pt idx="345">
                  <c:v>1076</c:v>
                </c:pt>
                <c:pt idx="346">
                  <c:v>1077</c:v>
                </c:pt>
                <c:pt idx="347">
                  <c:v>1078</c:v>
                </c:pt>
                <c:pt idx="348">
                  <c:v>1079</c:v>
                </c:pt>
                <c:pt idx="349">
                  <c:v>1080</c:v>
                </c:pt>
                <c:pt idx="350">
                  <c:v>1081</c:v>
                </c:pt>
                <c:pt idx="351">
                  <c:v>1082</c:v>
                </c:pt>
                <c:pt idx="352">
                  <c:v>1083</c:v>
                </c:pt>
                <c:pt idx="353">
                  <c:v>1084</c:v>
                </c:pt>
                <c:pt idx="354">
                  <c:v>1085</c:v>
                </c:pt>
                <c:pt idx="355">
                  <c:v>1086</c:v>
                </c:pt>
                <c:pt idx="356">
                  <c:v>1087</c:v>
                </c:pt>
                <c:pt idx="357">
                  <c:v>1088</c:v>
                </c:pt>
                <c:pt idx="358">
                  <c:v>1089</c:v>
                </c:pt>
                <c:pt idx="359">
                  <c:v>1090</c:v>
                </c:pt>
                <c:pt idx="360">
                  <c:v>1091</c:v>
                </c:pt>
                <c:pt idx="361">
                  <c:v>1092</c:v>
                </c:pt>
                <c:pt idx="362">
                  <c:v>1093</c:v>
                </c:pt>
                <c:pt idx="363">
                  <c:v>1094</c:v>
                </c:pt>
                <c:pt idx="364">
                  <c:v>1095</c:v>
                </c:pt>
              </c:numCache>
            </c:numRef>
          </c:xVal>
          <c:yVal>
            <c:numRef>
              <c:f>Boksmodel!$AC$741:$AC$1105</c:f>
              <c:numCache>
                <c:formatCode>0.0000</c:formatCode>
                <c:ptCount val="365"/>
                <c:pt idx="0">
                  <c:v>6.0290594121687718E-2</c:v>
                </c:pt>
                <c:pt idx="1">
                  <c:v>5.9670665735115438E-2</c:v>
                </c:pt>
                <c:pt idx="2">
                  <c:v>5.9049659863664485E-2</c:v>
                </c:pt>
                <c:pt idx="3">
                  <c:v>5.8268983758456905E-2</c:v>
                </c:pt>
                <c:pt idx="4">
                  <c:v>5.7603938854417058E-2</c:v>
                </c:pt>
                <c:pt idx="5">
                  <c:v>5.7082487946011617E-2</c:v>
                </c:pt>
                <c:pt idx="6">
                  <c:v>5.6473673756894424E-2</c:v>
                </c:pt>
                <c:pt idx="7">
                  <c:v>5.5904950138891484E-2</c:v>
                </c:pt>
                <c:pt idx="8">
                  <c:v>5.6182824362174852E-2</c:v>
                </c:pt>
                <c:pt idx="9">
                  <c:v>5.6245746762118951E-2</c:v>
                </c:pt>
                <c:pt idx="10">
                  <c:v>5.559520091966326E-2</c:v>
                </c:pt>
                <c:pt idx="11">
                  <c:v>5.4863878549944164E-2</c:v>
                </c:pt>
                <c:pt idx="12">
                  <c:v>5.4023724449532531E-2</c:v>
                </c:pt>
                <c:pt idx="13">
                  <c:v>5.3543486167862121E-2</c:v>
                </c:pt>
                <c:pt idx="14">
                  <c:v>5.2830492262395112E-2</c:v>
                </c:pt>
                <c:pt idx="15">
                  <c:v>5.1377038073612623E-2</c:v>
                </c:pt>
                <c:pt idx="16">
                  <c:v>4.9393846083404823E-2</c:v>
                </c:pt>
                <c:pt idx="17">
                  <c:v>4.522708369095952E-2</c:v>
                </c:pt>
                <c:pt idx="18">
                  <c:v>4.4205438159126129E-2</c:v>
                </c:pt>
                <c:pt idx="19">
                  <c:v>4.3714630905270863E-2</c:v>
                </c:pt>
                <c:pt idx="20">
                  <c:v>4.3543623811376928E-2</c:v>
                </c:pt>
                <c:pt idx="21">
                  <c:v>4.3568993959979728E-2</c:v>
                </c:pt>
                <c:pt idx="22">
                  <c:v>4.3728386656714302E-2</c:v>
                </c:pt>
                <c:pt idx="23">
                  <c:v>4.3914844017450085E-2</c:v>
                </c:pt>
                <c:pt idx="24">
                  <c:v>4.404855644390037E-2</c:v>
                </c:pt>
                <c:pt idx="25">
                  <c:v>4.4208269774990087E-2</c:v>
                </c:pt>
                <c:pt idx="26">
                  <c:v>4.4460980452026455E-2</c:v>
                </c:pt>
                <c:pt idx="27">
                  <c:v>4.5509983898480766E-2</c:v>
                </c:pt>
                <c:pt idx="28">
                  <c:v>4.774062217816627E-2</c:v>
                </c:pt>
                <c:pt idx="29">
                  <c:v>4.8953078345956101E-2</c:v>
                </c:pt>
                <c:pt idx="30">
                  <c:v>4.9596547025240148E-2</c:v>
                </c:pt>
                <c:pt idx="31">
                  <c:v>5.0136506958804353E-2</c:v>
                </c:pt>
                <c:pt idx="32">
                  <c:v>5.0647974049458186E-2</c:v>
                </c:pt>
                <c:pt idx="33">
                  <c:v>5.1283394236327474E-2</c:v>
                </c:pt>
                <c:pt idx="34">
                  <c:v>5.1993026003080062E-2</c:v>
                </c:pt>
                <c:pt idx="35">
                  <c:v>5.2941787615625707E-2</c:v>
                </c:pt>
                <c:pt idx="36">
                  <c:v>5.5663870799230374E-2</c:v>
                </c:pt>
                <c:pt idx="37">
                  <c:v>5.7912343951939171E-2</c:v>
                </c:pt>
                <c:pt idx="38">
                  <c:v>6.0109807527530458E-2</c:v>
                </c:pt>
                <c:pt idx="39">
                  <c:v>6.1978986018013188E-2</c:v>
                </c:pt>
                <c:pt idx="40">
                  <c:v>6.5164241980211077E-2</c:v>
                </c:pt>
                <c:pt idx="41">
                  <c:v>6.7065396811311545E-2</c:v>
                </c:pt>
                <c:pt idx="42">
                  <c:v>6.7443533390127902E-2</c:v>
                </c:pt>
                <c:pt idx="43">
                  <c:v>6.7108540575014655E-2</c:v>
                </c:pt>
                <c:pt idx="44">
                  <c:v>6.6627248395286359E-2</c:v>
                </c:pt>
                <c:pt idx="45">
                  <c:v>6.6020872034859665E-2</c:v>
                </c:pt>
                <c:pt idx="46">
                  <c:v>6.5350590089224142E-2</c:v>
                </c:pt>
                <c:pt idx="47">
                  <c:v>6.4628315924777843E-2</c:v>
                </c:pt>
                <c:pt idx="48">
                  <c:v>6.3870516016563947E-2</c:v>
                </c:pt>
                <c:pt idx="49">
                  <c:v>6.3114045189170812E-2</c:v>
                </c:pt>
                <c:pt idx="50">
                  <c:v>6.2533669021117025E-2</c:v>
                </c:pt>
                <c:pt idx="51">
                  <c:v>6.2084803396879107E-2</c:v>
                </c:pt>
                <c:pt idx="52">
                  <c:v>6.2186444743085802E-2</c:v>
                </c:pt>
                <c:pt idx="53">
                  <c:v>6.2257460567342132E-2</c:v>
                </c:pt>
                <c:pt idx="54">
                  <c:v>6.2320762624626776E-2</c:v>
                </c:pt>
                <c:pt idx="55">
                  <c:v>6.2282995371028084E-2</c:v>
                </c:pt>
                <c:pt idx="56">
                  <c:v>6.2196455608274005E-2</c:v>
                </c:pt>
                <c:pt idx="57">
                  <c:v>6.2070383230692291E-2</c:v>
                </c:pt>
                <c:pt idx="58">
                  <c:v>6.1895183866501502E-2</c:v>
                </c:pt>
                <c:pt idx="59">
                  <c:v>6.1660108701936667E-2</c:v>
                </c:pt>
                <c:pt idx="60">
                  <c:v>6.1325073248916402E-2</c:v>
                </c:pt>
                <c:pt idx="61">
                  <c:v>6.0906239108955075E-2</c:v>
                </c:pt>
                <c:pt idx="62">
                  <c:v>6.0536945889291122E-2</c:v>
                </c:pt>
                <c:pt idx="63">
                  <c:v>6.0568198138903212E-2</c:v>
                </c:pt>
                <c:pt idx="64">
                  <c:v>6.0593470573984391E-2</c:v>
                </c:pt>
                <c:pt idx="65">
                  <c:v>6.0416980865759556E-2</c:v>
                </c:pt>
                <c:pt idx="66">
                  <c:v>6.205854693425155E-2</c:v>
                </c:pt>
                <c:pt idx="67">
                  <c:v>6.0581972822206301E-2</c:v>
                </c:pt>
                <c:pt idx="68">
                  <c:v>5.6619084461666469E-2</c:v>
                </c:pt>
                <c:pt idx="69">
                  <c:v>4.6287204845699675E-2</c:v>
                </c:pt>
                <c:pt idx="70">
                  <c:v>4.7211637404976387E-2</c:v>
                </c:pt>
                <c:pt idx="71">
                  <c:v>4.9238776435734308E-2</c:v>
                </c:pt>
                <c:pt idx="72">
                  <c:v>5.5095569304853716E-2</c:v>
                </c:pt>
                <c:pt idx="73">
                  <c:v>6.0528316455097396E-2</c:v>
                </c:pt>
                <c:pt idx="74">
                  <c:v>6.4894929288876149E-2</c:v>
                </c:pt>
                <c:pt idx="75">
                  <c:v>7.0731762778998064E-2</c:v>
                </c:pt>
                <c:pt idx="76">
                  <c:v>7.8211285550185472E-2</c:v>
                </c:pt>
                <c:pt idx="77">
                  <c:v>8.1717248706891038E-2</c:v>
                </c:pt>
                <c:pt idx="78">
                  <c:v>8.2714465691698824E-2</c:v>
                </c:pt>
                <c:pt idx="79">
                  <c:v>8.3016549377587415E-2</c:v>
                </c:pt>
                <c:pt idx="80">
                  <c:v>8.3043833857008906E-2</c:v>
                </c:pt>
                <c:pt idx="81">
                  <c:v>8.291635841695677E-2</c:v>
                </c:pt>
                <c:pt idx="82">
                  <c:v>8.2751182315430605E-2</c:v>
                </c:pt>
                <c:pt idx="83">
                  <c:v>8.2632884158480538E-2</c:v>
                </c:pt>
                <c:pt idx="84">
                  <c:v>8.2883948101871316E-2</c:v>
                </c:pt>
                <c:pt idx="85">
                  <c:v>8.2657523598845942E-2</c:v>
                </c:pt>
                <c:pt idx="86">
                  <c:v>8.2141468064194492E-2</c:v>
                </c:pt>
                <c:pt idx="87">
                  <c:v>8.1440491653527847E-2</c:v>
                </c:pt>
                <c:pt idx="88">
                  <c:v>8.0597315254282237E-2</c:v>
                </c:pt>
                <c:pt idx="89">
                  <c:v>7.960619539510061E-2</c:v>
                </c:pt>
                <c:pt idx="90">
                  <c:v>0.11342235764072303</c:v>
                </c:pt>
                <c:pt idx="91">
                  <c:v>0.15834696217393399</c:v>
                </c:pt>
                <c:pt idx="92">
                  <c:v>0.2179176966891421</c:v>
                </c:pt>
                <c:pt idx="93">
                  <c:v>0.29648308110564875</c:v>
                </c:pt>
                <c:pt idx="94">
                  <c:v>0.39916660540792243</c:v>
                </c:pt>
                <c:pt idx="95">
                  <c:v>0.53145899105681205</c:v>
                </c:pt>
                <c:pt idx="96">
                  <c:v>0.69759708945697985</c:v>
                </c:pt>
                <c:pt idx="97">
                  <c:v>0.89722316613670272</c:v>
                </c:pt>
                <c:pt idx="98">
                  <c:v>1.1176390121388444</c:v>
                </c:pt>
                <c:pt idx="99">
                  <c:v>1.3200373952285931</c:v>
                </c:pt>
                <c:pt idx="100">
                  <c:v>1.4303164012509753</c:v>
                </c:pt>
                <c:pt idx="101">
                  <c:v>1.4035777082537311</c:v>
                </c:pt>
                <c:pt idx="102">
                  <c:v>1.3458890439898938</c:v>
                </c:pt>
                <c:pt idx="103">
                  <c:v>1.297977452870408</c:v>
                </c:pt>
                <c:pt idx="104">
                  <c:v>1.2483818024515452</c:v>
                </c:pt>
                <c:pt idx="105">
                  <c:v>1.2035671802931598</c:v>
                </c:pt>
                <c:pt idx="106">
                  <c:v>1.1627593547215249</c:v>
                </c:pt>
                <c:pt idx="107">
                  <c:v>1.125231189361676</c:v>
                </c:pt>
                <c:pt idx="108">
                  <c:v>1.0899442313946266</c:v>
                </c:pt>
                <c:pt idx="109">
                  <c:v>1.0564093984173928</c:v>
                </c:pt>
                <c:pt idx="110">
                  <c:v>1.0241172294148022</c:v>
                </c:pt>
                <c:pt idx="111">
                  <c:v>0.99257677492500174</c:v>
                </c:pt>
                <c:pt idx="112">
                  <c:v>0.96271373702402585</c:v>
                </c:pt>
                <c:pt idx="113">
                  <c:v>0.93385671167541051</c:v>
                </c:pt>
                <c:pt idx="114">
                  <c:v>0.90563284066320315</c:v>
                </c:pt>
                <c:pt idx="115">
                  <c:v>0.87763190231186328</c:v>
                </c:pt>
                <c:pt idx="116">
                  <c:v>0.84904168046914774</c:v>
                </c:pt>
                <c:pt idx="117">
                  <c:v>0.81399181519890595</c:v>
                </c:pt>
                <c:pt idx="118">
                  <c:v>0.78173591739466486</c:v>
                </c:pt>
                <c:pt idx="119">
                  <c:v>0.74832796653233369</c:v>
                </c:pt>
                <c:pt idx="120">
                  <c:v>0.71065913162621974</c:v>
                </c:pt>
                <c:pt idx="121">
                  <c:v>0.66549035270694612</c:v>
                </c:pt>
                <c:pt idx="122">
                  <c:v>0.64097044607709908</c:v>
                </c:pt>
                <c:pt idx="123">
                  <c:v>0.62935094646057155</c:v>
                </c:pt>
                <c:pt idx="124">
                  <c:v>0.62534523871317782</c:v>
                </c:pt>
                <c:pt idx="125">
                  <c:v>0.62654186493426167</c:v>
                </c:pt>
                <c:pt idx="126">
                  <c:v>0.63029422961475379</c:v>
                </c:pt>
                <c:pt idx="127">
                  <c:v>0.63661537561416859</c:v>
                </c:pt>
                <c:pt idx="128">
                  <c:v>0.64442795520203244</c:v>
                </c:pt>
                <c:pt idx="129">
                  <c:v>0.65233966190107706</c:v>
                </c:pt>
                <c:pt idx="130">
                  <c:v>0.66119804458135312</c:v>
                </c:pt>
                <c:pt idx="131">
                  <c:v>0.67023724303163024</c:v>
                </c:pt>
                <c:pt idx="132">
                  <c:v>0.67875581658379436</c:v>
                </c:pt>
                <c:pt idx="133">
                  <c:v>0.68648415422518405</c:v>
                </c:pt>
                <c:pt idx="134">
                  <c:v>0.69334599642251937</c:v>
                </c:pt>
                <c:pt idx="135">
                  <c:v>0.6996366367395298</c:v>
                </c:pt>
                <c:pt idx="136">
                  <c:v>0.70596851061007881</c:v>
                </c:pt>
                <c:pt idx="137">
                  <c:v>0.71145169707924694</c:v>
                </c:pt>
                <c:pt idx="138">
                  <c:v>0.71617395286789498</c:v>
                </c:pt>
                <c:pt idx="139">
                  <c:v>0.72185346408854534</c:v>
                </c:pt>
                <c:pt idx="140">
                  <c:v>0.72682548075895981</c:v>
                </c:pt>
                <c:pt idx="141">
                  <c:v>0.7308947344626644</c:v>
                </c:pt>
                <c:pt idx="142">
                  <c:v>0.73299814622077586</c:v>
                </c:pt>
                <c:pt idx="143">
                  <c:v>0.7361726111587843</c:v>
                </c:pt>
                <c:pt idx="144">
                  <c:v>0.73900623676645438</c:v>
                </c:pt>
                <c:pt idx="145">
                  <c:v>0.74006488304074269</c:v>
                </c:pt>
                <c:pt idx="146">
                  <c:v>0.73987660771029928</c:v>
                </c:pt>
                <c:pt idx="147">
                  <c:v>0.73842139174127819</c:v>
                </c:pt>
                <c:pt idx="148">
                  <c:v>0.73616901756618836</c:v>
                </c:pt>
                <c:pt idx="149">
                  <c:v>0.73339774912420441</c:v>
                </c:pt>
                <c:pt idx="150">
                  <c:v>0.72916296011432091</c:v>
                </c:pt>
                <c:pt idx="151">
                  <c:v>0.72370592990492255</c:v>
                </c:pt>
                <c:pt idx="152">
                  <c:v>0.71792828486758697</c:v>
                </c:pt>
                <c:pt idx="153">
                  <c:v>0.71114863586969279</c:v>
                </c:pt>
                <c:pt idx="154">
                  <c:v>0.70307502642546948</c:v>
                </c:pt>
                <c:pt idx="155">
                  <c:v>0.69466959323182098</c:v>
                </c:pt>
                <c:pt idx="156">
                  <c:v>0.68577748278278994</c:v>
                </c:pt>
                <c:pt idx="157">
                  <c:v>0.67652087451894205</c:v>
                </c:pt>
                <c:pt idx="158">
                  <c:v>0.66712645301237128</c:v>
                </c:pt>
                <c:pt idx="159">
                  <c:v>0.657397909082587</c:v>
                </c:pt>
                <c:pt idx="160">
                  <c:v>0.64678636517436661</c:v>
                </c:pt>
                <c:pt idx="161">
                  <c:v>0.63610584514735524</c:v>
                </c:pt>
                <c:pt idx="162">
                  <c:v>0.62493355081952617</c:v>
                </c:pt>
                <c:pt idx="163">
                  <c:v>0.61215594351396263</c:v>
                </c:pt>
                <c:pt idx="164">
                  <c:v>0.59668632713304348</c:v>
                </c:pt>
                <c:pt idx="165">
                  <c:v>0.58489301768576973</c:v>
                </c:pt>
                <c:pt idx="166">
                  <c:v>0.57432850714143502</c:v>
                </c:pt>
                <c:pt idx="167">
                  <c:v>0.56473844108014271</c:v>
                </c:pt>
                <c:pt idx="168">
                  <c:v>0.55591062710792583</c:v>
                </c:pt>
                <c:pt idx="169">
                  <c:v>0.54688547755485406</c:v>
                </c:pt>
                <c:pt idx="170">
                  <c:v>0.53624495234485725</c:v>
                </c:pt>
                <c:pt idx="171">
                  <c:v>0.53038894562426597</c:v>
                </c:pt>
                <c:pt idx="172">
                  <c:v>0.52515278246657593</c:v>
                </c:pt>
                <c:pt idx="173">
                  <c:v>0.52064125483099588</c:v>
                </c:pt>
                <c:pt idx="174">
                  <c:v>0.51698071998975992</c:v>
                </c:pt>
                <c:pt idx="175">
                  <c:v>0.51400047028952156</c:v>
                </c:pt>
                <c:pt idx="176">
                  <c:v>0.51168091863017473</c:v>
                </c:pt>
                <c:pt idx="177">
                  <c:v>0.50987600450463111</c:v>
                </c:pt>
                <c:pt idx="178">
                  <c:v>0.50834474086940373</c:v>
                </c:pt>
                <c:pt idx="179">
                  <c:v>0.50771433046329828</c:v>
                </c:pt>
                <c:pt idx="180">
                  <c:v>0.50754347690844925</c:v>
                </c:pt>
                <c:pt idx="181">
                  <c:v>0.5071251190532684</c:v>
                </c:pt>
                <c:pt idx="182">
                  <c:v>0.50576349193764147</c:v>
                </c:pt>
                <c:pt idx="183">
                  <c:v>0.50692100774241644</c:v>
                </c:pt>
                <c:pt idx="184">
                  <c:v>0.50969919184067969</c:v>
                </c:pt>
                <c:pt idx="185">
                  <c:v>0.51313441521047787</c:v>
                </c:pt>
                <c:pt idx="186">
                  <c:v>0.51680249586505278</c:v>
                </c:pt>
                <c:pt idx="187">
                  <c:v>0.52089821015247917</c:v>
                </c:pt>
                <c:pt idx="188">
                  <c:v>0.52533502514361474</c:v>
                </c:pt>
                <c:pt idx="189">
                  <c:v>0.53005132596018534</c:v>
                </c:pt>
                <c:pt idx="190">
                  <c:v>0.53461493688166539</c:v>
                </c:pt>
                <c:pt idx="191">
                  <c:v>0.53905098051746403</c:v>
                </c:pt>
                <c:pt idx="192">
                  <c:v>0.54318349416538425</c:v>
                </c:pt>
                <c:pt idx="193">
                  <c:v>0.54694714306611969</c:v>
                </c:pt>
                <c:pt idx="194">
                  <c:v>0.55049630824336038</c:v>
                </c:pt>
                <c:pt idx="195">
                  <c:v>0.55381207193547233</c:v>
                </c:pt>
                <c:pt idx="196">
                  <c:v>0.55684637992358599</c:v>
                </c:pt>
                <c:pt idx="197">
                  <c:v>0.55934354591270397</c:v>
                </c:pt>
                <c:pt idx="198">
                  <c:v>0.56130882808531934</c:v>
                </c:pt>
                <c:pt idx="199">
                  <c:v>0.56271911504463257</c:v>
                </c:pt>
                <c:pt idx="200">
                  <c:v>0.56352244028377241</c:v>
                </c:pt>
                <c:pt idx="201">
                  <c:v>0.5638863568208351</c:v>
                </c:pt>
                <c:pt idx="202">
                  <c:v>0.56387585406779162</c:v>
                </c:pt>
                <c:pt idx="203">
                  <c:v>0.56350016840245232</c:v>
                </c:pt>
                <c:pt idx="204">
                  <c:v>0.56257269138709232</c:v>
                </c:pt>
                <c:pt idx="205">
                  <c:v>0.56164992020314586</c:v>
                </c:pt>
                <c:pt idx="206">
                  <c:v>0.56014056251137623</c:v>
                </c:pt>
                <c:pt idx="207">
                  <c:v>0.55795332449552038</c:v>
                </c:pt>
                <c:pt idx="208">
                  <c:v>0.55495525315478511</c:v>
                </c:pt>
                <c:pt idx="209">
                  <c:v>0.55063386939523973</c:v>
                </c:pt>
                <c:pt idx="210">
                  <c:v>0.54591906967936499</c:v>
                </c:pt>
                <c:pt idx="211">
                  <c:v>0.5421606087453249</c:v>
                </c:pt>
                <c:pt idx="212">
                  <c:v>0.53877042040044709</c:v>
                </c:pt>
                <c:pt idx="213">
                  <c:v>0.53662105483333711</c:v>
                </c:pt>
                <c:pt idx="214">
                  <c:v>0.53786971303567888</c:v>
                </c:pt>
                <c:pt idx="215">
                  <c:v>0.541393516786985</c:v>
                </c:pt>
                <c:pt idx="216">
                  <c:v>0.54404975076865492</c:v>
                </c:pt>
                <c:pt idx="217">
                  <c:v>0.54634443462457771</c:v>
                </c:pt>
                <c:pt idx="218">
                  <c:v>0.5474971791408294</c:v>
                </c:pt>
                <c:pt idx="219">
                  <c:v>0.54861575724285416</c:v>
                </c:pt>
                <c:pt idx="220">
                  <c:v>0.54939494790077303</c:v>
                </c:pt>
                <c:pt idx="221">
                  <c:v>0.55041322874557741</c:v>
                </c:pt>
                <c:pt idx="222">
                  <c:v>0.55137440727534281</c:v>
                </c:pt>
                <c:pt idx="223">
                  <c:v>0.55277020860638615</c:v>
                </c:pt>
                <c:pt idx="224">
                  <c:v>0.55559774836642795</c:v>
                </c:pt>
                <c:pt idx="225">
                  <c:v>0.55869311566534641</c:v>
                </c:pt>
                <c:pt idx="226">
                  <c:v>0.56145871422517646</c:v>
                </c:pt>
                <c:pt idx="227">
                  <c:v>0.56394856605655741</c:v>
                </c:pt>
                <c:pt idx="228">
                  <c:v>0.5662875922073396</c:v>
                </c:pt>
                <c:pt idx="229">
                  <c:v>0.56849940804298205</c:v>
                </c:pt>
                <c:pt idx="230">
                  <c:v>0.5707026525431661</c:v>
                </c:pt>
                <c:pt idx="231">
                  <c:v>0.57311389168393789</c:v>
                </c:pt>
                <c:pt idx="232">
                  <c:v>0.57625571477334603</c:v>
                </c:pt>
                <c:pt idx="233">
                  <c:v>0.58038308282546514</c:v>
                </c:pt>
                <c:pt idx="234">
                  <c:v>0.58493616989179642</c:v>
                </c:pt>
                <c:pt idx="235">
                  <c:v>0.58894238978041857</c:v>
                </c:pt>
                <c:pt idx="236">
                  <c:v>0.59223121696504344</c:v>
                </c:pt>
                <c:pt idx="237">
                  <c:v>0.59487272980224581</c:v>
                </c:pt>
                <c:pt idx="238">
                  <c:v>0.59688695045170903</c:v>
                </c:pt>
                <c:pt idx="239">
                  <c:v>0.59865261797438463</c:v>
                </c:pt>
                <c:pt idx="240">
                  <c:v>0.60032004655094928</c:v>
                </c:pt>
                <c:pt idx="241">
                  <c:v>0.60132451858921787</c:v>
                </c:pt>
                <c:pt idx="242">
                  <c:v>0.60175300775250096</c:v>
                </c:pt>
                <c:pt idx="243">
                  <c:v>0.60177550484353992</c:v>
                </c:pt>
                <c:pt idx="244">
                  <c:v>0.60139805304458216</c:v>
                </c:pt>
                <c:pt idx="245">
                  <c:v>0.60073178182838993</c:v>
                </c:pt>
                <c:pt idx="246">
                  <c:v>0.60023375145014968</c:v>
                </c:pt>
                <c:pt idx="247">
                  <c:v>0.59961798983472137</c:v>
                </c:pt>
                <c:pt idx="248">
                  <c:v>0.59850273496453033</c:v>
                </c:pt>
                <c:pt idx="249">
                  <c:v>0.5990848833573531</c:v>
                </c:pt>
                <c:pt idx="250">
                  <c:v>0.60031010098320625</c:v>
                </c:pt>
                <c:pt idx="251">
                  <c:v>0.6009137580238485</c:v>
                </c:pt>
                <c:pt idx="252">
                  <c:v>0.60122403487036913</c:v>
                </c:pt>
                <c:pt idx="253">
                  <c:v>0.59842633694931568</c:v>
                </c:pt>
                <c:pt idx="254">
                  <c:v>0.59820675381929844</c:v>
                </c:pt>
                <c:pt idx="255">
                  <c:v>0.60517167957355833</c:v>
                </c:pt>
                <c:pt idx="256">
                  <c:v>0.61624358643620891</c:v>
                </c:pt>
                <c:pt idx="257">
                  <c:v>0.62513357957177806</c:v>
                </c:pt>
                <c:pt idx="258">
                  <c:v>0.63038189962750357</c:v>
                </c:pt>
                <c:pt idx="259">
                  <c:v>0.63331208568913167</c:v>
                </c:pt>
                <c:pt idx="260">
                  <c:v>0.63465317661001031</c:v>
                </c:pt>
                <c:pt idx="261">
                  <c:v>0.63531524661868477</c:v>
                </c:pt>
                <c:pt idx="262">
                  <c:v>0.63539526866951956</c:v>
                </c:pt>
                <c:pt idx="263">
                  <c:v>0.63477931632822504</c:v>
                </c:pt>
                <c:pt idx="264">
                  <c:v>0.63376409852156057</c:v>
                </c:pt>
                <c:pt idx="265">
                  <c:v>0.63257152670974592</c:v>
                </c:pt>
                <c:pt idx="266">
                  <c:v>0.63124469846448006</c:v>
                </c:pt>
                <c:pt idx="267">
                  <c:v>0.62989455038320108</c:v>
                </c:pt>
                <c:pt idx="268">
                  <c:v>0.62850129482657402</c:v>
                </c:pt>
                <c:pt idx="269">
                  <c:v>0.62720316526225006</c:v>
                </c:pt>
                <c:pt idx="270">
                  <c:v>0.62454285533022136</c:v>
                </c:pt>
                <c:pt idx="271">
                  <c:v>0.62321331846733319</c:v>
                </c:pt>
                <c:pt idx="272">
                  <c:v>0.62333334565582488</c:v>
                </c:pt>
                <c:pt idx="273">
                  <c:v>0.62373370699492137</c:v>
                </c:pt>
                <c:pt idx="274">
                  <c:v>0.62424545012274801</c:v>
                </c:pt>
                <c:pt idx="275">
                  <c:v>0.62387869096239523</c:v>
                </c:pt>
                <c:pt idx="276">
                  <c:v>0.62341688259357853</c:v>
                </c:pt>
                <c:pt idx="277">
                  <c:v>0.6231841119168664</c:v>
                </c:pt>
                <c:pt idx="278">
                  <c:v>0.62272127086938334</c:v>
                </c:pt>
                <c:pt idx="279">
                  <c:v>0.62267542208956439</c:v>
                </c:pt>
                <c:pt idx="280">
                  <c:v>0.62263488946796086</c:v>
                </c:pt>
                <c:pt idx="281">
                  <c:v>0.62185824628604047</c:v>
                </c:pt>
                <c:pt idx="282">
                  <c:v>0.62137135546138911</c:v>
                </c:pt>
                <c:pt idx="283">
                  <c:v>0.62278768138754015</c:v>
                </c:pt>
                <c:pt idx="284">
                  <c:v>0.62606621720938527</c:v>
                </c:pt>
                <c:pt idx="285">
                  <c:v>0.63215849049833028</c:v>
                </c:pt>
                <c:pt idx="286">
                  <c:v>0.643019166872008</c:v>
                </c:pt>
                <c:pt idx="287">
                  <c:v>0.64948506419134167</c:v>
                </c:pt>
                <c:pt idx="288">
                  <c:v>0.66314368696562453</c:v>
                </c:pt>
                <c:pt idx="289">
                  <c:v>0.6758032385974011</c:v>
                </c:pt>
                <c:pt idx="290">
                  <c:v>0.68340074969520637</c:v>
                </c:pt>
                <c:pt idx="291">
                  <c:v>0.6903791195684269</c:v>
                </c:pt>
                <c:pt idx="292">
                  <c:v>0.69877955129910707</c:v>
                </c:pt>
                <c:pt idx="293">
                  <c:v>0.71042623600811328</c:v>
                </c:pt>
                <c:pt idx="294">
                  <c:v>0.72537582187679872</c:v>
                </c:pt>
                <c:pt idx="295">
                  <c:v>0.73687647553973235</c:v>
                </c:pt>
                <c:pt idx="296">
                  <c:v>0.74451908527747135</c:v>
                </c:pt>
                <c:pt idx="297">
                  <c:v>0.74799822308637964</c:v>
                </c:pt>
                <c:pt idx="298">
                  <c:v>0.74936593666797457</c:v>
                </c:pt>
                <c:pt idx="299">
                  <c:v>0.74332722283187724</c:v>
                </c:pt>
                <c:pt idx="300">
                  <c:v>0.73805787745022144</c:v>
                </c:pt>
                <c:pt idx="301">
                  <c:v>0.7517930652546051</c:v>
                </c:pt>
                <c:pt idx="302">
                  <c:v>0.77395102554322903</c:v>
                </c:pt>
                <c:pt idx="303">
                  <c:v>0.79033744661174732</c:v>
                </c:pt>
                <c:pt idx="304">
                  <c:v>0.7301754898635352</c:v>
                </c:pt>
                <c:pt idx="305">
                  <c:v>0.67562525560429731</c:v>
                </c:pt>
                <c:pt idx="306">
                  <c:v>0.62531027742645651</c:v>
                </c:pt>
                <c:pt idx="307">
                  <c:v>0.57593515366296777</c:v>
                </c:pt>
                <c:pt idx="308">
                  <c:v>0.52978667482053265</c:v>
                </c:pt>
                <c:pt idx="309">
                  <c:v>0.4898740442165147</c:v>
                </c:pt>
                <c:pt idx="310">
                  <c:v>0.45510540705772701</c:v>
                </c:pt>
                <c:pt idx="311">
                  <c:v>0.42394768533633481</c:v>
                </c:pt>
                <c:pt idx="312">
                  <c:v>0.39506025450352883</c:v>
                </c:pt>
                <c:pt idx="313">
                  <c:v>0.36874616175755537</c:v>
                </c:pt>
                <c:pt idx="314">
                  <c:v>0.34504641599044061</c:v>
                </c:pt>
                <c:pt idx="315">
                  <c:v>0.32344607430240901</c:v>
                </c:pt>
                <c:pt idx="316">
                  <c:v>0.30367440309965832</c:v>
                </c:pt>
                <c:pt idx="317">
                  <c:v>0.28553313055005186</c:v>
                </c:pt>
                <c:pt idx="318">
                  <c:v>0.26882407446616829</c:v>
                </c:pt>
                <c:pt idx="319">
                  <c:v>0.25343945768405013</c:v>
                </c:pt>
                <c:pt idx="320">
                  <c:v>0.24006288575981843</c:v>
                </c:pt>
                <c:pt idx="321">
                  <c:v>0.22913341182337454</c:v>
                </c:pt>
                <c:pt idx="322">
                  <c:v>0.21855483163002101</c:v>
                </c:pt>
                <c:pt idx="323">
                  <c:v>0.20835622755557334</c:v>
                </c:pt>
                <c:pt idx="324">
                  <c:v>0.19871493345499674</c:v>
                </c:pt>
                <c:pt idx="325">
                  <c:v>0.19063742073746598</c:v>
                </c:pt>
                <c:pt idx="326">
                  <c:v>0.18341688267871842</c:v>
                </c:pt>
                <c:pt idx="327">
                  <c:v>0.17661180431446752</c:v>
                </c:pt>
                <c:pt idx="328">
                  <c:v>0.16987769351433124</c:v>
                </c:pt>
                <c:pt idx="329">
                  <c:v>0.16355242951089391</c:v>
                </c:pt>
                <c:pt idx="330">
                  <c:v>0.15813344821314662</c:v>
                </c:pt>
                <c:pt idx="331">
                  <c:v>0.15391867613081914</c:v>
                </c:pt>
                <c:pt idx="332">
                  <c:v>0.15233332636575947</c:v>
                </c:pt>
                <c:pt idx="333">
                  <c:v>0.1502220963048651</c:v>
                </c:pt>
                <c:pt idx="334">
                  <c:v>0.14656635146353617</c:v>
                </c:pt>
                <c:pt idx="335">
                  <c:v>0.14260183044714941</c:v>
                </c:pt>
                <c:pt idx="336">
                  <c:v>0.13879713501534613</c:v>
                </c:pt>
                <c:pt idx="337">
                  <c:v>0.13523330142574169</c:v>
                </c:pt>
                <c:pt idx="338">
                  <c:v>0.13237525486936258</c:v>
                </c:pt>
                <c:pt idx="339">
                  <c:v>0.12952493950952618</c:v>
                </c:pt>
                <c:pt idx="340">
                  <c:v>0.12723957859803395</c:v>
                </c:pt>
                <c:pt idx="341">
                  <c:v>0.12548939398911038</c:v>
                </c:pt>
                <c:pt idx="342">
                  <c:v>0.12438417638007158</c:v>
                </c:pt>
                <c:pt idx="343">
                  <c:v>0.12468263737991649</c:v>
                </c:pt>
                <c:pt idx="344">
                  <c:v>0.12316488443147819</c:v>
                </c:pt>
                <c:pt idx="345">
                  <c:v>0.12109353768492701</c:v>
                </c:pt>
                <c:pt idx="346">
                  <c:v>0.11891236146412831</c:v>
                </c:pt>
                <c:pt idx="347">
                  <c:v>0.11651067630488642</c:v>
                </c:pt>
                <c:pt idx="348">
                  <c:v>0.11409945940965298</c:v>
                </c:pt>
                <c:pt idx="349">
                  <c:v>0.11286649790404639</c:v>
                </c:pt>
                <c:pt idx="350">
                  <c:v>0.11308472466947657</c:v>
                </c:pt>
                <c:pt idx="351">
                  <c:v>0.11359245967539691</c:v>
                </c:pt>
                <c:pt idx="352">
                  <c:v>0.11456986076857298</c:v>
                </c:pt>
                <c:pt idx="353">
                  <c:v>0.1131956974996683</c:v>
                </c:pt>
                <c:pt idx="354">
                  <c:v>0.11126579849665319</c:v>
                </c:pt>
                <c:pt idx="355">
                  <c:v>0.11006222472310254</c:v>
                </c:pt>
                <c:pt idx="356">
                  <c:v>0.10840469898456292</c:v>
                </c:pt>
                <c:pt idx="357">
                  <c:v>0.10655051372580962</c:v>
                </c:pt>
                <c:pt idx="358">
                  <c:v>0.10493484378318975</c:v>
                </c:pt>
                <c:pt idx="359">
                  <c:v>0.10314519070544108</c:v>
                </c:pt>
                <c:pt idx="360">
                  <c:v>0.10120891708581778</c:v>
                </c:pt>
                <c:pt idx="361">
                  <c:v>9.9232769273410237E-2</c:v>
                </c:pt>
                <c:pt idx="362">
                  <c:v>9.7306899833013299E-2</c:v>
                </c:pt>
                <c:pt idx="363">
                  <c:v>9.5519922611584096E-2</c:v>
                </c:pt>
                <c:pt idx="364">
                  <c:v>9.3891114050206725E-2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CC-5342-A107-DC45D54E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24400"/>
        <c:axId val="495716752"/>
      </c:scatterChart>
      <c:scatterChart>
        <c:scatterStyle val="smoothMarker"/>
        <c:varyColors val="0"/>
        <c:ser>
          <c:idx val="1"/>
          <c:order val="1"/>
          <c:tx>
            <c:v>Nedre inderfjord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Boksmodel!$AJ$741:$AJ$1105</c:f>
              <c:numCache>
                <c:formatCode>0.0000</c:formatCode>
                <c:ptCount val="365"/>
                <c:pt idx="0">
                  <c:v>731</c:v>
                </c:pt>
                <c:pt idx="1">
                  <c:v>732</c:v>
                </c:pt>
                <c:pt idx="2">
                  <c:v>733</c:v>
                </c:pt>
                <c:pt idx="3">
                  <c:v>734</c:v>
                </c:pt>
                <c:pt idx="4">
                  <c:v>735</c:v>
                </c:pt>
                <c:pt idx="5">
                  <c:v>736</c:v>
                </c:pt>
                <c:pt idx="6">
                  <c:v>737</c:v>
                </c:pt>
                <c:pt idx="7">
                  <c:v>738</c:v>
                </c:pt>
                <c:pt idx="8">
                  <c:v>739</c:v>
                </c:pt>
                <c:pt idx="9">
                  <c:v>740</c:v>
                </c:pt>
                <c:pt idx="10">
                  <c:v>741</c:v>
                </c:pt>
                <c:pt idx="11">
                  <c:v>742</c:v>
                </c:pt>
                <c:pt idx="12">
                  <c:v>743</c:v>
                </c:pt>
                <c:pt idx="13">
                  <c:v>744</c:v>
                </c:pt>
                <c:pt idx="14">
                  <c:v>745</c:v>
                </c:pt>
                <c:pt idx="15">
                  <c:v>746</c:v>
                </c:pt>
                <c:pt idx="16">
                  <c:v>747</c:v>
                </c:pt>
                <c:pt idx="17">
                  <c:v>748</c:v>
                </c:pt>
                <c:pt idx="18">
                  <c:v>749</c:v>
                </c:pt>
                <c:pt idx="19">
                  <c:v>750</c:v>
                </c:pt>
                <c:pt idx="20">
                  <c:v>751</c:v>
                </c:pt>
                <c:pt idx="21">
                  <c:v>752</c:v>
                </c:pt>
                <c:pt idx="22">
                  <c:v>753</c:v>
                </c:pt>
                <c:pt idx="23">
                  <c:v>754</c:v>
                </c:pt>
                <c:pt idx="24">
                  <c:v>755</c:v>
                </c:pt>
                <c:pt idx="25">
                  <c:v>756</c:v>
                </c:pt>
                <c:pt idx="26">
                  <c:v>757</c:v>
                </c:pt>
                <c:pt idx="27">
                  <c:v>758</c:v>
                </c:pt>
                <c:pt idx="28">
                  <c:v>759</c:v>
                </c:pt>
                <c:pt idx="29">
                  <c:v>760</c:v>
                </c:pt>
                <c:pt idx="30">
                  <c:v>761</c:v>
                </c:pt>
                <c:pt idx="31">
                  <c:v>762</c:v>
                </c:pt>
                <c:pt idx="32">
                  <c:v>763</c:v>
                </c:pt>
                <c:pt idx="33">
                  <c:v>764</c:v>
                </c:pt>
                <c:pt idx="34">
                  <c:v>765</c:v>
                </c:pt>
                <c:pt idx="35">
                  <c:v>766</c:v>
                </c:pt>
                <c:pt idx="36">
                  <c:v>767</c:v>
                </c:pt>
                <c:pt idx="37">
                  <c:v>768</c:v>
                </c:pt>
                <c:pt idx="38">
                  <c:v>769</c:v>
                </c:pt>
                <c:pt idx="39">
                  <c:v>770</c:v>
                </c:pt>
                <c:pt idx="40">
                  <c:v>771</c:v>
                </c:pt>
                <c:pt idx="41">
                  <c:v>772</c:v>
                </c:pt>
                <c:pt idx="42">
                  <c:v>773</c:v>
                </c:pt>
                <c:pt idx="43">
                  <c:v>774</c:v>
                </c:pt>
                <c:pt idx="44">
                  <c:v>775</c:v>
                </c:pt>
                <c:pt idx="45">
                  <c:v>776</c:v>
                </c:pt>
                <c:pt idx="46">
                  <c:v>777</c:v>
                </c:pt>
                <c:pt idx="47">
                  <c:v>778</c:v>
                </c:pt>
                <c:pt idx="48">
                  <c:v>779</c:v>
                </c:pt>
                <c:pt idx="49">
                  <c:v>780</c:v>
                </c:pt>
                <c:pt idx="50">
                  <c:v>781</c:v>
                </c:pt>
                <c:pt idx="51">
                  <c:v>782</c:v>
                </c:pt>
                <c:pt idx="52">
                  <c:v>783</c:v>
                </c:pt>
                <c:pt idx="53">
                  <c:v>784</c:v>
                </c:pt>
                <c:pt idx="54">
                  <c:v>785</c:v>
                </c:pt>
                <c:pt idx="55">
                  <c:v>786</c:v>
                </c:pt>
                <c:pt idx="56">
                  <c:v>787</c:v>
                </c:pt>
                <c:pt idx="57">
                  <c:v>788</c:v>
                </c:pt>
                <c:pt idx="58">
                  <c:v>789</c:v>
                </c:pt>
                <c:pt idx="59">
                  <c:v>790</c:v>
                </c:pt>
                <c:pt idx="60">
                  <c:v>791</c:v>
                </c:pt>
                <c:pt idx="61">
                  <c:v>792</c:v>
                </c:pt>
                <c:pt idx="62">
                  <c:v>793</c:v>
                </c:pt>
                <c:pt idx="63">
                  <c:v>794</c:v>
                </c:pt>
                <c:pt idx="64">
                  <c:v>795</c:v>
                </c:pt>
                <c:pt idx="65">
                  <c:v>796</c:v>
                </c:pt>
                <c:pt idx="66">
                  <c:v>797</c:v>
                </c:pt>
                <c:pt idx="67">
                  <c:v>798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802</c:v>
                </c:pt>
                <c:pt idx="72">
                  <c:v>803</c:v>
                </c:pt>
                <c:pt idx="73">
                  <c:v>804</c:v>
                </c:pt>
                <c:pt idx="74">
                  <c:v>805</c:v>
                </c:pt>
                <c:pt idx="75">
                  <c:v>806</c:v>
                </c:pt>
                <c:pt idx="76">
                  <c:v>807</c:v>
                </c:pt>
                <c:pt idx="77">
                  <c:v>808</c:v>
                </c:pt>
                <c:pt idx="78">
                  <c:v>809</c:v>
                </c:pt>
                <c:pt idx="79">
                  <c:v>810</c:v>
                </c:pt>
                <c:pt idx="80">
                  <c:v>811</c:v>
                </c:pt>
                <c:pt idx="81">
                  <c:v>812</c:v>
                </c:pt>
                <c:pt idx="82">
                  <c:v>813</c:v>
                </c:pt>
                <c:pt idx="83">
                  <c:v>814</c:v>
                </c:pt>
                <c:pt idx="84">
                  <c:v>815</c:v>
                </c:pt>
                <c:pt idx="85">
                  <c:v>816</c:v>
                </c:pt>
                <c:pt idx="86">
                  <c:v>817</c:v>
                </c:pt>
                <c:pt idx="87">
                  <c:v>818</c:v>
                </c:pt>
                <c:pt idx="88">
                  <c:v>819</c:v>
                </c:pt>
                <c:pt idx="89">
                  <c:v>820</c:v>
                </c:pt>
                <c:pt idx="90">
                  <c:v>821</c:v>
                </c:pt>
                <c:pt idx="91">
                  <c:v>822</c:v>
                </c:pt>
                <c:pt idx="92">
                  <c:v>823</c:v>
                </c:pt>
                <c:pt idx="93">
                  <c:v>824</c:v>
                </c:pt>
                <c:pt idx="94">
                  <c:v>825</c:v>
                </c:pt>
                <c:pt idx="95">
                  <c:v>826</c:v>
                </c:pt>
                <c:pt idx="96">
                  <c:v>827</c:v>
                </c:pt>
                <c:pt idx="97">
                  <c:v>828</c:v>
                </c:pt>
                <c:pt idx="98">
                  <c:v>829</c:v>
                </c:pt>
                <c:pt idx="99">
                  <c:v>830</c:v>
                </c:pt>
                <c:pt idx="100">
                  <c:v>831</c:v>
                </c:pt>
                <c:pt idx="101">
                  <c:v>832</c:v>
                </c:pt>
                <c:pt idx="102">
                  <c:v>833</c:v>
                </c:pt>
                <c:pt idx="103">
                  <c:v>834</c:v>
                </c:pt>
                <c:pt idx="104">
                  <c:v>835</c:v>
                </c:pt>
                <c:pt idx="105">
                  <c:v>836</c:v>
                </c:pt>
                <c:pt idx="106">
                  <c:v>837</c:v>
                </c:pt>
                <c:pt idx="107">
                  <c:v>838</c:v>
                </c:pt>
                <c:pt idx="108">
                  <c:v>839</c:v>
                </c:pt>
                <c:pt idx="109">
                  <c:v>840</c:v>
                </c:pt>
                <c:pt idx="110">
                  <c:v>841</c:v>
                </c:pt>
                <c:pt idx="111">
                  <c:v>842</c:v>
                </c:pt>
                <c:pt idx="112">
                  <c:v>843</c:v>
                </c:pt>
                <c:pt idx="113">
                  <c:v>844</c:v>
                </c:pt>
                <c:pt idx="114">
                  <c:v>845</c:v>
                </c:pt>
                <c:pt idx="115">
                  <c:v>846</c:v>
                </c:pt>
                <c:pt idx="116">
                  <c:v>847</c:v>
                </c:pt>
                <c:pt idx="117">
                  <c:v>848</c:v>
                </c:pt>
                <c:pt idx="118">
                  <c:v>849</c:v>
                </c:pt>
                <c:pt idx="119">
                  <c:v>850</c:v>
                </c:pt>
                <c:pt idx="120">
                  <c:v>851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856</c:v>
                </c:pt>
                <c:pt idx="126">
                  <c:v>857</c:v>
                </c:pt>
                <c:pt idx="127">
                  <c:v>858</c:v>
                </c:pt>
                <c:pt idx="128">
                  <c:v>859</c:v>
                </c:pt>
                <c:pt idx="129">
                  <c:v>860</c:v>
                </c:pt>
                <c:pt idx="130">
                  <c:v>861</c:v>
                </c:pt>
                <c:pt idx="131">
                  <c:v>862</c:v>
                </c:pt>
                <c:pt idx="132">
                  <c:v>863</c:v>
                </c:pt>
                <c:pt idx="133">
                  <c:v>864</c:v>
                </c:pt>
                <c:pt idx="134">
                  <c:v>865</c:v>
                </c:pt>
                <c:pt idx="135">
                  <c:v>866</c:v>
                </c:pt>
                <c:pt idx="136">
                  <c:v>867</c:v>
                </c:pt>
                <c:pt idx="137">
                  <c:v>868</c:v>
                </c:pt>
                <c:pt idx="138">
                  <c:v>869</c:v>
                </c:pt>
                <c:pt idx="139">
                  <c:v>870</c:v>
                </c:pt>
                <c:pt idx="140">
                  <c:v>871</c:v>
                </c:pt>
                <c:pt idx="141">
                  <c:v>872</c:v>
                </c:pt>
                <c:pt idx="142">
                  <c:v>873</c:v>
                </c:pt>
                <c:pt idx="143">
                  <c:v>874</c:v>
                </c:pt>
                <c:pt idx="144">
                  <c:v>875</c:v>
                </c:pt>
                <c:pt idx="145">
                  <c:v>876</c:v>
                </c:pt>
                <c:pt idx="146">
                  <c:v>877</c:v>
                </c:pt>
                <c:pt idx="147">
                  <c:v>878</c:v>
                </c:pt>
                <c:pt idx="148">
                  <c:v>879</c:v>
                </c:pt>
                <c:pt idx="149">
                  <c:v>880</c:v>
                </c:pt>
                <c:pt idx="150">
                  <c:v>881</c:v>
                </c:pt>
                <c:pt idx="151">
                  <c:v>882</c:v>
                </c:pt>
                <c:pt idx="152">
                  <c:v>883</c:v>
                </c:pt>
                <c:pt idx="153">
                  <c:v>884</c:v>
                </c:pt>
                <c:pt idx="154">
                  <c:v>885</c:v>
                </c:pt>
                <c:pt idx="155">
                  <c:v>886</c:v>
                </c:pt>
                <c:pt idx="156">
                  <c:v>887</c:v>
                </c:pt>
                <c:pt idx="157">
                  <c:v>888</c:v>
                </c:pt>
                <c:pt idx="158">
                  <c:v>889</c:v>
                </c:pt>
                <c:pt idx="159">
                  <c:v>890</c:v>
                </c:pt>
                <c:pt idx="160">
                  <c:v>891</c:v>
                </c:pt>
                <c:pt idx="161">
                  <c:v>892</c:v>
                </c:pt>
                <c:pt idx="162">
                  <c:v>893</c:v>
                </c:pt>
                <c:pt idx="163">
                  <c:v>894</c:v>
                </c:pt>
                <c:pt idx="164">
                  <c:v>895</c:v>
                </c:pt>
                <c:pt idx="165">
                  <c:v>896</c:v>
                </c:pt>
                <c:pt idx="166">
                  <c:v>897</c:v>
                </c:pt>
                <c:pt idx="167">
                  <c:v>898</c:v>
                </c:pt>
                <c:pt idx="168">
                  <c:v>899</c:v>
                </c:pt>
                <c:pt idx="169">
                  <c:v>900</c:v>
                </c:pt>
                <c:pt idx="170">
                  <c:v>901</c:v>
                </c:pt>
                <c:pt idx="171">
                  <c:v>902</c:v>
                </c:pt>
                <c:pt idx="172">
                  <c:v>903</c:v>
                </c:pt>
                <c:pt idx="173">
                  <c:v>904</c:v>
                </c:pt>
                <c:pt idx="174">
                  <c:v>905</c:v>
                </c:pt>
                <c:pt idx="175">
                  <c:v>906</c:v>
                </c:pt>
                <c:pt idx="176">
                  <c:v>907</c:v>
                </c:pt>
                <c:pt idx="177">
                  <c:v>908</c:v>
                </c:pt>
                <c:pt idx="178">
                  <c:v>909</c:v>
                </c:pt>
                <c:pt idx="179">
                  <c:v>910</c:v>
                </c:pt>
                <c:pt idx="180">
                  <c:v>911</c:v>
                </c:pt>
                <c:pt idx="181">
                  <c:v>912</c:v>
                </c:pt>
                <c:pt idx="182">
                  <c:v>913</c:v>
                </c:pt>
                <c:pt idx="183">
                  <c:v>914</c:v>
                </c:pt>
                <c:pt idx="184">
                  <c:v>915</c:v>
                </c:pt>
                <c:pt idx="185">
                  <c:v>916</c:v>
                </c:pt>
                <c:pt idx="186">
                  <c:v>917</c:v>
                </c:pt>
                <c:pt idx="187">
                  <c:v>918</c:v>
                </c:pt>
                <c:pt idx="188">
                  <c:v>919</c:v>
                </c:pt>
                <c:pt idx="189">
                  <c:v>920</c:v>
                </c:pt>
                <c:pt idx="190">
                  <c:v>921</c:v>
                </c:pt>
                <c:pt idx="191">
                  <c:v>922</c:v>
                </c:pt>
                <c:pt idx="192">
                  <c:v>923</c:v>
                </c:pt>
                <c:pt idx="193">
                  <c:v>924</c:v>
                </c:pt>
                <c:pt idx="194">
                  <c:v>925</c:v>
                </c:pt>
                <c:pt idx="195">
                  <c:v>926</c:v>
                </c:pt>
                <c:pt idx="196">
                  <c:v>927</c:v>
                </c:pt>
                <c:pt idx="197">
                  <c:v>928</c:v>
                </c:pt>
                <c:pt idx="198">
                  <c:v>929</c:v>
                </c:pt>
                <c:pt idx="199">
                  <c:v>930</c:v>
                </c:pt>
                <c:pt idx="200">
                  <c:v>931</c:v>
                </c:pt>
                <c:pt idx="201">
                  <c:v>932</c:v>
                </c:pt>
                <c:pt idx="202">
                  <c:v>933</c:v>
                </c:pt>
                <c:pt idx="203">
                  <c:v>934</c:v>
                </c:pt>
                <c:pt idx="204">
                  <c:v>935</c:v>
                </c:pt>
                <c:pt idx="205">
                  <c:v>936</c:v>
                </c:pt>
                <c:pt idx="206">
                  <c:v>937</c:v>
                </c:pt>
                <c:pt idx="207">
                  <c:v>938</c:v>
                </c:pt>
                <c:pt idx="208">
                  <c:v>939</c:v>
                </c:pt>
                <c:pt idx="209">
                  <c:v>940</c:v>
                </c:pt>
                <c:pt idx="210">
                  <c:v>941</c:v>
                </c:pt>
                <c:pt idx="211">
                  <c:v>942</c:v>
                </c:pt>
                <c:pt idx="212">
                  <c:v>943</c:v>
                </c:pt>
                <c:pt idx="213">
                  <c:v>944</c:v>
                </c:pt>
                <c:pt idx="214">
                  <c:v>945</c:v>
                </c:pt>
                <c:pt idx="215">
                  <c:v>946</c:v>
                </c:pt>
                <c:pt idx="216">
                  <c:v>947</c:v>
                </c:pt>
                <c:pt idx="217">
                  <c:v>948</c:v>
                </c:pt>
                <c:pt idx="218">
                  <c:v>949</c:v>
                </c:pt>
                <c:pt idx="219">
                  <c:v>950</c:v>
                </c:pt>
                <c:pt idx="220">
                  <c:v>951</c:v>
                </c:pt>
                <c:pt idx="221">
                  <c:v>952</c:v>
                </c:pt>
                <c:pt idx="222">
                  <c:v>953</c:v>
                </c:pt>
                <c:pt idx="223">
                  <c:v>954</c:v>
                </c:pt>
                <c:pt idx="224">
                  <c:v>955</c:v>
                </c:pt>
                <c:pt idx="225">
                  <c:v>956</c:v>
                </c:pt>
                <c:pt idx="226">
                  <c:v>957</c:v>
                </c:pt>
                <c:pt idx="227">
                  <c:v>958</c:v>
                </c:pt>
                <c:pt idx="228">
                  <c:v>959</c:v>
                </c:pt>
                <c:pt idx="229">
                  <c:v>960</c:v>
                </c:pt>
                <c:pt idx="230">
                  <c:v>961</c:v>
                </c:pt>
                <c:pt idx="231">
                  <c:v>962</c:v>
                </c:pt>
                <c:pt idx="232">
                  <c:v>963</c:v>
                </c:pt>
                <c:pt idx="233">
                  <c:v>964</c:v>
                </c:pt>
                <c:pt idx="234">
                  <c:v>965</c:v>
                </c:pt>
                <c:pt idx="235">
                  <c:v>966</c:v>
                </c:pt>
                <c:pt idx="236">
                  <c:v>967</c:v>
                </c:pt>
                <c:pt idx="237">
                  <c:v>968</c:v>
                </c:pt>
                <c:pt idx="238">
                  <c:v>969</c:v>
                </c:pt>
                <c:pt idx="239">
                  <c:v>970</c:v>
                </c:pt>
                <c:pt idx="240">
                  <c:v>971</c:v>
                </c:pt>
                <c:pt idx="241">
                  <c:v>972</c:v>
                </c:pt>
                <c:pt idx="242">
                  <c:v>973</c:v>
                </c:pt>
                <c:pt idx="243">
                  <c:v>974</c:v>
                </c:pt>
                <c:pt idx="244">
                  <c:v>975</c:v>
                </c:pt>
                <c:pt idx="245">
                  <c:v>976</c:v>
                </c:pt>
                <c:pt idx="246">
                  <c:v>977</c:v>
                </c:pt>
                <c:pt idx="247">
                  <c:v>978</c:v>
                </c:pt>
                <c:pt idx="248">
                  <c:v>979</c:v>
                </c:pt>
                <c:pt idx="249">
                  <c:v>980</c:v>
                </c:pt>
                <c:pt idx="250">
                  <c:v>981</c:v>
                </c:pt>
                <c:pt idx="251">
                  <c:v>982</c:v>
                </c:pt>
                <c:pt idx="252">
                  <c:v>983</c:v>
                </c:pt>
                <c:pt idx="253">
                  <c:v>984</c:v>
                </c:pt>
                <c:pt idx="254">
                  <c:v>985</c:v>
                </c:pt>
                <c:pt idx="255">
                  <c:v>986</c:v>
                </c:pt>
                <c:pt idx="256">
                  <c:v>987</c:v>
                </c:pt>
                <c:pt idx="257">
                  <c:v>988</c:v>
                </c:pt>
                <c:pt idx="258">
                  <c:v>989</c:v>
                </c:pt>
                <c:pt idx="259">
                  <c:v>990</c:v>
                </c:pt>
                <c:pt idx="260">
                  <c:v>991</c:v>
                </c:pt>
                <c:pt idx="261">
                  <c:v>992</c:v>
                </c:pt>
                <c:pt idx="262">
                  <c:v>993</c:v>
                </c:pt>
                <c:pt idx="263">
                  <c:v>994</c:v>
                </c:pt>
                <c:pt idx="264">
                  <c:v>995</c:v>
                </c:pt>
                <c:pt idx="265">
                  <c:v>996</c:v>
                </c:pt>
                <c:pt idx="266">
                  <c:v>997</c:v>
                </c:pt>
                <c:pt idx="267">
                  <c:v>998</c:v>
                </c:pt>
                <c:pt idx="268">
                  <c:v>999</c:v>
                </c:pt>
                <c:pt idx="269">
                  <c:v>1000</c:v>
                </c:pt>
                <c:pt idx="270">
                  <c:v>1001</c:v>
                </c:pt>
                <c:pt idx="271">
                  <c:v>1002</c:v>
                </c:pt>
                <c:pt idx="272">
                  <c:v>1003</c:v>
                </c:pt>
                <c:pt idx="273">
                  <c:v>1004</c:v>
                </c:pt>
                <c:pt idx="274">
                  <c:v>1005</c:v>
                </c:pt>
                <c:pt idx="275">
                  <c:v>1006</c:v>
                </c:pt>
                <c:pt idx="276">
                  <c:v>1007</c:v>
                </c:pt>
                <c:pt idx="277">
                  <c:v>1008</c:v>
                </c:pt>
                <c:pt idx="278">
                  <c:v>1009</c:v>
                </c:pt>
                <c:pt idx="279">
                  <c:v>1010</c:v>
                </c:pt>
                <c:pt idx="280">
                  <c:v>1011</c:v>
                </c:pt>
                <c:pt idx="281">
                  <c:v>1012</c:v>
                </c:pt>
                <c:pt idx="282">
                  <c:v>1013</c:v>
                </c:pt>
                <c:pt idx="283">
                  <c:v>1014</c:v>
                </c:pt>
                <c:pt idx="284">
                  <c:v>1015</c:v>
                </c:pt>
                <c:pt idx="285">
                  <c:v>1016</c:v>
                </c:pt>
                <c:pt idx="286">
                  <c:v>1017</c:v>
                </c:pt>
                <c:pt idx="287">
                  <c:v>1018</c:v>
                </c:pt>
                <c:pt idx="288">
                  <c:v>1019</c:v>
                </c:pt>
                <c:pt idx="289">
                  <c:v>1020</c:v>
                </c:pt>
                <c:pt idx="290">
                  <c:v>1021</c:v>
                </c:pt>
                <c:pt idx="291">
                  <c:v>1022</c:v>
                </c:pt>
                <c:pt idx="292">
                  <c:v>1023</c:v>
                </c:pt>
                <c:pt idx="293">
                  <c:v>1024</c:v>
                </c:pt>
                <c:pt idx="294">
                  <c:v>1025</c:v>
                </c:pt>
                <c:pt idx="295">
                  <c:v>1026</c:v>
                </c:pt>
                <c:pt idx="296">
                  <c:v>1027</c:v>
                </c:pt>
                <c:pt idx="297">
                  <c:v>1028</c:v>
                </c:pt>
                <c:pt idx="298">
                  <c:v>1029</c:v>
                </c:pt>
                <c:pt idx="299">
                  <c:v>1030</c:v>
                </c:pt>
                <c:pt idx="300">
                  <c:v>1031</c:v>
                </c:pt>
                <c:pt idx="301">
                  <c:v>1032</c:v>
                </c:pt>
                <c:pt idx="302">
                  <c:v>1033</c:v>
                </c:pt>
                <c:pt idx="303">
                  <c:v>1034</c:v>
                </c:pt>
                <c:pt idx="304">
                  <c:v>1035</c:v>
                </c:pt>
                <c:pt idx="305">
                  <c:v>1036</c:v>
                </c:pt>
                <c:pt idx="306">
                  <c:v>1037</c:v>
                </c:pt>
                <c:pt idx="307">
                  <c:v>1038</c:v>
                </c:pt>
                <c:pt idx="308">
                  <c:v>1039</c:v>
                </c:pt>
                <c:pt idx="309">
                  <c:v>1040</c:v>
                </c:pt>
                <c:pt idx="310">
                  <c:v>1041</c:v>
                </c:pt>
                <c:pt idx="311">
                  <c:v>1042</c:v>
                </c:pt>
                <c:pt idx="312">
                  <c:v>1043</c:v>
                </c:pt>
                <c:pt idx="313">
                  <c:v>1044</c:v>
                </c:pt>
                <c:pt idx="314">
                  <c:v>1045</c:v>
                </c:pt>
                <c:pt idx="315">
                  <c:v>1046</c:v>
                </c:pt>
                <c:pt idx="316">
                  <c:v>1047</c:v>
                </c:pt>
                <c:pt idx="317">
                  <c:v>1048</c:v>
                </c:pt>
                <c:pt idx="318">
                  <c:v>1049</c:v>
                </c:pt>
                <c:pt idx="319">
                  <c:v>1050</c:v>
                </c:pt>
                <c:pt idx="320">
                  <c:v>1051</c:v>
                </c:pt>
                <c:pt idx="321">
                  <c:v>1052</c:v>
                </c:pt>
                <c:pt idx="322">
                  <c:v>1053</c:v>
                </c:pt>
                <c:pt idx="323">
                  <c:v>1054</c:v>
                </c:pt>
                <c:pt idx="324">
                  <c:v>1055</c:v>
                </c:pt>
                <c:pt idx="325">
                  <c:v>1056</c:v>
                </c:pt>
                <c:pt idx="326">
                  <c:v>1057</c:v>
                </c:pt>
                <c:pt idx="327">
                  <c:v>1058</c:v>
                </c:pt>
                <c:pt idx="328">
                  <c:v>1059</c:v>
                </c:pt>
                <c:pt idx="329">
                  <c:v>1060</c:v>
                </c:pt>
                <c:pt idx="330">
                  <c:v>1061</c:v>
                </c:pt>
                <c:pt idx="331">
                  <c:v>1062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1068</c:v>
                </c:pt>
                <c:pt idx="338">
                  <c:v>1069</c:v>
                </c:pt>
                <c:pt idx="339">
                  <c:v>1070</c:v>
                </c:pt>
                <c:pt idx="340">
                  <c:v>1071</c:v>
                </c:pt>
                <c:pt idx="341">
                  <c:v>1072</c:v>
                </c:pt>
                <c:pt idx="342">
                  <c:v>1073</c:v>
                </c:pt>
                <c:pt idx="343">
                  <c:v>1074</c:v>
                </c:pt>
                <c:pt idx="344">
                  <c:v>1075</c:v>
                </c:pt>
                <c:pt idx="345">
                  <c:v>1076</c:v>
                </c:pt>
                <c:pt idx="346">
                  <c:v>1077</c:v>
                </c:pt>
                <c:pt idx="347">
                  <c:v>1078</c:v>
                </c:pt>
                <c:pt idx="348">
                  <c:v>1079</c:v>
                </c:pt>
                <c:pt idx="349">
                  <c:v>1080</c:v>
                </c:pt>
                <c:pt idx="350">
                  <c:v>1081</c:v>
                </c:pt>
                <c:pt idx="351">
                  <c:v>1082</c:v>
                </c:pt>
                <c:pt idx="352">
                  <c:v>1083</c:v>
                </c:pt>
                <c:pt idx="353">
                  <c:v>1084</c:v>
                </c:pt>
                <c:pt idx="354">
                  <c:v>1085</c:v>
                </c:pt>
                <c:pt idx="355">
                  <c:v>1086</c:v>
                </c:pt>
                <c:pt idx="356">
                  <c:v>1087</c:v>
                </c:pt>
                <c:pt idx="357">
                  <c:v>1088</c:v>
                </c:pt>
                <c:pt idx="358">
                  <c:v>1089</c:v>
                </c:pt>
                <c:pt idx="359">
                  <c:v>1090</c:v>
                </c:pt>
                <c:pt idx="360">
                  <c:v>1091</c:v>
                </c:pt>
                <c:pt idx="361">
                  <c:v>1092</c:v>
                </c:pt>
                <c:pt idx="362">
                  <c:v>1093</c:v>
                </c:pt>
                <c:pt idx="363">
                  <c:v>1094</c:v>
                </c:pt>
                <c:pt idx="364">
                  <c:v>1095</c:v>
                </c:pt>
              </c:numCache>
            </c:numRef>
          </c:xVal>
          <c:yVal>
            <c:numRef>
              <c:f>Boksmodel!$Z$741:$Z$1105</c:f>
              <c:numCache>
                <c:formatCode>0.0000</c:formatCode>
                <c:ptCount val="365"/>
                <c:pt idx="0">
                  <c:v>1.2288602211478162E-2</c:v>
                </c:pt>
                <c:pt idx="1">
                  <c:v>1.2217553146543429E-2</c:v>
                </c:pt>
                <c:pt idx="2">
                  <c:v>1.2104629446843942E-2</c:v>
                </c:pt>
                <c:pt idx="3">
                  <c:v>1.19945131653812E-2</c:v>
                </c:pt>
                <c:pt idx="4">
                  <c:v>1.1925886239692107E-2</c:v>
                </c:pt>
                <c:pt idx="5">
                  <c:v>1.1888779120331618E-2</c:v>
                </c:pt>
                <c:pt idx="6">
                  <c:v>1.1858618294968398E-2</c:v>
                </c:pt>
                <c:pt idx="7">
                  <c:v>1.1883905335849813E-2</c:v>
                </c:pt>
                <c:pt idx="8">
                  <c:v>1.2185446361302407E-2</c:v>
                </c:pt>
                <c:pt idx="9">
                  <c:v>1.2351444582112651E-2</c:v>
                </c:pt>
                <c:pt idx="10">
                  <c:v>1.2406236800343751E-2</c:v>
                </c:pt>
                <c:pt idx="11">
                  <c:v>1.2436407743208635E-2</c:v>
                </c:pt>
                <c:pt idx="12">
                  <c:v>1.247432248114025E-2</c:v>
                </c:pt>
                <c:pt idx="13">
                  <c:v>1.2645116742830342E-2</c:v>
                </c:pt>
                <c:pt idx="14">
                  <c:v>1.2727965613359128E-2</c:v>
                </c:pt>
                <c:pt idx="15">
                  <c:v>1.2806521434975097E-2</c:v>
                </c:pt>
                <c:pt idx="16">
                  <c:v>1.2957782679307707E-2</c:v>
                </c:pt>
                <c:pt idx="17">
                  <c:v>1.3105945293623357E-2</c:v>
                </c:pt>
                <c:pt idx="18">
                  <c:v>1.3126819345501166E-2</c:v>
                </c:pt>
                <c:pt idx="19">
                  <c:v>1.3054232931986431E-2</c:v>
                </c:pt>
                <c:pt idx="20">
                  <c:v>1.2943768628978312E-2</c:v>
                </c:pt>
                <c:pt idx="21">
                  <c:v>1.2872666352180991E-2</c:v>
                </c:pt>
                <c:pt idx="22">
                  <c:v>1.2773789488232233E-2</c:v>
                </c:pt>
                <c:pt idx="23">
                  <c:v>1.2634233554760408E-2</c:v>
                </c:pt>
                <c:pt idx="24">
                  <c:v>1.2457484424824901E-2</c:v>
                </c:pt>
                <c:pt idx="25">
                  <c:v>1.2277843435460742E-2</c:v>
                </c:pt>
                <c:pt idx="26">
                  <c:v>1.2113276012441599E-2</c:v>
                </c:pt>
                <c:pt idx="27">
                  <c:v>1.2110491218373121E-2</c:v>
                </c:pt>
                <c:pt idx="28">
                  <c:v>1.2229394782330611E-2</c:v>
                </c:pt>
                <c:pt idx="29">
                  <c:v>1.216597692423204E-2</c:v>
                </c:pt>
                <c:pt idx="30">
                  <c:v>1.2016904954785938E-2</c:v>
                </c:pt>
                <c:pt idx="31">
                  <c:v>1.1845661580938183E-2</c:v>
                </c:pt>
                <c:pt idx="32">
                  <c:v>1.1665613794237551E-2</c:v>
                </c:pt>
                <c:pt idx="33">
                  <c:v>1.1489165100315351E-2</c:v>
                </c:pt>
                <c:pt idx="34">
                  <c:v>1.1324782559957603E-2</c:v>
                </c:pt>
                <c:pt idx="35">
                  <c:v>1.1239763710625484E-2</c:v>
                </c:pt>
                <c:pt idx="36">
                  <c:v>1.1645457565477579E-2</c:v>
                </c:pt>
                <c:pt idx="37">
                  <c:v>1.1918287230941415E-2</c:v>
                </c:pt>
                <c:pt idx="38">
                  <c:v>1.2236921553867665E-2</c:v>
                </c:pt>
                <c:pt idx="39">
                  <c:v>1.2637757084919717E-2</c:v>
                </c:pt>
                <c:pt idx="40">
                  <c:v>1.349849399992039E-2</c:v>
                </c:pt>
                <c:pt idx="41">
                  <c:v>1.4110850062743962E-2</c:v>
                </c:pt>
                <c:pt idx="42">
                  <c:v>1.4233776041167278E-2</c:v>
                </c:pt>
                <c:pt idx="43">
                  <c:v>1.4157571858591726E-2</c:v>
                </c:pt>
                <c:pt idx="44">
                  <c:v>1.4064866280128579E-2</c:v>
                </c:pt>
                <c:pt idx="45">
                  <c:v>1.3965123457400551E-2</c:v>
                </c:pt>
                <c:pt idx="46">
                  <c:v>1.3873949253880798E-2</c:v>
                </c:pt>
                <c:pt idx="47">
                  <c:v>1.3801996109817083E-2</c:v>
                </c:pt>
                <c:pt idx="48">
                  <c:v>1.3801096539584959E-2</c:v>
                </c:pt>
                <c:pt idx="49">
                  <c:v>1.3785132022158102E-2</c:v>
                </c:pt>
                <c:pt idx="50">
                  <c:v>1.3810507183735285E-2</c:v>
                </c:pt>
                <c:pt idx="51">
                  <c:v>1.3880221482102818E-2</c:v>
                </c:pt>
                <c:pt idx="52">
                  <c:v>1.416937864020637E-2</c:v>
                </c:pt>
                <c:pt idx="53">
                  <c:v>1.433977840532763E-2</c:v>
                </c:pt>
                <c:pt idx="54">
                  <c:v>1.4470482582548195E-2</c:v>
                </c:pt>
                <c:pt idx="55">
                  <c:v>1.46017278532573E-2</c:v>
                </c:pt>
                <c:pt idx="56">
                  <c:v>1.474359095505345E-2</c:v>
                </c:pt>
                <c:pt idx="57">
                  <c:v>1.4899928414463904E-2</c:v>
                </c:pt>
                <c:pt idx="58">
                  <c:v>1.5066786254665843E-2</c:v>
                </c:pt>
                <c:pt idx="59">
                  <c:v>1.5245586630883498E-2</c:v>
                </c:pt>
                <c:pt idx="60">
                  <c:v>1.5427836693839379E-2</c:v>
                </c:pt>
                <c:pt idx="61">
                  <c:v>1.5614981772656343E-2</c:v>
                </c:pt>
                <c:pt idx="62">
                  <c:v>1.590311788805316E-2</c:v>
                </c:pt>
                <c:pt idx="63">
                  <c:v>1.6446728040780623E-2</c:v>
                </c:pt>
                <c:pt idx="64">
                  <c:v>1.7070784695319904E-2</c:v>
                </c:pt>
                <c:pt idx="65">
                  <c:v>1.7713917883756709E-2</c:v>
                </c:pt>
                <c:pt idx="66">
                  <c:v>1.9169197559511162E-2</c:v>
                </c:pt>
                <c:pt idx="67">
                  <c:v>2.0204157123497556E-2</c:v>
                </c:pt>
                <c:pt idx="68">
                  <c:v>2.079527693902657E-2</c:v>
                </c:pt>
                <c:pt idx="69">
                  <c:v>2.1369127449153057E-2</c:v>
                </c:pt>
                <c:pt idx="70">
                  <c:v>2.1794440397849366E-2</c:v>
                </c:pt>
                <c:pt idx="71">
                  <c:v>2.2273358642175986E-2</c:v>
                </c:pt>
                <c:pt idx="72">
                  <c:v>2.3532891473632543E-2</c:v>
                </c:pt>
                <c:pt idx="73">
                  <c:v>2.4495096933386699E-2</c:v>
                </c:pt>
                <c:pt idx="74">
                  <c:v>2.554558966240875E-2</c:v>
                </c:pt>
                <c:pt idx="75">
                  <c:v>2.6949634441465069E-2</c:v>
                </c:pt>
                <c:pt idx="76">
                  <c:v>2.9154292812518315E-2</c:v>
                </c:pt>
                <c:pt idx="77">
                  <c:v>3.0343794432694075E-2</c:v>
                </c:pt>
                <c:pt idx="78">
                  <c:v>3.0510187308883694E-2</c:v>
                </c:pt>
                <c:pt idx="79">
                  <c:v>3.0455089944553673E-2</c:v>
                </c:pt>
                <c:pt idx="80">
                  <c:v>3.0314094084562121E-2</c:v>
                </c:pt>
                <c:pt idx="81">
                  <c:v>3.0119084974446306E-2</c:v>
                </c:pt>
                <c:pt idx="82">
                  <c:v>2.9940607492131167E-2</c:v>
                </c:pt>
                <c:pt idx="83">
                  <c:v>2.9779794044734784E-2</c:v>
                </c:pt>
                <c:pt idx="84">
                  <c:v>2.9799899408982849E-2</c:v>
                </c:pt>
                <c:pt idx="85">
                  <c:v>2.9546127092344276E-2</c:v>
                </c:pt>
                <c:pt idx="86">
                  <c:v>2.9136929419079988E-2</c:v>
                </c:pt>
                <c:pt idx="87">
                  <c:v>2.860177326551331E-2</c:v>
                </c:pt>
                <c:pt idx="88">
                  <c:v>2.796792524188229E-2</c:v>
                </c:pt>
                <c:pt idx="89">
                  <c:v>2.7266716686381264E-2</c:v>
                </c:pt>
                <c:pt idx="90">
                  <c:v>2.6491137882834317E-2</c:v>
                </c:pt>
                <c:pt idx="91">
                  <c:v>2.6026950639722889E-2</c:v>
                </c:pt>
                <c:pt idx="92">
                  <c:v>2.5984595461344625E-2</c:v>
                </c:pt>
                <c:pt idx="93">
                  <c:v>2.6500571905387481E-2</c:v>
                </c:pt>
                <c:pt idx="94">
                  <c:v>2.773262010006692E-2</c:v>
                </c:pt>
                <c:pt idx="95">
                  <c:v>2.9849596456611675E-2</c:v>
                </c:pt>
                <c:pt idx="96">
                  <c:v>3.3214387336403361E-2</c:v>
                </c:pt>
                <c:pt idx="97">
                  <c:v>3.8283267793266185E-2</c:v>
                </c:pt>
                <c:pt idx="98">
                  <c:v>4.5513151156871885E-2</c:v>
                </c:pt>
                <c:pt idx="99">
                  <c:v>5.4972759849408429E-2</c:v>
                </c:pt>
                <c:pt idx="100">
                  <c:v>6.703381508406582E-2</c:v>
                </c:pt>
                <c:pt idx="101">
                  <c:v>8.165919942080746E-2</c:v>
                </c:pt>
                <c:pt idx="102">
                  <c:v>9.7887950870007345E-2</c:v>
                </c:pt>
                <c:pt idx="103">
                  <c:v>0.11311997237310084</c:v>
                </c:pt>
                <c:pt idx="104">
                  <c:v>0.12385243994230111</c:v>
                </c:pt>
                <c:pt idx="105">
                  <c:v>0.13064226592156072</c:v>
                </c:pt>
                <c:pt idx="106">
                  <c:v>0.13459628620562358</c:v>
                </c:pt>
                <c:pt idx="107">
                  <c:v>0.13611044452450713</c:v>
                </c:pt>
                <c:pt idx="108">
                  <c:v>0.13574508140608821</c:v>
                </c:pt>
                <c:pt idx="109">
                  <c:v>0.13394889481188341</c:v>
                </c:pt>
                <c:pt idx="110">
                  <c:v>0.13108826441400781</c:v>
                </c:pt>
                <c:pt idx="111">
                  <c:v>0.12756215888537914</c:v>
                </c:pt>
                <c:pt idx="112">
                  <c:v>0.12321325497289774</c:v>
                </c:pt>
                <c:pt idx="113">
                  <c:v>0.11831670957568281</c:v>
                </c:pt>
                <c:pt idx="114">
                  <c:v>0.11313869540960897</c:v>
                </c:pt>
                <c:pt idx="115">
                  <c:v>0.10771119803900012</c:v>
                </c:pt>
                <c:pt idx="116">
                  <c:v>0.10217720167826699</c:v>
                </c:pt>
                <c:pt idx="117">
                  <c:v>9.7354508067255555E-2</c:v>
                </c:pt>
                <c:pt idx="118">
                  <c:v>9.1847560950969506E-2</c:v>
                </c:pt>
                <c:pt idx="119">
                  <c:v>8.5994714710369999E-2</c:v>
                </c:pt>
                <c:pt idx="120">
                  <c:v>8.0004508419183884E-2</c:v>
                </c:pt>
                <c:pt idx="121">
                  <c:v>7.398704526433994E-2</c:v>
                </c:pt>
                <c:pt idx="122">
                  <c:v>6.9413811226715777E-2</c:v>
                </c:pt>
                <c:pt idx="123">
                  <c:v>6.6079262205043912E-2</c:v>
                </c:pt>
                <c:pt idx="124">
                  <c:v>6.3930153242503895E-2</c:v>
                </c:pt>
                <c:pt idx="125">
                  <c:v>6.2565060547461235E-2</c:v>
                </c:pt>
                <c:pt idx="126">
                  <c:v>6.224323865963801E-2</c:v>
                </c:pt>
                <c:pt idx="127">
                  <c:v>6.2479286102564965E-2</c:v>
                </c:pt>
                <c:pt idx="128">
                  <c:v>6.3151000378613667E-2</c:v>
                </c:pt>
                <c:pt idx="129">
                  <c:v>6.5292237551791671E-2</c:v>
                </c:pt>
                <c:pt idx="130">
                  <c:v>6.7603792553898825E-2</c:v>
                </c:pt>
                <c:pt idx="131">
                  <c:v>6.9542446492587132E-2</c:v>
                </c:pt>
                <c:pt idx="132">
                  <c:v>7.1469578838019854E-2</c:v>
                </c:pt>
                <c:pt idx="133">
                  <c:v>7.3532136389345512E-2</c:v>
                </c:pt>
                <c:pt idx="134">
                  <c:v>7.5758722687472121E-2</c:v>
                </c:pt>
                <c:pt idx="135">
                  <c:v>7.813319050533199E-2</c:v>
                </c:pt>
                <c:pt idx="136">
                  <c:v>8.0550225636352502E-2</c:v>
                </c:pt>
                <c:pt idx="137">
                  <c:v>8.4042636123959319E-2</c:v>
                </c:pt>
                <c:pt idx="138">
                  <c:v>8.8032184448840423E-2</c:v>
                </c:pt>
                <c:pt idx="139">
                  <c:v>9.1167097842678624E-2</c:v>
                </c:pt>
                <c:pt idx="140">
                  <c:v>9.4610031541113568E-2</c:v>
                </c:pt>
                <c:pt idx="141">
                  <c:v>9.7704434564468159E-2</c:v>
                </c:pt>
                <c:pt idx="142">
                  <c:v>0.10046932380101044</c:v>
                </c:pt>
                <c:pt idx="143">
                  <c:v>0.1021543208731935</c:v>
                </c:pt>
                <c:pt idx="144">
                  <c:v>0.10305341270495441</c:v>
                </c:pt>
                <c:pt idx="145">
                  <c:v>0.10299894390629732</c:v>
                </c:pt>
                <c:pt idx="146">
                  <c:v>0.10252986391444827</c:v>
                </c:pt>
                <c:pt idx="147">
                  <c:v>0.10171398089982982</c:v>
                </c:pt>
                <c:pt idx="148">
                  <c:v>0.10046809507399626</c:v>
                </c:pt>
                <c:pt idx="149">
                  <c:v>9.8605539892398758E-2</c:v>
                </c:pt>
                <c:pt idx="150">
                  <c:v>9.6806357644430421E-2</c:v>
                </c:pt>
                <c:pt idx="151">
                  <c:v>9.4825853624670803E-2</c:v>
                </c:pt>
                <c:pt idx="152">
                  <c:v>9.2547530757545182E-2</c:v>
                </c:pt>
                <c:pt idx="153">
                  <c:v>9.0130304804693376E-2</c:v>
                </c:pt>
                <c:pt idx="154">
                  <c:v>8.7814871651091531E-2</c:v>
                </c:pt>
                <c:pt idx="155">
                  <c:v>8.5553924665115855E-2</c:v>
                </c:pt>
                <c:pt idx="156">
                  <c:v>8.3659971284783335E-2</c:v>
                </c:pt>
                <c:pt idx="157">
                  <c:v>8.1720083841747462E-2</c:v>
                </c:pt>
                <c:pt idx="158">
                  <c:v>7.9987488789063074E-2</c:v>
                </c:pt>
                <c:pt idx="159">
                  <c:v>7.8293628259638579E-2</c:v>
                </c:pt>
                <c:pt idx="160">
                  <c:v>7.6849446532753621E-2</c:v>
                </c:pt>
                <c:pt idx="161">
                  <c:v>7.5298510967700724E-2</c:v>
                </c:pt>
                <c:pt idx="162">
                  <c:v>7.3820744212315201E-2</c:v>
                </c:pt>
                <c:pt idx="163">
                  <c:v>7.29362600556476E-2</c:v>
                </c:pt>
                <c:pt idx="164">
                  <c:v>7.2924574617920901E-2</c:v>
                </c:pt>
                <c:pt idx="165">
                  <c:v>7.1978315261562717E-2</c:v>
                </c:pt>
                <c:pt idx="166">
                  <c:v>7.0917046880247012E-2</c:v>
                </c:pt>
                <c:pt idx="167">
                  <c:v>6.9559551266412722E-2</c:v>
                </c:pt>
                <c:pt idx="168">
                  <c:v>6.8059519104183272E-2</c:v>
                </c:pt>
                <c:pt idx="169">
                  <c:v>6.6659581487930913E-2</c:v>
                </c:pt>
                <c:pt idx="170">
                  <c:v>6.5412554968069289E-2</c:v>
                </c:pt>
                <c:pt idx="171">
                  <c:v>6.4610365821154647E-2</c:v>
                </c:pt>
                <c:pt idx="172">
                  <c:v>6.3836447437548668E-2</c:v>
                </c:pt>
                <c:pt idx="173">
                  <c:v>6.2949636493120339E-2</c:v>
                </c:pt>
                <c:pt idx="174">
                  <c:v>6.2048819749316253E-2</c:v>
                </c:pt>
                <c:pt idx="175">
                  <c:v>6.1189530620366868E-2</c:v>
                </c:pt>
                <c:pt idx="176">
                  <c:v>6.0407245996529656E-2</c:v>
                </c:pt>
                <c:pt idx="177">
                  <c:v>5.9720563018473422E-2</c:v>
                </c:pt>
                <c:pt idx="178">
                  <c:v>5.9065999231640298E-2</c:v>
                </c:pt>
                <c:pt idx="179">
                  <c:v>5.8452284886115646E-2</c:v>
                </c:pt>
                <c:pt idx="180">
                  <c:v>5.7870026652151033E-2</c:v>
                </c:pt>
                <c:pt idx="181">
                  <c:v>5.7389353917775304E-2</c:v>
                </c:pt>
                <c:pt idx="182">
                  <c:v>5.7079272477764467E-2</c:v>
                </c:pt>
                <c:pt idx="183">
                  <c:v>5.7460734306485399E-2</c:v>
                </c:pt>
                <c:pt idx="184">
                  <c:v>5.826638967580635E-2</c:v>
                </c:pt>
                <c:pt idx="185">
                  <c:v>5.9728494793929443E-2</c:v>
                </c:pt>
                <c:pt idx="186">
                  <c:v>6.1752572753915491E-2</c:v>
                </c:pt>
                <c:pt idx="187">
                  <c:v>6.4248622549212805E-2</c:v>
                </c:pt>
                <c:pt idx="188">
                  <c:v>6.7005359677167184E-2</c:v>
                </c:pt>
                <c:pt idx="189">
                  <c:v>7.0144995970054067E-2</c:v>
                </c:pt>
                <c:pt idx="190">
                  <c:v>7.3089443367473514E-2</c:v>
                </c:pt>
                <c:pt idx="191">
                  <c:v>7.6039157661015572E-2</c:v>
                </c:pt>
                <c:pt idx="192">
                  <c:v>7.9164471600831357E-2</c:v>
                </c:pt>
                <c:pt idx="193">
                  <c:v>8.2479182382427171E-2</c:v>
                </c:pt>
                <c:pt idx="194">
                  <c:v>8.5742177872268482E-2</c:v>
                </c:pt>
                <c:pt idx="195">
                  <c:v>8.9115917249768542E-2</c:v>
                </c:pt>
                <c:pt idx="196">
                  <c:v>9.2619544295899262E-2</c:v>
                </c:pt>
                <c:pt idx="197">
                  <c:v>9.4840698985584809E-2</c:v>
                </c:pt>
                <c:pt idx="198">
                  <c:v>9.6181606747943876E-2</c:v>
                </c:pt>
                <c:pt idx="199">
                  <c:v>9.6931804981715483E-2</c:v>
                </c:pt>
                <c:pt idx="200">
                  <c:v>9.7286971747114981E-2</c:v>
                </c:pt>
                <c:pt idx="201">
                  <c:v>9.7096673982176057E-2</c:v>
                </c:pt>
                <c:pt idx="202">
                  <c:v>9.6663600500896049E-2</c:v>
                </c:pt>
                <c:pt idx="203">
                  <c:v>9.5959488928088754E-2</c:v>
                </c:pt>
                <c:pt idx="204">
                  <c:v>9.4843360567736665E-2</c:v>
                </c:pt>
                <c:pt idx="205">
                  <c:v>9.2847600788236853E-2</c:v>
                </c:pt>
                <c:pt idx="206">
                  <c:v>9.0344629001582966E-2</c:v>
                </c:pt>
                <c:pt idx="207">
                  <c:v>8.7507002329802075E-2</c:v>
                </c:pt>
                <c:pt idx="208">
                  <c:v>8.4440534241480722E-2</c:v>
                </c:pt>
                <c:pt idx="209">
                  <c:v>8.159927270683362E-2</c:v>
                </c:pt>
                <c:pt idx="210">
                  <c:v>7.8459475905171688E-2</c:v>
                </c:pt>
                <c:pt idx="211">
                  <c:v>7.6060504108020371E-2</c:v>
                </c:pt>
                <c:pt idx="212">
                  <c:v>7.5275465171807401E-2</c:v>
                </c:pt>
                <c:pt idx="213">
                  <c:v>7.5350415121841305E-2</c:v>
                </c:pt>
                <c:pt idx="214">
                  <c:v>7.5522129060664051E-2</c:v>
                </c:pt>
                <c:pt idx="215">
                  <c:v>7.4714766639078861E-2</c:v>
                </c:pt>
                <c:pt idx="216">
                  <c:v>7.3719891875209762E-2</c:v>
                </c:pt>
                <c:pt idx="217">
                  <c:v>7.3224319574824573E-2</c:v>
                </c:pt>
                <c:pt idx="218">
                  <c:v>7.3475321192981377E-2</c:v>
                </c:pt>
                <c:pt idx="219">
                  <c:v>7.3870925759125294E-2</c:v>
                </c:pt>
                <c:pt idx="220">
                  <c:v>7.4261118064248122E-2</c:v>
                </c:pt>
                <c:pt idx="221">
                  <c:v>7.5020108925908713E-2</c:v>
                </c:pt>
                <c:pt idx="222">
                  <c:v>7.8839274724462199E-2</c:v>
                </c:pt>
                <c:pt idx="223">
                  <c:v>8.4512166303018207E-2</c:v>
                </c:pt>
                <c:pt idx="224">
                  <c:v>8.8612130577211276E-2</c:v>
                </c:pt>
                <c:pt idx="225">
                  <c:v>9.0029474160396902E-2</c:v>
                </c:pt>
                <c:pt idx="226">
                  <c:v>8.9970747990064409E-2</c:v>
                </c:pt>
                <c:pt idx="227">
                  <c:v>8.9951735881710154E-2</c:v>
                </c:pt>
                <c:pt idx="228">
                  <c:v>9.0342653565831765E-2</c:v>
                </c:pt>
                <c:pt idx="229">
                  <c:v>9.1265728578233285E-2</c:v>
                </c:pt>
                <c:pt idx="230">
                  <c:v>9.2689396605193597E-2</c:v>
                </c:pt>
                <c:pt idx="231">
                  <c:v>9.4752302676089764E-2</c:v>
                </c:pt>
                <c:pt idx="232">
                  <c:v>9.686328472156111E-2</c:v>
                </c:pt>
                <c:pt idx="233">
                  <c:v>9.8564082979179832E-2</c:v>
                </c:pt>
                <c:pt idx="234">
                  <c:v>0.10008206238690737</c:v>
                </c:pt>
                <c:pt idx="235">
                  <c:v>0.10166040299958506</c:v>
                </c:pt>
                <c:pt idx="236">
                  <c:v>0.10325616447799046</c:v>
                </c:pt>
                <c:pt idx="237">
                  <c:v>0.10490180298761301</c:v>
                </c:pt>
                <c:pt idx="238">
                  <c:v>0.10664613929814135</c:v>
                </c:pt>
                <c:pt idx="239">
                  <c:v>0.10785990713483506</c:v>
                </c:pt>
                <c:pt idx="240">
                  <c:v>0.10906631320712447</c:v>
                </c:pt>
                <c:pt idx="241">
                  <c:v>0.10937911398355689</c:v>
                </c:pt>
                <c:pt idx="242">
                  <c:v>0.10913712058167198</c:v>
                </c:pt>
                <c:pt idx="243">
                  <c:v>0.10841818557254827</c:v>
                </c:pt>
                <c:pt idx="244">
                  <c:v>0.10778081669250064</c:v>
                </c:pt>
                <c:pt idx="245">
                  <c:v>0.1065878807918932</c:v>
                </c:pt>
                <c:pt idx="246">
                  <c:v>0.105609217261401</c:v>
                </c:pt>
                <c:pt idx="247">
                  <c:v>0.10533192221318871</c:v>
                </c:pt>
                <c:pt idx="248">
                  <c:v>0.10558684764760366</c:v>
                </c:pt>
                <c:pt idx="249">
                  <c:v>0.10495027378450376</c:v>
                </c:pt>
                <c:pt idx="250">
                  <c:v>0.10445899053347592</c:v>
                </c:pt>
                <c:pt idx="251">
                  <c:v>0.10308966266527794</c:v>
                </c:pt>
                <c:pt idx="252">
                  <c:v>0.10119296847578513</c:v>
                </c:pt>
                <c:pt idx="253">
                  <c:v>0.10091355327544055</c:v>
                </c:pt>
                <c:pt idx="254">
                  <c:v>0.1026031041211663</c:v>
                </c:pt>
                <c:pt idx="255">
                  <c:v>0.10409103593825156</c:v>
                </c:pt>
                <c:pt idx="256">
                  <c:v>0.10461044314529615</c:v>
                </c:pt>
                <c:pt idx="257">
                  <c:v>0.10409798928832155</c:v>
                </c:pt>
                <c:pt idx="258">
                  <c:v>0.10357478217489746</c:v>
                </c:pt>
                <c:pt idx="259">
                  <c:v>0.1028436302795524</c:v>
                </c:pt>
                <c:pt idx="260">
                  <c:v>0.1024518095909827</c:v>
                </c:pt>
                <c:pt idx="261">
                  <c:v>0.10202136586348272</c:v>
                </c:pt>
                <c:pt idx="262">
                  <c:v>0.10140684578559574</c:v>
                </c:pt>
                <c:pt idx="263">
                  <c:v>0.10079920736161098</c:v>
                </c:pt>
                <c:pt idx="264">
                  <c:v>0.1003014781530437</c:v>
                </c:pt>
                <c:pt idx="265">
                  <c:v>9.986685320885931E-2</c:v>
                </c:pt>
                <c:pt idx="266">
                  <c:v>9.9452175271531579E-2</c:v>
                </c:pt>
                <c:pt idx="267">
                  <c:v>9.9140889328002579E-2</c:v>
                </c:pt>
                <c:pt idx="268">
                  <c:v>9.882761773852175E-2</c:v>
                </c:pt>
                <c:pt idx="269">
                  <c:v>9.874148097204935E-2</c:v>
                </c:pt>
                <c:pt idx="270">
                  <c:v>0.10086605496730709</c:v>
                </c:pt>
                <c:pt idx="271">
                  <c:v>0.10320416438110781</c:v>
                </c:pt>
                <c:pt idx="272">
                  <c:v>0.10425924559511349</c:v>
                </c:pt>
                <c:pt idx="273">
                  <c:v>0.10467665931241052</c:v>
                </c:pt>
                <c:pt idx="274">
                  <c:v>0.10463166489269693</c:v>
                </c:pt>
                <c:pt idx="275">
                  <c:v>0.10458987133367741</c:v>
                </c:pt>
                <c:pt idx="276">
                  <c:v>0.10452680284842293</c:v>
                </c:pt>
                <c:pt idx="277">
                  <c:v>0.10452648948156493</c:v>
                </c:pt>
                <c:pt idx="278">
                  <c:v>0.10479402290837217</c:v>
                </c:pt>
                <c:pt idx="279">
                  <c:v>0.10505819431823052</c:v>
                </c:pt>
                <c:pt idx="280">
                  <c:v>0.10552073498322778</c:v>
                </c:pt>
                <c:pt idx="281">
                  <c:v>0.10717715333539433</c:v>
                </c:pt>
                <c:pt idx="282">
                  <c:v>0.11024089321797581</c:v>
                </c:pt>
                <c:pt idx="283">
                  <c:v>0.11374523677155776</c:v>
                </c:pt>
                <c:pt idx="284">
                  <c:v>0.1188423594675406</c:v>
                </c:pt>
                <c:pt idx="285">
                  <c:v>0.12410737094370278</c:v>
                </c:pt>
                <c:pt idx="286">
                  <c:v>0.12891414747544039</c:v>
                </c:pt>
                <c:pt idx="287">
                  <c:v>0.13445833418249362</c:v>
                </c:pt>
                <c:pt idx="288">
                  <c:v>0.13813528242507331</c:v>
                </c:pt>
                <c:pt idx="289">
                  <c:v>0.14095420130804129</c:v>
                </c:pt>
                <c:pt idx="290">
                  <c:v>0.1451272348808299</c:v>
                </c:pt>
                <c:pt idx="291">
                  <c:v>0.14966664273171196</c:v>
                </c:pt>
                <c:pt idx="292">
                  <c:v>0.15326589138040997</c:v>
                </c:pt>
                <c:pt idx="293">
                  <c:v>0.15603945284261586</c:v>
                </c:pt>
                <c:pt idx="294">
                  <c:v>0.15749302029392762</c:v>
                </c:pt>
                <c:pt idx="295">
                  <c:v>0.1577693002508844</c:v>
                </c:pt>
                <c:pt idx="296">
                  <c:v>0.15728987905941277</c:v>
                </c:pt>
                <c:pt idx="297">
                  <c:v>0.15712650848454829</c:v>
                </c:pt>
                <c:pt idx="298">
                  <c:v>0.15647191880722081</c:v>
                </c:pt>
                <c:pt idx="299">
                  <c:v>0.16301787181287003</c:v>
                </c:pt>
                <c:pt idx="300">
                  <c:v>0.1731731807516326</c:v>
                </c:pt>
                <c:pt idx="301">
                  <c:v>0.17716220452278778</c:v>
                </c:pt>
                <c:pt idx="302">
                  <c:v>0.17606686039659419</c:v>
                </c:pt>
                <c:pt idx="303">
                  <c:v>0.17290394277128987</c:v>
                </c:pt>
                <c:pt idx="304">
                  <c:v>0.16935911058357528</c:v>
                </c:pt>
                <c:pt idx="305">
                  <c:v>0.16408922499844306</c:v>
                </c:pt>
                <c:pt idx="306">
                  <c:v>0.15856719453909415</c:v>
                </c:pt>
                <c:pt idx="307">
                  <c:v>0.15572215953184682</c:v>
                </c:pt>
                <c:pt idx="308">
                  <c:v>0.15346273554870032</c:v>
                </c:pt>
                <c:pt idx="309">
                  <c:v>0.1491327086461868</c:v>
                </c:pt>
                <c:pt idx="310">
                  <c:v>0.14241383822984358</c:v>
                </c:pt>
                <c:pt idx="311">
                  <c:v>0.13463349238006111</c:v>
                </c:pt>
                <c:pt idx="312">
                  <c:v>0.1276200650850873</c:v>
                </c:pt>
                <c:pt idx="313">
                  <c:v>0.12071754131995174</c:v>
                </c:pt>
                <c:pt idx="314">
                  <c:v>0.11342425517361204</c:v>
                </c:pt>
                <c:pt idx="315">
                  <c:v>0.10626033879767477</c:v>
                </c:pt>
                <c:pt idx="316">
                  <c:v>9.9423933087310623E-2</c:v>
                </c:pt>
                <c:pt idx="317">
                  <c:v>9.2969999712929255E-2</c:v>
                </c:pt>
                <c:pt idx="318">
                  <c:v>8.6864089743948728E-2</c:v>
                </c:pt>
                <c:pt idx="319">
                  <c:v>8.1160370074095087E-2</c:v>
                </c:pt>
                <c:pt idx="320">
                  <c:v>7.691146470637901E-2</c:v>
                </c:pt>
                <c:pt idx="321">
                  <c:v>7.4059143029688759E-2</c:v>
                </c:pt>
                <c:pt idx="322">
                  <c:v>7.0637326509500914E-2</c:v>
                </c:pt>
                <c:pt idx="323">
                  <c:v>6.7066608218850451E-2</c:v>
                </c:pt>
                <c:pt idx="324">
                  <c:v>6.3223265801684678E-2</c:v>
                </c:pt>
                <c:pt idx="325">
                  <c:v>5.9785856727417305E-2</c:v>
                </c:pt>
                <c:pt idx="326">
                  <c:v>5.6662282449743154E-2</c:v>
                </c:pt>
                <c:pt idx="327">
                  <c:v>5.3619867708889365E-2</c:v>
                </c:pt>
                <c:pt idx="328">
                  <c:v>5.0577051437756627E-2</c:v>
                </c:pt>
                <c:pt idx="329">
                  <c:v>4.7678269182479083E-2</c:v>
                </c:pt>
                <c:pt idx="330">
                  <c:v>4.5246059264724491E-2</c:v>
                </c:pt>
                <c:pt idx="331">
                  <c:v>4.3347186321123179E-2</c:v>
                </c:pt>
                <c:pt idx="332">
                  <c:v>4.2284865600425395E-2</c:v>
                </c:pt>
                <c:pt idx="333">
                  <c:v>4.0915453177784687E-2</c:v>
                </c:pt>
                <c:pt idx="334">
                  <c:v>3.9069328280316909E-2</c:v>
                </c:pt>
                <c:pt idx="335">
                  <c:v>3.7093073600631521E-2</c:v>
                </c:pt>
                <c:pt idx="336">
                  <c:v>3.5195816617927901E-2</c:v>
                </c:pt>
                <c:pt idx="337">
                  <c:v>3.3432713921213442E-2</c:v>
                </c:pt>
                <c:pt idx="338">
                  <c:v>3.1944009004039049E-2</c:v>
                </c:pt>
                <c:pt idx="339">
                  <c:v>3.0564145112331652E-2</c:v>
                </c:pt>
                <c:pt idx="340">
                  <c:v>2.9490059754717815E-2</c:v>
                </c:pt>
                <c:pt idx="341">
                  <c:v>2.8628994288945765E-2</c:v>
                </c:pt>
                <c:pt idx="342">
                  <c:v>2.8016853248512087E-2</c:v>
                </c:pt>
                <c:pt idx="343">
                  <c:v>2.8018510346902524E-2</c:v>
                </c:pt>
                <c:pt idx="344">
                  <c:v>2.7653452616568295E-2</c:v>
                </c:pt>
                <c:pt idx="345">
                  <c:v>2.6929035871237031E-2</c:v>
                </c:pt>
                <c:pt idx="346">
                  <c:v>2.6095147633895126E-2</c:v>
                </c:pt>
                <c:pt idx="347">
                  <c:v>2.5220417549790698E-2</c:v>
                </c:pt>
                <c:pt idx="348">
                  <c:v>2.4384231214266736E-2</c:v>
                </c:pt>
                <c:pt idx="349">
                  <c:v>2.3914599100656162E-2</c:v>
                </c:pt>
                <c:pt idx="350">
                  <c:v>2.4057614396276971E-2</c:v>
                </c:pt>
                <c:pt idx="351">
                  <c:v>2.4389188473690652E-2</c:v>
                </c:pt>
                <c:pt idx="352">
                  <c:v>2.4500225604610626E-2</c:v>
                </c:pt>
                <c:pt idx="353">
                  <c:v>2.419672027735489E-2</c:v>
                </c:pt>
                <c:pt idx="354">
                  <c:v>2.3615200762107345E-2</c:v>
                </c:pt>
                <c:pt idx="355">
                  <c:v>2.3228185078243299E-2</c:v>
                </c:pt>
                <c:pt idx="356">
                  <c:v>2.2658468901142769E-2</c:v>
                </c:pt>
                <c:pt idx="357">
                  <c:v>2.2034455519799566E-2</c:v>
                </c:pt>
                <c:pt idx="358">
                  <c:v>2.1448655513423547E-2</c:v>
                </c:pt>
                <c:pt idx="359">
                  <c:v>2.0855598134814794E-2</c:v>
                </c:pt>
                <c:pt idx="360">
                  <c:v>2.0253878691994267E-2</c:v>
                </c:pt>
                <c:pt idx="361">
                  <c:v>1.9663130461168628E-2</c:v>
                </c:pt>
                <c:pt idx="362">
                  <c:v>1.9104448742166553E-2</c:v>
                </c:pt>
                <c:pt idx="363">
                  <c:v>1.8612705283235401E-2</c:v>
                </c:pt>
                <c:pt idx="364">
                  <c:v>1.8176133588199934E-2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CC-5342-A107-DC45D54E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20128"/>
        <c:axId val="580338960"/>
      </c:scatterChart>
      <c:valAx>
        <c:axId val="559924400"/>
        <c:scaling>
          <c:orientation val="minMax"/>
          <c:max val="1100"/>
          <c:min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495716752"/>
        <c:crosses val="autoZero"/>
        <c:crossBetween val="midCat"/>
        <c:majorUnit val="100"/>
      </c:valAx>
      <c:valAx>
        <c:axId val="4957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Organisk N (øvre inderfjord, yderfjord)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559924400"/>
        <c:crosses val="autoZero"/>
        <c:crossBetween val="midCat"/>
        <c:majorUnit val="0.5"/>
      </c:valAx>
      <c:valAx>
        <c:axId val="580338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Organisk</a:t>
                </a:r>
                <a:r>
                  <a:rPr lang="da-DK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 N (nedre inderfjord) [mg/L]</a:t>
                </a:r>
                <a:endParaRPr lang="da-DK">
                  <a:solidFill>
                    <a:schemeClr val="tx1"/>
                  </a:solidFill>
                  <a:latin typeface="Georgia" panose="020405020504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849320128"/>
        <c:crosses val="max"/>
        <c:crossBetween val="midCat"/>
        <c:majorUnit val="5.000000000000001E-2"/>
      </c:valAx>
      <c:valAx>
        <c:axId val="84932012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5803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MB_øvre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Boksmodel!$Y$11:$Y$1105</c:f>
              <c:numCache>
                <c:formatCode>0.0000</c:formatCode>
                <c:ptCount val="1095"/>
                <c:pt idx="0">
                  <c:v>4.8242517667348529E-2</c:v>
                </c:pt>
                <c:pt idx="1">
                  <c:v>4.6361132952856515E-2</c:v>
                </c:pt>
                <c:pt idx="2">
                  <c:v>4.4585694590775153E-2</c:v>
                </c:pt>
                <c:pt idx="3">
                  <c:v>4.2907743826996428E-2</c:v>
                </c:pt>
                <c:pt idx="4">
                  <c:v>4.1322432719565705E-2</c:v>
                </c:pt>
                <c:pt idx="5">
                  <c:v>3.9824316831801231E-2</c:v>
                </c:pt>
                <c:pt idx="6">
                  <c:v>3.840495638316916E-2</c:v>
                </c:pt>
                <c:pt idx="7">
                  <c:v>3.7058920427555972E-2</c:v>
                </c:pt>
                <c:pt idx="8">
                  <c:v>3.5783992850145357E-2</c:v>
                </c:pt>
                <c:pt idx="9">
                  <c:v>3.4578138310731366E-2</c:v>
                </c:pt>
                <c:pt idx="10">
                  <c:v>3.3446300619780114E-2</c:v>
                </c:pt>
                <c:pt idx="11">
                  <c:v>3.2380308019564985E-2</c:v>
                </c:pt>
                <c:pt idx="12">
                  <c:v>3.1388147108526741E-2</c:v>
                </c:pt>
                <c:pt idx="13">
                  <c:v>3.0471286838205394E-2</c:v>
                </c:pt>
                <c:pt idx="14">
                  <c:v>2.9616949741619901E-2</c:v>
                </c:pt>
                <c:pt idx="15">
                  <c:v>2.8819196512309679E-2</c:v>
                </c:pt>
                <c:pt idx="16">
                  <c:v>2.8085459849389115E-2</c:v>
                </c:pt>
                <c:pt idx="17">
                  <c:v>2.743165206314278E-2</c:v>
                </c:pt>
                <c:pt idx="18">
                  <c:v>2.728052844276585E-2</c:v>
                </c:pt>
                <c:pt idx="19">
                  <c:v>2.7036767967810491E-2</c:v>
                </c:pt>
                <c:pt idx="20">
                  <c:v>2.6751636747781977E-2</c:v>
                </c:pt>
                <c:pt idx="21">
                  <c:v>2.6441381882578229E-2</c:v>
                </c:pt>
                <c:pt idx="22">
                  <c:v>2.6113595476726811E-2</c:v>
                </c:pt>
                <c:pt idx="23">
                  <c:v>2.5773295701056527E-2</c:v>
                </c:pt>
                <c:pt idx="24">
                  <c:v>2.5424222909058061E-2</c:v>
                </c:pt>
                <c:pt idx="25">
                  <c:v>2.5068958726030963E-2</c:v>
                </c:pt>
                <c:pt idx="26">
                  <c:v>2.4710530078484626E-2</c:v>
                </c:pt>
                <c:pt idx="27">
                  <c:v>2.4351043940440423E-2</c:v>
                </c:pt>
                <c:pt idx="28">
                  <c:v>2.3992177664058253E-2</c:v>
                </c:pt>
                <c:pt idx="29">
                  <c:v>2.3635214812357065E-2</c:v>
                </c:pt>
                <c:pt idx="30">
                  <c:v>2.3282373175244231E-2</c:v>
                </c:pt>
                <c:pt idx="31">
                  <c:v>2.2935341622502832E-2</c:v>
                </c:pt>
                <c:pt idx="32">
                  <c:v>2.2595977466119955E-2</c:v>
                </c:pt>
                <c:pt idx="33">
                  <c:v>2.2266092492684398E-2</c:v>
                </c:pt>
                <c:pt idx="34">
                  <c:v>2.1947959157213724E-2</c:v>
                </c:pt>
                <c:pt idx="35">
                  <c:v>2.1643574107466181E-2</c:v>
                </c:pt>
                <c:pt idx="36">
                  <c:v>2.1355366019665954E-2</c:v>
                </c:pt>
                <c:pt idx="37">
                  <c:v>2.1084845899918374E-2</c:v>
                </c:pt>
                <c:pt idx="38">
                  <c:v>2.0833514333582631E-2</c:v>
                </c:pt>
                <c:pt idx="39">
                  <c:v>2.0599825252710553E-2</c:v>
                </c:pt>
                <c:pt idx="40">
                  <c:v>2.0383742908830008E-2</c:v>
                </c:pt>
                <c:pt idx="41">
                  <c:v>2.0186388104717626E-2</c:v>
                </c:pt>
                <c:pt idx="42">
                  <c:v>2.001040182265346E-2</c:v>
                </c:pt>
                <c:pt idx="43">
                  <c:v>1.9867326621410088E-2</c:v>
                </c:pt>
                <c:pt idx="44">
                  <c:v>1.9752043674449653E-2</c:v>
                </c:pt>
                <c:pt idx="45">
                  <c:v>1.9658698800764585E-2</c:v>
                </c:pt>
                <c:pt idx="46">
                  <c:v>1.9582109591952827E-2</c:v>
                </c:pt>
                <c:pt idx="47">
                  <c:v>1.9518414177310622E-2</c:v>
                </c:pt>
                <c:pt idx="48">
                  <c:v>1.9467355379606265E-2</c:v>
                </c:pt>
                <c:pt idx="49">
                  <c:v>1.943270890400918E-2</c:v>
                </c:pt>
                <c:pt idx="50">
                  <c:v>1.9409120870992915E-2</c:v>
                </c:pt>
                <c:pt idx="51">
                  <c:v>1.9396387626199416E-2</c:v>
                </c:pt>
                <c:pt idx="52">
                  <c:v>1.9394863999137826E-2</c:v>
                </c:pt>
                <c:pt idx="53">
                  <c:v>1.9402333846071904E-2</c:v>
                </c:pt>
                <c:pt idx="54">
                  <c:v>1.9428240131370855E-2</c:v>
                </c:pt>
                <c:pt idx="55">
                  <c:v>1.9460479257960704E-2</c:v>
                </c:pt>
                <c:pt idx="56">
                  <c:v>1.9493886558322061E-2</c:v>
                </c:pt>
                <c:pt idx="57">
                  <c:v>1.9526277926007682E-2</c:v>
                </c:pt>
                <c:pt idx="58">
                  <c:v>1.9567025866014668E-2</c:v>
                </c:pt>
                <c:pt idx="59">
                  <c:v>1.9617462315988023E-2</c:v>
                </c:pt>
                <c:pt idx="60">
                  <c:v>1.9695010085910802E-2</c:v>
                </c:pt>
                <c:pt idx="61">
                  <c:v>1.9789318407462068E-2</c:v>
                </c:pt>
                <c:pt idx="62">
                  <c:v>1.9900351051432168E-2</c:v>
                </c:pt>
                <c:pt idx="63">
                  <c:v>2.0009688677567455E-2</c:v>
                </c:pt>
                <c:pt idx="64">
                  <c:v>2.0113315634518413E-2</c:v>
                </c:pt>
                <c:pt idx="65">
                  <c:v>2.0214494618120669E-2</c:v>
                </c:pt>
                <c:pt idx="66">
                  <c:v>2.0317892498038118E-2</c:v>
                </c:pt>
                <c:pt idx="67">
                  <c:v>2.0414462864911449E-2</c:v>
                </c:pt>
                <c:pt idx="68">
                  <c:v>2.0500557068807785E-2</c:v>
                </c:pt>
                <c:pt idx="69">
                  <c:v>2.0582697264992653E-2</c:v>
                </c:pt>
                <c:pt idx="70">
                  <c:v>2.0666125460407893E-2</c:v>
                </c:pt>
                <c:pt idx="71">
                  <c:v>2.0739972607836738E-2</c:v>
                </c:pt>
                <c:pt idx="72">
                  <c:v>2.0799297488577291E-2</c:v>
                </c:pt>
                <c:pt idx="73">
                  <c:v>2.0841635047152661E-2</c:v>
                </c:pt>
                <c:pt idx="74">
                  <c:v>2.086644467521304E-2</c:v>
                </c:pt>
                <c:pt idx="75">
                  <c:v>2.0873413699264133E-2</c:v>
                </c:pt>
                <c:pt idx="76">
                  <c:v>2.0862941539781514E-2</c:v>
                </c:pt>
                <c:pt idx="77">
                  <c:v>2.0841120528671903E-2</c:v>
                </c:pt>
                <c:pt idx="78">
                  <c:v>2.0818436012615592E-2</c:v>
                </c:pt>
                <c:pt idx="79">
                  <c:v>2.0792146652674176E-2</c:v>
                </c:pt>
                <c:pt idx="80">
                  <c:v>2.0767038677832382E-2</c:v>
                </c:pt>
                <c:pt idx="81">
                  <c:v>2.0750907566699818E-2</c:v>
                </c:pt>
                <c:pt idx="82">
                  <c:v>2.0741062716858001E-2</c:v>
                </c:pt>
                <c:pt idx="83">
                  <c:v>2.0727280728726861E-2</c:v>
                </c:pt>
                <c:pt idx="84">
                  <c:v>2.07053713515329E-2</c:v>
                </c:pt>
                <c:pt idx="85">
                  <c:v>2.0674554881278517E-2</c:v>
                </c:pt>
                <c:pt idx="86">
                  <c:v>2.0634964053465332E-2</c:v>
                </c:pt>
                <c:pt idx="87">
                  <c:v>2.0587710805197019E-2</c:v>
                </c:pt>
                <c:pt idx="88">
                  <c:v>2.0533748749350579E-2</c:v>
                </c:pt>
                <c:pt idx="89">
                  <c:v>2.0474013519090454E-2</c:v>
                </c:pt>
                <c:pt idx="90">
                  <c:v>2.0413909148759027E-2</c:v>
                </c:pt>
                <c:pt idx="91">
                  <c:v>2.0999891325878022E-2</c:v>
                </c:pt>
                <c:pt idx="92">
                  <c:v>2.2429214055356902E-2</c:v>
                </c:pt>
                <c:pt idx="93">
                  <c:v>2.4971395996101414E-2</c:v>
                </c:pt>
                <c:pt idx="94">
                  <c:v>2.8999755375400216E-2</c:v>
                </c:pt>
                <c:pt idx="95">
                  <c:v>3.5022855086892117E-2</c:v>
                </c:pt>
                <c:pt idx="96">
                  <c:v>4.3726574418954708E-2</c:v>
                </c:pt>
                <c:pt idx="97">
                  <c:v>5.6020823135869841E-2</c:v>
                </c:pt>
                <c:pt idx="98">
                  <c:v>7.3083550278204373E-2</c:v>
                </c:pt>
                <c:pt idx="99">
                  <c:v>9.6383095337398028E-2</c:v>
                </c:pt>
                <c:pt idx="100">
                  <c:v>0.12762707680028412</c:v>
                </c:pt>
                <c:pt idx="101">
                  <c:v>0.16851921952932686</c:v>
                </c:pt>
                <c:pt idx="102">
                  <c:v>0.22006727500695789</c:v>
                </c:pt>
                <c:pt idx="103">
                  <c:v>0.28094517961874282</c:v>
                </c:pt>
                <c:pt idx="104">
                  <c:v>0.34484381582352996</c:v>
                </c:pt>
                <c:pt idx="105">
                  <c:v>0.401773493822915</c:v>
                </c:pt>
                <c:pt idx="106">
                  <c:v>0.45046099503651094</c:v>
                </c:pt>
                <c:pt idx="107">
                  <c:v>0.49261885148202678</c:v>
                </c:pt>
                <c:pt idx="108">
                  <c:v>0.52902965608484409</c:v>
                </c:pt>
                <c:pt idx="109">
                  <c:v>0.56061485771660424</c:v>
                </c:pt>
                <c:pt idx="110">
                  <c:v>0.58787794633996504</c:v>
                </c:pt>
                <c:pt idx="111">
                  <c:v>0.61131513419344963</c:v>
                </c:pt>
                <c:pt idx="112">
                  <c:v>0.63137893109948906</c:v>
                </c:pt>
                <c:pt idx="113">
                  <c:v>0.6485086830162532</c:v>
                </c:pt>
                <c:pt idx="114">
                  <c:v>0.6630676830098875</c:v>
                </c:pt>
                <c:pt idx="115">
                  <c:v>0.67531861416561267</c:v>
                </c:pt>
                <c:pt idx="116">
                  <c:v>0.68567505942250306</c:v>
                </c:pt>
                <c:pt idx="117">
                  <c:v>0.69437010228404206</c:v>
                </c:pt>
                <c:pt idx="118">
                  <c:v>0.70162192725894046</c:v>
                </c:pt>
                <c:pt idx="119">
                  <c:v>0.70758771829251699</c:v>
                </c:pt>
                <c:pt idx="120">
                  <c:v>0.71242442499831515</c:v>
                </c:pt>
                <c:pt idx="121">
                  <c:v>0.71634618854666654</c:v>
                </c:pt>
                <c:pt idx="122">
                  <c:v>0.71945820766324353</c:v>
                </c:pt>
                <c:pt idx="123">
                  <c:v>0.72184505500782281</c:v>
                </c:pt>
                <c:pt idx="124">
                  <c:v>0.72359127096525566</c:v>
                </c:pt>
                <c:pt idx="125">
                  <c:v>0.72477056798252115</c:v>
                </c:pt>
                <c:pt idx="126">
                  <c:v>0.72544874541581061</c:v>
                </c:pt>
                <c:pt idx="127">
                  <c:v>0.72567975830703979</c:v>
                </c:pt>
                <c:pt idx="128">
                  <c:v>0.72551817429455701</c:v>
                </c:pt>
                <c:pt idx="129">
                  <c:v>0.72501270887242819</c:v>
                </c:pt>
                <c:pt idx="130">
                  <c:v>0.72419174641449024</c:v>
                </c:pt>
                <c:pt idx="131">
                  <c:v>0.7230402397474015</c:v>
                </c:pt>
                <c:pt idx="132">
                  <c:v>0.72167354815252327</c:v>
                </c:pt>
                <c:pt idx="133">
                  <c:v>0.72014658636473894</c:v>
                </c:pt>
                <c:pt idx="134">
                  <c:v>0.7184450387773661</c:v>
                </c:pt>
                <c:pt idx="135">
                  <c:v>0.71653981426385005</c:v>
                </c:pt>
                <c:pt idx="136">
                  <c:v>0.71443285717520089</c:v>
                </c:pt>
                <c:pt idx="137">
                  <c:v>0.71206515193455444</c:v>
                </c:pt>
                <c:pt idx="138">
                  <c:v>0.70958480058575157</c:v>
                </c:pt>
                <c:pt idx="139">
                  <c:v>0.70709807178415263</c:v>
                </c:pt>
                <c:pt idx="140">
                  <c:v>0.70464368537905486</c:v>
                </c:pt>
                <c:pt idx="141">
                  <c:v>0.70223229905915108</c:v>
                </c:pt>
                <c:pt idx="142">
                  <c:v>0.69986592788728874</c:v>
                </c:pt>
                <c:pt idx="143">
                  <c:v>0.69754422403672989</c:v>
                </c:pt>
                <c:pt idx="144">
                  <c:v>0.69526553345018949</c:v>
                </c:pt>
                <c:pt idx="145">
                  <c:v>0.69303330883172876</c:v>
                </c:pt>
                <c:pt idx="146">
                  <c:v>0.69086143016316426</c:v>
                </c:pt>
                <c:pt idx="147">
                  <c:v>0.68874014360727609</c:v>
                </c:pt>
                <c:pt idx="148">
                  <c:v>0.68666375139679536</c:v>
                </c:pt>
                <c:pt idx="149">
                  <c:v>0.68462775465176517</c:v>
                </c:pt>
                <c:pt idx="150">
                  <c:v>0.68262666739231415</c:v>
                </c:pt>
                <c:pt idx="151">
                  <c:v>0.68066879216845366</c:v>
                </c:pt>
                <c:pt idx="152">
                  <c:v>0.67876000878892495</c:v>
                </c:pt>
                <c:pt idx="153">
                  <c:v>0.67690075928002935</c:v>
                </c:pt>
                <c:pt idx="154">
                  <c:v>0.67507934921015056</c:v>
                </c:pt>
                <c:pt idx="155">
                  <c:v>0.67328568065957961</c:v>
                </c:pt>
                <c:pt idx="156">
                  <c:v>0.671513851873493</c:v>
                </c:pt>
                <c:pt idx="157">
                  <c:v>0.66976759816331766</c:v>
                </c:pt>
                <c:pt idx="158">
                  <c:v>0.66804263804325914</c:v>
                </c:pt>
                <c:pt idx="159">
                  <c:v>0.66632077583222893</c:v>
                </c:pt>
                <c:pt idx="160">
                  <c:v>0.66463208010469865</c:v>
                </c:pt>
                <c:pt idx="161">
                  <c:v>0.66299041350495158</c:v>
                </c:pt>
                <c:pt idx="162">
                  <c:v>0.66141706613685081</c:v>
                </c:pt>
                <c:pt idx="163">
                  <c:v>0.66016713566408824</c:v>
                </c:pt>
                <c:pt idx="164">
                  <c:v>0.65917055085096865</c:v>
                </c:pt>
                <c:pt idx="165">
                  <c:v>0.6584523654242751</c:v>
                </c:pt>
                <c:pt idx="166">
                  <c:v>0.65791602697671658</c:v>
                </c:pt>
                <c:pt idx="167">
                  <c:v>0.6574340404330109</c:v>
                </c:pt>
                <c:pt idx="168">
                  <c:v>0.65690893992353661</c:v>
                </c:pt>
                <c:pt idx="169">
                  <c:v>0.65636299958820965</c:v>
                </c:pt>
                <c:pt idx="170">
                  <c:v>0.65577326260456925</c:v>
                </c:pt>
                <c:pt idx="171">
                  <c:v>0.65512277501826599</c:v>
                </c:pt>
                <c:pt idx="172">
                  <c:v>0.65440655840501405</c:v>
                </c:pt>
                <c:pt idx="173">
                  <c:v>0.65362674381299257</c:v>
                </c:pt>
                <c:pt idx="174">
                  <c:v>0.6527555940086498</c:v>
                </c:pt>
                <c:pt idx="175">
                  <c:v>0.65182865347915031</c:v>
                </c:pt>
                <c:pt idx="176">
                  <c:v>0.65092747475782353</c:v>
                </c:pt>
                <c:pt idx="177">
                  <c:v>0.65004289203463261</c:v>
                </c:pt>
                <c:pt idx="178">
                  <c:v>0.64915728875826528</c:v>
                </c:pt>
                <c:pt idx="179">
                  <c:v>0.64825339989761543</c:v>
                </c:pt>
                <c:pt idx="180">
                  <c:v>0.6473798658810993</c:v>
                </c:pt>
                <c:pt idx="181">
                  <c:v>0.64622228541727567</c:v>
                </c:pt>
                <c:pt idx="182">
                  <c:v>0.64529696519074375</c:v>
                </c:pt>
                <c:pt idx="183">
                  <c:v>0.64489587966438044</c:v>
                </c:pt>
                <c:pt idx="184">
                  <c:v>0.64504310221800965</c:v>
                </c:pt>
                <c:pt idx="185">
                  <c:v>0.64553567804127077</c:v>
                </c:pt>
                <c:pt idx="186">
                  <c:v>0.64617320252702937</c:v>
                </c:pt>
                <c:pt idx="187">
                  <c:v>0.64682602627787078</c:v>
                </c:pt>
                <c:pt idx="188">
                  <c:v>0.6474031853954737</c:v>
                </c:pt>
                <c:pt idx="189">
                  <c:v>0.64784293563231465</c:v>
                </c:pt>
                <c:pt idx="190">
                  <c:v>0.64811902432785518</c:v>
                </c:pt>
                <c:pt idx="191">
                  <c:v>0.64824896845212909</c:v>
                </c:pt>
                <c:pt idx="192">
                  <c:v>0.64822698378018995</c:v>
                </c:pt>
                <c:pt idx="193">
                  <c:v>0.64805013298871916</c:v>
                </c:pt>
                <c:pt idx="194">
                  <c:v>0.64772612769525761</c:v>
                </c:pt>
                <c:pt idx="195">
                  <c:v>0.64727114688928122</c:v>
                </c:pt>
                <c:pt idx="196">
                  <c:v>0.64668698387601009</c:v>
                </c:pt>
                <c:pt idx="197">
                  <c:v>0.64597421380464326</c:v>
                </c:pt>
                <c:pt idx="198">
                  <c:v>0.64513200868747056</c:v>
                </c:pt>
                <c:pt idx="199">
                  <c:v>0.64416863580493944</c:v>
                </c:pt>
                <c:pt idx="200">
                  <c:v>0.6430873571035236</c:v>
                </c:pt>
                <c:pt idx="201">
                  <c:v>0.64188486107388742</c:v>
                </c:pt>
                <c:pt idx="202">
                  <c:v>0.64055156740265162</c:v>
                </c:pt>
                <c:pt idx="203">
                  <c:v>0.63905221062771411</c:v>
                </c:pt>
                <c:pt idx="204">
                  <c:v>0.63746374197953903</c:v>
                </c:pt>
                <c:pt idx="205">
                  <c:v>0.63575121343037799</c:v>
                </c:pt>
                <c:pt idx="206">
                  <c:v>0.63393326895802238</c:v>
                </c:pt>
                <c:pt idx="207">
                  <c:v>0.63210198719176591</c:v>
                </c:pt>
                <c:pt idx="208">
                  <c:v>0.63024621162323513</c:v>
                </c:pt>
                <c:pt idx="209">
                  <c:v>0.62838932748235787</c:v>
                </c:pt>
                <c:pt idx="210">
                  <c:v>0.62647581055760537</c:v>
                </c:pt>
                <c:pt idx="211">
                  <c:v>0.62442128013891718</c:v>
                </c:pt>
                <c:pt idx="212">
                  <c:v>0.62221026179542538</c:v>
                </c:pt>
                <c:pt idx="213">
                  <c:v>0.61984810326307671</c:v>
                </c:pt>
                <c:pt idx="214">
                  <c:v>0.61734288429823247</c:v>
                </c:pt>
                <c:pt idx="215">
                  <c:v>0.61472247503056054</c:v>
                </c:pt>
                <c:pt idx="216">
                  <c:v>0.61192811728320751</c:v>
                </c:pt>
                <c:pt idx="217">
                  <c:v>0.60898683482817906</c:v>
                </c:pt>
                <c:pt idx="218">
                  <c:v>0.60599738141695558</c:v>
                </c:pt>
                <c:pt idx="219">
                  <c:v>0.60308080698837452</c:v>
                </c:pt>
                <c:pt idx="220">
                  <c:v>0.60027283027017952</c:v>
                </c:pt>
                <c:pt idx="221">
                  <c:v>0.59753842009438951</c:v>
                </c:pt>
                <c:pt idx="222">
                  <c:v>0.59483774639746267</c:v>
                </c:pt>
                <c:pt idx="223">
                  <c:v>0.59217843742609755</c:v>
                </c:pt>
                <c:pt idx="224">
                  <c:v>0.58955309693900537</c:v>
                </c:pt>
                <c:pt idx="225">
                  <c:v>0.58693028218666665</c:v>
                </c:pt>
                <c:pt idx="226">
                  <c:v>0.58430925736139128</c:v>
                </c:pt>
                <c:pt idx="227">
                  <c:v>0.58175489567970629</c:v>
                </c:pt>
                <c:pt idx="228">
                  <c:v>0.57925644425136391</c:v>
                </c:pt>
                <c:pt idx="229">
                  <c:v>0.57677481103053518</c:v>
                </c:pt>
                <c:pt idx="230">
                  <c:v>0.57436723604378215</c:v>
                </c:pt>
                <c:pt idx="231">
                  <c:v>0.57198427764350313</c:v>
                </c:pt>
                <c:pt idx="232">
                  <c:v>0.5696741918889815</c:v>
                </c:pt>
                <c:pt idx="233">
                  <c:v>0.5675048144322874</c:v>
                </c:pt>
                <c:pt idx="234">
                  <c:v>0.5654969348046347</c:v>
                </c:pt>
                <c:pt idx="235">
                  <c:v>0.56364980243351548</c:v>
                </c:pt>
                <c:pt idx="236">
                  <c:v>0.56192008893131329</c:v>
                </c:pt>
                <c:pt idx="237">
                  <c:v>0.56026220685466477</c:v>
                </c:pt>
                <c:pt idx="238">
                  <c:v>0.558644178441699</c:v>
                </c:pt>
                <c:pt idx="239">
                  <c:v>0.55704694723420844</c:v>
                </c:pt>
                <c:pt idx="240">
                  <c:v>0.55542295379184392</c:v>
                </c:pt>
                <c:pt idx="241">
                  <c:v>0.55382905875841082</c:v>
                </c:pt>
                <c:pt idx="242">
                  <c:v>0.55229112738827979</c:v>
                </c:pt>
                <c:pt idx="243">
                  <c:v>0.55079733703456024</c:v>
                </c:pt>
                <c:pt idx="244">
                  <c:v>0.54931845266062862</c:v>
                </c:pt>
                <c:pt idx="245">
                  <c:v>0.54788733303964365</c:v>
                </c:pt>
                <c:pt idx="246">
                  <c:v>0.54650454444102436</c:v>
                </c:pt>
                <c:pt idx="247">
                  <c:v>0.5451636915352529</c:v>
                </c:pt>
                <c:pt idx="248">
                  <c:v>0.54385275286424906</c:v>
                </c:pt>
                <c:pt idx="249">
                  <c:v>0.54255353311127863</c:v>
                </c:pt>
                <c:pt idx="250">
                  <c:v>0.54108556384469042</c:v>
                </c:pt>
                <c:pt idx="251">
                  <c:v>0.53964396636425549</c:v>
                </c:pt>
                <c:pt idx="252">
                  <c:v>0.53835407801515711</c:v>
                </c:pt>
                <c:pt idx="253">
                  <c:v>0.53718938222657031</c:v>
                </c:pt>
                <c:pt idx="254">
                  <c:v>0.53616205680605034</c:v>
                </c:pt>
                <c:pt idx="255">
                  <c:v>0.5352366932157604</c:v>
                </c:pt>
                <c:pt idx="256">
                  <c:v>0.53437962526104121</c:v>
                </c:pt>
                <c:pt idx="257">
                  <c:v>0.53359089805080084</c:v>
                </c:pt>
                <c:pt idx="258">
                  <c:v>0.53285665452416642</c:v>
                </c:pt>
                <c:pt idx="259">
                  <c:v>0.53217620972956414</c:v>
                </c:pt>
                <c:pt idx="260">
                  <c:v>0.53153805407869936</c:v>
                </c:pt>
                <c:pt idx="261">
                  <c:v>0.53090870021259429</c:v>
                </c:pt>
                <c:pt idx="262">
                  <c:v>0.53027185440748237</c:v>
                </c:pt>
                <c:pt idx="263">
                  <c:v>0.52961666469399793</c:v>
                </c:pt>
                <c:pt idx="264">
                  <c:v>0.52894039866389331</c:v>
                </c:pt>
                <c:pt idx="265">
                  <c:v>0.52824627117699108</c:v>
                </c:pt>
                <c:pt idx="266">
                  <c:v>0.52754042392165379</c:v>
                </c:pt>
                <c:pt idx="267">
                  <c:v>0.52682281670360209</c:v>
                </c:pt>
                <c:pt idx="268">
                  <c:v>0.52608491362338194</c:v>
                </c:pt>
                <c:pt idx="269">
                  <c:v>0.52531983053920051</c:v>
                </c:pt>
                <c:pt idx="270">
                  <c:v>0.52451853576213059</c:v>
                </c:pt>
                <c:pt idx="271">
                  <c:v>0.52369421767752022</c:v>
                </c:pt>
                <c:pt idx="272">
                  <c:v>0.52284183820097341</c:v>
                </c:pt>
                <c:pt idx="273">
                  <c:v>0.52195169244978667</c:v>
                </c:pt>
                <c:pt idx="274">
                  <c:v>0.52102678053022511</c:v>
                </c:pt>
                <c:pt idx="275">
                  <c:v>0.52005363965101492</c:v>
                </c:pt>
                <c:pt idx="276">
                  <c:v>0.51900415738496886</c:v>
                </c:pt>
                <c:pt idx="277">
                  <c:v>0.51791470803816841</c:v>
                </c:pt>
                <c:pt idx="278">
                  <c:v>0.5168766136757641</c:v>
                </c:pt>
                <c:pt idx="279">
                  <c:v>0.51591181741590941</c:v>
                </c:pt>
                <c:pt idx="280">
                  <c:v>0.51505052485657221</c:v>
                </c:pt>
                <c:pt idx="281">
                  <c:v>0.51428584040439407</c:v>
                </c:pt>
                <c:pt idx="282">
                  <c:v>0.51360253125853583</c:v>
                </c:pt>
                <c:pt idx="283">
                  <c:v>0.51298480054124018</c:v>
                </c:pt>
                <c:pt idx="284">
                  <c:v>0.51241261362053236</c:v>
                </c:pt>
                <c:pt idx="285">
                  <c:v>0.51187115937792405</c:v>
                </c:pt>
                <c:pt idx="286">
                  <c:v>0.51132307643473174</c:v>
                </c:pt>
                <c:pt idx="287">
                  <c:v>0.51084588453675794</c:v>
                </c:pt>
                <c:pt idx="288">
                  <c:v>0.51050907851254823</c:v>
                </c:pt>
                <c:pt idx="289">
                  <c:v>0.51031129797894004</c:v>
                </c:pt>
                <c:pt idx="290">
                  <c:v>0.51023875973869193</c:v>
                </c:pt>
                <c:pt idx="291">
                  <c:v>0.51026082896574876</c:v>
                </c:pt>
                <c:pt idx="292">
                  <c:v>0.51033320081512523</c:v>
                </c:pt>
                <c:pt idx="293">
                  <c:v>0.51042986211672736</c:v>
                </c:pt>
                <c:pt idx="294">
                  <c:v>0.5105411120090928</c:v>
                </c:pt>
                <c:pt idx="295">
                  <c:v>0.51065824200542786</c:v>
                </c:pt>
                <c:pt idx="296">
                  <c:v>0.51079844342101965</c:v>
                </c:pt>
                <c:pt idx="297">
                  <c:v>0.51097412823590493</c:v>
                </c:pt>
                <c:pt idx="298">
                  <c:v>0.51117257989230058</c:v>
                </c:pt>
                <c:pt idx="299">
                  <c:v>0.5113125210659244</c:v>
                </c:pt>
                <c:pt idx="300">
                  <c:v>0.51156736369950995</c:v>
                </c:pt>
                <c:pt idx="301">
                  <c:v>0.51211450071133657</c:v>
                </c:pt>
                <c:pt idx="302">
                  <c:v>0.51293978667186191</c:v>
                </c:pt>
                <c:pt idx="303">
                  <c:v>0.5139436491856898</c:v>
                </c:pt>
                <c:pt idx="304">
                  <c:v>0.51506058048724901</c:v>
                </c:pt>
                <c:pt idx="305">
                  <c:v>0.51364807761684872</c:v>
                </c:pt>
                <c:pt idx="306">
                  <c:v>0.51004972082349809</c:v>
                </c:pt>
                <c:pt idx="307">
                  <c:v>0.5045709475982405</c:v>
                </c:pt>
                <c:pt idx="308">
                  <c:v>0.49749129273936582</c:v>
                </c:pt>
                <c:pt idx="309">
                  <c:v>0.48905666239530021</c:v>
                </c:pt>
                <c:pt idx="310">
                  <c:v>0.47948639283945049</c:v>
                </c:pt>
                <c:pt idx="311">
                  <c:v>0.46897903975212818</c:v>
                </c:pt>
                <c:pt idx="312">
                  <c:v>0.4577099132221164</c:v>
                </c:pt>
                <c:pt idx="313">
                  <c:v>0.44583356429848892</c:v>
                </c:pt>
                <c:pt idx="314">
                  <c:v>0.43348615818725184</c:v>
                </c:pt>
                <c:pt idx="315">
                  <c:v>0.42076850754358913</c:v>
                </c:pt>
                <c:pt idx="316">
                  <c:v>0.40778025527661343</c:v>
                </c:pt>
                <c:pt idx="317">
                  <c:v>0.39463564914322874</c:v>
                </c:pt>
                <c:pt idx="318">
                  <c:v>0.38142635303756961</c:v>
                </c:pt>
                <c:pt idx="319">
                  <c:v>0.36822728643108615</c:v>
                </c:pt>
                <c:pt idx="320">
                  <c:v>0.35509837054297461</c:v>
                </c:pt>
                <c:pt idx="321">
                  <c:v>0.34209385217076105</c:v>
                </c:pt>
                <c:pt idx="322">
                  <c:v>0.32925958246241027</c:v>
                </c:pt>
                <c:pt idx="323">
                  <c:v>0.31663356836020179</c:v>
                </c:pt>
                <c:pt idx="324">
                  <c:v>0.30424951208654655</c:v>
                </c:pt>
                <c:pt idx="325">
                  <c:v>0.29213651121680878</c:v>
                </c:pt>
                <c:pt idx="326">
                  <c:v>0.28031697554449603</c:v>
                </c:pt>
                <c:pt idx="327">
                  <c:v>0.26880830017300844</c:v>
                </c:pt>
                <c:pt idx="328">
                  <c:v>0.25763060685494449</c:v>
                </c:pt>
                <c:pt idx="329">
                  <c:v>0.24679376613182955</c:v>
                </c:pt>
                <c:pt idx="330">
                  <c:v>0.23630364989112171</c:v>
                </c:pt>
                <c:pt idx="331">
                  <c:v>0.22616398851077132</c:v>
                </c:pt>
                <c:pt idx="332">
                  <c:v>0.21637895363201617</c:v>
                </c:pt>
                <c:pt idx="333">
                  <c:v>0.20695347315209869</c:v>
                </c:pt>
                <c:pt idx="334">
                  <c:v>0.19788245324788201</c:v>
                </c:pt>
                <c:pt idx="335">
                  <c:v>0.18916016066130359</c:v>
                </c:pt>
                <c:pt idx="336">
                  <c:v>0.18077992600831391</c:v>
                </c:pt>
                <c:pt idx="337">
                  <c:v>0.17273562193128222</c:v>
                </c:pt>
                <c:pt idx="338">
                  <c:v>0.16502456653530662</c:v>
                </c:pt>
                <c:pt idx="339">
                  <c:v>0.15763783789041488</c:v>
                </c:pt>
                <c:pt idx="340">
                  <c:v>0.15056759437685638</c:v>
                </c:pt>
                <c:pt idx="341">
                  <c:v>0.14380717502594084</c:v>
                </c:pt>
                <c:pt idx="342">
                  <c:v>0.13735263806724382</c:v>
                </c:pt>
                <c:pt idx="343">
                  <c:v>0.13120180168390452</c:v>
                </c:pt>
                <c:pt idx="344">
                  <c:v>0.12533849354010346</c:v>
                </c:pt>
                <c:pt idx="345">
                  <c:v>0.11974721418918978</c:v>
                </c:pt>
                <c:pt idx="346">
                  <c:v>0.1144148193919084</c:v>
                </c:pt>
                <c:pt idx="347">
                  <c:v>0.10933299730942188</c:v>
                </c:pt>
                <c:pt idx="348">
                  <c:v>0.10449420093260324</c:v>
                </c:pt>
                <c:pt idx="349">
                  <c:v>9.9899756888884611E-2</c:v>
                </c:pt>
                <c:pt idx="350">
                  <c:v>9.5544162224333415E-2</c:v>
                </c:pt>
                <c:pt idx="351">
                  <c:v>9.1408053655033933E-2</c:v>
                </c:pt>
                <c:pt idx="352">
                  <c:v>8.7473629176045911E-2</c:v>
                </c:pt>
                <c:pt idx="353">
                  <c:v>8.3730977206867771E-2</c:v>
                </c:pt>
                <c:pt idx="354">
                  <c:v>8.0172854471405403E-2</c:v>
                </c:pt>
                <c:pt idx="355">
                  <c:v>7.679685880027369E-2</c:v>
                </c:pt>
                <c:pt idx="356">
                  <c:v>7.3594386166035544E-2</c:v>
                </c:pt>
                <c:pt idx="357">
                  <c:v>7.0554134867600538E-2</c:v>
                </c:pt>
                <c:pt idx="358">
                  <c:v>6.7668633001656181E-2</c:v>
                </c:pt>
                <c:pt idx="359">
                  <c:v>6.4935651101057076E-2</c:v>
                </c:pt>
                <c:pt idx="360">
                  <c:v>6.2365559625927408E-2</c:v>
                </c:pt>
                <c:pt idx="361">
                  <c:v>5.9948673356998036E-2</c:v>
                </c:pt>
                <c:pt idx="362">
                  <c:v>5.7675330763576449E-2</c:v>
                </c:pt>
                <c:pt idx="363">
                  <c:v>5.554530270162137E-2</c:v>
                </c:pt>
                <c:pt idx="364">
                  <c:v>5.3541665976214868E-2</c:v>
                </c:pt>
                <c:pt idx="365">
                  <c:v>5.1656575063140496E-2</c:v>
                </c:pt>
                <c:pt idx="366">
                  <c:v>4.9903855067427727E-2</c:v>
                </c:pt>
                <c:pt idx="367">
                  <c:v>4.8341744032045872E-2</c:v>
                </c:pt>
                <c:pt idx="368">
                  <c:v>4.7025384742579286E-2</c:v>
                </c:pt>
                <c:pt idx="369">
                  <c:v>4.8647090784980911E-2</c:v>
                </c:pt>
                <c:pt idx="370">
                  <c:v>4.9883771611532415E-2</c:v>
                </c:pt>
                <c:pt idx="371">
                  <c:v>5.0785263736308303E-2</c:v>
                </c:pt>
                <c:pt idx="372">
                  <c:v>5.1388424750204324E-2</c:v>
                </c:pt>
                <c:pt idx="373">
                  <c:v>5.1727783443766488E-2</c:v>
                </c:pt>
                <c:pt idx="374">
                  <c:v>5.1836796718361153E-2</c:v>
                </c:pt>
                <c:pt idx="375">
                  <c:v>5.1751979031090793E-2</c:v>
                </c:pt>
                <c:pt idx="376">
                  <c:v>5.1500748294780324E-2</c:v>
                </c:pt>
                <c:pt idx="377">
                  <c:v>5.1114038902393417E-2</c:v>
                </c:pt>
                <c:pt idx="378">
                  <c:v>5.0609229961099296E-2</c:v>
                </c:pt>
                <c:pt idx="379">
                  <c:v>5.0003385867205298E-2</c:v>
                </c:pt>
                <c:pt idx="380">
                  <c:v>4.9260127641964739E-2</c:v>
                </c:pt>
                <c:pt idx="381">
                  <c:v>4.8453928251656779E-2</c:v>
                </c:pt>
                <c:pt idx="382">
                  <c:v>4.7617200374703496E-2</c:v>
                </c:pt>
                <c:pt idx="383">
                  <c:v>4.6756294516859025E-2</c:v>
                </c:pt>
                <c:pt idx="384">
                  <c:v>4.5873662072537867E-2</c:v>
                </c:pt>
                <c:pt idx="385">
                  <c:v>4.4973072833935243E-2</c:v>
                </c:pt>
                <c:pt idx="386">
                  <c:v>4.4060541983087807E-2</c:v>
                </c:pt>
                <c:pt idx="387">
                  <c:v>4.3140546085451856E-2</c:v>
                </c:pt>
                <c:pt idx="388">
                  <c:v>4.2217811835449211E-2</c:v>
                </c:pt>
                <c:pt idx="389">
                  <c:v>4.1299058609654174E-2</c:v>
                </c:pt>
                <c:pt idx="390">
                  <c:v>4.0411445627346672E-2</c:v>
                </c:pt>
                <c:pt idx="391">
                  <c:v>3.9549393325672887E-2</c:v>
                </c:pt>
                <c:pt idx="392">
                  <c:v>3.8703155237645545E-2</c:v>
                </c:pt>
                <c:pt idx="393">
                  <c:v>3.7871982092839006E-2</c:v>
                </c:pt>
                <c:pt idx="394">
                  <c:v>3.7067687828882812E-2</c:v>
                </c:pt>
                <c:pt idx="395">
                  <c:v>3.6302014557861216E-2</c:v>
                </c:pt>
                <c:pt idx="396">
                  <c:v>3.5566859920965282E-2</c:v>
                </c:pt>
                <c:pt idx="397">
                  <c:v>3.4857490538850344E-2</c:v>
                </c:pt>
                <c:pt idx="398">
                  <c:v>3.4177111540087242E-2</c:v>
                </c:pt>
                <c:pt idx="399">
                  <c:v>3.3531850666829288E-2</c:v>
                </c:pt>
                <c:pt idx="400">
                  <c:v>3.2912322815774081E-2</c:v>
                </c:pt>
                <c:pt idx="401">
                  <c:v>3.2313013578376321E-2</c:v>
                </c:pt>
                <c:pt idx="402">
                  <c:v>3.1732689954832444E-2</c:v>
                </c:pt>
                <c:pt idx="403">
                  <c:v>3.1168712025816302E-2</c:v>
                </c:pt>
                <c:pt idx="404">
                  <c:v>3.0621304651346406E-2</c:v>
                </c:pt>
                <c:pt idx="405">
                  <c:v>3.0092768171421185E-2</c:v>
                </c:pt>
                <c:pt idx="406">
                  <c:v>2.9582539583599816E-2</c:v>
                </c:pt>
                <c:pt idx="407">
                  <c:v>2.908996538211461E-2</c:v>
                </c:pt>
                <c:pt idx="408">
                  <c:v>2.8618898370936136E-2</c:v>
                </c:pt>
                <c:pt idx="409">
                  <c:v>2.8184412453878302E-2</c:v>
                </c:pt>
                <c:pt idx="410">
                  <c:v>2.7775274057001441E-2</c:v>
                </c:pt>
                <c:pt idx="411">
                  <c:v>2.7386061044485082E-2</c:v>
                </c:pt>
                <c:pt idx="412">
                  <c:v>2.7014550090494052E-2</c:v>
                </c:pt>
                <c:pt idx="413">
                  <c:v>2.666955391883229E-2</c:v>
                </c:pt>
                <c:pt idx="414">
                  <c:v>2.6356011220841306E-2</c:v>
                </c:pt>
                <c:pt idx="415">
                  <c:v>2.6065139635256428E-2</c:v>
                </c:pt>
                <c:pt idx="416">
                  <c:v>2.5798426432747157E-2</c:v>
                </c:pt>
                <c:pt idx="417">
                  <c:v>2.5559120124342558E-2</c:v>
                </c:pt>
                <c:pt idx="418">
                  <c:v>2.5341196941433372E-2</c:v>
                </c:pt>
                <c:pt idx="419">
                  <c:v>2.5142448062507258E-2</c:v>
                </c:pt>
                <c:pt idx="420">
                  <c:v>2.4958372717826676E-2</c:v>
                </c:pt>
                <c:pt idx="421">
                  <c:v>2.4787830861540981E-2</c:v>
                </c:pt>
                <c:pt idx="422">
                  <c:v>2.4629757809449645E-2</c:v>
                </c:pt>
                <c:pt idx="423">
                  <c:v>2.4481877604513355E-2</c:v>
                </c:pt>
                <c:pt idx="424">
                  <c:v>2.4344071689460893E-2</c:v>
                </c:pt>
                <c:pt idx="425">
                  <c:v>2.4216336491107385E-2</c:v>
                </c:pt>
                <c:pt idx="426">
                  <c:v>2.410194620532909E-2</c:v>
                </c:pt>
                <c:pt idx="427">
                  <c:v>2.4003744712153875E-2</c:v>
                </c:pt>
                <c:pt idx="428">
                  <c:v>2.3923510016683205E-2</c:v>
                </c:pt>
                <c:pt idx="429">
                  <c:v>2.3863081561043824E-2</c:v>
                </c:pt>
                <c:pt idx="430">
                  <c:v>2.3826939899920799E-2</c:v>
                </c:pt>
                <c:pt idx="431">
                  <c:v>2.3822297932337515E-2</c:v>
                </c:pt>
                <c:pt idx="432">
                  <c:v>2.3853793412428478E-2</c:v>
                </c:pt>
                <c:pt idx="433">
                  <c:v>2.3924587557435595E-2</c:v>
                </c:pt>
                <c:pt idx="434">
                  <c:v>2.4031690829924218E-2</c:v>
                </c:pt>
                <c:pt idx="435">
                  <c:v>2.4172385330145516E-2</c:v>
                </c:pt>
                <c:pt idx="436">
                  <c:v>2.4370360891585497E-2</c:v>
                </c:pt>
                <c:pt idx="437">
                  <c:v>2.4762437025188749E-2</c:v>
                </c:pt>
                <c:pt idx="438">
                  <c:v>2.5357220166189322E-2</c:v>
                </c:pt>
                <c:pt idx="439">
                  <c:v>2.6029417163607609E-2</c:v>
                </c:pt>
                <c:pt idx="440">
                  <c:v>2.6721476565720461E-2</c:v>
                </c:pt>
                <c:pt idx="441">
                  <c:v>2.7412458353604126E-2</c:v>
                </c:pt>
                <c:pt idx="442">
                  <c:v>2.8087098855114522E-2</c:v>
                </c:pt>
                <c:pt idx="443">
                  <c:v>2.8753613216439759E-2</c:v>
                </c:pt>
                <c:pt idx="444">
                  <c:v>2.9429377994455778E-2</c:v>
                </c:pt>
                <c:pt idx="445">
                  <c:v>3.0148638066892962E-2</c:v>
                </c:pt>
                <c:pt idx="446">
                  <c:v>3.1064209416462207E-2</c:v>
                </c:pt>
                <c:pt idx="447">
                  <c:v>3.1804630439747787E-2</c:v>
                </c:pt>
                <c:pt idx="448">
                  <c:v>3.2386668206319941E-2</c:v>
                </c:pt>
                <c:pt idx="449">
                  <c:v>3.2826868496480449E-2</c:v>
                </c:pt>
                <c:pt idx="450">
                  <c:v>3.3140725373325214E-2</c:v>
                </c:pt>
                <c:pt idx="451">
                  <c:v>3.3341578294794567E-2</c:v>
                </c:pt>
                <c:pt idx="452">
                  <c:v>3.4060501256107226E-2</c:v>
                </c:pt>
                <c:pt idx="453">
                  <c:v>3.4097164661573968E-2</c:v>
                </c:pt>
                <c:pt idx="454">
                  <c:v>3.4169419893717808E-2</c:v>
                </c:pt>
                <c:pt idx="455">
                  <c:v>3.4192489681260096E-2</c:v>
                </c:pt>
                <c:pt idx="456">
                  <c:v>3.5293742428115393E-2</c:v>
                </c:pt>
                <c:pt idx="457">
                  <c:v>3.780368974798215E-2</c:v>
                </c:pt>
                <c:pt idx="458">
                  <c:v>4.2175339054500965E-2</c:v>
                </c:pt>
                <c:pt idx="459">
                  <c:v>4.9031796196729337E-2</c:v>
                </c:pt>
                <c:pt idx="460">
                  <c:v>5.922707971013276E-2</c:v>
                </c:pt>
                <c:pt idx="461">
                  <c:v>7.3850912424418408E-2</c:v>
                </c:pt>
                <c:pt idx="462">
                  <c:v>9.4293254380789365E-2</c:v>
                </c:pt>
                <c:pt idx="463">
                  <c:v>0.12225533034730419</c:v>
                </c:pt>
                <c:pt idx="464">
                  <c:v>0.15960878776110918</c:v>
                </c:pt>
                <c:pt idx="465">
                  <c:v>0.20792139915302632</c:v>
                </c:pt>
                <c:pt idx="466">
                  <c:v>0.26724790341190369</c:v>
                </c:pt>
                <c:pt idx="467">
                  <c:v>0.33349733692439826</c:v>
                </c:pt>
                <c:pt idx="468">
                  <c:v>0.396263615530911</c:v>
                </c:pt>
                <c:pt idx="469">
                  <c:v>0.44945735386177671</c:v>
                </c:pt>
                <c:pt idx="470">
                  <c:v>0.49578134068817525</c:v>
                </c:pt>
                <c:pt idx="471">
                  <c:v>0.53566929696634547</c:v>
                </c:pt>
                <c:pt idx="472">
                  <c:v>0.57003061680100042</c:v>
                </c:pt>
                <c:pt idx="473">
                  <c:v>0.59957032326998605</c:v>
                </c:pt>
                <c:pt idx="474">
                  <c:v>0.62492797761896979</c:v>
                </c:pt>
                <c:pt idx="475">
                  <c:v>0.64661891845519825</c:v>
                </c:pt>
                <c:pt idx="476">
                  <c:v>0.66510357451512903</c:v>
                </c:pt>
                <c:pt idx="477">
                  <c:v>0.68079737579143484</c:v>
                </c:pt>
                <c:pt idx="478">
                  <c:v>0.69406944310221241</c:v>
                </c:pt>
                <c:pt idx="479">
                  <c:v>0.7052258008720933</c:v>
                </c:pt>
                <c:pt idx="480">
                  <c:v>0.7145353818431025</c:v>
                </c:pt>
                <c:pt idx="481">
                  <c:v>0.72226175004133486</c:v>
                </c:pt>
                <c:pt idx="482">
                  <c:v>0.72860885609776371</c:v>
                </c:pt>
                <c:pt idx="483">
                  <c:v>0.73376013841074472</c:v>
                </c:pt>
                <c:pt idx="484">
                  <c:v>0.73784518924705589</c:v>
                </c:pt>
                <c:pt idx="485">
                  <c:v>0.74100723101964072</c:v>
                </c:pt>
                <c:pt idx="486">
                  <c:v>0.74329269791985486</c:v>
                </c:pt>
                <c:pt idx="487">
                  <c:v>0.74489838171241085</c:v>
                </c:pt>
                <c:pt idx="488">
                  <c:v>0.74623901993789299</c:v>
                </c:pt>
                <c:pt idx="489">
                  <c:v>0.74723647601373777</c:v>
                </c:pt>
                <c:pt idx="490">
                  <c:v>0.7478600197015135</c:v>
                </c:pt>
                <c:pt idx="491">
                  <c:v>0.74811922628620897</c:v>
                </c:pt>
                <c:pt idx="492">
                  <c:v>0.74802903793306597</c:v>
                </c:pt>
                <c:pt idx="493">
                  <c:v>0.74762688653334164</c:v>
                </c:pt>
                <c:pt idx="494">
                  <c:v>0.74695863243655747</c:v>
                </c:pt>
                <c:pt idx="495">
                  <c:v>0.74605776486977449</c:v>
                </c:pt>
                <c:pt idx="496">
                  <c:v>0.7449465157401145</c:v>
                </c:pt>
                <c:pt idx="497">
                  <c:v>0.74366078206210329</c:v>
                </c:pt>
                <c:pt idx="498">
                  <c:v>0.742246808978963</c:v>
                </c:pt>
                <c:pt idx="499">
                  <c:v>0.74072138381214125</c:v>
                </c:pt>
                <c:pt idx="500">
                  <c:v>0.73909759322702073</c:v>
                </c:pt>
                <c:pt idx="501">
                  <c:v>0.73739567285274477</c:v>
                </c:pt>
                <c:pt idx="502">
                  <c:v>0.73562645476056243</c:v>
                </c:pt>
                <c:pt idx="503">
                  <c:v>0.73379722494273136</c:v>
                </c:pt>
                <c:pt idx="504">
                  <c:v>0.73192476252194805</c:v>
                </c:pt>
                <c:pt idx="505">
                  <c:v>0.73002418812165404</c:v>
                </c:pt>
                <c:pt idx="506">
                  <c:v>0.72810358618963</c:v>
                </c:pt>
                <c:pt idx="507">
                  <c:v>0.72616848565041758</c:v>
                </c:pt>
                <c:pt idx="508">
                  <c:v>0.72422817744801415</c:v>
                </c:pt>
                <c:pt idx="509">
                  <c:v>0.72228123487176932</c:v>
                </c:pt>
                <c:pt idx="510">
                  <c:v>0.72033647399148371</c:v>
                </c:pt>
                <c:pt idx="511">
                  <c:v>0.71839868116285177</c:v>
                </c:pt>
                <c:pt idx="512">
                  <c:v>0.71646725449978754</c:v>
                </c:pt>
                <c:pt idx="513">
                  <c:v>0.71454559089427583</c:v>
                </c:pt>
                <c:pt idx="514">
                  <c:v>0.71263814906455247</c:v>
                </c:pt>
                <c:pt idx="515">
                  <c:v>0.71073628044660009</c:v>
                </c:pt>
                <c:pt idx="516">
                  <c:v>0.70890759882275778</c:v>
                </c:pt>
                <c:pt idx="517">
                  <c:v>0.70713448809411739</c:v>
                </c:pt>
                <c:pt idx="518">
                  <c:v>0.70539454017733527</c:v>
                </c:pt>
                <c:pt idx="519">
                  <c:v>0.70367873615638965</c:v>
                </c:pt>
                <c:pt idx="520">
                  <c:v>0.70197846044885803</c:v>
                </c:pt>
                <c:pt idx="521">
                  <c:v>0.70029093599039527</c:v>
                </c:pt>
                <c:pt idx="522">
                  <c:v>0.69861364722519059</c:v>
                </c:pt>
                <c:pt idx="523">
                  <c:v>0.69694709261601839</c:v>
                </c:pt>
                <c:pt idx="524">
                  <c:v>0.69529153216571138</c:v>
                </c:pt>
                <c:pt idx="525">
                  <c:v>0.6936467044194875</c:v>
                </c:pt>
                <c:pt idx="526">
                  <c:v>0.69200532761577538</c:v>
                </c:pt>
                <c:pt idx="527">
                  <c:v>0.69036049153339851</c:v>
                </c:pt>
                <c:pt idx="528">
                  <c:v>0.68874670439012697</c:v>
                </c:pt>
                <c:pt idx="529">
                  <c:v>0.6871643062402143</c:v>
                </c:pt>
                <c:pt idx="530">
                  <c:v>0.68558682835571139</c:v>
                </c:pt>
                <c:pt idx="531">
                  <c:v>0.68406459722640667</c:v>
                </c:pt>
                <c:pt idx="532">
                  <c:v>0.68256316772130687</c:v>
                </c:pt>
                <c:pt idx="533">
                  <c:v>0.68105708454387925</c:v>
                </c:pt>
                <c:pt idx="534">
                  <c:v>0.67954739581512136</c:v>
                </c:pt>
                <c:pt idx="535">
                  <c:v>0.67809936902774648</c:v>
                </c:pt>
                <c:pt idx="536">
                  <c:v>0.67669503869643899</c:v>
                </c:pt>
                <c:pt idx="537">
                  <c:v>0.67530304563018617</c:v>
                </c:pt>
                <c:pt idx="538">
                  <c:v>0.67390168069308731</c:v>
                </c:pt>
                <c:pt idx="539">
                  <c:v>0.67248910865394373</c:v>
                </c:pt>
                <c:pt idx="540">
                  <c:v>0.67105140929171303</c:v>
                </c:pt>
                <c:pt idx="541">
                  <c:v>0.6695778899639343</c:v>
                </c:pt>
                <c:pt idx="542">
                  <c:v>0.66806318510571827</c:v>
                </c:pt>
                <c:pt idx="543">
                  <c:v>0.66650687645578233</c:v>
                </c:pt>
                <c:pt idx="544">
                  <c:v>0.66490946486248759</c:v>
                </c:pt>
                <c:pt idx="545">
                  <c:v>0.66327649558572899</c:v>
                </c:pt>
                <c:pt idx="546">
                  <c:v>0.66160800125804831</c:v>
                </c:pt>
                <c:pt idx="547">
                  <c:v>0.65990523922592259</c:v>
                </c:pt>
                <c:pt idx="548">
                  <c:v>0.65817959721463426</c:v>
                </c:pt>
                <c:pt idx="549">
                  <c:v>0.65642882246411227</c:v>
                </c:pt>
                <c:pt idx="550">
                  <c:v>0.65465080593033798</c:v>
                </c:pt>
                <c:pt idx="551">
                  <c:v>0.6528487692471362</c:v>
                </c:pt>
                <c:pt idx="552">
                  <c:v>0.65102437134396207</c:v>
                </c:pt>
                <c:pt idx="553">
                  <c:v>0.64918957447572423</c:v>
                </c:pt>
                <c:pt idx="554">
                  <c:v>0.64734935798997884</c:v>
                </c:pt>
                <c:pt idx="555">
                  <c:v>0.64549851451288009</c:v>
                </c:pt>
                <c:pt idx="556">
                  <c:v>0.64363558534058696</c:v>
                </c:pt>
                <c:pt idx="557">
                  <c:v>0.64176213302251028</c:v>
                </c:pt>
                <c:pt idx="558">
                  <c:v>0.63990305199365594</c:v>
                </c:pt>
                <c:pt idx="559">
                  <c:v>0.63805745264302527</c:v>
                </c:pt>
                <c:pt idx="560">
                  <c:v>0.6362222136330844</c:v>
                </c:pt>
                <c:pt idx="561">
                  <c:v>0.63439283868142815</c:v>
                </c:pt>
                <c:pt idx="562">
                  <c:v>0.63257298113658367</c:v>
                </c:pt>
                <c:pt idx="563">
                  <c:v>0.63077322638988553</c:v>
                </c:pt>
                <c:pt idx="564">
                  <c:v>0.62898840227739294</c:v>
                </c:pt>
                <c:pt idx="565">
                  <c:v>0.62722483615492841</c:v>
                </c:pt>
                <c:pt idx="566">
                  <c:v>0.62548300152437886</c:v>
                </c:pt>
                <c:pt idx="567">
                  <c:v>0.62376339645293177</c:v>
                </c:pt>
                <c:pt idx="568">
                  <c:v>0.62206308895007556</c:v>
                </c:pt>
                <c:pt idx="569">
                  <c:v>0.62037703318392001</c:v>
                </c:pt>
                <c:pt idx="570">
                  <c:v>0.6187057063916509</c:v>
                </c:pt>
                <c:pt idx="571">
                  <c:v>0.61705977097887188</c:v>
                </c:pt>
                <c:pt idx="572">
                  <c:v>0.61543286224512583</c:v>
                </c:pt>
                <c:pt idx="573">
                  <c:v>0.61382404588744754</c:v>
                </c:pt>
                <c:pt idx="574">
                  <c:v>0.6122275374931192</c:v>
                </c:pt>
                <c:pt idx="575">
                  <c:v>0.61063794922469961</c:v>
                </c:pt>
                <c:pt idx="576">
                  <c:v>0.6090526768027249</c:v>
                </c:pt>
                <c:pt idx="577">
                  <c:v>0.60749124675489274</c:v>
                </c:pt>
                <c:pt idx="578">
                  <c:v>0.60594853040204311</c:v>
                </c:pt>
                <c:pt idx="579">
                  <c:v>0.60441826380957375</c:v>
                </c:pt>
                <c:pt idx="580">
                  <c:v>0.60289630074463241</c:v>
                </c:pt>
                <c:pt idx="581">
                  <c:v>0.60138579305017614</c:v>
                </c:pt>
                <c:pt idx="582">
                  <c:v>0.59987754122915049</c:v>
                </c:pt>
                <c:pt idx="583">
                  <c:v>0.59836857185717485</c:v>
                </c:pt>
                <c:pt idx="584">
                  <c:v>0.59685129972022399</c:v>
                </c:pt>
                <c:pt idx="585">
                  <c:v>0.59532530307486631</c:v>
                </c:pt>
                <c:pt idx="586">
                  <c:v>0.59379794411039899</c:v>
                </c:pt>
                <c:pt idx="587">
                  <c:v>0.59226054508575154</c:v>
                </c:pt>
                <c:pt idx="588">
                  <c:v>0.59069940004982113</c:v>
                </c:pt>
                <c:pt idx="589">
                  <c:v>0.58910677537962475</c:v>
                </c:pt>
                <c:pt idx="590">
                  <c:v>0.58755674525866486</c:v>
                </c:pt>
                <c:pt idx="591">
                  <c:v>0.58605616487045487</c:v>
                </c:pt>
                <c:pt idx="592">
                  <c:v>0.58452333554147629</c:v>
                </c:pt>
                <c:pt idx="593">
                  <c:v>0.58311868137147904</c:v>
                </c:pt>
                <c:pt idx="594">
                  <c:v>0.58181274779730174</c:v>
                </c:pt>
                <c:pt idx="595">
                  <c:v>0.58055345536674918</c:v>
                </c:pt>
                <c:pt idx="596">
                  <c:v>0.57929561317096412</c:v>
                </c:pt>
                <c:pt idx="597">
                  <c:v>0.5779958884634252</c:v>
                </c:pt>
                <c:pt idx="598">
                  <c:v>0.57664905544655554</c:v>
                </c:pt>
                <c:pt idx="599">
                  <c:v>0.57534046249415793</c:v>
                </c:pt>
                <c:pt idx="600">
                  <c:v>0.57404494139372841</c:v>
                </c:pt>
                <c:pt idx="601">
                  <c:v>0.57273949503851607</c:v>
                </c:pt>
                <c:pt idx="602">
                  <c:v>0.5713957369072572</c:v>
                </c:pt>
                <c:pt idx="603">
                  <c:v>0.57005339019177015</c:v>
                </c:pt>
                <c:pt idx="604">
                  <c:v>0.56871740348250299</c:v>
                </c:pt>
                <c:pt idx="605">
                  <c:v>0.56736956623121904</c:v>
                </c:pt>
                <c:pt idx="606">
                  <c:v>0.5660170514312608</c:v>
                </c:pt>
                <c:pt idx="607">
                  <c:v>0.56467599090710419</c:v>
                </c:pt>
                <c:pt idx="608">
                  <c:v>0.56333254115445597</c:v>
                </c:pt>
                <c:pt idx="609">
                  <c:v>0.5619980390654995</c:v>
                </c:pt>
                <c:pt idx="610">
                  <c:v>0.56067393156917278</c:v>
                </c:pt>
                <c:pt idx="611">
                  <c:v>0.559353770399311</c:v>
                </c:pt>
                <c:pt idx="612">
                  <c:v>0.55803174509908204</c:v>
                </c:pt>
                <c:pt idx="613">
                  <c:v>0.55670423646172418</c:v>
                </c:pt>
                <c:pt idx="614">
                  <c:v>0.55537138150223231</c:v>
                </c:pt>
                <c:pt idx="615">
                  <c:v>0.5540331035112821</c:v>
                </c:pt>
                <c:pt idx="616">
                  <c:v>0.55263197643328887</c:v>
                </c:pt>
                <c:pt idx="617">
                  <c:v>0.55124928249732408</c:v>
                </c:pt>
                <c:pt idx="618">
                  <c:v>0.54999119727444723</c:v>
                </c:pt>
                <c:pt idx="619">
                  <c:v>0.54888128677952985</c:v>
                </c:pt>
                <c:pt idx="620">
                  <c:v>0.5479013966031665</c:v>
                </c:pt>
                <c:pt idx="621">
                  <c:v>0.54701494859143229</c:v>
                </c:pt>
                <c:pt idx="622">
                  <c:v>0.54620358976076988</c:v>
                </c:pt>
                <c:pt idx="623">
                  <c:v>0.54543197950999989</c:v>
                </c:pt>
                <c:pt idx="624">
                  <c:v>0.54466870667794609</c:v>
                </c:pt>
                <c:pt idx="625">
                  <c:v>0.54392759950948277</c:v>
                </c:pt>
                <c:pt idx="626">
                  <c:v>0.54319857473861599</c:v>
                </c:pt>
                <c:pt idx="627">
                  <c:v>0.54247569459452494</c:v>
                </c:pt>
                <c:pt idx="628">
                  <c:v>0.54175466312125253</c:v>
                </c:pt>
                <c:pt idx="629">
                  <c:v>0.54102345730497903</c:v>
                </c:pt>
                <c:pt idx="630">
                  <c:v>0.54027383149503427</c:v>
                </c:pt>
                <c:pt idx="631">
                  <c:v>0.53952040743797991</c:v>
                </c:pt>
                <c:pt idx="632">
                  <c:v>0.53878943990059636</c:v>
                </c:pt>
                <c:pt idx="633">
                  <c:v>0.53809533905733653</c:v>
                </c:pt>
                <c:pt idx="634">
                  <c:v>0.53742508285028223</c:v>
                </c:pt>
                <c:pt idx="635">
                  <c:v>0.53675776492319194</c:v>
                </c:pt>
                <c:pt idx="636">
                  <c:v>0.53608865690815632</c:v>
                </c:pt>
                <c:pt idx="637">
                  <c:v>0.53542272041180505</c:v>
                </c:pt>
                <c:pt idx="638">
                  <c:v>0.53475582723120707</c:v>
                </c:pt>
                <c:pt idx="639">
                  <c:v>0.53408283845770277</c:v>
                </c:pt>
                <c:pt idx="640">
                  <c:v>0.53340565566567688</c:v>
                </c:pt>
                <c:pt idx="641">
                  <c:v>0.53272586031285851</c:v>
                </c:pt>
                <c:pt idx="642">
                  <c:v>0.53205718534188085</c:v>
                </c:pt>
                <c:pt idx="643">
                  <c:v>0.53140793042279977</c:v>
                </c:pt>
                <c:pt idx="644">
                  <c:v>0.53076426421705758</c:v>
                </c:pt>
                <c:pt idx="645">
                  <c:v>0.53011765568085012</c:v>
                </c:pt>
                <c:pt idx="646">
                  <c:v>0.52949857233340603</c:v>
                </c:pt>
                <c:pt idx="647">
                  <c:v>0.52894356279527499</c:v>
                </c:pt>
                <c:pt idx="648">
                  <c:v>0.52843952201222466</c:v>
                </c:pt>
                <c:pt idx="649">
                  <c:v>0.52796952932295016</c:v>
                </c:pt>
                <c:pt idx="650">
                  <c:v>0.52751642051409442</c:v>
                </c:pt>
                <c:pt idx="651">
                  <c:v>0.52707156761425722</c:v>
                </c:pt>
                <c:pt idx="652">
                  <c:v>0.52662719911581757</c:v>
                </c:pt>
                <c:pt idx="653">
                  <c:v>0.52617450549933664</c:v>
                </c:pt>
                <c:pt idx="654">
                  <c:v>0.52570808402974523</c:v>
                </c:pt>
                <c:pt idx="655">
                  <c:v>0.52522561558281022</c:v>
                </c:pt>
                <c:pt idx="656">
                  <c:v>0.52472594687266028</c:v>
                </c:pt>
                <c:pt idx="657">
                  <c:v>0.52421043883411722</c:v>
                </c:pt>
                <c:pt idx="658">
                  <c:v>0.52367972453887368</c:v>
                </c:pt>
                <c:pt idx="659">
                  <c:v>0.5231398689465212</c:v>
                </c:pt>
                <c:pt idx="660">
                  <c:v>0.5225908511493641</c:v>
                </c:pt>
                <c:pt idx="661">
                  <c:v>0.52202523376995436</c:v>
                </c:pt>
                <c:pt idx="662">
                  <c:v>0.52141205868260321</c:v>
                </c:pt>
                <c:pt idx="663">
                  <c:v>0.52082528491432001</c:v>
                </c:pt>
                <c:pt idx="664">
                  <c:v>0.52026612149403817</c:v>
                </c:pt>
                <c:pt idx="665">
                  <c:v>0.51971523220124993</c:v>
                </c:pt>
                <c:pt idx="666">
                  <c:v>0.51913756740761585</c:v>
                </c:pt>
                <c:pt idx="667">
                  <c:v>0.51858499730232854</c:v>
                </c:pt>
                <c:pt idx="668">
                  <c:v>0.51806361211486551</c:v>
                </c:pt>
                <c:pt idx="669">
                  <c:v>0.51753043132765542</c:v>
                </c:pt>
                <c:pt idx="670">
                  <c:v>0.51450859328665577</c:v>
                </c:pt>
                <c:pt idx="671">
                  <c:v>0.50938501003074299</c:v>
                </c:pt>
                <c:pt idx="672">
                  <c:v>0.50251053618814046</c:v>
                </c:pt>
                <c:pt idx="673">
                  <c:v>0.49416740584791413</c:v>
                </c:pt>
                <c:pt idx="674">
                  <c:v>0.48460033047917805</c:v>
                </c:pt>
                <c:pt idx="675">
                  <c:v>0.47402346710843951</c:v>
                </c:pt>
                <c:pt idx="676">
                  <c:v>0.46262585317908655</c:v>
                </c:pt>
                <c:pt idx="677">
                  <c:v>0.45057509051219474</c:v>
                </c:pt>
                <c:pt idx="678">
                  <c:v>0.43801896563030901</c:v>
                </c:pt>
                <c:pt idx="679">
                  <c:v>0.42508434188094335</c:v>
                </c:pt>
                <c:pt idx="680">
                  <c:v>0.41188377426444239</c:v>
                </c:pt>
                <c:pt idx="681">
                  <c:v>0.39851198870261983</c:v>
                </c:pt>
                <c:pt idx="682">
                  <c:v>0.38505675112676052</c:v>
                </c:pt>
                <c:pt idx="683">
                  <c:v>0.37159634126986268</c:v>
                </c:pt>
                <c:pt idx="684">
                  <c:v>0.35819490439853469</c:v>
                </c:pt>
                <c:pt idx="685">
                  <c:v>0.34491170917192499</c:v>
                </c:pt>
                <c:pt idx="686">
                  <c:v>0.33179728640663281</c:v>
                </c:pt>
                <c:pt idx="687">
                  <c:v>0.3188965395026811</c:v>
                </c:pt>
                <c:pt idx="688">
                  <c:v>0.30624543212045424</c:v>
                </c:pt>
                <c:pt idx="689">
                  <c:v>0.29387320187781285</c:v>
                </c:pt>
                <c:pt idx="690">
                  <c:v>0.2818031191421565</c:v>
                </c:pt>
                <c:pt idx="691">
                  <c:v>0.27005362667092736</c:v>
                </c:pt>
                <c:pt idx="692">
                  <c:v>0.25863905214114397</c:v>
                </c:pt>
                <c:pt idx="693">
                  <c:v>0.24756996594953229</c:v>
                </c:pt>
                <c:pt idx="694">
                  <c:v>0.23685379232082091</c:v>
                </c:pt>
                <c:pt idx="695">
                  <c:v>0.22649508063907312</c:v>
                </c:pt>
                <c:pt idx="696">
                  <c:v>0.21649617606003266</c:v>
                </c:pt>
                <c:pt idx="697">
                  <c:v>0.20685719835816158</c:v>
                </c:pt>
                <c:pt idx="698">
                  <c:v>0.19757618414096276</c:v>
                </c:pt>
                <c:pt idx="699">
                  <c:v>0.18865155207568762</c:v>
                </c:pt>
                <c:pt idx="700">
                  <c:v>0.18008055198093514</c:v>
                </c:pt>
                <c:pt idx="701">
                  <c:v>0.17185687012882869</c:v>
                </c:pt>
                <c:pt idx="702">
                  <c:v>0.1639748486306154</c:v>
                </c:pt>
                <c:pt idx="703">
                  <c:v>0.15642968263846374</c:v>
                </c:pt>
                <c:pt idx="704">
                  <c:v>0.14921124587069864</c:v>
                </c:pt>
                <c:pt idx="705">
                  <c:v>0.14230843100458671</c:v>
                </c:pt>
                <c:pt idx="706">
                  <c:v>0.13571237473268175</c:v>
                </c:pt>
                <c:pt idx="707">
                  <c:v>0.12941796902824321</c:v>
                </c:pt>
                <c:pt idx="708">
                  <c:v>0.1234258050041749</c:v>
                </c:pt>
                <c:pt idx="709">
                  <c:v>0.11772706709612669</c:v>
                </c:pt>
                <c:pt idx="710">
                  <c:v>0.11230194752673174</c:v>
                </c:pt>
                <c:pt idx="711">
                  <c:v>0.10713461836115797</c:v>
                </c:pt>
                <c:pt idx="712">
                  <c:v>0.10221346066177063</c:v>
                </c:pt>
                <c:pt idx="713">
                  <c:v>9.7528730497154922E-2</c:v>
                </c:pt>
                <c:pt idx="714">
                  <c:v>9.3071441004344752E-2</c:v>
                </c:pt>
                <c:pt idx="715">
                  <c:v>8.8832710101037216E-2</c:v>
                </c:pt>
                <c:pt idx="716">
                  <c:v>8.4803505928480724E-2</c:v>
                </c:pt>
                <c:pt idx="717">
                  <c:v>8.0974160632312081E-2</c:v>
                </c:pt>
                <c:pt idx="718">
                  <c:v>7.7335747751152886E-2</c:v>
                </c:pt>
                <c:pt idx="719">
                  <c:v>7.3880504425343094E-2</c:v>
                </c:pt>
                <c:pt idx="720">
                  <c:v>7.0602307177789064E-2</c:v>
                </c:pt>
                <c:pt idx="721">
                  <c:v>6.749902564387783E-2</c:v>
                </c:pt>
                <c:pt idx="722">
                  <c:v>6.4582145684421527E-2</c:v>
                </c:pt>
                <c:pt idx="723">
                  <c:v>6.1830559433423714E-2</c:v>
                </c:pt>
                <c:pt idx="724">
                  <c:v>5.9226459251309607E-2</c:v>
                </c:pt>
                <c:pt idx="725">
                  <c:v>5.676024714735118E-2</c:v>
                </c:pt>
                <c:pt idx="726">
                  <c:v>5.4423963699008419E-2</c:v>
                </c:pt>
                <c:pt idx="727">
                  <c:v>5.2210755778548716E-2</c:v>
                </c:pt>
                <c:pt idx="728">
                  <c:v>5.0113926136319334E-2</c:v>
                </c:pt>
                <c:pt idx="729">
                  <c:v>4.8129763886870153E-2</c:v>
                </c:pt>
                <c:pt idx="730">
                  <c:v>4.6254921310084483E-2</c:v>
                </c:pt>
                <c:pt idx="731">
                  <c:v>4.4483492790857573E-2</c:v>
                </c:pt>
                <c:pt idx="732">
                  <c:v>4.281223497066923E-2</c:v>
                </c:pt>
                <c:pt idx="733">
                  <c:v>4.1232911224551028E-2</c:v>
                </c:pt>
                <c:pt idx="734">
                  <c:v>3.9739626329830004E-2</c:v>
                </c:pt>
                <c:pt idx="735">
                  <c:v>3.832845829305382E-2</c:v>
                </c:pt>
                <c:pt idx="736">
                  <c:v>3.6995669757065461E-2</c:v>
                </c:pt>
                <c:pt idx="737">
                  <c:v>3.5737543471303299E-2</c:v>
                </c:pt>
                <c:pt idx="738">
                  <c:v>3.4552539309573707E-2</c:v>
                </c:pt>
                <c:pt idx="739">
                  <c:v>3.3448630063813226E-2</c:v>
                </c:pt>
                <c:pt idx="740">
                  <c:v>3.2421877120353118E-2</c:v>
                </c:pt>
                <c:pt idx="741">
                  <c:v>3.1460720890238297E-2</c:v>
                </c:pt>
                <c:pt idx="742">
                  <c:v>3.0561392782220961E-2</c:v>
                </c:pt>
                <c:pt idx="743">
                  <c:v>2.9722415944854346E-2</c:v>
                </c:pt>
                <c:pt idx="744">
                  <c:v>2.8949107475913366E-2</c:v>
                </c:pt>
                <c:pt idx="745">
                  <c:v>2.823800822998835E-2</c:v>
                </c:pt>
                <c:pt idx="746">
                  <c:v>2.7595753255091407E-2</c:v>
                </c:pt>
                <c:pt idx="747">
                  <c:v>2.7038121511413757E-2</c:v>
                </c:pt>
                <c:pt idx="748">
                  <c:v>2.6604270480610998E-2</c:v>
                </c:pt>
                <c:pt idx="749">
                  <c:v>2.6208414589892048E-2</c:v>
                </c:pt>
                <c:pt idx="750">
                  <c:v>2.5828472639970134E-2</c:v>
                </c:pt>
                <c:pt idx="751">
                  <c:v>2.545618392245394E-2</c:v>
                </c:pt>
                <c:pt idx="752">
                  <c:v>2.5090498863340669E-2</c:v>
                </c:pt>
                <c:pt idx="753">
                  <c:v>2.4731191779023561E-2</c:v>
                </c:pt>
                <c:pt idx="754">
                  <c:v>2.4376376901756983E-2</c:v>
                </c:pt>
                <c:pt idx="755">
                  <c:v>2.4024840916097866E-2</c:v>
                </c:pt>
                <c:pt idx="756">
                  <c:v>2.3677232771597449E-2</c:v>
                </c:pt>
                <c:pt idx="757">
                  <c:v>2.333491584810822E-2</c:v>
                </c:pt>
                <c:pt idx="758">
                  <c:v>2.3005268143135433E-2</c:v>
                </c:pt>
                <c:pt idx="759">
                  <c:v>2.269489121873243E-2</c:v>
                </c:pt>
                <c:pt idx="760">
                  <c:v>2.2396886131107255E-2</c:v>
                </c:pt>
                <c:pt idx="761">
                  <c:v>2.2107636151346744E-2</c:v>
                </c:pt>
                <c:pt idx="762">
                  <c:v>2.1826197368952204E-2</c:v>
                </c:pt>
                <c:pt idx="763">
                  <c:v>2.1552145842469218E-2</c:v>
                </c:pt>
                <c:pt idx="764">
                  <c:v>2.1285704282208103E-2</c:v>
                </c:pt>
                <c:pt idx="765">
                  <c:v>2.1028002359926964E-2</c:v>
                </c:pt>
                <c:pt idx="766">
                  <c:v>2.0782690057036323E-2</c:v>
                </c:pt>
                <c:pt idx="767">
                  <c:v>2.0570724884640745E-2</c:v>
                </c:pt>
                <c:pt idx="768">
                  <c:v>2.0383230178466168E-2</c:v>
                </c:pt>
                <c:pt idx="769">
                  <c:v>2.0220378898487958E-2</c:v>
                </c:pt>
                <c:pt idx="770">
                  <c:v>2.0084696549506936E-2</c:v>
                </c:pt>
                <c:pt idx="771">
                  <c:v>1.9994945669380659E-2</c:v>
                </c:pt>
                <c:pt idx="772">
                  <c:v>1.9939168948264571E-2</c:v>
                </c:pt>
                <c:pt idx="773">
                  <c:v>1.9893149842352333E-2</c:v>
                </c:pt>
                <c:pt idx="774">
                  <c:v>1.9845769180705131E-2</c:v>
                </c:pt>
                <c:pt idx="775">
                  <c:v>1.9794469899769591E-2</c:v>
                </c:pt>
                <c:pt idx="776">
                  <c:v>1.9737591968038582E-2</c:v>
                </c:pt>
                <c:pt idx="777">
                  <c:v>1.9674367849355744E-2</c:v>
                </c:pt>
                <c:pt idx="778">
                  <c:v>1.9604830250949126E-2</c:v>
                </c:pt>
                <c:pt idx="779">
                  <c:v>1.9531358093123365E-2</c:v>
                </c:pt>
                <c:pt idx="780">
                  <c:v>1.9452814830273092E-2</c:v>
                </c:pt>
                <c:pt idx="781">
                  <c:v>1.9370004120025985E-2</c:v>
                </c:pt>
                <c:pt idx="782">
                  <c:v>1.9284107636532946E-2</c:v>
                </c:pt>
                <c:pt idx="783">
                  <c:v>1.9202768816092494E-2</c:v>
                </c:pt>
                <c:pt idx="784">
                  <c:v>1.9121328351845421E-2</c:v>
                </c:pt>
                <c:pt idx="785">
                  <c:v>1.9038138290203736E-2</c:v>
                </c:pt>
                <c:pt idx="786">
                  <c:v>1.8953794619265784E-2</c:v>
                </c:pt>
                <c:pt idx="787">
                  <c:v>1.8869404971098503E-2</c:v>
                </c:pt>
                <c:pt idx="788">
                  <c:v>1.878621866770969E-2</c:v>
                </c:pt>
                <c:pt idx="789">
                  <c:v>1.8705450141049709E-2</c:v>
                </c:pt>
                <c:pt idx="790">
                  <c:v>1.8628483553748347E-2</c:v>
                </c:pt>
                <c:pt idx="791">
                  <c:v>1.8556565683966641E-2</c:v>
                </c:pt>
                <c:pt idx="792">
                  <c:v>1.8491188299975887E-2</c:v>
                </c:pt>
                <c:pt idx="793">
                  <c:v>1.8437652957065401E-2</c:v>
                </c:pt>
                <c:pt idx="794">
                  <c:v>1.8407671359143025E-2</c:v>
                </c:pt>
                <c:pt idx="795">
                  <c:v>1.8409209155713063E-2</c:v>
                </c:pt>
                <c:pt idx="796">
                  <c:v>1.844932363577766E-2</c:v>
                </c:pt>
                <c:pt idx="797">
                  <c:v>1.8575296030686687E-2</c:v>
                </c:pt>
                <c:pt idx="798">
                  <c:v>1.879303810088228E-2</c:v>
                </c:pt>
                <c:pt idx="799">
                  <c:v>1.9113194953108304E-2</c:v>
                </c:pt>
                <c:pt idx="800">
                  <c:v>1.9656115065269358E-2</c:v>
                </c:pt>
                <c:pt idx="801">
                  <c:v>2.0169631109193779E-2</c:v>
                </c:pt>
                <c:pt idx="802">
                  <c:v>2.0638958062957218E-2</c:v>
                </c:pt>
                <c:pt idx="803">
                  <c:v>2.1086772910415011E-2</c:v>
                </c:pt>
                <c:pt idx="804">
                  <c:v>2.1510739605510566E-2</c:v>
                </c:pt>
                <c:pt idx="805">
                  <c:v>2.1917454052880914E-2</c:v>
                </c:pt>
                <c:pt idx="806">
                  <c:v>2.2319335144100238E-2</c:v>
                </c:pt>
                <c:pt idx="807">
                  <c:v>2.2753688136588544E-2</c:v>
                </c:pt>
                <c:pt idx="808">
                  <c:v>2.3200632013974775E-2</c:v>
                </c:pt>
                <c:pt idx="809">
                  <c:v>2.3627250027753028E-2</c:v>
                </c:pt>
                <c:pt idx="810">
                  <c:v>2.402475689595886E-2</c:v>
                </c:pt>
                <c:pt idx="811">
                  <c:v>2.438904040372189E-2</c:v>
                </c:pt>
                <c:pt idx="812">
                  <c:v>2.4717477661663288E-2</c:v>
                </c:pt>
                <c:pt idx="813">
                  <c:v>2.5010148528934208E-2</c:v>
                </c:pt>
                <c:pt idx="814">
                  <c:v>2.5265905195527402E-2</c:v>
                </c:pt>
                <c:pt idx="815">
                  <c:v>2.5489230858815961E-2</c:v>
                </c:pt>
                <c:pt idx="816">
                  <c:v>2.5678549544647582E-2</c:v>
                </c:pt>
                <c:pt idx="817">
                  <c:v>2.5834414506590051E-2</c:v>
                </c:pt>
                <c:pt idx="818">
                  <c:v>2.5957516490878466E-2</c:v>
                </c:pt>
                <c:pt idx="819">
                  <c:v>2.6048761167860809E-2</c:v>
                </c:pt>
                <c:pt idx="820">
                  <c:v>2.6109674041541388E-2</c:v>
                </c:pt>
                <c:pt idx="821">
                  <c:v>2.7032672565167774E-2</c:v>
                </c:pt>
                <c:pt idx="822">
                  <c:v>2.9091054321703943E-2</c:v>
                </c:pt>
                <c:pt idx="823">
                  <c:v>3.2664859416786839E-2</c:v>
                </c:pt>
                <c:pt idx="824">
                  <c:v>3.8277394414343247E-2</c:v>
                </c:pt>
                <c:pt idx="825">
                  <c:v>4.6640342490947215E-2</c:v>
                </c:pt>
                <c:pt idx="826">
                  <c:v>5.8706980184994782E-2</c:v>
                </c:pt>
                <c:pt idx="827">
                  <c:v>7.57288424866015E-2</c:v>
                </c:pt>
                <c:pt idx="828">
                  <c:v>9.9290341442160993E-2</c:v>
                </c:pt>
                <c:pt idx="829">
                  <c:v>0.1312715944337193</c:v>
                </c:pt>
                <c:pt idx="830">
                  <c:v>0.17363185138095175</c:v>
                </c:pt>
                <c:pt idx="831">
                  <c:v>0.22767070261641059</c:v>
                </c:pt>
                <c:pt idx="832">
                  <c:v>0.29220689357005525</c:v>
                </c:pt>
                <c:pt idx="833">
                  <c:v>0.36025826582849335</c:v>
                </c:pt>
                <c:pt idx="834">
                  <c:v>0.42021152621908486</c:v>
                </c:pt>
                <c:pt idx="835">
                  <c:v>0.47169925126607826</c:v>
                </c:pt>
                <c:pt idx="836">
                  <c:v>0.51625959599366633</c:v>
                </c:pt>
                <c:pt idx="837">
                  <c:v>0.55465208389478349</c:v>
                </c:pt>
                <c:pt idx="838">
                  <c:v>0.58770216170966549</c:v>
                </c:pt>
                <c:pt idx="839">
                  <c:v>0.61609233664099528</c:v>
                </c:pt>
                <c:pt idx="840">
                  <c:v>0.64042213403265713</c:v>
                </c:pt>
                <c:pt idx="841">
                  <c:v>0.66121369232073857</c:v>
                </c:pt>
                <c:pt idx="842">
                  <c:v>0.67891992277756852</c:v>
                </c:pt>
                <c:pt idx="843">
                  <c:v>0.69395005037415192</c:v>
                </c:pt>
                <c:pt idx="844">
                  <c:v>0.7066403459572822</c:v>
                </c:pt>
                <c:pt idx="845">
                  <c:v>0.71728227866143668</c:v>
                </c:pt>
                <c:pt idx="846">
                  <c:v>0.72613983645476365</c:v>
                </c:pt>
                <c:pt idx="847">
                  <c:v>0.73343691790091303</c:v>
                </c:pt>
                <c:pt idx="848">
                  <c:v>0.73933780281216643</c:v>
                </c:pt>
                <c:pt idx="849">
                  <c:v>0.74410776764071851</c:v>
                </c:pt>
                <c:pt idx="850">
                  <c:v>0.74787620874797089</c:v>
                </c:pt>
                <c:pt idx="851">
                  <c:v>0.75074152292059237</c:v>
                </c:pt>
                <c:pt idx="852">
                  <c:v>0.7527917458834178</c:v>
                </c:pt>
                <c:pt idx="853">
                  <c:v>0.75409368730668114</c:v>
                </c:pt>
                <c:pt idx="854">
                  <c:v>0.75473084049629335</c:v>
                </c:pt>
                <c:pt idx="855">
                  <c:v>0.75478418383390811</c:v>
                </c:pt>
                <c:pt idx="856">
                  <c:v>0.75435626365726294</c:v>
                </c:pt>
                <c:pt idx="857">
                  <c:v>0.75350081176179207</c:v>
                </c:pt>
                <c:pt idx="858">
                  <c:v>0.75230588985046642</c:v>
                </c:pt>
                <c:pt idx="859">
                  <c:v>0.7508333836920702</c:v>
                </c:pt>
                <c:pt idx="860">
                  <c:v>0.74908367481174254</c:v>
                </c:pt>
                <c:pt idx="861">
                  <c:v>0.74716461489987851</c:v>
                </c:pt>
                <c:pt idx="862">
                  <c:v>0.74514334950688332</c:v>
                </c:pt>
                <c:pt idx="863">
                  <c:v>0.74302225662668608</c:v>
                </c:pt>
                <c:pt idx="864">
                  <c:v>0.74080137338211083</c:v>
                </c:pt>
                <c:pt idx="865">
                  <c:v>0.73848785670091066</c:v>
                </c:pt>
                <c:pt idx="866">
                  <c:v>0.73609336348870014</c:v>
                </c:pt>
                <c:pt idx="867">
                  <c:v>0.7336276642211258</c:v>
                </c:pt>
                <c:pt idx="868">
                  <c:v>0.73108286128923172</c:v>
                </c:pt>
                <c:pt idx="869">
                  <c:v>0.72850443564870881</c:v>
                </c:pt>
                <c:pt idx="870">
                  <c:v>0.72596230359143921</c:v>
                </c:pt>
                <c:pt idx="871">
                  <c:v>0.72343968463599329</c:v>
                </c:pt>
                <c:pt idx="872">
                  <c:v>0.72095408082924684</c:v>
                </c:pt>
                <c:pt idx="873">
                  <c:v>0.71849198987632357</c:v>
                </c:pt>
                <c:pt idx="874">
                  <c:v>0.71608429215364489</c:v>
                </c:pt>
                <c:pt idx="875">
                  <c:v>0.71373577132694499</c:v>
                </c:pt>
                <c:pt idx="876">
                  <c:v>0.71144935658047159</c:v>
                </c:pt>
                <c:pt idx="877">
                  <c:v>0.70920448871098629</c:v>
                </c:pt>
                <c:pt idx="878">
                  <c:v>0.70699161965274071</c:v>
                </c:pt>
                <c:pt idx="879">
                  <c:v>0.70480929192336939</c:v>
                </c:pt>
                <c:pt idx="880">
                  <c:v>0.70265798713407512</c:v>
                </c:pt>
                <c:pt idx="881">
                  <c:v>0.7005128230334301</c:v>
                </c:pt>
                <c:pt idx="882">
                  <c:v>0.6983753218450699</c:v>
                </c:pt>
                <c:pt idx="883">
                  <c:v>0.69624721250811539</c:v>
                </c:pt>
                <c:pt idx="884">
                  <c:v>0.69411970915206944</c:v>
                </c:pt>
                <c:pt idx="885">
                  <c:v>0.69198119762623511</c:v>
                </c:pt>
                <c:pt idx="886">
                  <c:v>0.68983602573539493</c:v>
                </c:pt>
                <c:pt idx="887">
                  <c:v>0.68767240676686114</c:v>
                </c:pt>
                <c:pt idx="888">
                  <c:v>0.68550130885286154</c:v>
                </c:pt>
                <c:pt idx="889">
                  <c:v>0.68331514916028369</c:v>
                </c:pt>
                <c:pt idx="890">
                  <c:v>0.68111708441014918</c:v>
                </c:pt>
                <c:pt idx="891">
                  <c:v>0.67890116035301074</c:v>
                </c:pt>
                <c:pt idx="892">
                  <c:v>0.67668225387778014</c:v>
                </c:pt>
                <c:pt idx="893">
                  <c:v>0.67445214261910469</c:v>
                </c:pt>
                <c:pt idx="894">
                  <c:v>0.67219137231396231</c:v>
                </c:pt>
                <c:pt idx="895">
                  <c:v>0.66989736543791667</c:v>
                </c:pt>
                <c:pt idx="896">
                  <c:v>0.66764396811182536</c:v>
                </c:pt>
                <c:pt idx="897">
                  <c:v>0.66541457422448991</c:v>
                </c:pt>
                <c:pt idx="898">
                  <c:v>0.66320395602289939</c:v>
                </c:pt>
                <c:pt idx="899">
                  <c:v>0.66099749466015845</c:v>
                </c:pt>
                <c:pt idx="900">
                  <c:v>0.65878060381407655</c:v>
                </c:pt>
                <c:pt idx="901">
                  <c:v>0.65654858817523876</c:v>
                </c:pt>
                <c:pt idx="902">
                  <c:v>0.6542922100688684</c:v>
                </c:pt>
                <c:pt idx="903">
                  <c:v>0.65203175399777613</c:v>
                </c:pt>
                <c:pt idx="904">
                  <c:v>0.64977933261500709</c:v>
                </c:pt>
                <c:pt idx="905">
                  <c:v>0.64753124001942031</c:v>
                </c:pt>
                <c:pt idx="906">
                  <c:v>0.64528262071644238</c:v>
                </c:pt>
                <c:pt idx="907">
                  <c:v>0.64303014132816072</c:v>
                </c:pt>
                <c:pt idx="908">
                  <c:v>0.64077309714175235</c:v>
                </c:pt>
                <c:pt idx="909">
                  <c:v>0.63851516090728178</c:v>
                </c:pt>
                <c:pt idx="910">
                  <c:v>0.63625822448649283</c:v>
                </c:pt>
                <c:pt idx="911">
                  <c:v>0.63400500419062333</c:v>
                </c:pt>
                <c:pt idx="912">
                  <c:v>0.631756116208957</c:v>
                </c:pt>
                <c:pt idx="913">
                  <c:v>0.62951515553232906</c:v>
                </c:pt>
                <c:pt idx="914">
                  <c:v>0.62728349139535855</c:v>
                </c:pt>
                <c:pt idx="915">
                  <c:v>0.62506741787877473</c:v>
                </c:pt>
                <c:pt idx="916">
                  <c:v>0.62285944969377272</c:v>
                </c:pt>
                <c:pt idx="917">
                  <c:v>0.62066122468887308</c:v>
                </c:pt>
                <c:pt idx="918">
                  <c:v>0.61847856096300968</c:v>
                </c:pt>
                <c:pt idx="919">
                  <c:v>0.61631973727250533</c:v>
                </c:pt>
                <c:pt idx="920">
                  <c:v>0.61418518945478862</c:v>
                </c:pt>
                <c:pt idx="921">
                  <c:v>0.61208981327935563</c:v>
                </c:pt>
                <c:pt idx="922">
                  <c:v>0.61002706266500328</c:v>
                </c:pt>
                <c:pt idx="923">
                  <c:v>0.60798533840084912</c:v>
                </c:pt>
                <c:pt idx="924">
                  <c:v>0.60595816721649343</c:v>
                </c:pt>
                <c:pt idx="925">
                  <c:v>0.60394757527136589</c:v>
                </c:pt>
                <c:pt idx="926">
                  <c:v>0.60194920292961007</c:v>
                </c:pt>
                <c:pt idx="927">
                  <c:v>0.59996231453412119</c:v>
                </c:pt>
                <c:pt idx="928">
                  <c:v>0.5980070397104873</c:v>
                </c:pt>
                <c:pt idx="929">
                  <c:v>0.5960810019851368</c:v>
                </c:pt>
                <c:pt idx="930">
                  <c:v>0.59417534746479739</c:v>
                </c:pt>
                <c:pt idx="931">
                  <c:v>0.59228327367488021</c:v>
                </c:pt>
                <c:pt idx="932">
                  <c:v>0.59040555530184347</c:v>
                </c:pt>
                <c:pt idx="933">
                  <c:v>0.58853587415037389</c:v>
                </c:pt>
                <c:pt idx="934">
                  <c:v>0.58667569889459592</c:v>
                </c:pt>
                <c:pt idx="935">
                  <c:v>0.58483168586629164</c:v>
                </c:pt>
                <c:pt idx="936">
                  <c:v>0.58301957079343669</c:v>
                </c:pt>
                <c:pt idx="937">
                  <c:v>0.58122750530339584</c:v>
                </c:pt>
                <c:pt idx="938">
                  <c:v>0.57943853074179852</c:v>
                </c:pt>
                <c:pt idx="939">
                  <c:v>0.57763827053598937</c:v>
                </c:pt>
                <c:pt idx="940">
                  <c:v>0.5758052350694518</c:v>
                </c:pt>
                <c:pt idx="941">
                  <c:v>0.57395046376540648</c:v>
                </c:pt>
                <c:pt idx="942">
                  <c:v>0.57206452323580148</c:v>
                </c:pt>
                <c:pt idx="943">
                  <c:v>0.57011467097803725</c:v>
                </c:pt>
                <c:pt idx="944">
                  <c:v>0.56812770278483926</c:v>
                </c:pt>
                <c:pt idx="945">
                  <c:v>0.56615399959307633</c:v>
                </c:pt>
                <c:pt idx="946">
                  <c:v>0.56425258968570369</c:v>
                </c:pt>
                <c:pt idx="947">
                  <c:v>0.56239927225279374</c:v>
                </c:pt>
                <c:pt idx="948">
                  <c:v>0.56054945819812818</c:v>
                </c:pt>
                <c:pt idx="949">
                  <c:v>0.55867644111343828</c:v>
                </c:pt>
                <c:pt idx="950">
                  <c:v>0.55679198607849045</c:v>
                </c:pt>
                <c:pt idx="951">
                  <c:v>0.55490472298412474</c:v>
                </c:pt>
                <c:pt idx="952">
                  <c:v>0.55301180222987933</c:v>
                </c:pt>
                <c:pt idx="953">
                  <c:v>0.55104893562705459</c:v>
                </c:pt>
                <c:pt idx="954">
                  <c:v>0.5490559169866106</c:v>
                </c:pt>
                <c:pt idx="955">
                  <c:v>0.54718475726802174</c:v>
                </c:pt>
                <c:pt idx="956">
                  <c:v>0.54552512080422555</c:v>
                </c:pt>
                <c:pt idx="957">
                  <c:v>0.5440511954765842</c:v>
                </c:pt>
                <c:pt idx="958">
                  <c:v>0.5426757958749191</c:v>
                </c:pt>
                <c:pt idx="959">
                  <c:v>0.54133440060914517</c:v>
                </c:pt>
                <c:pt idx="960">
                  <c:v>0.53998990183238926</c:v>
                </c:pt>
                <c:pt idx="961">
                  <c:v>0.53862759569216467</c:v>
                </c:pt>
                <c:pt idx="962">
                  <c:v>0.53724223314600483</c:v>
                </c:pt>
                <c:pt idx="963">
                  <c:v>0.53585254725051645</c:v>
                </c:pt>
                <c:pt idx="964">
                  <c:v>0.53447853070848372</c:v>
                </c:pt>
                <c:pt idx="965">
                  <c:v>0.53311903594571664</c:v>
                </c:pt>
                <c:pt idx="966">
                  <c:v>0.53176703238603051</c:v>
                </c:pt>
                <c:pt idx="967">
                  <c:v>0.53041956420544967</c:v>
                </c:pt>
                <c:pt idx="968">
                  <c:v>0.52907422892061895</c:v>
                </c:pt>
                <c:pt idx="969">
                  <c:v>0.52772914119399328</c:v>
                </c:pt>
                <c:pt idx="970">
                  <c:v>0.52639050446375935</c:v>
                </c:pt>
                <c:pt idx="971">
                  <c:v>0.52505465636897541</c:v>
                </c:pt>
                <c:pt idx="972">
                  <c:v>0.52374424897104244</c:v>
                </c:pt>
                <c:pt idx="973">
                  <c:v>0.52246233043865364</c:v>
                </c:pt>
                <c:pt idx="974">
                  <c:v>0.52120832416478735</c:v>
                </c:pt>
                <c:pt idx="975">
                  <c:v>0.51996982523738244</c:v>
                </c:pt>
                <c:pt idx="976">
                  <c:v>0.51875686810630095</c:v>
                </c:pt>
                <c:pt idx="977">
                  <c:v>0.51755699414497114</c:v>
                </c:pt>
                <c:pt idx="978">
                  <c:v>0.51635894523147319</c:v>
                </c:pt>
                <c:pt idx="979">
                  <c:v>0.51517298209806606</c:v>
                </c:pt>
                <c:pt idx="980">
                  <c:v>0.51404766342499153</c:v>
                </c:pt>
                <c:pt idx="981">
                  <c:v>0.51298166586023397</c:v>
                </c:pt>
                <c:pt idx="982">
                  <c:v>0.51200332630399248</c:v>
                </c:pt>
                <c:pt idx="983">
                  <c:v>0.51110809192013984</c:v>
                </c:pt>
                <c:pt idx="984">
                  <c:v>0.51024150481087638</c:v>
                </c:pt>
                <c:pt idx="985">
                  <c:v>0.50938000946653328</c:v>
                </c:pt>
                <c:pt idx="986">
                  <c:v>0.50859456953265869</c:v>
                </c:pt>
                <c:pt idx="987">
                  <c:v>0.50794608829486976</c:v>
                </c:pt>
                <c:pt idx="988">
                  <c:v>0.50745126665299001</c:v>
                </c:pt>
                <c:pt idx="989">
                  <c:v>0.50706875904037685</c:v>
                </c:pt>
                <c:pt idx="990">
                  <c:v>0.50676577452515503</c:v>
                </c:pt>
                <c:pt idx="991">
                  <c:v>0.50650203550828621</c:v>
                </c:pt>
                <c:pt idx="992">
                  <c:v>0.50626174052463113</c:v>
                </c:pt>
                <c:pt idx="993">
                  <c:v>0.50603746988432763</c:v>
                </c:pt>
                <c:pt idx="994">
                  <c:v>0.50581633612969867</c:v>
                </c:pt>
                <c:pt idx="995">
                  <c:v>0.50558568230661194</c:v>
                </c:pt>
                <c:pt idx="996">
                  <c:v>0.50534084293655812</c:v>
                </c:pt>
                <c:pt idx="997">
                  <c:v>0.50507985968734792</c:v>
                </c:pt>
                <c:pt idx="998">
                  <c:v>0.50479760084603753</c:v>
                </c:pt>
                <c:pt idx="999">
                  <c:v>0.50449328707556906</c:v>
                </c:pt>
                <c:pt idx="1000">
                  <c:v>0.5041644884107509</c:v>
                </c:pt>
                <c:pt idx="1001">
                  <c:v>0.50378093777765631</c:v>
                </c:pt>
                <c:pt idx="1002">
                  <c:v>0.50339501642021944</c:v>
                </c:pt>
                <c:pt idx="1003">
                  <c:v>0.50307057656970045</c:v>
                </c:pt>
                <c:pt idx="1004">
                  <c:v>0.50280808235871588</c:v>
                </c:pt>
                <c:pt idx="1005">
                  <c:v>0.50259143953731278</c:v>
                </c:pt>
                <c:pt idx="1006">
                  <c:v>0.50239314283204506</c:v>
                </c:pt>
                <c:pt idx="1007">
                  <c:v>0.50219592261067203</c:v>
                </c:pt>
                <c:pt idx="1008">
                  <c:v>0.50198703024819757</c:v>
                </c:pt>
                <c:pt idx="1009">
                  <c:v>0.50175471596637777</c:v>
                </c:pt>
                <c:pt idx="1010">
                  <c:v>0.50150013643262525</c:v>
                </c:pt>
                <c:pt idx="1011">
                  <c:v>0.50122269911789363</c:v>
                </c:pt>
                <c:pt idx="1012">
                  <c:v>0.50090930253551202</c:v>
                </c:pt>
                <c:pt idx="1013">
                  <c:v>0.50055641795189332</c:v>
                </c:pt>
                <c:pt idx="1014">
                  <c:v>0.50019469431007235</c:v>
                </c:pt>
                <c:pt idx="1015">
                  <c:v>0.49982630644527409</c:v>
                </c:pt>
                <c:pt idx="1016">
                  <c:v>0.49949564028151805</c:v>
                </c:pt>
                <c:pt idx="1017">
                  <c:v>0.49924541869594707</c:v>
                </c:pt>
                <c:pt idx="1018">
                  <c:v>0.49907250395536501</c:v>
                </c:pt>
                <c:pt idx="1019">
                  <c:v>0.49902366190630354</c:v>
                </c:pt>
                <c:pt idx="1020">
                  <c:v>0.49908772629946485</c:v>
                </c:pt>
                <c:pt idx="1021">
                  <c:v>0.4992035840512426</c:v>
                </c:pt>
                <c:pt idx="1022">
                  <c:v>0.49936373794162003</c:v>
                </c:pt>
                <c:pt idx="1023">
                  <c:v>0.4995924911459671</c:v>
                </c:pt>
                <c:pt idx="1024">
                  <c:v>0.49989176358783027</c:v>
                </c:pt>
                <c:pt idx="1025">
                  <c:v>0.50025806288764818</c:v>
                </c:pt>
                <c:pt idx="1026">
                  <c:v>0.5006678775589537</c:v>
                </c:pt>
                <c:pt idx="1027">
                  <c:v>0.50109068877639051</c:v>
                </c:pt>
                <c:pt idx="1028">
                  <c:v>0.5014876841116237</c:v>
                </c:pt>
                <c:pt idx="1029">
                  <c:v>0.50185792304966159</c:v>
                </c:pt>
                <c:pt idx="1030">
                  <c:v>0.50207629145066723</c:v>
                </c:pt>
                <c:pt idx="1031">
                  <c:v>0.50222082198320994</c:v>
                </c:pt>
                <c:pt idx="1032">
                  <c:v>0.50255377936538681</c:v>
                </c:pt>
                <c:pt idx="1033">
                  <c:v>0.50315207757325786</c:v>
                </c:pt>
                <c:pt idx="1034">
                  <c:v>0.5039445506448903</c:v>
                </c:pt>
                <c:pt idx="1035">
                  <c:v>0.50218633657889977</c:v>
                </c:pt>
                <c:pt idx="1036">
                  <c:v>0.49824922925282455</c:v>
                </c:pt>
                <c:pt idx="1037">
                  <c:v>0.49244748565197832</c:v>
                </c:pt>
                <c:pt idx="1038">
                  <c:v>0.4850209858495752</c:v>
                </c:pt>
                <c:pt idx="1039">
                  <c:v>0.47621224951283919</c:v>
                </c:pt>
                <c:pt idx="1040">
                  <c:v>0.46627542723057497</c:v>
                </c:pt>
                <c:pt idx="1041">
                  <c:v>0.45544529056364147</c:v>
                </c:pt>
                <c:pt idx="1042">
                  <c:v>0.443914326786016</c:v>
                </c:pt>
                <c:pt idx="1043">
                  <c:v>0.43183129238201456</c:v>
                </c:pt>
                <c:pt idx="1044">
                  <c:v>0.4193348404682683</c:v>
                </c:pt>
                <c:pt idx="1045">
                  <c:v>0.40655248485116496</c:v>
                </c:pt>
                <c:pt idx="1046">
                  <c:v>0.39359044509955865</c:v>
                </c:pt>
                <c:pt idx="1047">
                  <c:v>0.38053921361302717</c:v>
                </c:pt>
                <c:pt idx="1048">
                  <c:v>0.36747672112668511</c:v>
                </c:pt>
                <c:pt idx="1049">
                  <c:v>0.35447027552767918</c:v>
                </c:pt>
                <c:pt idx="1050">
                  <c:v>0.34157649230741899</c:v>
                </c:pt>
                <c:pt idx="1051">
                  <c:v>0.32883982353709923</c:v>
                </c:pt>
                <c:pt idx="1052">
                  <c:v>0.31629974411083411</c:v>
                </c:pt>
                <c:pt idx="1053">
                  <c:v>0.30399575011130081</c:v>
                </c:pt>
                <c:pt idx="1054">
                  <c:v>0.29195846193070291</c:v>
                </c:pt>
                <c:pt idx="1055">
                  <c:v>0.28021142636280888</c:v>
                </c:pt>
                <c:pt idx="1056">
                  <c:v>0.26877246384847997</c:v>
                </c:pt>
                <c:pt idx="1057">
                  <c:v>0.25765644277818994</c:v>
                </c:pt>
                <c:pt idx="1058">
                  <c:v>0.24687375328985109</c:v>
                </c:pt>
                <c:pt idx="1059">
                  <c:v>0.23643070062815777</c:v>
                </c:pt>
                <c:pt idx="1060">
                  <c:v>0.22633128664708177</c:v>
                </c:pt>
                <c:pt idx="1061">
                  <c:v>0.21658009513107335</c:v>
                </c:pt>
                <c:pt idx="1062">
                  <c:v>0.20718136676474136</c:v>
                </c:pt>
                <c:pt idx="1063">
                  <c:v>0.19814214195395846</c:v>
                </c:pt>
                <c:pt idx="1064">
                  <c:v>0.18945697372886089</c:v>
                </c:pt>
                <c:pt idx="1065">
                  <c:v>0.18111438917750114</c:v>
                </c:pt>
                <c:pt idx="1066">
                  <c:v>0.17310490043477117</c:v>
                </c:pt>
                <c:pt idx="1067">
                  <c:v>0.16542103196682939</c:v>
                </c:pt>
                <c:pt idx="1068">
                  <c:v>0.15805519592930556</c:v>
                </c:pt>
                <c:pt idx="1069">
                  <c:v>0.15100213320807271</c:v>
                </c:pt>
                <c:pt idx="1070">
                  <c:v>0.14425332590842552</c:v>
                </c:pt>
                <c:pt idx="1071">
                  <c:v>0.13780400234083068</c:v>
                </c:pt>
                <c:pt idx="1072">
                  <c:v>0.1316482709506939</c:v>
                </c:pt>
                <c:pt idx="1073">
                  <c:v>0.12578123879462227</c:v>
                </c:pt>
                <c:pt idx="1074">
                  <c:v>0.12020812006529893</c:v>
                </c:pt>
                <c:pt idx="1075">
                  <c:v>0.11491017006215173</c:v>
                </c:pt>
                <c:pt idx="1076">
                  <c:v>0.10986672299869084</c:v>
                </c:pt>
                <c:pt idx="1077">
                  <c:v>0.10506358880592513</c:v>
                </c:pt>
                <c:pt idx="1078">
                  <c:v>0.10048855640439239</c:v>
                </c:pt>
                <c:pt idx="1079">
                  <c:v>9.6132120294637885E-2</c:v>
                </c:pt>
                <c:pt idx="1080">
                  <c:v>9.1994284861074874E-2</c:v>
                </c:pt>
                <c:pt idx="1081">
                  <c:v>8.8083521894654598E-2</c:v>
                </c:pt>
                <c:pt idx="1082">
                  <c:v>8.4396647458478261E-2</c:v>
                </c:pt>
                <c:pt idx="1083">
                  <c:v>8.0918452569950727E-2</c:v>
                </c:pt>
                <c:pt idx="1084">
                  <c:v>7.7626655899372288E-2</c:v>
                </c:pt>
                <c:pt idx="1085">
                  <c:v>7.4502968396524219E-2</c:v>
                </c:pt>
                <c:pt idx="1086">
                  <c:v>7.154512204498667E-2</c:v>
                </c:pt>
                <c:pt idx="1087">
                  <c:v>6.8738000072674596E-2</c:v>
                </c:pt>
                <c:pt idx="1088">
                  <c:v>6.6071039471282358E-2</c:v>
                </c:pt>
                <c:pt idx="1089">
                  <c:v>6.3537606950364228E-2</c:v>
                </c:pt>
                <c:pt idx="1090">
                  <c:v>6.1129704917228307E-2</c:v>
                </c:pt>
                <c:pt idx="1091">
                  <c:v>5.8839708970045014E-2</c:v>
                </c:pt>
                <c:pt idx="1092">
                  <c:v>5.6660876871139514E-2</c:v>
                </c:pt>
                <c:pt idx="1093">
                  <c:v>5.4587614700528142E-2</c:v>
                </c:pt>
                <c:pt idx="1094">
                  <c:v>5.2616149100653722E-2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E-4111-9D9E-99CE634A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91040"/>
        <c:axId val="1581108096"/>
      </c:scatterChart>
      <c:valAx>
        <c:axId val="15810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1108096"/>
        <c:crosses val="autoZero"/>
        <c:crossBetween val="midCat"/>
      </c:valAx>
      <c:valAx>
        <c:axId val="15811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10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CN_øvre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Boksmodel!$X$11:$X$1105</c:f>
              <c:numCache>
                <c:formatCode>0.0000</c:formatCode>
                <c:ptCount val="1095"/>
                <c:pt idx="0">
                  <c:v>1.3289855951275882</c:v>
                </c:pt>
                <c:pt idx="1">
                  <c:v>1.3367479646213913</c:v>
                </c:pt>
                <c:pt idx="2">
                  <c:v>1.3441358501784146</c:v>
                </c:pt>
                <c:pt idx="3">
                  <c:v>1.3513606810317333</c:v>
                </c:pt>
                <c:pt idx="4">
                  <c:v>1.3583786854785398</c:v>
                </c:pt>
                <c:pt idx="5">
                  <c:v>1.3650519951295188</c:v>
                </c:pt>
                <c:pt idx="6">
                  <c:v>1.3714263472524959</c:v>
                </c:pt>
                <c:pt idx="7">
                  <c:v>1.3776692909285957</c:v>
                </c:pt>
                <c:pt idx="8">
                  <c:v>1.3838083885322363</c:v>
                </c:pt>
                <c:pt idx="9">
                  <c:v>1.3906529589324412</c:v>
                </c:pt>
                <c:pt idx="10">
                  <c:v>1.3966806858507266</c:v>
                </c:pt>
                <c:pt idx="11">
                  <c:v>1.402919046987585</c:v>
                </c:pt>
                <c:pt idx="12">
                  <c:v>1.4089380963066478</c:v>
                </c:pt>
                <c:pt idx="13">
                  <c:v>1.4141612017227123</c:v>
                </c:pt>
                <c:pt idx="14">
                  <c:v>1.4188452329317396</c:v>
                </c:pt>
                <c:pt idx="15">
                  <c:v>1.4236003536048765</c:v>
                </c:pt>
                <c:pt idx="16">
                  <c:v>1.427219358359058</c:v>
                </c:pt>
                <c:pt idx="17">
                  <c:v>1.3942362351435125</c:v>
                </c:pt>
                <c:pt idx="18">
                  <c:v>1.4055737998096292</c:v>
                </c:pt>
                <c:pt idx="19">
                  <c:v>1.4140449340144894</c:v>
                </c:pt>
                <c:pt idx="20">
                  <c:v>1.4215760605804348</c:v>
                </c:pt>
                <c:pt idx="21">
                  <c:v>1.4285492632308414</c:v>
                </c:pt>
                <c:pt idx="22">
                  <c:v>1.435281856159345</c:v>
                </c:pt>
                <c:pt idx="23">
                  <c:v>1.441870735877133</c:v>
                </c:pt>
                <c:pt idx="24">
                  <c:v>1.4483259486823628</c:v>
                </c:pt>
                <c:pt idx="25">
                  <c:v>1.4547640356300242</c:v>
                </c:pt>
                <c:pt idx="26">
                  <c:v>1.4611358180808633</c:v>
                </c:pt>
                <c:pt idx="27">
                  <c:v>1.4674308926781148</c:v>
                </c:pt>
                <c:pt idx="28">
                  <c:v>1.4736625374898806</c:v>
                </c:pt>
                <c:pt idx="29">
                  <c:v>1.4799190365677839</c:v>
                </c:pt>
                <c:pt idx="30">
                  <c:v>1.4861844608735517</c:v>
                </c:pt>
                <c:pt idx="31">
                  <c:v>1.4925928341126711</c:v>
                </c:pt>
                <c:pt idx="32">
                  <c:v>1.4991450114189511</c:v>
                </c:pt>
                <c:pt idx="33">
                  <c:v>1.5058862823274772</c:v>
                </c:pt>
                <c:pt idx="34">
                  <c:v>1.5128510598827276</c:v>
                </c:pt>
                <c:pt idx="35">
                  <c:v>1.5200118814272285</c:v>
                </c:pt>
                <c:pt idx="36">
                  <c:v>1.5273048005560645</c:v>
                </c:pt>
                <c:pt idx="37">
                  <c:v>1.5346139769019105</c:v>
                </c:pt>
                <c:pt idx="38">
                  <c:v>1.5416340505451043</c:v>
                </c:pt>
                <c:pt idx="39">
                  <c:v>1.5483933566975303</c:v>
                </c:pt>
                <c:pt idx="40">
                  <c:v>1.5547186744955919</c:v>
                </c:pt>
                <c:pt idx="41">
                  <c:v>1.5602009933337373</c:v>
                </c:pt>
                <c:pt idx="42">
                  <c:v>1.5620758656258604</c:v>
                </c:pt>
                <c:pt idx="43">
                  <c:v>1.5638611762932564</c:v>
                </c:pt>
                <c:pt idx="44">
                  <c:v>1.5658356062615066</c:v>
                </c:pt>
                <c:pt idx="45">
                  <c:v>1.5680709816439484</c:v>
                </c:pt>
                <c:pt idx="46">
                  <c:v>1.5705597475183863</c:v>
                </c:pt>
                <c:pt idx="47">
                  <c:v>1.57330591252353</c:v>
                </c:pt>
                <c:pt idx="48">
                  <c:v>1.5764014032010185</c:v>
                </c:pt>
                <c:pt idx="49">
                  <c:v>1.5797298486276778</c:v>
                </c:pt>
                <c:pt idx="50">
                  <c:v>1.5831936717163282</c:v>
                </c:pt>
                <c:pt idx="51">
                  <c:v>1.5867768757347598</c:v>
                </c:pt>
                <c:pt idx="52">
                  <c:v>1.5904955959345162</c:v>
                </c:pt>
                <c:pt idx="53">
                  <c:v>1.5944476434279289</c:v>
                </c:pt>
                <c:pt idx="54">
                  <c:v>1.5983828995649596</c:v>
                </c:pt>
                <c:pt idx="55">
                  <c:v>1.602028303006674</c:v>
                </c:pt>
                <c:pt idx="56">
                  <c:v>1.605450299251749</c:v>
                </c:pt>
                <c:pt idx="57">
                  <c:v>1.6088250709632492</c:v>
                </c:pt>
                <c:pt idx="58">
                  <c:v>1.6119671440437113</c:v>
                </c:pt>
                <c:pt idx="59">
                  <c:v>1.6152363240877252</c:v>
                </c:pt>
                <c:pt idx="60">
                  <c:v>1.6181696619278327</c:v>
                </c:pt>
                <c:pt idx="61">
                  <c:v>1.6210486203456189</c:v>
                </c:pt>
                <c:pt idx="62">
                  <c:v>1.6235958339322856</c:v>
                </c:pt>
                <c:pt idx="63">
                  <c:v>1.6259249478925404</c:v>
                </c:pt>
                <c:pt idx="64">
                  <c:v>1.628045487919999</c:v>
                </c:pt>
                <c:pt idx="65">
                  <c:v>1.6299507083581899</c:v>
                </c:pt>
                <c:pt idx="66">
                  <c:v>1.6316500882791192</c:v>
                </c:pt>
                <c:pt idx="67">
                  <c:v>1.6331149065109638</c:v>
                </c:pt>
                <c:pt idx="68">
                  <c:v>1.6341920198101589</c:v>
                </c:pt>
                <c:pt idx="69">
                  <c:v>1.6349626425446726</c:v>
                </c:pt>
                <c:pt idx="70">
                  <c:v>1.6367473818709883</c:v>
                </c:pt>
                <c:pt idx="71">
                  <c:v>1.6391363236121168</c:v>
                </c:pt>
                <c:pt idx="72">
                  <c:v>1.6419709338864423</c:v>
                </c:pt>
                <c:pt idx="73">
                  <c:v>1.6450995465288023</c:v>
                </c:pt>
                <c:pt idx="74">
                  <c:v>1.6484398700194327</c:v>
                </c:pt>
                <c:pt idx="75">
                  <c:v>1.6519400837588569</c:v>
                </c:pt>
                <c:pt idx="76">
                  <c:v>1.6555212931183476</c:v>
                </c:pt>
                <c:pt idx="77">
                  <c:v>1.6592384969180121</c:v>
                </c:pt>
                <c:pt idx="78">
                  <c:v>1.6629323380689116</c:v>
                </c:pt>
                <c:pt idx="79">
                  <c:v>1.6667478216757625</c:v>
                </c:pt>
                <c:pt idx="80">
                  <c:v>1.6708069245674102</c:v>
                </c:pt>
                <c:pt idx="81">
                  <c:v>1.6749199599350069</c:v>
                </c:pt>
                <c:pt idx="82">
                  <c:v>1.6788700903429599</c:v>
                </c:pt>
                <c:pt idx="83">
                  <c:v>1.6827561320972098</c:v>
                </c:pt>
                <c:pt idx="84">
                  <c:v>1.6866299124579585</c:v>
                </c:pt>
                <c:pt idx="85">
                  <c:v>1.6905141840486768</c:v>
                </c:pt>
                <c:pt idx="86">
                  <c:v>1.6944254405619865</c:v>
                </c:pt>
                <c:pt idx="87">
                  <c:v>1.6983606470245929</c:v>
                </c:pt>
                <c:pt idx="88">
                  <c:v>1.7023064543805231</c:v>
                </c:pt>
                <c:pt idx="89">
                  <c:v>1.7063681523609882</c:v>
                </c:pt>
                <c:pt idx="90">
                  <c:v>1.6993104745027026</c:v>
                </c:pt>
                <c:pt idx="91">
                  <c:v>1.6873934074576564</c:v>
                </c:pt>
                <c:pt idx="92">
                  <c:v>1.6686988039748585</c:v>
                </c:pt>
                <c:pt idx="93">
                  <c:v>1.6408972404652629</c:v>
                </c:pt>
                <c:pt idx="94">
                  <c:v>1.6007341921772975</c:v>
                </c:pt>
                <c:pt idx="95">
                  <c:v>1.544011603755721</c:v>
                </c:pt>
                <c:pt idx="96">
                  <c:v>1.465254432794026</c:v>
                </c:pt>
                <c:pt idx="97">
                  <c:v>1.3576750537244726</c:v>
                </c:pt>
                <c:pt idx="98">
                  <c:v>1.2134825505045574</c:v>
                </c:pt>
                <c:pt idx="99">
                  <c:v>1.02509910173529</c:v>
                </c:pt>
                <c:pt idx="100">
                  <c:v>0.78867525696359875</c:v>
                </c:pt>
                <c:pt idx="101">
                  <c:v>0.5123402408941431</c:v>
                </c:pt>
                <c:pt idx="102">
                  <c:v>0.2343590740694661</c:v>
                </c:pt>
                <c:pt idx="103">
                  <c:v>4.3974090383995357E-2</c:v>
                </c:pt>
                <c:pt idx="104">
                  <c:v>1.9493854651883136E-2</c:v>
                </c:pt>
                <c:pt idx="105">
                  <c:v>3.3457191006703219E-2</c:v>
                </c:pt>
                <c:pt idx="106">
                  <c:v>3.6846965626067422E-2</c:v>
                </c:pt>
                <c:pt idx="107">
                  <c:v>4.1743430472910091E-2</c:v>
                </c:pt>
                <c:pt idx="108">
                  <c:v>4.212037429910577E-2</c:v>
                </c:pt>
                <c:pt idx="109">
                  <c:v>4.3625390935441023E-2</c:v>
                </c:pt>
                <c:pt idx="110">
                  <c:v>4.5616001018332353E-2</c:v>
                </c:pt>
                <c:pt idx="111">
                  <c:v>4.8116886789963613E-2</c:v>
                </c:pt>
                <c:pt idx="112">
                  <c:v>5.0104189275837319E-2</c:v>
                </c:pt>
                <c:pt idx="113">
                  <c:v>5.2022569695475834E-2</c:v>
                </c:pt>
                <c:pt idx="114">
                  <c:v>5.6011509942859958E-2</c:v>
                </c:pt>
                <c:pt idx="115">
                  <c:v>5.7481135681015497E-2</c:v>
                </c:pt>
                <c:pt idx="116">
                  <c:v>5.8929040194079657E-2</c:v>
                </c:pt>
                <c:pt idx="117">
                  <c:v>5.9952762516520909E-2</c:v>
                </c:pt>
                <c:pt idx="118">
                  <c:v>6.1569491275992462E-2</c:v>
                </c:pt>
                <c:pt idx="119">
                  <c:v>6.3773233564072107E-2</c:v>
                </c:pt>
                <c:pt idx="120">
                  <c:v>6.4212078011331913E-2</c:v>
                </c:pt>
                <c:pt idx="121">
                  <c:v>6.4527192231105673E-2</c:v>
                </c:pt>
                <c:pt idx="122">
                  <c:v>6.4984761369154875E-2</c:v>
                </c:pt>
                <c:pt idx="123">
                  <c:v>6.5401566650821946E-2</c:v>
                </c:pt>
                <c:pt idx="124">
                  <c:v>6.5816467666304029E-2</c:v>
                </c:pt>
                <c:pt idx="125">
                  <c:v>6.6188773147734414E-2</c:v>
                </c:pt>
                <c:pt idx="126">
                  <c:v>6.6668885559532765E-2</c:v>
                </c:pt>
                <c:pt idx="127">
                  <c:v>6.7069977201457021E-2</c:v>
                </c:pt>
                <c:pt idx="128">
                  <c:v>6.7306175251671735E-2</c:v>
                </c:pt>
                <c:pt idx="129">
                  <c:v>6.7760209535641935E-2</c:v>
                </c:pt>
                <c:pt idx="130">
                  <c:v>6.9980975488189212E-2</c:v>
                </c:pt>
                <c:pt idx="131">
                  <c:v>7.0641269739195683E-2</c:v>
                </c:pt>
                <c:pt idx="132">
                  <c:v>7.016196873546536E-2</c:v>
                </c:pt>
                <c:pt idx="133">
                  <c:v>6.9840800557329247E-2</c:v>
                </c:pt>
                <c:pt idx="134">
                  <c:v>7.0119458008930158E-2</c:v>
                </c:pt>
                <c:pt idx="135">
                  <c:v>7.0221231405822065E-2</c:v>
                </c:pt>
                <c:pt idx="136">
                  <c:v>7.1437033030716829E-2</c:v>
                </c:pt>
                <c:pt idx="137">
                  <c:v>7.2297165560407634E-2</c:v>
                </c:pt>
                <c:pt idx="138">
                  <c:v>7.2262994139848769E-2</c:v>
                </c:pt>
                <c:pt idx="139">
                  <c:v>7.1967282229751406E-2</c:v>
                </c:pt>
                <c:pt idx="140">
                  <c:v>7.1690743064118212E-2</c:v>
                </c:pt>
                <c:pt idx="141">
                  <c:v>7.1508283939291345E-2</c:v>
                </c:pt>
                <c:pt idx="142">
                  <c:v>7.1458507430943868E-2</c:v>
                </c:pt>
                <c:pt idx="143">
                  <c:v>7.1603940609866107E-2</c:v>
                </c:pt>
                <c:pt idx="144">
                  <c:v>7.1807706496123003E-2</c:v>
                </c:pt>
                <c:pt idx="145">
                  <c:v>7.1600018737969562E-2</c:v>
                </c:pt>
                <c:pt idx="146">
                  <c:v>7.150879711807237E-2</c:v>
                </c:pt>
                <c:pt idx="147">
                  <c:v>7.1489340829690079E-2</c:v>
                </c:pt>
                <c:pt idx="148">
                  <c:v>7.1554621890558529E-2</c:v>
                </c:pt>
                <c:pt idx="149">
                  <c:v>7.1885653170084607E-2</c:v>
                </c:pt>
                <c:pt idx="150">
                  <c:v>7.2098313074223236E-2</c:v>
                </c:pt>
                <c:pt idx="151">
                  <c:v>7.208659116679364E-2</c:v>
                </c:pt>
                <c:pt idx="152">
                  <c:v>7.181122972703341E-2</c:v>
                </c:pt>
                <c:pt idx="153">
                  <c:v>7.1613828139834218E-2</c:v>
                </c:pt>
                <c:pt idx="154">
                  <c:v>7.1569018207112076E-2</c:v>
                </c:pt>
                <c:pt idx="155">
                  <c:v>7.1690413353669782E-2</c:v>
                </c:pt>
                <c:pt idx="156">
                  <c:v>7.1713829723483141E-2</c:v>
                </c:pt>
                <c:pt idx="157">
                  <c:v>7.1895540066322094E-2</c:v>
                </c:pt>
                <c:pt idx="158">
                  <c:v>7.3246660927358112E-2</c:v>
                </c:pt>
                <c:pt idx="159">
                  <c:v>7.4846327999296913E-2</c:v>
                </c:pt>
                <c:pt idx="160">
                  <c:v>7.7724694482688983E-2</c:v>
                </c:pt>
                <c:pt idx="161">
                  <c:v>8.339181281256737E-2</c:v>
                </c:pt>
                <c:pt idx="162">
                  <c:v>8.2288537108329868E-2</c:v>
                </c:pt>
                <c:pt idx="163">
                  <c:v>8.2061492310205542E-2</c:v>
                </c:pt>
                <c:pt idx="164">
                  <c:v>7.89695999835896E-2</c:v>
                </c:pt>
                <c:pt idx="165">
                  <c:v>7.5606441119395462E-2</c:v>
                </c:pt>
                <c:pt idx="166">
                  <c:v>7.3570570578433581E-2</c:v>
                </c:pt>
                <c:pt idx="167">
                  <c:v>7.3612855071054639E-2</c:v>
                </c:pt>
                <c:pt idx="168">
                  <c:v>7.2862478284754506E-2</c:v>
                </c:pt>
                <c:pt idx="169">
                  <c:v>7.2331128710342973E-2</c:v>
                </c:pt>
                <c:pt idx="170">
                  <c:v>7.2131350771334007E-2</c:v>
                </c:pt>
                <c:pt idx="171">
                  <c:v>7.2147146110053004E-2</c:v>
                </c:pt>
                <c:pt idx="172">
                  <c:v>7.2299205841254197E-2</c:v>
                </c:pt>
                <c:pt idx="173">
                  <c:v>7.3741668660351825E-2</c:v>
                </c:pt>
                <c:pt idx="174">
                  <c:v>7.5535430793953556E-2</c:v>
                </c:pt>
                <c:pt idx="175">
                  <c:v>7.5469283661416642E-2</c:v>
                </c:pt>
                <c:pt idx="176">
                  <c:v>7.5414789703367568E-2</c:v>
                </c:pt>
                <c:pt idx="177">
                  <c:v>7.5692153958517666E-2</c:v>
                </c:pt>
                <c:pt idx="178">
                  <c:v>7.6413757773033872E-2</c:v>
                </c:pt>
                <c:pt idx="179">
                  <c:v>7.6096580326597829E-2</c:v>
                </c:pt>
                <c:pt idx="180">
                  <c:v>8.8019830676632382E-2</c:v>
                </c:pt>
                <c:pt idx="181">
                  <c:v>9.4717561490992502E-2</c:v>
                </c:pt>
                <c:pt idx="182">
                  <c:v>9.3457879872528488E-2</c:v>
                </c:pt>
                <c:pt idx="183">
                  <c:v>8.724978262286319E-2</c:v>
                </c:pt>
                <c:pt idx="184">
                  <c:v>8.1517879580558616E-2</c:v>
                </c:pt>
                <c:pt idx="185">
                  <c:v>7.7655288694705893E-2</c:v>
                </c:pt>
                <c:pt idx="186">
                  <c:v>7.4834788102698141E-2</c:v>
                </c:pt>
                <c:pt idx="187">
                  <c:v>7.2914042878627822E-2</c:v>
                </c:pt>
                <c:pt idx="188">
                  <c:v>7.196350346931718E-2</c:v>
                </c:pt>
                <c:pt idx="189">
                  <c:v>7.1778321554699653E-2</c:v>
                </c:pt>
                <c:pt idx="190">
                  <c:v>7.1209947272330903E-2</c:v>
                </c:pt>
                <c:pt idx="191">
                  <c:v>7.0796606328827782E-2</c:v>
                </c:pt>
                <c:pt idx="192">
                  <c:v>7.0643132133025449E-2</c:v>
                </c:pt>
                <c:pt idx="193">
                  <c:v>7.0546780994254918E-2</c:v>
                </c:pt>
                <c:pt idx="194">
                  <c:v>7.0180376013678464E-2</c:v>
                </c:pt>
                <c:pt idx="195">
                  <c:v>6.9821693164362958E-2</c:v>
                </c:pt>
                <c:pt idx="196">
                  <c:v>6.9621748596454119E-2</c:v>
                </c:pt>
                <c:pt idx="197">
                  <c:v>6.9559512061356882E-2</c:v>
                </c:pt>
                <c:pt idx="198">
                  <c:v>6.9498317898377376E-2</c:v>
                </c:pt>
                <c:pt idx="199">
                  <c:v>6.9235889226661601E-2</c:v>
                </c:pt>
                <c:pt idx="200">
                  <c:v>6.8945708068588421E-2</c:v>
                </c:pt>
                <c:pt idx="201">
                  <c:v>6.8893238951596936E-2</c:v>
                </c:pt>
                <c:pt idx="202">
                  <c:v>7.0532881703810724E-2</c:v>
                </c:pt>
                <c:pt idx="203">
                  <c:v>7.0727477691226878E-2</c:v>
                </c:pt>
                <c:pt idx="204">
                  <c:v>7.2166362949547813E-2</c:v>
                </c:pt>
                <c:pt idx="205">
                  <c:v>7.4194382965020775E-2</c:v>
                </c:pt>
                <c:pt idx="206">
                  <c:v>7.4045137706283848E-2</c:v>
                </c:pt>
                <c:pt idx="207">
                  <c:v>7.3773903229288673E-2</c:v>
                </c:pt>
                <c:pt idx="208">
                  <c:v>7.2044295698329097E-2</c:v>
                </c:pt>
                <c:pt idx="209">
                  <c:v>7.0718654543940343E-2</c:v>
                </c:pt>
                <c:pt idx="210">
                  <c:v>7.0781987573143496E-2</c:v>
                </c:pt>
                <c:pt idx="211">
                  <c:v>7.1139771213781025E-2</c:v>
                </c:pt>
                <c:pt idx="212">
                  <c:v>7.110025367559536E-2</c:v>
                </c:pt>
                <c:pt idx="213">
                  <c:v>7.042380122880855E-2</c:v>
                </c:pt>
                <c:pt idx="214">
                  <c:v>7.0068514381205094E-2</c:v>
                </c:pt>
                <c:pt idx="215">
                  <c:v>7.1453969143803836E-2</c:v>
                </c:pt>
                <c:pt idx="216">
                  <c:v>7.3650046590790663E-2</c:v>
                </c:pt>
                <c:pt idx="217">
                  <c:v>7.5092923673727607E-2</c:v>
                </c:pt>
                <c:pt idx="218">
                  <c:v>7.4535001992796335E-2</c:v>
                </c:pt>
                <c:pt idx="219">
                  <c:v>7.296158954159318E-2</c:v>
                </c:pt>
                <c:pt idx="220">
                  <c:v>7.1820692501863292E-2</c:v>
                </c:pt>
                <c:pt idx="221">
                  <c:v>7.1491694966052732E-2</c:v>
                </c:pt>
                <c:pt idx="222">
                  <c:v>7.0966718965062944E-2</c:v>
                </c:pt>
                <c:pt idx="223">
                  <c:v>7.0549184566669365E-2</c:v>
                </c:pt>
                <c:pt idx="224">
                  <c:v>7.1023928501903422E-2</c:v>
                </c:pt>
                <c:pt idx="225">
                  <c:v>7.2138138703970539E-2</c:v>
                </c:pt>
                <c:pt idx="226">
                  <c:v>7.1833302401596077E-2</c:v>
                </c:pt>
                <c:pt idx="227">
                  <c:v>7.1717060693345686E-2</c:v>
                </c:pt>
                <c:pt idx="228">
                  <c:v>7.3035538983344667E-2</c:v>
                </c:pt>
                <c:pt idx="229">
                  <c:v>7.3141816158016043E-2</c:v>
                </c:pt>
                <c:pt idx="230">
                  <c:v>7.5259012503611389E-2</c:v>
                </c:pt>
                <c:pt idx="231">
                  <c:v>7.7084334368864665E-2</c:v>
                </c:pt>
                <c:pt idx="232">
                  <c:v>7.7470369109816264E-2</c:v>
                </c:pt>
                <c:pt idx="233">
                  <c:v>7.6870019394220779E-2</c:v>
                </c:pt>
                <c:pt idx="234">
                  <c:v>7.5310642424912491E-2</c:v>
                </c:pt>
                <c:pt idx="235">
                  <c:v>7.3830957025383531E-2</c:v>
                </c:pt>
                <c:pt idx="236">
                  <c:v>7.278691436213941E-2</c:v>
                </c:pt>
                <c:pt idx="237">
                  <c:v>7.2137027467945619E-2</c:v>
                </c:pt>
                <c:pt idx="238">
                  <c:v>7.1760430808011894E-2</c:v>
                </c:pt>
                <c:pt idx="239">
                  <c:v>7.3191925407896763E-2</c:v>
                </c:pt>
                <c:pt idx="240">
                  <c:v>7.3626793334046495E-2</c:v>
                </c:pt>
                <c:pt idx="241">
                  <c:v>7.3243959713031298E-2</c:v>
                </c:pt>
                <c:pt idx="242">
                  <c:v>7.2951087070082132E-2</c:v>
                </c:pt>
                <c:pt idx="243">
                  <c:v>7.3635492873550257E-2</c:v>
                </c:pt>
                <c:pt idx="244">
                  <c:v>7.3510275819505533E-2</c:v>
                </c:pt>
                <c:pt idx="245">
                  <c:v>7.3177462856499217E-2</c:v>
                </c:pt>
                <c:pt idx="246">
                  <c:v>7.2764729872467293E-2</c:v>
                </c:pt>
                <c:pt idx="247">
                  <c:v>7.2467894910015707E-2</c:v>
                </c:pt>
                <c:pt idx="248">
                  <c:v>7.236823498405423E-2</c:v>
                </c:pt>
                <c:pt idx="249">
                  <c:v>7.7751205974269821E-2</c:v>
                </c:pt>
                <c:pt idx="250">
                  <c:v>8.0296748615559965E-2</c:v>
                </c:pt>
                <c:pt idx="251">
                  <c:v>8.001890116753084E-2</c:v>
                </c:pt>
                <c:pt idx="252">
                  <c:v>8.0049051804066074E-2</c:v>
                </c:pt>
                <c:pt idx="253">
                  <c:v>7.9184021638404545E-2</c:v>
                </c:pt>
                <c:pt idx="254">
                  <c:v>7.8535804389220254E-2</c:v>
                </c:pt>
                <c:pt idx="255">
                  <c:v>7.8390487052242663E-2</c:v>
                </c:pt>
                <c:pt idx="256">
                  <c:v>7.8037316505574217E-2</c:v>
                </c:pt>
                <c:pt idx="257">
                  <c:v>7.774235381923475E-2</c:v>
                </c:pt>
                <c:pt idx="258">
                  <c:v>7.7015175799831803E-2</c:v>
                </c:pt>
                <c:pt idx="259">
                  <c:v>7.5948510345658859E-2</c:v>
                </c:pt>
                <c:pt idx="260">
                  <c:v>7.5247018427660448E-2</c:v>
                </c:pt>
                <c:pt idx="261">
                  <c:v>7.4656891693858918E-2</c:v>
                </c:pt>
                <c:pt idx="262">
                  <c:v>7.4366183739122071E-2</c:v>
                </c:pt>
                <c:pt idx="263">
                  <c:v>7.4162020901646267E-2</c:v>
                </c:pt>
                <c:pt idx="264">
                  <c:v>7.3994763114588955E-2</c:v>
                </c:pt>
                <c:pt idx="265">
                  <c:v>7.3694315695650547E-2</c:v>
                </c:pt>
                <c:pt idx="266">
                  <c:v>7.3189676509768431E-2</c:v>
                </c:pt>
                <c:pt idx="267">
                  <c:v>7.2771088543470419E-2</c:v>
                </c:pt>
                <c:pt idx="268">
                  <c:v>7.2473768446454256E-2</c:v>
                </c:pt>
                <c:pt idx="269">
                  <c:v>7.2542668927879389E-2</c:v>
                </c:pt>
                <c:pt idx="270">
                  <c:v>7.2185726203223874E-2</c:v>
                </c:pt>
                <c:pt idx="271">
                  <c:v>7.1845325139067967E-2</c:v>
                </c:pt>
                <c:pt idx="272">
                  <c:v>7.1719865532146057E-2</c:v>
                </c:pt>
                <c:pt idx="273">
                  <c:v>7.1539209475580484E-2</c:v>
                </c:pt>
                <c:pt idx="274">
                  <c:v>7.1903869955914496E-2</c:v>
                </c:pt>
                <c:pt idx="275">
                  <c:v>7.3884259792884099E-2</c:v>
                </c:pt>
                <c:pt idx="276">
                  <c:v>7.6373204645301687E-2</c:v>
                </c:pt>
                <c:pt idx="277">
                  <c:v>7.7130170965269973E-2</c:v>
                </c:pt>
                <c:pt idx="278">
                  <c:v>7.7593569468408397E-2</c:v>
                </c:pt>
                <c:pt idx="279">
                  <c:v>7.7174659664678069E-2</c:v>
                </c:pt>
                <c:pt idx="280">
                  <c:v>7.6636132750008662E-2</c:v>
                </c:pt>
                <c:pt idx="281">
                  <c:v>7.5895043863881184E-2</c:v>
                </c:pt>
                <c:pt idx="282">
                  <c:v>7.4967913333369718E-2</c:v>
                </c:pt>
                <c:pt idx="283">
                  <c:v>7.4377690892626039E-2</c:v>
                </c:pt>
                <c:pt idx="284">
                  <c:v>7.4338904691390137E-2</c:v>
                </c:pt>
                <c:pt idx="285">
                  <c:v>7.6628657254054572E-2</c:v>
                </c:pt>
                <c:pt idx="286">
                  <c:v>7.8182383883226209E-2</c:v>
                </c:pt>
                <c:pt idx="287">
                  <c:v>7.7738820945221096E-2</c:v>
                </c:pt>
                <c:pt idx="288">
                  <c:v>7.6828332143449085E-2</c:v>
                </c:pt>
                <c:pt idx="289">
                  <c:v>7.5533740147631492E-2</c:v>
                </c:pt>
                <c:pt idx="290">
                  <c:v>7.4403680280928225E-2</c:v>
                </c:pt>
                <c:pt idx="291">
                  <c:v>7.3841163373598973E-2</c:v>
                </c:pt>
                <c:pt idx="292">
                  <c:v>7.3897303104777559E-2</c:v>
                </c:pt>
                <c:pt idx="293">
                  <c:v>7.4167844786326806E-2</c:v>
                </c:pt>
                <c:pt idx="294">
                  <c:v>7.4975777591959808E-2</c:v>
                </c:pt>
                <c:pt idx="295">
                  <c:v>7.5420017570374032E-2</c:v>
                </c:pt>
                <c:pt idx="296">
                  <c:v>7.5290737475771724E-2</c:v>
                </c:pt>
                <c:pt idx="297">
                  <c:v>7.5685111113864167E-2</c:v>
                </c:pt>
                <c:pt idx="298">
                  <c:v>8.1843030598380773E-2</c:v>
                </c:pt>
                <c:pt idx="299">
                  <c:v>8.6573825539752736E-2</c:v>
                </c:pt>
                <c:pt idx="300">
                  <c:v>8.5507808532833851E-2</c:v>
                </c:pt>
                <c:pt idx="301">
                  <c:v>8.2411384680066285E-2</c:v>
                </c:pt>
                <c:pt idx="302">
                  <c:v>8.0263144583442428E-2</c:v>
                </c:pt>
                <c:pt idx="303">
                  <c:v>7.8486420784272481E-2</c:v>
                </c:pt>
                <c:pt idx="304">
                  <c:v>0.12155890903367912</c:v>
                </c:pt>
                <c:pt idx="305">
                  <c:v>0.16432594849721535</c:v>
                </c:pt>
                <c:pt idx="306">
                  <c:v>0.20689134020567873</c:v>
                </c:pt>
                <c:pt idx="307">
                  <c:v>0.24869885408661924</c:v>
                </c:pt>
                <c:pt idx="308">
                  <c:v>0.2900079167489068</c:v>
                </c:pt>
                <c:pt idx="309">
                  <c:v>0.33078882312128138</c:v>
                </c:pt>
                <c:pt idx="310">
                  <c:v>0.37066574244764527</c:v>
                </c:pt>
                <c:pt idx="311">
                  <c:v>0.40961990633626061</c:v>
                </c:pt>
                <c:pt idx="312">
                  <c:v>0.44773170449837296</c:v>
                </c:pt>
                <c:pt idx="313">
                  <c:v>0.48512955095269783</c:v>
                </c:pt>
                <c:pt idx="314">
                  <c:v>0.5248614936160515</c:v>
                </c:pt>
                <c:pt idx="315">
                  <c:v>0.56683132406627879</c:v>
                </c:pt>
                <c:pt idx="316">
                  <c:v>0.60518129284934119</c:v>
                </c:pt>
                <c:pt idx="317">
                  <c:v>0.64101206069607042</c:v>
                </c:pt>
                <c:pt idx="318">
                  <c:v>0.6754536407786641</c:v>
                </c:pt>
                <c:pt idx="319">
                  <c:v>0.708256707120694</c:v>
                </c:pt>
                <c:pt idx="320">
                  <c:v>0.73936350037919762</c:v>
                </c:pt>
                <c:pt idx="321">
                  <c:v>0.76938194204724963</c:v>
                </c:pt>
                <c:pt idx="322">
                  <c:v>0.79890503850280659</c:v>
                </c:pt>
                <c:pt idx="323">
                  <c:v>0.82779632965550054</c:v>
                </c:pt>
                <c:pt idx="324">
                  <c:v>0.85477580054552338</c:v>
                </c:pt>
                <c:pt idx="325">
                  <c:v>0.88046601958885196</c:v>
                </c:pt>
                <c:pt idx="326">
                  <c:v>0.90766508672779456</c:v>
                </c:pt>
                <c:pt idx="327">
                  <c:v>0.93481065273306241</c:v>
                </c:pt>
                <c:pt idx="328">
                  <c:v>0.9598291988266775</c:v>
                </c:pt>
                <c:pt idx="329">
                  <c:v>0.98320958465000508</c:v>
                </c:pt>
                <c:pt idx="330">
                  <c:v>1.0054709047748076</c:v>
                </c:pt>
                <c:pt idx="331">
                  <c:v>1.0275299109099432</c:v>
                </c:pt>
                <c:pt idx="332">
                  <c:v>1.0498900370195092</c:v>
                </c:pt>
                <c:pt idx="333">
                  <c:v>1.070684192631171</c:v>
                </c:pt>
                <c:pt idx="334">
                  <c:v>1.0902806790218837</c:v>
                </c:pt>
                <c:pt idx="335">
                  <c:v>1.1088219635648495</c:v>
                </c:pt>
                <c:pt idx="336">
                  <c:v>1.1266242415664263</c:v>
                </c:pt>
                <c:pt idx="337">
                  <c:v>1.1443734309723717</c:v>
                </c:pt>
                <c:pt idx="338">
                  <c:v>1.1613180513297894</c:v>
                </c:pt>
                <c:pt idx="339">
                  <c:v>1.177718027913941</c:v>
                </c:pt>
                <c:pt idx="340">
                  <c:v>1.1938047951875925</c:v>
                </c:pt>
                <c:pt idx="341">
                  <c:v>1.2099788206137627</c:v>
                </c:pt>
                <c:pt idx="342">
                  <c:v>1.2264805777241774</c:v>
                </c:pt>
                <c:pt idx="343">
                  <c:v>1.2418599791012204</c:v>
                </c:pt>
                <c:pt idx="344">
                  <c:v>1.256176140742455</c:v>
                </c:pt>
                <c:pt idx="345">
                  <c:v>1.2696327534492726</c:v>
                </c:pt>
                <c:pt idx="346">
                  <c:v>1.2827033147138531</c:v>
                </c:pt>
                <c:pt idx="347">
                  <c:v>1.2954683983514079</c:v>
                </c:pt>
                <c:pt idx="348">
                  <c:v>1.3087526505605864</c:v>
                </c:pt>
                <c:pt idx="349">
                  <c:v>1.3219653333556209</c:v>
                </c:pt>
                <c:pt idx="350">
                  <c:v>1.3339916261039255</c:v>
                </c:pt>
                <c:pt idx="351">
                  <c:v>1.3449509271502307</c:v>
                </c:pt>
                <c:pt idx="352">
                  <c:v>1.3553905230504324</c:v>
                </c:pt>
                <c:pt idx="353">
                  <c:v>1.3654933581602291</c:v>
                </c:pt>
                <c:pt idx="354">
                  <c:v>1.3755669139989</c:v>
                </c:pt>
                <c:pt idx="355">
                  <c:v>1.3852624505444961</c:v>
                </c:pt>
                <c:pt idx="356">
                  <c:v>1.3943893743879918</c:v>
                </c:pt>
                <c:pt idx="357">
                  <c:v>1.4031613982543922</c:v>
                </c:pt>
                <c:pt idx="358">
                  <c:v>1.4118540849175989</c:v>
                </c:pt>
                <c:pt idx="359">
                  <c:v>1.4211129332851433</c:v>
                </c:pt>
                <c:pt idx="360">
                  <c:v>1.4299981421459658</c:v>
                </c:pt>
                <c:pt idx="361">
                  <c:v>1.4384411203932883</c:v>
                </c:pt>
                <c:pt idx="362">
                  <c:v>1.4468608543949424</c:v>
                </c:pt>
                <c:pt idx="363">
                  <c:v>1.4545978371371344</c:v>
                </c:pt>
                <c:pt idx="364">
                  <c:v>1.4619269476745103</c:v>
                </c:pt>
                <c:pt idx="365">
                  <c:v>1.469500891366238</c:v>
                </c:pt>
                <c:pt idx="366">
                  <c:v>1.4786061765647296</c:v>
                </c:pt>
                <c:pt idx="367">
                  <c:v>1.4893970193809705</c:v>
                </c:pt>
                <c:pt idx="368">
                  <c:v>1.5626041637285848</c:v>
                </c:pt>
                <c:pt idx="369">
                  <c:v>1.5687324456055221</c:v>
                </c:pt>
                <c:pt idx="370">
                  <c:v>1.5751888957802933</c:v>
                </c:pt>
                <c:pt idx="371">
                  <c:v>1.5813402230228208</c:v>
                </c:pt>
                <c:pt idx="372">
                  <c:v>1.5873637820080064</c:v>
                </c:pt>
                <c:pt idx="373">
                  <c:v>1.5934665735190376</c:v>
                </c:pt>
                <c:pt idx="374">
                  <c:v>1.6004527599764837</c:v>
                </c:pt>
                <c:pt idx="375">
                  <c:v>1.6073051075367866</c:v>
                </c:pt>
                <c:pt idx="376">
                  <c:v>1.6146927338628041</c:v>
                </c:pt>
                <c:pt idx="377">
                  <c:v>1.6219463995424095</c:v>
                </c:pt>
                <c:pt idx="378">
                  <c:v>1.6291650076974884</c:v>
                </c:pt>
                <c:pt idx="379">
                  <c:v>1.6290394282142588</c:v>
                </c:pt>
                <c:pt idx="380">
                  <c:v>1.6353066616027836</c:v>
                </c:pt>
                <c:pt idx="381">
                  <c:v>1.6434706187677142</c:v>
                </c:pt>
                <c:pt idx="382">
                  <c:v>1.6515069086954461</c:v>
                </c:pt>
                <c:pt idx="383">
                  <c:v>1.6592026681006475</c:v>
                </c:pt>
                <c:pt idx="384">
                  <c:v>1.6665627311911919</c:v>
                </c:pt>
                <c:pt idx="385">
                  <c:v>1.6738102135706541</c:v>
                </c:pt>
                <c:pt idx="386">
                  <c:v>1.6809257074414272</c:v>
                </c:pt>
                <c:pt idx="387">
                  <c:v>1.6879762790445585</c:v>
                </c:pt>
                <c:pt idx="388">
                  <c:v>1.6951340062513298</c:v>
                </c:pt>
                <c:pt idx="389">
                  <c:v>1.7036476027055067</c:v>
                </c:pt>
                <c:pt idx="390">
                  <c:v>1.7117396112943737</c:v>
                </c:pt>
                <c:pt idx="391">
                  <c:v>1.7190627437260106</c:v>
                </c:pt>
                <c:pt idx="392">
                  <c:v>1.7261431706356736</c:v>
                </c:pt>
                <c:pt idx="393">
                  <c:v>1.7336979030541759</c:v>
                </c:pt>
                <c:pt idx="394">
                  <c:v>1.741799822877375</c:v>
                </c:pt>
                <c:pt idx="395">
                  <c:v>1.7493464204906406</c:v>
                </c:pt>
                <c:pt idx="396">
                  <c:v>1.7565449966795865</c:v>
                </c:pt>
                <c:pt idx="397">
                  <c:v>1.7637960304542348</c:v>
                </c:pt>
                <c:pt idx="398">
                  <c:v>1.7712542565628211</c:v>
                </c:pt>
                <c:pt idx="399">
                  <c:v>1.7782040359658875</c:v>
                </c:pt>
                <c:pt idx="400">
                  <c:v>1.7847832673540363</c:v>
                </c:pt>
                <c:pt idx="401">
                  <c:v>1.7912038352984079</c:v>
                </c:pt>
                <c:pt idx="402">
                  <c:v>1.7972798293586407</c:v>
                </c:pt>
                <c:pt idx="403">
                  <c:v>1.8032124447039812</c:v>
                </c:pt>
                <c:pt idx="404">
                  <c:v>1.8091399705693825</c:v>
                </c:pt>
                <c:pt idx="405">
                  <c:v>1.8148950532599364</c:v>
                </c:pt>
                <c:pt idx="406">
                  <c:v>1.8204935298377021</c:v>
                </c:pt>
                <c:pt idx="407">
                  <c:v>1.8261351436888584</c:v>
                </c:pt>
                <c:pt idx="408">
                  <c:v>1.8322062044991128</c:v>
                </c:pt>
                <c:pt idx="409">
                  <c:v>1.8377779210072107</c:v>
                </c:pt>
                <c:pt idx="410">
                  <c:v>1.843072921394078</c:v>
                </c:pt>
                <c:pt idx="411">
                  <c:v>1.8481918779439923</c:v>
                </c:pt>
                <c:pt idx="412">
                  <c:v>1.8534825628461573</c:v>
                </c:pt>
                <c:pt idx="413">
                  <c:v>1.8588539784374027</c:v>
                </c:pt>
                <c:pt idx="414">
                  <c:v>1.8638922092148027</c:v>
                </c:pt>
                <c:pt idx="415">
                  <c:v>1.8688584523375324</c:v>
                </c:pt>
                <c:pt idx="416">
                  <c:v>1.8738512656828838</c:v>
                </c:pt>
                <c:pt idx="417">
                  <c:v>1.8784159197580115</c:v>
                </c:pt>
                <c:pt idx="418">
                  <c:v>1.8826307558000965</c:v>
                </c:pt>
                <c:pt idx="419">
                  <c:v>1.8864465116273998</c:v>
                </c:pt>
                <c:pt idx="420">
                  <c:v>1.8898960764901931</c:v>
                </c:pt>
                <c:pt idx="421">
                  <c:v>1.8929773657032916</c:v>
                </c:pt>
                <c:pt idx="422">
                  <c:v>1.895661887157885</c:v>
                </c:pt>
                <c:pt idx="423">
                  <c:v>1.897930596070968</c:v>
                </c:pt>
                <c:pt idx="424">
                  <c:v>1.8997486606241532</c:v>
                </c:pt>
                <c:pt idx="425">
                  <c:v>1.9010240681056312</c:v>
                </c:pt>
                <c:pt idx="426">
                  <c:v>1.9016807726819973</c:v>
                </c:pt>
                <c:pt idx="427">
                  <c:v>1.9015929323944343</c:v>
                </c:pt>
                <c:pt idx="428">
                  <c:v>1.9006814903827003</c:v>
                </c:pt>
                <c:pt idx="429">
                  <c:v>1.8987774911991564</c:v>
                </c:pt>
                <c:pt idx="430">
                  <c:v>1.8954479787696998</c:v>
                </c:pt>
                <c:pt idx="431">
                  <c:v>1.8905904883056452</c:v>
                </c:pt>
                <c:pt idx="432">
                  <c:v>1.8842674113938402</c:v>
                </c:pt>
                <c:pt idx="433">
                  <c:v>1.87690022560556</c:v>
                </c:pt>
                <c:pt idx="434">
                  <c:v>1.8686539831330584</c:v>
                </c:pt>
                <c:pt idx="435">
                  <c:v>1.8574629544168471</c:v>
                </c:pt>
                <c:pt idx="436">
                  <c:v>1.833887195362454</c:v>
                </c:pt>
                <c:pt idx="437">
                  <c:v>1.8091637276161701</c:v>
                </c:pt>
                <c:pt idx="438">
                  <c:v>1.7920265944532643</c:v>
                </c:pt>
                <c:pt idx="439">
                  <c:v>1.7775807168690241</c:v>
                </c:pt>
                <c:pt idx="440">
                  <c:v>1.7634778431932048</c:v>
                </c:pt>
                <c:pt idx="441">
                  <c:v>1.7495348574130918</c:v>
                </c:pt>
                <c:pt idx="442">
                  <c:v>1.7335999399358719</c:v>
                </c:pt>
                <c:pt idx="443">
                  <c:v>1.7144094740167859</c:v>
                </c:pt>
                <c:pt idx="444">
                  <c:v>1.6894247007895942</c:v>
                </c:pt>
                <c:pt idx="445">
                  <c:v>1.6428560236022254</c:v>
                </c:pt>
                <c:pt idx="446">
                  <c:v>1.6534898415228265</c:v>
                </c:pt>
                <c:pt idx="447">
                  <c:v>1.6636851762967371</c:v>
                </c:pt>
                <c:pt idx="448">
                  <c:v>1.6735619605243528</c:v>
                </c:pt>
                <c:pt idx="449">
                  <c:v>1.6831586044383602</c:v>
                </c:pt>
                <c:pt idx="450">
                  <c:v>1.6924007265172412</c:v>
                </c:pt>
                <c:pt idx="451">
                  <c:v>1.7392666244079515</c:v>
                </c:pt>
                <c:pt idx="452">
                  <c:v>1.7064080683407938</c:v>
                </c:pt>
                <c:pt idx="453">
                  <c:v>1.7173335733825574</c:v>
                </c:pt>
                <c:pt idx="454">
                  <c:v>1.724324908770811</c:v>
                </c:pt>
                <c:pt idx="455">
                  <c:v>1.711114177728021</c:v>
                </c:pt>
                <c:pt idx="456">
                  <c:v>1.6894608913436873</c:v>
                </c:pt>
                <c:pt idx="457">
                  <c:v>1.6564744100326201</c:v>
                </c:pt>
                <c:pt idx="458">
                  <c:v>1.6085626697865514</c:v>
                </c:pt>
                <c:pt idx="459">
                  <c:v>1.5418317383461253</c:v>
                </c:pt>
                <c:pt idx="460">
                  <c:v>1.4484095047086265</c:v>
                </c:pt>
                <c:pt idx="461">
                  <c:v>1.3198891228309702</c:v>
                </c:pt>
                <c:pt idx="462">
                  <c:v>1.1472182055880347</c:v>
                </c:pt>
                <c:pt idx="463">
                  <c:v>0.92408568572934058</c:v>
                </c:pt>
                <c:pt idx="464">
                  <c:v>0.65163426420943749</c:v>
                </c:pt>
                <c:pt idx="465">
                  <c:v>0.3525965742799872</c:v>
                </c:pt>
                <c:pt idx="466">
                  <c:v>9.8728328846913682E-2</c:v>
                </c:pt>
                <c:pt idx="467">
                  <c:v>8.9134325809768766E-3</c:v>
                </c:pt>
                <c:pt idx="468">
                  <c:v>3.2029598176808095E-2</c:v>
                </c:pt>
                <c:pt idx="469">
                  <c:v>2.9311838478389599E-2</c:v>
                </c:pt>
                <c:pt idx="470">
                  <c:v>3.4123955487820434E-2</c:v>
                </c:pt>
                <c:pt idx="471">
                  <c:v>3.7392675618504415E-2</c:v>
                </c:pt>
                <c:pt idx="472">
                  <c:v>4.0623781090615013E-2</c:v>
                </c:pt>
                <c:pt idx="473">
                  <c:v>4.3067511615914773E-2</c:v>
                </c:pt>
                <c:pt idx="474">
                  <c:v>4.5599264326381617E-2</c:v>
                </c:pt>
                <c:pt idx="475">
                  <c:v>4.8172812236095423E-2</c:v>
                </c:pt>
                <c:pt idx="476">
                  <c:v>5.0560527259072729E-2</c:v>
                </c:pt>
                <c:pt idx="477">
                  <c:v>5.2553788140076718E-2</c:v>
                </c:pt>
                <c:pt idx="478">
                  <c:v>5.4548530992570454E-2</c:v>
                </c:pt>
                <c:pt idx="479">
                  <c:v>5.6672538042810403E-2</c:v>
                </c:pt>
                <c:pt idx="480">
                  <c:v>5.8127538982343123E-2</c:v>
                </c:pt>
                <c:pt idx="481">
                  <c:v>5.9415349278311061E-2</c:v>
                </c:pt>
                <c:pt idx="482">
                  <c:v>6.0307039100082713E-2</c:v>
                </c:pt>
                <c:pt idx="483">
                  <c:v>6.174894748983295E-2</c:v>
                </c:pt>
                <c:pt idx="484">
                  <c:v>6.3238675308409265E-2</c:v>
                </c:pt>
                <c:pt idx="485">
                  <c:v>6.8054189417293742E-2</c:v>
                </c:pt>
                <c:pt idx="486">
                  <c:v>7.3370835381123128E-2</c:v>
                </c:pt>
                <c:pt idx="487">
                  <c:v>7.0299580241613507E-2</c:v>
                </c:pt>
                <c:pt idx="488">
                  <c:v>6.8502606407359584E-2</c:v>
                </c:pt>
                <c:pt idx="489">
                  <c:v>6.7669581731177139E-2</c:v>
                </c:pt>
                <c:pt idx="490">
                  <c:v>6.7229943862647218E-2</c:v>
                </c:pt>
                <c:pt idx="491">
                  <c:v>6.7363705329787193E-2</c:v>
                </c:pt>
                <c:pt idx="492">
                  <c:v>6.7666667921255697E-2</c:v>
                </c:pt>
                <c:pt idx="493">
                  <c:v>6.7808646038707343E-2</c:v>
                </c:pt>
                <c:pt idx="494">
                  <c:v>6.7947512809421712E-2</c:v>
                </c:pt>
                <c:pt idx="495">
                  <c:v>6.8435939837653767E-2</c:v>
                </c:pt>
                <c:pt idx="496">
                  <c:v>6.8983904037269672E-2</c:v>
                </c:pt>
                <c:pt idx="497">
                  <c:v>6.9015653705517488E-2</c:v>
                </c:pt>
                <c:pt idx="498">
                  <c:v>6.9043451350350116E-2</c:v>
                </c:pt>
                <c:pt idx="499">
                  <c:v>6.9161308121685194E-2</c:v>
                </c:pt>
                <c:pt idx="500">
                  <c:v>6.9145249763665956E-2</c:v>
                </c:pt>
                <c:pt idx="501">
                  <c:v>6.9153150084141385E-2</c:v>
                </c:pt>
                <c:pt idx="502">
                  <c:v>6.9359928219600991E-2</c:v>
                </c:pt>
                <c:pt idx="503">
                  <c:v>6.9516366986467293E-2</c:v>
                </c:pt>
                <c:pt idx="504">
                  <c:v>6.9546475324576043E-2</c:v>
                </c:pt>
                <c:pt idx="505">
                  <c:v>6.954601993505502E-2</c:v>
                </c:pt>
                <c:pt idx="506">
                  <c:v>6.9577896293956609E-2</c:v>
                </c:pt>
                <c:pt idx="507">
                  <c:v>6.9471179013625761E-2</c:v>
                </c:pt>
                <c:pt idx="508">
                  <c:v>6.9563921779775606E-2</c:v>
                </c:pt>
                <c:pt idx="509">
                  <c:v>6.9560085330728161E-2</c:v>
                </c:pt>
                <c:pt idx="510">
                  <c:v>6.9482809527353362E-2</c:v>
                </c:pt>
                <c:pt idx="511">
                  <c:v>6.9517238120847244E-2</c:v>
                </c:pt>
                <c:pt idx="512">
                  <c:v>6.9618939310730404E-2</c:v>
                </c:pt>
                <c:pt idx="513">
                  <c:v>6.9805122272390968E-2</c:v>
                </c:pt>
                <c:pt idx="514">
                  <c:v>7.1096505115614189E-2</c:v>
                </c:pt>
                <c:pt idx="515">
                  <c:v>7.0658957358999686E-2</c:v>
                </c:pt>
                <c:pt idx="516">
                  <c:v>7.0163662862666981E-2</c:v>
                </c:pt>
                <c:pt idx="517">
                  <c:v>6.9941273306888985E-2</c:v>
                </c:pt>
                <c:pt idx="518">
                  <c:v>6.9749986397346697E-2</c:v>
                </c:pt>
                <c:pt idx="519">
                  <c:v>6.9687051835002067E-2</c:v>
                </c:pt>
                <c:pt idx="520">
                  <c:v>6.9640992953416997E-2</c:v>
                </c:pt>
                <c:pt idx="521">
                  <c:v>6.9649928288725516E-2</c:v>
                </c:pt>
                <c:pt idx="522">
                  <c:v>6.9630202650592096E-2</c:v>
                </c:pt>
                <c:pt idx="523">
                  <c:v>6.9573067657148019E-2</c:v>
                </c:pt>
                <c:pt idx="524">
                  <c:v>6.9400710444724373E-2</c:v>
                </c:pt>
                <c:pt idx="525">
                  <c:v>6.9568322676468314E-2</c:v>
                </c:pt>
                <c:pt idx="526">
                  <c:v>7.03836927375803E-2</c:v>
                </c:pt>
                <c:pt idx="527">
                  <c:v>7.049227451216869E-2</c:v>
                </c:pt>
                <c:pt idx="528">
                  <c:v>7.0371499197338261E-2</c:v>
                </c:pt>
                <c:pt idx="529">
                  <c:v>7.1418814246078627E-2</c:v>
                </c:pt>
                <c:pt idx="530">
                  <c:v>7.0722642214631037E-2</c:v>
                </c:pt>
                <c:pt idx="531">
                  <c:v>7.0479758086494565E-2</c:v>
                </c:pt>
                <c:pt idx="532">
                  <c:v>7.1027152386303777E-2</c:v>
                </c:pt>
                <c:pt idx="533">
                  <c:v>7.2417324355237622E-2</c:v>
                </c:pt>
                <c:pt idx="534">
                  <c:v>7.1895926864012638E-2</c:v>
                </c:pt>
                <c:pt idx="535">
                  <c:v>7.1165626734819215E-2</c:v>
                </c:pt>
                <c:pt idx="536">
                  <c:v>7.0704903298678123E-2</c:v>
                </c:pt>
                <c:pt idx="537">
                  <c:v>7.0562968750845501E-2</c:v>
                </c:pt>
                <c:pt idx="538">
                  <c:v>7.0161678205858849E-2</c:v>
                </c:pt>
                <c:pt idx="539">
                  <c:v>6.9870602346900651E-2</c:v>
                </c:pt>
                <c:pt idx="540">
                  <c:v>6.9711035512569131E-2</c:v>
                </c:pt>
                <c:pt idx="541">
                  <c:v>6.9638059760486926E-2</c:v>
                </c:pt>
                <c:pt idx="542">
                  <c:v>6.9522636848493274E-2</c:v>
                </c:pt>
                <c:pt idx="543">
                  <c:v>6.9484251905945135E-2</c:v>
                </c:pt>
                <c:pt idx="544">
                  <c:v>6.9359523807635687E-2</c:v>
                </c:pt>
                <c:pt idx="545">
                  <c:v>6.9286216539462375E-2</c:v>
                </c:pt>
                <c:pt idx="546">
                  <c:v>6.9415404522277804E-2</c:v>
                </c:pt>
                <c:pt idx="547">
                  <c:v>6.92573224021511E-2</c:v>
                </c:pt>
                <c:pt idx="548">
                  <c:v>6.9154509537461106E-2</c:v>
                </c:pt>
                <c:pt idx="549">
                  <c:v>6.9256369953343111E-2</c:v>
                </c:pt>
                <c:pt idx="550">
                  <c:v>6.93700688153982E-2</c:v>
                </c:pt>
                <c:pt idx="551">
                  <c:v>6.9603144689850294E-2</c:v>
                </c:pt>
                <c:pt idx="552">
                  <c:v>6.9618470996741511E-2</c:v>
                </c:pt>
                <c:pt idx="553">
                  <c:v>6.9466444074002723E-2</c:v>
                </c:pt>
                <c:pt idx="554">
                  <c:v>6.9500035728549486E-2</c:v>
                </c:pt>
                <c:pt idx="555">
                  <c:v>6.9755162496854595E-2</c:v>
                </c:pt>
                <c:pt idx="556">
                  <c:v>7.0302720595915358E-2</c:v>
                </c:pt>
                <c:pt idx="557">
                  <c:v>7.028654399605519E-2</c:v>
                </c:pt>
                <c:pt idx="558">
                  <c:v>7.0213890050142017E-2</c:v>
                </c:pt>
                <c:pt idx="559">
                  <c:v>7.0163104015431521E-2</c:v>
                </c:pt>
                <c:pt idx="560">
                  <c:v>7.0323364517686823E-2</c:v>
                </c:pt>
                <c:pt idx="561">
                  <c:v>7.0632535721408707E-2</c:v>
                </c:pt>
                <c:pt idx="562">
                  <c:v>7.0594856825859864E-2</c:v>
                </c:pt>
                <c:pt idx="563">
                  <c:v>7.0718196378098494E-2</c:v>
                </c:pt>
                <c:pt idx="564">
                  <c:v>7.0729885415831362E-2</c:v>
                </c:pt>
                <c:pt idx="565">
                  <c:v>7.0692029454531166E-2</c:v>
                </c:pt>
                <c:pt idx="566">
                  <c:v>7.0560062737564017E-2</c:v>
                </c:pt>
                <c:pt idx="567">
                  <c:v>7.0448862317707014E-2</c:v>
                </c:pt>
                <c:pt idx="568">
                  <c:v>7.0494517994745126E-2</c:v>
                </c:pt>
                <c:pt idx="569">
                  <c:v>7.0704562502307541E-2</c:v>
                </c:pt>
                <c:pt idx="570">
                  <c:v>7.0577124950588294E-2</c:v>
                </c:pt>
                <c:pt idx="571">
                  <c:v>7.0505825389167609E-2</c:v>
                </c:pt>
                <c:pt idx="572">
                  <c:v>7.0339478056477972E-2</c:v>
                </c:pt>
                <c:pt idx="573">
                  <c:v>7.0252876046339133E-2</c:v>
                </c:pt>
                <c:pt idx="574">
                  <c:v>7.0345449461803683E-2</c:v>
                </c:pt>
                <c:pt idx="575">
                  <c:v>7.0745526782803103E-2</c:v>
                </c:pt>
                <c:pt idx="576">
                  <c:v>7.0603679381828904E-2</c:v>
                </c:pt>
                <c:pt idx="577">
                  <c:v>7.0517616778286191E-2</c:v>
                </c:pt>
                <c:pt idx="578">
                  <c:v>7.0502722088914282E-2</c:v>
                </c:pt>
                <c:pt idx="579">
                  <c:v>7.0670546480649757E-2</c:v>
                </c:pt>
                <c:pt idx="580">
                  <c:v>7.053032838979939E-2</c:v>
                </c:pt>
                <c:pt idx="581">
                  <c:v>7.0488151450097569E-2</c:v>
                </c:pt>
                <c:pt idx="582">
                  <c:v>7.0419287842074074E-2</c:v>
                </c:pt>
                <c:pt idx="583">
                  <c:v>7.052449333727781E-2</c:v>
                </c:pt>
                <c:pt idx="584">
                  <c:v>7.0698459862287122E-2</c:v>
                </c:pt>
                <c:pt idx="585">
                  <c:v>7.0601775142745571E-2</c:v>
                </c:pt>
                <c:pt idx="586">
                  <c:v>7.0722965956956291E-2</c:v>
                </c:pt>
                <c:pt idx="587">
                  <c:v>7.1583692322579107E-2</c:v>
                </c:pt>
                <c:pt idx="588">
                  <c:v>7.3419274786622191E-2</c:v>
                </c:pt>
                <c:pt idx="589">
                  <c:v>7.3750820755669605E-2</c:v>
                </c:pt>
                <c:pt idx="590">
                  <c:v>7.3669393745049619E-2</c:v>
                </c:pt>
                <c:pt idx="591">
                  <c:v>7.6790403003986304E-2</c:v>
                </c:pt>
                <c:pt idx="592">
                  <c:v>7.5593336962660657E-2</c:v>
                </c:pt>
                <c:pt idx="593">
                  <c:v>7.396913368389077E-2</c:v>
                </c:pt>
                <c:pt idx="594">
                  <c:v>7.2710894881146668E-2</c:v>
                </c:pt>
                <c:pt idx="595">
                  <c:v>7.2075356042579114E-2</c:v>
                </c:pt>
                <c:pt idx="596">
                  <c:v>7.271439896601091E-2</c:v>
                </c:pt>
                <c:pt idx="597">
                  <c:v>7.425541296391E-2</c:v>
                </c:pt>
                <c:pt idx="598">
                  <c:v>7.340529099508894E-2</c:v>
                </c:pt>
                <c:pt idx="599">
                  <c:v>7.2629493018828706E-2</c:v>
                </c:pt>
                <c:pt idx="600">
                  <c:v>7.2236440743177477E-2</c:v>
                </c:pt>
                <c:pt idx="601">
                  <c:v>7.2932992245900469E-2</c:v>
                </c:pt>
                <c:pt idx="602">
                  <c:v>7.2779144292981907E-2</c:v>
                </c:pt>
                <c:pt idx="603">
                  <c:v>7.2392218480835074E-2</c:v>
                </c:pt>
                <c:pt idx="604">
                  <c:v>7.2550949691110367E-2</c:v>
                </c:pt>
                <c:pt idx="605">
                  <c:v>7.270294165543989E-2</c:v>
                </c:pt>
                <c:pt idx="606">
                  <c:v>7.2392018361281438E-2</c:v>
                </c:pt>
                <c:pt idx="607">
                  <c:v>7.2507643029715296E-2</c:v>
                </c:pt>
                <c:pt idx="608">
                  <c:v>7.2342582422368323E-2</c:v>
                </c:pt>
                <c:pt idx="609">
                  <c:v>7.2007744456586448E-2</c:v>
                </c:pt>
                <c:pt idx="610">
                  <c:v>7.171231221407473E-2</c:v>
                </c:pt>
                <c:pt idx="611">
                  <c:v>7.1487249852936779E-2</c:v>
                </c:pt>
                <c:pt idx="612">
                  <c:v>7.1312246921928668E-2</c:v>
                </c:pt>
                <c:pt idx="613">
                  <c:v>7.1227607254443853E-2</c:v>
                </c:pt>
                <c:pt idx="614">
                  <c:v>7.1286174245815986E-2</c:v>
                </c:pt>
                <c:pt idx="615">
                  <c:v>7.440222768795364E-2</c:v>
                </c:pt>
                <c:pt idx="616">
                  <c:v>7.7359079496532479E-2</c:v>
                </c:pt>
                <c:pt idx="617">
                  <c:v>7.7902307608672061E-2</c:v>
                </c:pt>
                <c:pt idx="618">
                  <c:v>7.7252008980843112E-2</c:v>
                </c:pt>
                <c:pt idx="619">
                  <c:v>7.619816984688571E-2</c:v>
                </c:pt>
                <c:pt idx="620">
                  <c:v>7.5409426061250645E-2</c:v>
                </c:pt>
                <c:pt idx="621">
                  <c:v>7.436789394801771E-2</c:v>
                </c:pt>
                <c:pt idx="622">
                  <c:v>7.3746574391005085E-2</c:v>
                </c:pt>
                <c:pt idx="623">
                  <c:v>7.3925109406066475E-2</c:v>
                </c:pt>
                <c:pt idx="624">
                  <c:v>7.357393452438539E-2</c:v>
                </c:pt>
                <c:pt idx="625">
                  <c:v>7.3276769290397947E-2</c:v>
                </c:pt>
                <c:pt idx="626">
                  <c:v>7.297650131574418E-2</c:v>
                </c:pt>
                <c:pt idx="627">
                  <c:v>7.2774475260601615E-2</c:v>
                </c:pt>
                <c:pt idx="628">
                  <c:v>7.2889187139762668E-2</c:v>
                </c:pt>
                <c:pt idx="629">
                  <c:v>7.3617840859581701E-2</c:v>
                </c:pt>
                <c:pt idx="630">
                  <c:v>7.4421406978502747E-2</c:v>
                </c:pt>
                <c:pt idx="631">
                  <c:v>7.4645257960288092E-2</c:v>
                </c:pt>
                <c:pt idx="632">
                  <c:v>7.4188253891106365E-2</c:v>
                </c:pt>
                <c:pt idx="633">
                  <c:v>7.3697829033670406E-2</c:v>
                </c:pt>
                <c:pt idx="634">
                  <c:v>7.3630294393232446E-2</c:v>
                </c:pt>
                <c:pt idx="635">
                  <c:v>7.3705813896583802E-2</c:v>
                </c:pt>
                <c:pt idx="636">
                  <c:v>7.3595182922931143E-2</c:v>
                </c:pt>
                <c:pt idx="637">
                  <c:v>7.3530889659244536E-2</c:v>
                </c:pt>
                <c:pt idx="638">
                  <c:v>7.3654139873041799E-2</c:v>
                </c:pt>
                <c:pt idx="639">
                  <c:v>7.3808726559942389E-2</c:v>
                </c:pt>
                <c:pt idx="640">
                  <c:v>7.4198054854307499E-2</c:v>
                </c:pt>
                <c:pt idx="641">
                  <c:v>7.4351715650024047E-2</c:v>
                </c:pt>
                <c:pt idx="642">
                  <c:v>7.420822605862766E-2</c:v>
                </c:pt>
                <c:pt idx="643">
                  <c:v>7.4486448547698592E-2</c:v>
                </c:pt>
                <c:pt idx="644">
                  <c:v>7.5641949944096454E-2</c:v>
                </c:pt>
                <c:pt idx="645">
                  <c:v>7.6542282193726247E-2</c:v>
                </c:pt>
                <c:pt idx="646">
                  <c:v>7.6130576900247091E-2</c:v>
                </c:pt>
                <c:pt idx="647">
                  <c:v>7.5574133588421327E-2</c:v>
                </c:pt>
                <c:pt idx="648">
                  <c:v>7.5078132277044241E-2</c:v>
                </c:pt>
                <c:pt idx="649">
                  <c:v>7.477006068173403E-2</c:v>
                </c:pt>
                <c:pt idx="650">
                  <c:v>7.4465316908914642E-2</c:v>
                </c:pt>
                <c:pt idx="651">
                  <c:v>7.4167701518815854E-2</c:v>
                </c:pt>
                <c:pt idx="652">
                  <c:v>7.3972601849737696E-2</c:v>
                </c:pt>
                <c:pt idx="653">
                  <c:v>7.3881770920714115E-2</c:v>
                </c:pt>
                <c:pt idx="654">
                  <c:v>7.3832328281601717E-2</c:v>
                </c:pt>
                <c:pt idx="655">
                  <c:v>7.3815729573496899E-2</c:v>
                </c:pt>
                <c:pt idx="656">
                  <c:v>7.3813905380633815E-2</c:v>
                </c:pt>
                <c:pt idx="657">
                  <c:v>7.3994597720677457E-2</c:v>
                </c:pt>
                <c:pt idx="658">
                  <c:v>7.3997756642253762E-2</c:v>
                </c:pt>
                <c:pt idx="659">
                  <c:v>7.3873242761378355E-2</c:v>
                </c:pt>
                <c:pt idx="660">
                  <c:v>7.3952528067346285E-2</c:v>
                </c:pt>
                <c:pt idx="661">
                  <c:v>7.5620641146984954E-2</c:v>
                </c:pt>
                <c:pt idx="662">
                  <c:v>7.5453914774695097E-2</c:v>
                </c:pt>
                <c:pt idx="663">
                  <c:v>7.491048828297843E-2</c:v>
                </c:pt>
                <c:pt idx="664">
                  <c:v>7.4649326745296285E-2</c:v>
                </c:pt>
                <c:pt idx="665">
                  <c:v>7.5871531846319687E-2</c:v>
                </c:pt>
                <c:pt idx="666">
                  <c:v>7.5758504405538857E-2</c:v>
                </c:pt>
                <c:pt idx="667">
                  <c:v>7.5070185105530665E-2</c:v>
                </c:pt>
                <c:pt idx="668">
                  <c:v>7.5673659103438984E-2</c:v>
                </c:pt>
                <c:pt idx="669">
                  <c:v>0.12143624128091225</c:v>
                </c:pt>
                <c:pt idx="670">
                  <c:v>0.1654144345926801</c:v>
                </c:pt>
                <c:pt idx="671">
                  <c:v>0.20673261453503844</c:v>
                </c:pt>
                <c:pt idx="672">
                  <c:v>0.2467774802968016</c:v>
                </c:pt>
                <c:pt idx="673">
                  <c:v>0.28577967557788286</c:v>
                </c:pt>
                <c:pt idx="674">
                  <c:v>0.32382957184934119</c:v>
                </c:pt>
                <c:pt idx="675">
                  <c:v>0.36099693110474362</c:v>
                </c:pt>
                <c:pt idx="676">
                  <c:v>0.39721356585151874</c:v>
                </c:pt>
                <c:pt idx="677">
                  <c:v>0.43244058832777632</c:v>
                </c:pt>
                <c:pt idx="678">
                  <c:v>0.46682341483020839</c:v>
                </c:pt>
                <c:pt idx="679">
                  <c:v>0.50033670360663285</c:v>
                </c:pt>
                <c:pt idx="680">
                  <c:v>0.53338194513231629</c:v>
                </c:pt>
                <c:pt idx="681">
                  <c:v>0.56551294079187386</c:v>
                </c:pt>
                <c:pt idx="682">
                  <c:v>0.59650441703903401</c:v>
                </c:pt>
                <c:pt idx="683">
                  <c:v>0.62680107932513751</c:v>
                </c:pt>
                <c:pt idx="684">
                  <c:v>0.65586858346010102</c:v>
                </c:pt>
                <c:pt idx="685">
                  <c:v>0.68372857928437858</c:v>
                </c:pt>
                <c:pt idx="686">
                  <c:v>0.71049894511133183</c:v>
                </c:pt>
                <c:pt idx="687">
                  <c:v>0.73629469927282154</c:v>
                </c:pt>
                <c:pt idx="688">
                  <c:v>0.7611597247205083</c:v>
                </c:pt>
                <c:pt idx="689">
                  <c:v>0.78516047401952738</c:v>
                </c:pt>
                <c:pt idx="690">
                  <c:v>0.80832360246152168</c:v>
                </c:pt>
                <c:pt idx="691">
                  <c:v>0.83062831116801339</c:v>
                </c:pt>
                <c:pt idx="692">
                  <c:v>0.85212665770997431</c:v>
                </c:pt>
                <c:pt idx="693">
                  <c:v>0.87285588900909206</c:v>
                </c:pt>
                <c:pt idx="694">
                  <c:v>0.89279481416635531</c:v>
                </c:pt>
                <c:pt idx="695">
                  <c:v>0.91203702555122634</c:v>
                </c:pt>
                <c:pt idx="696">
                  <c:v>0.93057214980310909</c:v>
                </c:pt>
                <c:pt idx="697">
                  <c:v>0.94838644794227123</c:v>
                </c:pt>
                <c:pt idx="698">
                  <c:v>0.96608431144056028</c:v>
                </c:pt>
                <c:pt idx="699">
                  <c:v>0.9835639249020528</c:v>
                </c:pt>
                <c:pt idx="700">
                  <c:v>1.0002475284475716</c:v>
                </c:pt>
                <c:pt idx="701">
                  <c:v>1.0165235639041657</c:v>
                </c:pt>
                <c:pt idx="702">
                  <c:v>1.0326899251139225</c:v>
                </c:pt>
                <c:pt idx="703">
                  <c:v>1.0479590943759631</c:v>
                </c:pt>
                <c:pt idx="704">
                  <c:v>1.0623282439776569</c:v>
                </c:pt>
                <c:pt idx="705">
                  <c:v>1.0762144060669456</c:v>
                </c:pt>
                <c:pt idx="706">
                  <c:v>1.0901773344335268</c:v>
                </c:pt>
                <c:pt idx="707">
                  <c:v>1.1049674288462545</c:v>
                </c:pt>
                <c:pt idx="708">
                  <c:v>1.1195414438197719</c:v>
                </c:pt>
                <c:pt idx="709">
                  <c:v>1.132698853660657</c:v>
                </c:pt>
                <c:pt idx="710">
                  <c:v>1.1448295321209063</c:v>
                </c:pt>
                <c:pt idx="711">
                  <c:v>1.1563804787635186</c:v>
                </c:pt>
                <c:pt idx="712">
                  <c:v>1.1675481278440751</c:v>
                </c:pt>
                <c:pt idx="713">
                  <c:v>1.1784346275405706</c:v>
                </c:pt>
                <c:pt idx="714">
                  <c:v>1.1890270240163703</c:v>
                </c:pt>
                <c:pt idx="715">
                  <c:v>1.1992991786336951</c:v>
                </c:pt>
                <c:pt idx="716">
                  <c:v>1.2092142928093681</c:v>
                </c:pt>
                <c:pt idx="717">
                  <c:v>1.2188228549970306</c:v>
                </c:pt>
                <c:pt idx="718">
                  <c:v>1.2282092513352538</c:v>
                </c:pt>
                <c:pt idx="719">
                  <c:v>1.2375250414943233</c:v>
                </c:pt>
                <c:pt idx="720">
                  <c:v>1.2470975277477867</c:v>
                </c:pt>
                <c:pt idx="721">
                  <c:v>1.2581039368855345</c:v>
                </c:pt>
                <c:pt idx="722">
                  <c:v>1.2680709042880345</c:v>
                </c:pt>
                <c:pt idx="723">
                  <c:v>1.2771184676661556</c:v>
                </c:pt>
                <c:pt idx="724">
                  <c:v>1.2858026425560276</c:v>
                </c:pt>
                <c:pt idx="725">
                  <c:v>1.2942292733823562</c:v>
                </c:pt>
                <c:pt idx="726">
                  <c:v>1.3024477457339501</c:v>
                </c:pt>
                <c:pt idx="727">
                  <c:v>1.3104572358483961</c:v>
                </c:pt>
                <c:pt idx="728">
                  <c:v>1.3184595125145029</c:v>
                </c:pt>
                <c:pt idx="729">
                  <c:v>1.3264971030643353</c:v>
                </c:pt>
                <c:pt idx="730">
                  <c:v>1.3343779465096661</c:v>
                </c:pt>
                <c:pt idx="731">
                  <c:v>1.3419267609006689</c:v>
                </c:pt>
                <c:pt idx="732">
                  <c:v>1.3491903142631769</c:v>
                </c:pt>
                <c:pt idx="733">
                  <c:v>1.3562884588932012</c:v>
                </c:pt>
                <c:pt idx="734">
                  <c:v>1.3633333868779265</c:v>
                </c:pt>
                <c:pt idx="735">
                  <c:v>1.3703523259375834</c:v>
                </c:pt>
                <c:pt idx="736">
                  <c:v>1.3772511260073073</c:v>
                </c:pt>
                <c:pt idx="737">
                  <c:v>1.3841352158873996</c:v>
                </c:pt>
                <c:pt idx="738">
                  <c:v>1.391542205250234</c:v>
                </c:pt>
                <c:pt idx="739">
                  <c:v>1.3992079363338548</c:v>
                </c:pt>
                <c:pt idx="740">
                  <c:v>1.4059906025530677</c:v>
                </c:pt>
                <c:pt idx="741">
                  <c:v>1.4125113806669736</c:v>
                </c:pt>
                <c:pt idx="742">
                  <c:v>1.4188943339325069</c:v>
                </c:pt>
                <c:pt idx="743">
                  <c:v>1.4254307484753339</c:v>
                </c:pt>
                <c:pt idx="744">
                  <c:v>1.4317091025517124</c:v>
                </c:pt>
                <c:pt idx="745">
                  <c:v>1.4384380233338918</c:v>
                </c:pt>
                <c:pt idx="746">
                  <c:v>1.4454891030340713</c:v>
                </c:pt>
                <c:pt idx="747">
                  <c:v>1.4515274955775559</c:v>
                </c:pt>
                <c:pt idx="748">
                  <c:v>1.4582257551568609</c:v>
                </c:pt>
                <c:pt idx="749">
                  <c:v>1.4645792995499394</c:v>
                </c:pt>
                <c:pt idx="750">
                  <c:v>1.4707012484787134</c:v>
                </c:pt>
                <c:pt idx="751">
                  <c:v>1.4768058614573905</c:v>
                </c:pt>
                <c:pt idx="752">
                  <c:v>1.4829260006986926</c:v>
                </c:pt>
                <c:pt idx="753">
                  <c:v>1.4890130670006667</c:v>
                </c:pt>
                <c:pt idx="754">
                  <c:v>1.4950410732058166</c:v>
                </c:pt>
                <c:pt idx="755">
                  <c:v>1.5011135154679442</c:v>
                </c:pt>
                <c:pt idx="756">
                  <c:v>1.5072254676547989</c:v>
                </c:pt>
                <c:pt idx="757">
                  <c:v>1.5137428600258047</c:v>
                </c:pt>
                <c:pt idx="758">
                  <c:v>1.5207151400267829</c:v>
                </c:pt>
                <c:pt idx="759">
                  <c:v>1.5272866821286279</c:v>
                </c:pt>
                <c:pt idx="760">
                  <c:v>1.5336116018545043</c:v>
                </c:pt>
                <c:pt idx="761">
                  <c:v>1.5398487700046797</c:v>
                </c:pt>
                <c:pt idx="762">
                  <c:v>1.5460224657671124</c:v>
                </c:pt>
                <c:pt idx="763">
                  <c:v>1.5521781760251205</c:v>
                </c:pt>
                <c:pt idx="764">
                  <c:v>1.5584169939008654</c:v>
                </c:pt>
                <c:pt idx="765">
                  <c:v>1.5648376972727895</c:v>
                </c:pt>
                <c:pt idx="766">
                  <c:v>1.5724855710817516</c:v>
                </c:pt>
                <c:pt idx="767">
                  <c:v>1.5795361222479458</c:v>
                </c:pt>
                <c:pt idx="768">
                  <c:v>1.5864473592441748</c:v>
                </c:pt>
                <c:pt idx="769">
                  <c:v>1.5934194899307108</c:v>
                </c:pt>
                <c:pt idx="770">
                  <c:v>1.6012139699382932</c:v>
                </c:pt>
                <c:pt idx="771">
                  <c:v>1.6084610547177969</c:v>
                </c:pt>
                <c:pt idx="772">
                  <c:v>1.6145322237388622</c:v>
                </c:pt>
                <c:pt idx="773">
                  <c:v>1.6199851665730138</c:v>
                </c:pt>
                <c:pt idx="774">
                  <c:v>1.6251893988027797</c:v>
                </c:pt>
                <c:pt idx="775">
                  <c:v>1.6301967190261857</c:v>
                </c:pt>
                <c:pt idx="776">
                  <c:v>1.6350393859523136</c:v>
                </c:pt>
                <c:pt idx="777">
                  <c:v>1.6397658944455558</c:v>
                </c:pt>
                <c:pt idx="778">
                  <c:v>1.6444862402942317</c:v>
                </c:pt>
                <c:pt idx="779">
                  <c:v>1.6490532571347043</c:v>
                </c:pt>
                <c:pt idx="780">
                  <c:v>1.6535315293877484</c:v>
                </c:pt>
                <c:pt idx="781">
                  <c:v>1.6579324091437211</c:v>
                </c:pt>
                <c:pt idx="782">
                  <c:v>1.6625281592612113</c:v>
                </c:pt>
                <c:pt idx="783">
                  <c:v>1.6668836084543175</c:v>
                </c:pt>
                <c:pt idx="784">
                  <c:v>1.6710922621724769</c:v>
                </c:pt>
                <c:pt idx="785">
                  <c:v>1.6751325131957044</c:v>
                </c:pt>
                <c:pt idx="786">
                  <c:v>1.6790240217764956</c:v>
                </c:pt>
                <c:pt idx="787">
                  <c:v>1.6827515505701369</c:v>
                </c:pt>
                <c:pt idx="788">
                  <c:v>1.686299323482974</c:v>
                </c:pt>
                <c:pt idx="789">
                  <c:v>1.6896508675243755</c:v>
                </c:pt>
                <c:pt idx="790">
                  <c:v>1.692777434727136</c:v>
                </c:pt>
                <c:pt idx="791">
                  <c:v>1.6956483185018647</c:v>
                </c:pt>
                <c:pt idx="792">
                  <c:v>1.6982554556391829</c:v>
                </c:pt>
                <c:pt idx="793">
                  <c:v>1.7005154389276558</c:v>
                </c:pt>
                <c:pt idx="794">
                  <c:v>1.7023946806624715</c:v>
                </c:pt>
                <c:pt idx="795">
                  <c:v>1.7036372046083801</c:v>
                </c:pt>
                <c:pt idx="796">
                  <c:v>1.7035319046605735</c:v>
                </c:pt>
                <c:pt idx="797">
                  <c:v>1.7022309494772403</c:v>
                </c:pt>
                <c:pt idx="798">
                  <c:v>1.6987716339389818</c:v>
                </c:pt>
                <c:pt idx="799">
                  <c:v>1.6870606699473363</c:v>
                </c:pt>
                <c:pt idx="800">
                  <c:v>1.6897463770068211</c:v>
                </c:pt>
                <c:pt idx="801">
                  <c:v>1.6937400634263649</c:v>
                </c:pt>
                <c:pt idx="802">
                  <c:v>1.6987251691948144</c:v>
                </c:pt>
                <c:pt idx="803">
                  <c:v>1.7038551946427949</c:v>
                </c:pt>
                <c:pt idx="804">
                  <c:v>1.7091980726176148</c:v>
                </c:pt>
                <c:pt idx="805">
                  <c:v>1.7149598444952796</c:v>
                </c:pt>
                <c:pt idx="806">
                  <c:v>1.7211145634209306</c:v>
                </c:pt>
                <c:pt idx="807">
                  <c:v>1.7265762690659578</c:v>
                </c:pt>
                <c:pt idx="808">
                  <c:v>1.7312710686088704</c:v>
                </c:pt>
                <c:pt idx="809">
                  <c:v>1.7357426315006241</c:v>
                </c:pt>
                <c:pt idx="810">
                  <c:v>1.740113299164483</c:v>
                </c:pt>
                <c:pt idx="811">
                  <c:v>1.7444157606429089</c:v>
                </c:pt>
                <c:pt idx="812">
                  <c:v>1.7486971855486393</c:v>
                </c:pt>
                <c:pt idx="813">
                  <c:v>1.7530340487063292</c:v>
                </c:pt>
                <c:pt idx="814">
                  <c:v>1.757504323500066</c:v>
                </c:pt>
                <c:pt idx="815">
                  <c:v>1.7619839600389882</c:v>
                </c:pt>
                <c:pt idx="816">
                  <c:v>1.7665319364145811</c:v>
                </c:pt>
                <c:pt idx="817">
                  <c:v>1.7711420531462441</c:v>
                </c:pt>
                <c:pt idx="818">
                  <c:v>1.7757993958035776</c:v>
                </c:pt>
                <c:pt idx="819">
                  <c:v>1.7805165147572368</c:v>
                </c:pt>
                <c:pt idx="820">
                  <c:v>1.769812068408112</c:v>
                </c:pt>
                <c:pt idx="821">
                  <c:v>1.7524364228083125</c:v>
                </c:pt>
                <c:pt idx="822">
                  <c:v>1.7258107223556129</c:v>
                </c:pt>
                <c:pt idx="823">
                  <c:v>1.6865455960369777</c:v>
                </c:pt>
                <c:pt idx="824">
                  <c:v>1.6301189415280317</c:v>
                </c:pt>
                <c:pt idx="825">
                  <c:v>1.5506602971840631</c:v>
                </c:pt>
                <c:pt idx="826">
                  <c:v>1.4408135483450943</c:v>
                </c:pt>
                <c:pt idx="827">
                  <c:v>1.2918731977110047</c:v>
                </c:pt>
                <c:pt idx="828">
                  <c:v>1.0949911080950754</c:v>
                </c:pt>
                <c:pt idx="829">
                  <c:v>0.84445627323856975</c:v>
                </c:pt>
                <c:pt idx="830">
                  <c:v>0.54715078547106366</c:v>
                </c:pt>
                <c:pt idx="831">
                  <c:v>0.24307256110165254</c:v>
                </c:pt>
                <c:pt idx="832">
                  <c:v>3.5543227136074107E-2</c:v>
                </c:pt>
                <c:pt idx="833">
                  <c:v>2.0942610192547444E-2</c:v>
                </c:pt>
                <c:pt idx="834">
                  <c:v>3.053381440841936E-2</c:v>
                </c:pt>
                <c:pt idx="835">
                  <c:v>3.2129378911198991E-2</c:v>
                </c:pt>
                <c:pt idx="836">
                  <c:v>3.5832388197299274E-2</c:v>
                </c:pt>
                <c:pt idx="837">
                  <c:v>3.8750359877978861E-2</c:v>
                </c:pt>
                <c:pt idx="838">
                  <c:v>4.15648044559698E-2</c:v>
                </c:pt>
                <c:pt idx="839">
                  <c:v>4.4194219229092682E-2</c:v>
                </c:pt>
                <c:pt idx="840">
                  <c:v>4.6667006940802891E-2</c:v>
                </c:pt>
                <c:pt idx="841">
                  <c:v>4.9092382971687318E-2</c:v>
                </c:pt>
                <c:pt idx="842">
                  <c:v>5.0986457685985469E-2</c:v>
                </c:pt>
                <c:pt idx="843">
                  <c:v>5.2747038898080779E-2</c:v>
                </c:pt>
                <c:pt idx="844">
                  <c:v>5.4499404204592962E-2</c:v>
                </c:pt>
                <c:pt idx="845">
                  <c:v>5.6028674926102612E-2</c:v>
                </c:pt>
                <c:pt idx="846">
                  <c:v>5.750937682632222E-2</c:v>
                </c:pt>
                <c:pt idx="847">
                  <c:v>6.0307503202373193E-2</c:v>
                </c:pt>
                <c:pt idx="848">
                  <c:v>6.0930675423229365E-2</c:v>
                </c:pt>
                <c:pt idx="849">
                  <c:v>6.1283290492150505E-2</c:v>
                </c:pt>
                <c:pt idx="850">
                  <c:v>6.1741083947740132E-2</c:v>
                </c:pt>
                <c:pt idx="851">
                  <c:v>6.232423116828021E-2</c:v>
                </c:pt>
                <c:pt idx="852">
                  <c:v>6.3211868253394865E-2</c:v>
                </c:pt>
                <c:pt idx="853">
                  <c:v>6.4225837565506386E-2</c:v>
                </c:pt>
                <c:pt idx="854">
                  <c:v>6.5487465478293261E-2</c:v>
                </c:pt>
                <c:pt idx="855">
                  <c:v>6.6245250828042529E-2</c:v>
                </c:pt>
                <c:pt idx="856">
                  <c:v>6.7461962406392267E-2</c:v>
                </c:pt>
                <c:pt idx="857">
                  <c:v>6.8196863619338147E-2</c:v>
                </c:pt>
                <c:pt idx="858">
                  <c:v>6.8667543701086547E-2</c:v>
                </c:pt>
                <c:pt idx="859">
                  <c:v>7.059404350164758E-2</c:v>
                </c:pt>
                <c:pt idx="860">
                  <c:v>7.1334124874666782E-2</c:v>
                </c:pt>
                <c:pt idx="861">
                  <c:v>7.0957963670343294E-2</c:v>
                </c:pt>
                <c:pt idx="862">
                  <c:v>7.0681561360008416E-2</c:v>
                </c:pt>
                <c:pt idx="863">
                  <c:v>7.0638400343237207E-2</c:v>
                </c:pt>
                <c:pt idx="864">
                  <c:v>7.0742892400309204E-2</c:v>
                </c:pt>
                <c:pt idx="865">
                  <c:v>7.0923312738199351E-2</c:v>
                </c:pt>
                <c:pt idx="866">
                  <c:v>7.1032707544330304E-2</c:v>
                </c:pt>
                <c:pt idx="867">
                  <c:v>7.214635014791318E-2</c:v>
                </c:pt>
                <c:pt idx="868">
                  <c:v>7.3187066768035255E-2</c:v>
                </c:pt>
                <c:pt idx="869">
                  <c:v>7.2883019960794618E-2</c:v>
                </c:pt>
                <c:pt idx="870">
                  <c:v>7.3074536230961717E-2</c:v>
                </c:pt>
                <c:pt idx="871">
                  <c:v>7.2889486960381111E-2</c:v>
                </c:pt>
                <c:pt idx="872">
                  <c:v>7.3194742858291778E-2</c:v>
                </c:pt>
                <c:pt idx="873">
                  <c:v>7.3032349923878553E-2</c:v>
                </c:pt>
                <c:pt idx="874">
                  <c:v>7.2701399699690361E-2</c:v>
                </c:pt>
                <c:pt idx="875">
                  <c:v>7.2052317713839298E-2</c:v>
                </c:pt>
                <c:pt idx="876">
                  <c:v>7.167408443853876E-2</c:v>
                </c:pt>
                <c:pt idx="877">
                  <c:v>7.1425773510981394E-2</c:v>
                </c:pt>
                <c:pt idx="878">
                  <c:v>7.1087644645181441E-2</c:v>
                </c:pt>
                <c:pt idx="879">
                  <c:v>7.0441652031674712E-2</c:v>
                </c:pt>
                <c:pt idx="880">
                  <c:v>7.0302452765799078E-2</c:v>
                </c:pt>
                <c:pt idx="881">
                  <c:v>7.0093224800467063E-2</c:v>
                </c:pt>
                <c:pt idx="882">
                  <c:v>6.9688726086373165E-2</c:v>
                </c:pt>
                <c:pt idx="883">
                  <c:v>6.9336247675077484E-2</c:v>
                </c:pt>
                <c:pt idx="884">
                  <c:v>6.9262477414885726E-2</c:v>
                </c:pt>
                <c:pt idx="885">
                  <c:v>6.9042158952777294E-2</c:v>
                </c:pt>
                <c:pt idx="886">
                  <c:v>6.9164152350435354E-2</c:v>
                </c:pt>
                <c:pt idx="887">
                  <c:v>6.898101904369594E-2</c:v>
                </c:pt>
                <c:pt idx="888">
                  <c:v>6.8981619462607724E-2</c:v>
                </c:pt>
                <c:pt idx="889">
                  <c:v>6.8869851933447856E-2</c:v>
                </c:pt>
                <c:pt idx="890">
                  <c:v>6.9125484745429261E-2</c:v>
                </c:pt>
                <c:pt idx="891">
                  <c:v>6.890137161634588E-2</c:v>
                </c:pt>
                <c:pt idx="892">
                  <c:v>6.8739860778115724E-2</c:v>
                </c:pt>
                <c:pt idx="893">
                  <c:v>6.926776738185772E-2</c:v>
                </c:pt>
                <c:pt idx="894">
                  <c:v>7.0650338058486639E-2</c:v>
                </c:pt>
                <c:pt idx="895">
                  <c:v>7.0236445576067272E-2</c:v>
                </c:pt>
                <c:pt idx="896">
                  <c:v>6.9942271385565871E-2</c:v>
                </c:pt>
                <c:pt idx="897">
                  <c:v>6.9455646511393201E-2</c:v>
                </c:pt>
                <c:pt idx="898">
                  <c:v>6.9100094710827176E-2</c:v>
                </c:pt>
                <c:pt idx="899">
                  <c:v>6.8925826818258346E-2</c:v>
                </c:pt>
                <c:pt idx="900">
                  <c:v>6.8888435707931558E-2</c:v>
                </c:pt>
                <c:pt idx="901">
                  <c:v>6.9326095765887552E-2</c:v>
                </c:pt>
                <c:pt idx="902">
                  <c:v>6.9469212501580307E-2</c:v>
                </c:pt>
                <c:pt idx="903">
                  <c:v>6.9271691740532493E-2</c:v>
                </c:pt>
                <c:pt idx="904">
                  <c:v>6.9077003014778593E-2</c:v>
                </c:pt>
                <c:pt idx="905">
                  <c:v>6.8944518928840098E-2</c:v>
                </c:pt>
                <c:pt idx="906">
                  <c:v>6.8899175473214835E-2</c:v>
                </c:pt>
                <c:pt idx="907">
                  <c:v>6.8930570753159698E-2</c:v>
                </c:pt>
                <c:pt idx="908">
                  <c:v>6.8930045174218718E-2</c:v>
                </c:pt>
                <c:pt idx="909">
                  <c:v>6.8929403497551139E-2</c:v>
                </c:pt>
                <c:pt idx="910">
                  <c:v>6.8917789751559239E-2</c:v>
                </c:pt>
                <c:pt idx="911">
                  <c:v>6.9081676932382013E-2</c:v>
                </c:pt>
                <c:pt idx="912">
                  <c:v>6.9318367378248619E-2</c:v>
                </c:pt>
                <c:pt idx="913">
                  <c:v>6.9623311123545847E-2</c:v>
                </c:pt>
                <c:pt idx="914">
                  <c:v>6.9752200252420307E-2</c:v>
                </c:pt>
                <c:pt idx="915">
                  <c:v>7.0106650125988379E-2</c:v>
                </c:pt>
                <c:pt idx="916">
                  <c:v>7.0581338020383827E-2</c:v>
                </c:pt>
                <c:pt idx="917">
                  <c:v>7.1032609864103632E-2</c:v>
                </c:pt>
                <c:pt idx="918">
                  <c:v>7.1369176636535359E-2</c:v>
                </c:pt>
                <c:pt idx="919">
                  <c:v>7.1818754310882166E-2</c:v>
                </c:pt>
                <c:pt idx="920">
                  <c:v>7.1785708418636018E-2</c:v>
                </c:pt>
                <c:pt idx="921">
                  <c:v>7.1693499111424586E-2</c:v>
                </c:pt>
                <c:pt idx="922">
                  <c:v>7.1753415166152343E-2</c:v>
                </c:pt>
                <c:pt idx="923">
                  <c:v>7.1930960581452125E-2</c:v>
                </c:pt>
                <c:pt idx="924">
                  <c:v>7.2010879945119344E-2</c:v>
                </c:pt>
                <c:pt idx="925">
                  <c:v>7.2203195823001554E-2</c:v>
                </c:pt>
                <c:pt idx="926">
                  <c:v>7.2534035338869957E-2</c:v>
                </c:pt>
                <c:pt idx="927">
                  <c:v>7.2317208045090509E-2</c:v>
                </c:pt>
                <c:pt idx="928">
                  <c:v>7.2012018558558433E-2</c:v>
                </c:pt>
                <c:pt idx="929">
                  <c:v>7.1847101631602933E-2</c:v>
                </c:pt>
                <c:pt idx="930">
                  <c:v>7.1774175211088989E-2</c:v>
                </c:pt>
                <c:pt idx="931">
                  <c:v>7.1638300247969244E-2</c:v>
                </c:pt>
                <c:pt idx="932">
                  <c:v>7.17103727113165E-2</c:v>
                </c:pt>
                <c:pt idx="933">
                  <c:v>7.1825534038624891E-2</c:v>
                </c:pt>
                <c:pt idx="934">
                  <c:v>7.1895530133186086E-2</c:v>
                </c:pt>
                <c:pt idx="935">
                  <c:v>7.132613769413243E-2</c:v>
                </c:pt>
                <c:pt idx="936">
                  <c:v>7.0646646021378642E-2</c:v>
                </c:pt>
                <c:pt idx="937">
                  <c:v>7.0064190186531095E-2</c:v>
                </c:pt>
                <c:pt idx="938">
                  <c:v>6.9626806451287687E-2</c:v>
                </c:pt>
                <c:pt idx="939">
                  <c:v>6.9747420828294146E-2</c:v>
                </c:pt>
                <c:pt idx="940">
                  <c:v>6.9683702799338956E-2</c:v>
                </c:pt>
                <c:pt idx="941">
                  <c:v>6.9794775383726956E-2</c:v>
                </c:pt>
                <c:pt idx="942">
                  <c:v>7.1160436033540567E-2</c:v>
                </c:pt>
                <c:pt idx="943">
                  <c:v>7.2643037298912139E-2</c:v>
                </c:pt>
                <c:pt idx="944">
                  <c:v>7.3603226793304971E-2</c:v>
                </c:pt>
                <c:pt idx="945">
                  <c:v>7.2593484761134808E-2</c:v>
                </c:pt>
                <c:pt idx="946">
                  <c:v>7.1481451285436745E-2</c:v>
                </c:pt>
                <c:pt idx="947">
                  <c:v>7.1099209465253346E-2</c:v>
                </c:pt>
                <c:pt idx="948">
                  <c:v>7.148594959639977E-2</c:v>
                </c:pt>
                <c:pt idx="949">
                  <c:v>7.1644036082609053E-2</c:v>
                </c:pt>
                <c:pt idx="950">
                  <c:v>7.1773028028765451E-2</c:v>
                </c:pt>
                <c:pt idx="951">
                  <c:v>7.2277922130525182E-2</c:v>
                </c:pt>
                <c:pt idx="952">
                  <c:v>7.5178310417659489E-2</c:v>
                </c:pt>
                <c:pt idx="953">
                  <c:v>7.9364846980296874E-2</c:v>
                </c:pt>
                <c:pt idx="954">
                  <c:v>8.080010450612965E-2</c:v>
                </c:pt>
                <c:pt idx="955">
                  <c:v>7.9101057648204354E-2</c:v>
                </c:pt>
                <c:pt idx="956">
                  <c:v>7.6389382730834871E-2</c:v>
                </c:pt>
                <c:pt idx="957">
                  <c:v>7.4557366377486001E-2</c:v>
                </c:pt>
                <c:pt idx="958">
                  <c:v>7.3622574306455052E-2</c:v>
                </c:pt>
                <c:pt idx="959">
                  <c:v>7.3370749525000223E-2</c:v>
                </c:pt>
                <c:pt idx="960">
                  <c:v>7.3531199639984474E-2</c:v>
                </c:pt>
                <c:pt idx="961">
                  <c:v>7.4128222642042274E-2</c:v>
                </c:pt>
                <c:pt idx="962">
                  <c:v>7.4512636786972952E-2</c:v>
                </c:pt>
                <c:pt idx="963">
                  <c:v>7.4379495674941953E-2</c:v>
                </c:pt>
                <c:pt idx="964">
                  <c:v>7.4125391977587635E-2</c:v>
                </c:pt>
                <c:pt idx="965">
                  <c:v>7.3984978939916457E-2</c:v>
                </c:pt>
                <c:pt idx="966">
                  <c:v>7.3898114450743901E-2</c:v>
                </c:pt>
                <c:pt idx="967">
                  <c:v>7.3871294908754798E-2</c:v>
                </c:pt>
                <c:pt idx="968">
                  <c:v>7.3934031484089377E-2</c:v>
                </c:pt>
                <c:pt idx="969">
                  <c:v>7.3997511431283428E-2</c:v>
                </c:pt>
                <c:pt idx="970">
                  <c:v>7.438690908164805E-2</c:v>
                </c:pt>
                <c:pt idx="971">
                  <c:v>7.4305163344199968E-2</c:v>
                </c:pt>
                <c:pt idx="972">
                  <c:v>7.4116633799724496E-2</c:v>
                </c:pt>
                <c:pt idx="973">
                  <c:v>7.3861933283381642E-2</c:v>
                </c:pt>
                <c:pt idx="974">
                  <c:v>7.3928728953595618E-2</c:v>
                </c:pt>
                <c:pt idx="975">
                  <c:v>7.3734488326407277E-2</c:v>
                </c:pt>
                <c:pt idx="976">
                  <c:v>7.3932191304184519E-2</c:v>
                </c:pt>
                <c:pt idx="977">
                  <c:v>7.4746480665587006E-2</c:v>
                </c:pt>
                <c:pt idx="978">
                  <c:v>7.6009473359949301E-2</c:v>
                </c:pt>
                <c:pt idx="979">
                  <c:v>7.6258126529234638E-2</c:v>
                </c:pt>
                <c:pt idx="980">
                  <c:v>7.6803792990405628E-2</c:v>
                </c:pt>
                <c:pt idx="981">
                  <c:v>7.6475966905630216E-2</c:v>
                </c:pt>
                <c:pt idx="982">
                  <c:v>7.5762281709474036E-2</c:v>
                </c:pt>
                <c:pt idx="983">
                  <c:v>7.6427893540294639E-2</c:v>
                </c:pt>
                <c:pt idx="984">
                  <c:v>7.8888650235606914E-2</c:v>
                </c:pt>
                <c:pt idx="985">
                  <c:v>8.0408787259978132E-2</c:v>
                </c:pt>
                <c:pt idx="986">
                  <c:v>8.0313472199256802E-2</c:v>
                </c:pt>
                <c:pt idx="987">
                  <c:v>7.8929425206587703E-2</c:v>
                </c:pt>
                <c:pt idx="988">
                  <c:v>7.7712582389779475E-2</c:v>
                </c:pt>
                <c:pt idx="989">
                  <c:v>7.6571074664339767E-2</c:v>
                </c:pt>
                <c:pt idx="990">
                  <c:v>7.5987012416250332E-2</c:v>
                </c:pt>
                <c:pt idx="991">
                  <c:v>7.5545467624621956E-2</c:v>
                </c:pt>
                <c:pt idx="992">
                  <c:v>7.5051052488995795E-2</c:v>
                </c:pt>
                <c:pt idx="993">
                  <c:v>7.4591966617079772E-2</c:v>
                </c:pt>
                <c:pt idx="994">
                  <c:v>7.437504899714481E-2</c:v>
                </c:pt>
                <c:pt idx="995">
                  <c:v>7.4244546540179507E-2</c:v>
                </c:pt>
                <c:pt idx="996">
                  <c:v>7.4041693083739063E-2</c:v>
                </c:pt>
                <c:pt idx="997">
                  <c:v>7.3940954330974099E-2</c:v>
                </c:pt>
                <c:pt idx="998">
                  <c:v>7.3920264713891001E-2</c:v>
                </c:pt>
                <c:pt idx="999">
                  <c:v>7.4172722899947835E-2</c:v>
                </c:pt>
                <c:pt idx="1000">
                  <c:v>7.6146963579343363E-2</c:v>
                </c:pt>
                <c:pt idx="1001">
                  <c:v>7.7806309402107449E-2</c:v>
                </c:pt>
                <c:pt idx="1002">
                  <c:v>7.7641328525599906E-2</c:v>
                </c:pt>
                <c:pt idx="1003">
                  <c:v>7.6944573777219402E-2</c:v>
                </c:pt>
                <c:pt idx="1004">
                  <c:v>7.6054617306667766E-2</c:v>
                </c:pt>
                <c:pt idx="1005">
                  <c:v>7.5456411457962572E-2</c:v>
                </c:pt>
                <c:pt idx="1006">
                  <c:v>7.5037569611793309E-2</c:v>
                </c:pt>
                <c:pt idx="1007">
                  <c:v>7.4754213349515541E-2</c:v>
                </c:pt>
                <c:pt idx="1008">
                  <c:v>7.4726759857195499E-2</c:v>
                </c:pt>
                <c:pt idx="1009">
                  <c:v>7.4759611169058882E-2</c:v>
                </c:pt>
                <c:pt idx="1010">
                  <c:v>7.4999970205138322E-2</c:v>
                </c:pt>
                <c:pt idx="1011">
                  <c:v>7.5770433112467145E-2</c:v>
                </c:pt>
                <c:pt idx="1012">
                  <c:v>7.7252413573689935E-2</c:v>
                </c:pt>
                <c:pt idx="1013">
                  <c:v>7.8559441468229158E-2</c:v>
                </c:pt>
                <c:pt idx="1014">
                  <c:v>8.0561963522729263E-2</c:v>
                </c:pt>
                <c:pt idx="1015">
                  <c:v>8.2279060270443793E-2</c:v>
                </c:pt>
                <c:pt idx="1016">
                  <c:v>8.3095223293686071E-2</c:v>
                </c:pt>
                <c:pt idx="1017">
                  <c:v>8.418318724467086E-2</c:v>
                </c:pt>
                <c:pt idx="1018">
                  <c:v>8.3732756933492108E-2</c:v>
                </c:pt>
                <c:pt idx="1019">
                  <c:v>8.2715297102068736E-2</c:v>
                </c:pt>
                <c:pt idx="1020">
                  <c:v>8.2996407476751272E-2</c:v>
                </c:pt>
                <c:pt idx="1021">
                  <c:v>8.3677830848389201E-2</c:v>
                </c:pt>
                <c:pt idx="1022">
                  <c:v>8.3627823111591199E-2</c:v>
                </c:pt>
                <c:pt idx="1023">
                  <c:v>8.302322328106343E-2</c:v>
                </c:pt>
                <c:pt idx="1024">
                  <c:v>8.1659238037264339E-2</c:v>
                </c:pt>
                <c:pt idx="1025">
                  <c:v>8.0186209429721572E-2</c:v>
                </c:pt>
                <c:pt idx="1026">
                  <c:v>7.8923620351315837E-2</c:v>
                </c:pt>
                <c:pt idx="1027">
                  <c:v>7.8507259229935761E-2</c:v>
                </c:pt>
                <c:pt idx="1028">
                  <c:v>7.8028425226930043E-2</c:v>
                </c:pt>
                <c:pt idx="1029">
                  <c:v>8.2972890145433104E-2</c:v>
                </c:pt>
                <c:pt idx="1030">
                  <c:v>8.9546408603157518E-2</c:v>
                </c:pt>
                <c:pt idx="1031">
                  <c:v>8.998382366386215E-2</c:v>
                </c:pt>
                <c:pt idx="1032">
                  <c:v>8.6540647113789892E-2</c:v>
                </c:pt>
                <c:pt idx="1033">
                  <c:v>8.2611829517115709E-2</c:v>
                </c:pt>
                <c:pt idx="1034">
                  <c:v>0.12546373703875846</c:v>
                </c:pt>
                <c:pt idx="1035">
                  <c:v>0.16734543822343509</c:v>
                </c:pt>
                <c:pt idx="1036">
                  <c:v>0.20900311892092965</c:v>
                </c:pt>
                <c:pt idx="1037">
                  <c:v>0.25294865267867112</c:v>
                </c:pt>
                <c:pt idx="1038">
                  <c:v>0.29770503658809594</c:v>
                </c:pt>
                <c:pt idx="1039">
                  <c:v>0.340605113542784</c:v>
                </c:pt>
                <c:pt idx="1040">
                  <c:v>0.3807358327501259</c:v>
                </c:pt>
                <c:pt idx="1041">
                  <c:v>0.41880137571712622</c:v>
                </c:pt>
                <c:pt idx="1042">
                  <c:v>0.456638765450397</c:v>
                </c:pt>
                <c:pt idx="1043">
                  <c:v>0.49348499198958828</c:v>
                </c:pt>
                <c:pt idx="1044">
                  <c:v>0.52857751956838639</c:v>
                </c:pt>
                <c:pt idx="1045">
                  <c:v>0.56238607296474619</c:v>
                </c:pt>
                <c:pt idx="1046">
                  <c:v>0.59511198045340896</c:v>
                </c:pt>
                <c:pt idx="1047">
                  <c:v>0.62683934661728025</c:v>
                </c:pt>
                <c:pt idx="1048">
                  <c:v>0.65752969291483343</c:v>
                </c:pt>
                <c:pt idx="1049">
                  <c:v>0.68722446014720118</c:v>
                </c:pt>
                <c:pt idx="1050">
                  <c:v>0.71789243839853145</c:v>
                </c:pt>
                <c:pt idx="1051">
                  <c:v>0.74980181843459226</c:v>
                </c:pt>
                <c:pt idx="1052">
                  <c:v>0.77968984032698385</c:v>
                </c:pt>
                <c:pt idx="1053">
                  <c:v>0.80807666153733615</c:v>
                </c:pt>
                <c:pt idx="1054">
                  <c:v>0.83457966655580396</c:v>
                </c:pt>
                <c:pt idx="1055">
                  <c:v>0.86028911161935928</c:v>
                </c:pt>
                <c:pt idx="1056">
                  <c:v>0.88524407144849326</c:v>
                </c:pt>
                <c:pt idx="1057">
                  <c:v>0.90904910823747087</c:v>
                </c:pt>
                <c:pt idx="1058">
                  <c:v>0.93155115444170078</c:v>
                </c:pt>
                <c:pt idx="1059">
                  <c:v>0.9530490620544092</c:v>
                </c:pt>
                <c:pt idx="1060">
                  <c:v>0.97431420791098156</c:v>
                </c:pt>
                <c:pt idx="1061">
                  <c:v>0.99565310680304564</c:v>
                </c:pt>
                <c:pt idx="1062">
                  <c:v>1.0178820337440779</c:v>
                </c:pt>
                <c:pt idx="1063">
                  <c:v>1.03878453648179</c:v>
                </c:pt>
                <c:pt idx="1064">
                  <c:v>1.0578210121795122</c:v>
                </c:pt>
                <c:pt idx="1065">
                  <c:v>1.0756265050205807</c:v>
                </c:pt>
                <c:pt idx="1066">
                  <c:v>1.0926693163768382</c:v>
                </c:pt>
                <c:pt idx="1067">
                  <c:v>1.1090568497852518</c:v>
                </c:pt>
                <c:pt idx="1068">
                  <c:v>1.1251810148193562</c:v>
                </c:pt>
                <c:pt idx="1069">
                  <c:v>1.1407298903642202</c:v>
                </c:pt>
                <c:pt idx="1070">
                  <c:v>1.1561913009064098</c:v>
                </c:pt>
                <c:pt idx="1071">
                  <c:v>1.1715204610172367</c:v>
                </c:pt>
                <c:pt idx="1072">
                  <c:v>1.1868676073705302</c:v>
                </c:pt>
                <c:pt idx="1073">
                  <c:v>1.2033417945800746</c:v>
                </c:pt>
                <c:pt idx="1074">
                  <c:v>1.2186330466427553</c:v>
                </c:pt>
                <c:pt idx="1075">
                  <c:v>1.2325516167099113</c:v>
                </c:pt>
                <c:pt idx="1076">
                  <c:v>1.2456672217622995</c:v>
                </c:pt>
                <c:pt idx="1077">
                  <c:v>1.2581528007091991</c:v>
                </c:pt>
                <c:pt idx="1078">
                  <c:v>1.2702607187267712</c:v>
                </c:pt>
                <c:pt idx="1079">
                  <c:v>1.2827801016088836</c:v>
                </c:pt>
                <c:pt idx="1080">
                  <c:v>1.2964670508078679</c:v>
                </c:pt>
                <c:pt idx="1081">
                  <c:v>1.3104384744420718</c:v>
                </c:pt>
                <c:pt idx="1082">
                  <c:v>1.3238087401320304</c:v>
                </c:pt>
                <c:pt idx="1083">
                  <c:v>1.335979396032084</c:v>
                </c:pt>
                <c:pt idx="1084">
                  <c:v>1.3471825141413001</c:v>
                </c:pt>
                <c:pt idx="1085">
                  <c:v>1.3585759374456183</c:v>
                </c:pt>
                <c:pt idx="1086">
                  <c:v>1.3691895281711663</c:v>
                </c:pt>
                <c:pt idx="1087">
                  <c:v>1.3793429344412638</c:v>
                </c:pt>
                <c:pt idx="1088">
                  <c:v>1.389273996294643</c:v>
                </c:pt>
                <c:pt idx="1089">
                  <c:v>1.3988652957595258</c:v>
                </c:pt>
                <c:pt idx="1090">
                  <c:v>1.4081344950738444</c:v>
                </c:pt>
                <c:pt idx="1091">
                  <c:v>1.417112917026383</c:v>
                </c:pt>
                <c:pt idx="1092">
                  <c:v>1.4258662182696025</c:v>
                </c:pt>
                <c:pt idx="1093">
                  <c:v>1.4345236436764954</c:v>
                </c:pt>
                <c:pt idx="1094">
                  <c:v>1.4430645984669741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D-4FE8-BEDD-C8F5CDB2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24704"/>
        <c:axId val="1601317216"/>
      </c:scatterChart>
      <c:valAx>
        <c:axId val="16013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1317216"/>
        <c:crosses val="autoZero"/>
        <c:crossBetween val="midCat"/>
      </c:valAx>
      <c:valAx>
        <c:axId val="16013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13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TN i ydre fjord (2017,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Boksmodel!$AM$11:$AM$740</c:f>
              <c:numCache>
                <c:formatCode>0.0000</c:formatCode>
                <c:ptCount val="730"/>
                <c:pt idx="0">
                  <c:v>1.2807272156418459</c:v>
                </c:pt>
                <c:pt idx="1">
                  <c:v>1.2812243216683254</c:v>
                </c:pt>
                <c:pt idx="2">
                  <c:v>1.2811140815935975</c:v>
                </c:pt>
                <c:pt idx="3">
                  <c:v>1.280529037331045</c:v>
                </c:pt>
                <c:pt idx="4">
                  <c:v>1.2793305052326136</c:v>
                </c:pt>
                <c:pt idx="5">
                  <c:v>1.2775069346841132</c:v>
                </c:pt>
                <c:pt idx="6">
                  <c:v>1.277324213272504</c:v>
                </c:pt>
                <c:pt idx="7">
                  <c:v>1.2787047266215841</c:v>
                </c:pt>
                <c:pt idx="8">
                  <c:v>1.2816955877536007</c:v>
                </c:pt>
                <c:pt idx="9">
                  <c:v>1.2862282624740757</c:v>
                </c:pt>
                <c:pt idx="10">
                  <c:v>1.2925056223562148</c:v>
                </c:pt>
                <c:pt idx="11">
                  <c:v>1.3032838602153585</c:v>
                </c:pt>
                <c:pt idx="12">
                  <c:v>1.317064106131278</c:v>
                </c:pt>
                <c:pt idx="13">
                  <c:v>1.3285261809430131</c:v>
                </c:pt>
                <c:pt idx="14">
                  <c:v>1.3398242609604938</c:v>
                </c:pt>
                <c:pt idx="15">
                  <c:v>1.3527508142255069</c:v>
                </c:pt>
                <c:pt idx="16">
                  <c:v>1.3692146206715592</c:v>
                </c:pt>
                <c:pt idx="17">
                  <c:v>1.4679748634304914</c:v>
                </c:pt>
                <c:pt idx="18">
                  <c:v>1.4657786653399665</c:v>
                </c:pt>
                <c:pt idx="19">
                  <c:v>1.4696649683758318</c:v>
                </c:pt>
                <c:pt idx="20">
                  <c:v>1.4747256094193779</c:v>
                </c:pt>
                <c:pt idx="21">
                  <c:v>1.4798769746622895</c:v>
                </c:pt>
                <c:pt idx="22">
                  <c:v>1.4847769262430033</c:v>
                </c:pt>
                <c:pt idx="23">
                  <c:v>1.4892745874489888</c:v>
                </c:pt>
                <c:pt idx="24">
                  <c:v>1.4933373225391184</c:v>
                </c:pt>
                <c:pt idx="25">
                  <c:v>1.4969561189977667</c:v>
                </c:pt>
                <c:pt idx="26">
                  <c:v>1.5002034849140333</c:v>
                </c:pt>
                <c:pt idx="27">
                  <c:v>1.5030370619538997</c:v>
                </c:pt>
                <c:pt idx="28">
                  <c:v>1.5053769808539381</c:v>
                </c:pt>
                <c:pt idx="29">
                  <c:v>1.5073569915536897</c:v>
                </c:pt>
                <c:pt idx="30">
                  <c:v>1.5091103164911841</c:v>
                </c:pt>
                <c:pt idx="31">
                  <c:v>1.5084432636295366</c:v>
                </c:pt>
                <c:pt idx="32">
                  <c:v>1.5048831835250367</c:v>
                </c:pt>
                <c:pt idx="33">
                  <c:v>1.4974956295760591</c:v>
                </c:pt>
                <c:pt idx="34">
                  <c:v>1.4854839667104658</c:v>
                </c:pt>
                <c:pt idx="35">
                  <c:v>1.4671188649743494</c:v>
                </c:pt>
                <c:pt idx="36">
                  <c:v>1.4401626139734587</c:v>
                </c:pt>
                <c:pt idx="37">
                  <c:v>1.4000934449977998</c:v>
                </c:pt>
                <c:pt idx="38">
                  <c:v>1.3447528609438617</c:v>
                </c:pt>
                <c:pt idx="39">
                  <c:v>1.262156126436818</c:v>
                </c:pt>
                <c:pt idx="40">
                  <c:v>1.1114155955803371</c:v>
                </c:pt>
                <c:pt idx="41">
                  <c:v>0.49042718444177708</c:v>
                </c:pt>
                <c:pt idx="42">
                  <c:v>0.43113416798077303</c:v>
                </c:pt>
                <c:pt idx="43">
                  <c:v>0.42220483708243384</c:v>
                </c:pt>
                <c:pt idx="44">
                  <c:v>0.42797023251394162</c:v>
                </c:pt>
                <c:pt idx="45">
                  <c:v>0.43957060033426765</c:v>
                </c:pt>
                <c:pt idx="46">
                  <c:v>0.45404583278346883</c:v>
                </c:pt>
                <c:pt idx="47">
                  <c:v>0.47076132269010196</c:v>
                </c:pt>
                <c:pt idx="48">
                  <c:v>0.49012299390749398</c:v>
                </c:pt>
                <c:pt idx="49">
                  <c:v>0.50900175739988573</c:v>
                </c:pt>
                <c:pt idx="50">
                  <c:v>0.52884909464194585</c:v>
                </c:pt>
                <c:pt idx="51">
                  <c:v>0.54939667943828752</c:v>
                </c:pt>
                <c:pt idx="52">
                  <c:v>0.56988017093165011</c:v>
                </c:pt>
                <c:pt idx="53">
                  <c:v>0.59493667029465214</c:v>
                </c:pt>
                <c:pt idx="54">
                  <c:v>0.61525027479973993</c:v>
                </c:pt>
                <c:pt idx="55">
                  <c:v>0.63651144937584136</c:v>
                </c:pt>
                <c:pt idx="56">
                  <c:v>0.6576180394869251</c:v>
                </c:pt>
                <c:pt idx="57">
                  <c:v>0.6842944123330249</c:v>
                </c:pt>
                <c:pt idx="58">
                  <c:v>0.71126771564246993</c:v>
                </c:pt>
                <c:pt idx="59">
                  <c:v>0.74235147982767946</c:v>
                </c:pt>
                <c:pt idx="60">
                  <c:v>0.77311447007402845</c:v>
                </c:pt>
                <c:pt idx="61">
                  <c:v>0.80371577217447765</c:v>
                </c:pt>
                <c:pt idx="62">
                  <c:v>0.82956771043979161</c:v>
                </c:pt>
                <c:pt idx="63">
                  <c:v>0.8549076559024249</c:v>
                </c:pt>
                <c:pt idx="64">
                  <c:v>0.88271534554359343</c:v>
                </c:pt>
                <c:pt idx="65">
                  <c:v>0.91317632278678962</c:v>
                </c:pt>
                <c:pt idx="66">
                  <c:v>0.93983573346165317</c:v>
                </c:pt>
                <c:pt idx="67">
                  <c:v>0.96526530551172496</c:v>
                </c:pt>
                <c:pt idx="68">
                  <c:v>0.99335548183832123</c:v>
                </c:pt>
                <c:pt idx="69">
                  <c:v>1.0232218818148557</c:v>
                </c:pt>
                <c:pt idx="70">
                  <c:v>1.045855928505907</c:v>
                </c:pt>
                <c:pt idx="71">
                  <c:v>1.0638816478371349</c:v>
                </c:pt>
                <c:pt idx="72">
                  <c:v>1.0780211540102675</c:v>
                </c:pt>
                <c:pt idx="73">
                  <c:v>1.0889143506610075</c:v>
                </c:pt>
                <c:pt idx="74">
                  <c:v>1.0967255283080426</c:v>
                </c:pt>
                <c:pt idx="75">
                  <c:v>1.1014616570720797</c:v>
                </c:pt>
                <c:pt idx="76">
                  <c:v>1.1055261638696516</c:v>
                </c:pt>
                <c:pt idx="77">
                  <c:v>1.1098215214170739</c:v>
                </c:pt>
                <c:pt idx="78">
                  <c:v>1.1122748179467172</c:v>
                </c:pt>
                <c:pt idx="79">
                  <c:v>1.1137945777218545</c:v>
                </c:pt>
                <c:pt idx="80">
                  <c:v>1.1148246024901327</c:v>
                </c:pt>
                <c:pt idx="81">
                  <c:v>1.1135960014116555</c:v>
                </c:pt>
                <c:pt idx="82">
                  <c:v>1.1111498637141195</c:v>
                </c:pt>
                <c:pt idx="83">
                  <c:v>1.1078955305342104</c:v>
                </c:pt>
                <c:pt idx="84">
                  <c:v>1.1038985795049134</c:v>
                </c:pt>
                <c:pt idx="85">
                  <c:v>1.0991923596443052</c:v>
                </c:pt>
                <c:pt idx="86">
                  <c:v>1.0937630490617796</c:v>
                </c:pt>
                <c:pt idx="87">
                  <c:v>1.0876793056748446</c:v>
                </c:pt>
                <c:pt idx="88">
                  <c:v>1.080860552197872</c:v>
                </c:pt>
                <c:pt idx="89">
                  <c:v>1.0729337483365806</c:v>
                </c:pt>
                <c:pt idx="90">
                  <c:v>1.0640670252025366</c:v>
                </c:pt>
                <c:pt idx="91">
                  <c:v>1.0524744905878862</c:v>
                </c:pt>
                <c:pt idx="92">
                  <c:v>1.0385352130467069</c:v>
                </c:pt>
                <c:pt idx="93">
                  <c:v>1.0217492766417897</c:v>
                </c:pt>
                <c:pt idx="94">
                  <c:v>1.0019248314569396</c:v>
                </c:pt>
                <c:pt idx="95">
                  <c:v>0.97873864384205644</c:v>
                </c:pt>
                <c:pt idx="96">
                  <c:v>0.95228571517727822</c:v>
                </c:pt>
                <c:pt idx="97">
                  <c:v>0.92321755051171095</c:v>
                </c:pt>
                <c:pt idx="98">
                  <c:v>0.89207534159406676</c:v>
                </c:pt>
                <c:pt idx="99">
                  <c:v>0.85968842254688582</c:v>
                </c:pt>
                <c:pt idx="100">
                  <c:v>0.8272927688862699</c:v>
                </c:pt>
                <c:pt idx="101">
                  <c:v>0.79619679921070563</c:v>
                </c:pt>
                <c:pt idx="102">
                  <c:v>0.76736189163503177</c:v>
                </c:pt>
                <c:pt idx="103">
                  <c:v>0.74131809501487023</c:v>
                </c:pt>
                <c:pt idx="104">
                  <c:v>0.71766947423701277</c:v>
                </c:pt>
                <c:pt idx="105">
                  <c:v>0.69598271843291115</c:v>
                </c:pt>
                <c:pt idx="106">
                  <c:v>0.67711605704344158</c:v>
                </c:pt>
                <c:pt idx="107">
                  <c:v>0.65836966538477126</c:v>
                </c:pt>
                <c:pt idx="108">
                  <c:v>0.64235104589277237</c:v>
                </c:pt>
                <c:pt idx="109">
                  <c:v>0.62804178020875878</c:v>
                </c:pt>
                <c:pt idx="110">
                  <c:v>0.6150495459667592</c:v>
                </c:pt>
                <c:pt idx="111">
                  <c:v>0.60292049139397719</c:v>
                </c:pt>
                <c:pt idx="112">
                  <c:v>0.59560697046513789</c:v>
                </c:pt>
                <c:pt idx="113">
                  <c:v>0.59205907184285977</c:v>
                </c:pt>
                <c:pt idx="114">
                  <c:v>0.59250571721254974</c:v>
                </c:pt>
                <c:pt idx="115">
                  <c:v>0.59437124692737453</c:v>
                </c:pt>
                <c:pt idx="116">
                  <c:v>0.59715453240437699</c:v>
                </c:pt>
                <c:pt idx="117">
                  <c:v>0.60077245672085744</c:v>
                </c:pt>
                <c:pt idx="118">
                  <c:v>0.60580861322926027</c:v>
                </c:pt>
                <c:pt idx="119">
                  <c:v>0.61539554936081364</c:v>
                </c:pt>
                <c:pt idx="120">
                  <c:v>0.62258275212347458</c:v>
                </c:pt>
                <c:pt idx="121">
                  <c:v>0.62895455688742397</c:v>
                </c:pt>
                <c:pt idx="122">
                  <c:v>0.63507139272032687</c:v>
                </c:pt>
                <c:pt idx="123">
                  <c:v>0.64090766748032846</c:v>
                </c:pt>
                <c:pt idx="124">
                  <c:v>0.6464149521245327</c:v>
                </c:pt>
                <c:pt idx="125">
                  <c:v>0.65159062356620168</c:v>
                </c:pt>
                <c:pt idx="126">
                  <c:v>0.65667484312585189</c:v>
                </c:pt>
                <c:pt idx="127">
                  <c:v>0.66166938210331627</c:v>
                </c:pt>
                <c:pt idx="128">
                  <c:v>0.66666669738816431</c:v>
                </c:pt>
                <c:pt idx="129">
                  <c:v>0.67193776564422236</c:v>
                </c:pt>
                <c:pt idx="130">
                  <c:v>0.67937931775062321</c:v>
                </c:pt>
                <c:pt idx="131">
                  <c:v>0.68764375429703051</c:v>
                </c:pt>
                <c:pt idx="132">
                  <c:v>0.69487835749759441</c:v>
                </c:pt>
                <c:pt idx="133">
                  <c:v>0.70212735351400191</c:v>
                </c:pt>
                <c:pt idx="134">
                  <c:v>0.71065582019643525</c:v>
                </c:pt>
                <c:pt idx="135">
                  <c:v>0.71998080617987559</c:v>
                </c:pt>
                <c:pt idx="136">
                  <c:v>0.73416270240664638</c:v>
                </c:pt>
                <c:pt idx="137">
                  <c:v>0.74332645133751551</c:v>
                </c:pt>
                <c:pt idx="138">
                  <c:v>0.74869562768929188</c:v>
                </c:pt>
                <c:pt idx="139">
                  <c:v>0.75093861314277088</c:v>
                </c:pt>
                <c:pt idx="140">
                  <c:v>0.75203857572353827</c:v>
                </c:pt>
                <c:pt idx="141">
                  <c:v>0.75192659967973485</c:v>
                </c:pt>
                <c:pt idx="142">
                  <c:v>0.75096973737335793</c:v>
                </c:pt>
                <c:pt idx="143">
                  <c:v>0.74916984205609838</c:v>
                </c:pt>
                <c:pt idx="144">
                  <c:v>0.7471881438348339</c:v>
                </c:pt>
                <c:pt idx="145">
                  <c:v>0.74501119739771315</c:v>
                </c:pt>
                <c:pt idx="146">
                  <c:v>0.74272691757915055</c:v>
                </c:pt>
                <c:pt idx="147">
                  <c:v>0.74041715321814217</c:v>
                </c:pt>
                <c:pt idx="148">
                  <c:v>0.73831767539931392</c:v>
                </c:pt>
                <c:pt idx="149">
                  <c:v>0.73662089452729496</c:v>
                </c:pt>
                <c:pt idx="150">
                  <c:v>0.73487462311130458</c:v>
                </c:pt>
                <c:pt idx="151">
                  <c:v>0.73320362510525028</c:v>
                </c:pt>
                <c:pt idx="152">
                  <c:v>0.7306947460594021</c:v>
                </c:pt>
                <c:pt idx="153">
                  <c:v>0.72769720572004637</c:v>
                </c:pt>
                <c:pt idx="154">
                  <c:v>0.72449581537251639</c:v>
                </c:pt>
                <c:pt idx="155">
                  <c:v>0.72106204857254408</c:v>
                </c:pt>
                <c:pt idx="156">
                  <c:v>0.71716050739042936</c:v>
                </c:pt>
                <c:pt idx="157">
                  <c:v>0.71315342952182825</c:v>
                </c:pt>
                <c:pt idx="158">
                  <c:v>0.71022771005785867</c:v>
                </c:pt>
                <c:pt idx="159">
                  <c:v>0.70789002898588049</c:v>
                </c:pt>
                <c:pt idx="160">
                  <c:v>0.70581578265416234</c:v>
                </c:pt>
                <c:pt idx="161">
                  <c:v>0.70789357860605406</c:v>
                </c:pt>
                <c:pt idx="162">
                  <c:v>0.70552391597802466</c:v>
                </c:pt>
                <c:pt idx="163">
                  <c:v>0.70266309884336886</c:v>
                </c:pt>
                <c:pt idx="164">
                  <c:v>0.69948495463246907</c:v>
                </c:pt>
                <c:pt idx="165">
                  <c:v>0.69528975879134625</c:v>
                </c:pt>
                <c:pt idx="166">
                  <c:v>0.69113938068690328</c:v>
                </c:pt>
                <c:pt idx="167">
                  <c:v>0.68740436423740559</c:v>
                </c:pt>
                <c:pt idx="168">
                  <c:v>0.68400074199290495</c:v>
                </c:pt>
                <c:pt idx="169">
                  <c:v>0.68066310483871151</c:v>
                </c:pt>
                <c:pt idx="170">
                  <c:v>0.67753358606162073</c:v>
                </c:pt>
                <c:pt idx="171">
                  <c:v>0.674347649608109</c:v>
                </c:pt>
                <c:pt idx="172">
                  <c:v>0.67152925089254656</c:v>
                </c:pt>
                <c:pt idx="173">
                  <c:v>0.6710913024787819</c:v>
                </c:pt>
                <c:pt idx="174">
                  <c:v>0.67622938173464187</c:v>
                </c:pt>
                <c:pt idx="175">
                  <c:v>0.67935523931484643</c:v>
                </c:pt>
                <c:pt idx="176">
                  <c:v>0.68214286647101008</c:v>
                </c:pt>
                <c:pt idx="177">
                  <c:v>0.6848802962075824</c:v>
                </c:pt>
                <c:pt idx="178">
                  <c:v>0.68791979439552164</c:v>
                </c:pt>
                <c:pt idx="179">
                  <c:v>0.69074701404297112</c:v>
                </c:pt>
                <c:pt idx="180">
                  <c:v>0.70803530006462978</c:v>
                </c:pt>
                <c:pt idx="181">
                  <c:v>0.72633460679325079</c:v>
                </c:pt>
                <c:pt idx="182">
                  <c:v>0.73871513991284532</c:v>
                </c:pt>
                <c:pt idx="183">
                  <c:v>0.7402027927100705</c:v>
                </c:pt>
                <c:pt idx="184">
                  <c:v>0.73929170509455977</c:v>
                </c:pt>
                <c:pt idx="185">
                  <c:v>0.73634609160888809</c:v>
                </c:pt>
                <c:pt idx="186">
                  <c:v>0.73174287450564679</c:v>
                </c:pt>
                <c:pt idx="187">
                  <c:v>0.72635463617144747</c:v>
                </c:pt>
                <c:pt idx="188">
                  <c:v>0.71966106544957953</c:v>
                </c:pt>
                <c:pt idx="189">
                  <c:v>0.71223997761950142</c:v>
                </c:pt>
                <c:pt idx="190">
                  <c:v>0.70394028190416835</c:v>
                </c:pt>
                <c:pt idx="191">
                  <c:v>0.69471195290728738</c:v>
                </c:pt>
                <c:pt idx="192">
                  <c:v>0.6841026142139135</c:v>
                </c:pt>
                <c:pt idx="193">
                  <c:v>0.67217905346678886</c:v>
                </c:pt>
                <c:pt idx="194">
                  <c:v>0.6587720611910971</c:v>
                </c:pt>
                <c:pt idx="195">
                  <c:v>0.64363031604039722</c:v>
                </c:pt>
                <c:pt idx="196">
                  <c:v>0.62571195789260226</c:v>
                </c:pt>
                <c:pt idx="197">
                  <c:v>0.60373578493698976</c:v>
                </c:pt>
                <c:pt idx="198">
                  <c:v>0.57592662970321906</c:v>
                </c:pt>
                <c:pt idx="199">
                  <c:v>0.55877835874906046</c:v>
                </c:pt>
                <c:pt idx="200">
                  <c:v>0.54816526262517318</c:v>
                </c:pt>
                <c:pt idx="201">
                  <c:v>0.54200566414507456</c:v>
                </c:pt>
                <c:pt idx="202">
                  <c:v>0.53912417971667648</c:v>
                </c:pt>
                <c:pt idx="203">
                  <c:v>0.5387253957624305</c:v>
                </c:pt>
                <c:pt idx="204">
                  <c:v>0.54069505357082059</c:v>
                </c:pt>
                <c:pt idx="205">
                  <c:v>0.54774388309356858</c:v>
                </c:pt>
                <c:pt idx="206">
                  <c:v>0.55482043620945709</c:v>
                </c:pt>
                <c:pt idx="207">
                  <c:v>0.56077761087423006</c:v>
                </c:pt>
                <c:pt idx="208">
                  <c:v>0.5668646713988903</c:v>
                </c:pt>
                <c:pt idx="209">
                  <c:v>0.57234544173305779</c:v>
                </c:pt>
                <c:pt idx="210">
                  <c:v>0.57993975928732855</c:v>
                </c:pt>
                <c:pt idx="211">
                  <c:v>0.58992185616630333</c:v>
                </c:pt>
                <c:pt idx="212">
                  <c:v>0.60107486661708998</c:v>
                </c:pt>
                <c:pt idx="213">
                  <c:v>0.6107897975895854</c:v>
                </c:pt>
                <c:pt idx="214">
                  <c:v>0.61772056129789266</c:v>
                </c:pt>
                <c:pt idx="215">
                  <c:v>0.62465641215163081</c:v>
                </c:pt>
                <c:pt idx="216">
                  <c:v>0.63332729600921467</c:v>
                </c:pt>
                <c:pt idx="217">
                  <c:v>0.63841189503392681</c:v>
                </c:pt>
                <c:pt idx="218">
                  <c:v>0.64014148961208472</c:v>
                </c:pt>
                <c:pt idx="219">
                  <c:v>0.63921628266719266</c:v>
                </c:pt>
                <c:pt idx="220">
                  <c:v>0.63682443883003115</c:v>
                </c:pt>
                <c:pt idx="221">
                  <c:v>0.63416765244861562</c:v>
                </c:pt>
                <c:pt idx="222">
                  <c:v>0.63118371051668121</c:v>
                </c:pt>
                <c:pt idx="223">
                  <c:v>0.62796107585440875</c:v>
                </c:pt>
                <c:pt idx="224">
                  <c:v>0.62501711814774663</c:v>
                </c:pt>
                <c:pt idx="225">
                  <c:v>0.62313375085594958</c:v>
                </c:pt>
                <c:pt idx="226">
                  <c:v>0.6210047213641855</c:v>
                </c:pt>
                <c:pt idx="227">
                  <c:v>0.61852633507688959</c:v>
                </c:pt>
                <c:pt idx="228">
                  <c:v>0.61594675709118207</c:v>
                </c:pt>
                <c:pt idx="229">
                  <c:v>0.61375898932434869</c:v>
                </c:pt>
                <c:pt idx="230">
                  <c:v>0.6123167755277118</c:v>
                </c:pt>
                <c:pt idx="231">
                  <c:v>0.61203576556957562</c:v>
                </c:pt>
                <c:pt idx="232">
                  <c:v>0.61194892496203568</c:v>
                </c:pt>
                <c:pt idx="233">
                  <c:v>0.61055836516632533</c:v>
                </c:pt>
                <c:pt idx="234">
                  <c:v>0.60898728030296734</c:v>
                </c:pt>
                <c:pt idx="235">
                  <c:v>0.60821917500488354</c:v>
                </c:pt>
                <c:pt idx="236">
                  <c:v>0.60799190633655442</c:v>
                </c:pt>
                <c:pt idx="237">
                  <c:v>0.60747121767044321</c:v>
                </c:pt>
                <c:pt idx="238">
                  <c:v>0.60750673905071073</c:v>
                </c:pt>
                <c:pt idx="239">
                  <c:v>0.6090462555150099</c:v>
                </c:pt>
                <c:pt idx="240">
                  <c:v>0.61060358057104303</c:v>
                </c:pt>
                <c:pt idx="241">
                  <c:v>0.61132442087110639</c:v>
                </c:pt>
                <c:pt idx="242">
                  <c:v>0.61084878253734798</c:v>
                </c:pt>
                <c:pt idx="243">
                  <c:v>0.61096712035454737</c:v>
                </c:pt>
                <c:pt idx="244">
                  <c:v>0.61124568816436153</c:v>
                </c:pt>
                <c:pt idx="245">
                  <c:v>0.61116634233927891</c:v>
                </c:pt>
                <c:pt idx="246">
                  <c:v>0.61103704558140248</c:v>
                </c:pt>
                <c:pt idx="247">
                  <c:v>0.61104038339768074</c:v>
                </c:pt>
                <c:pt idx="248">
                  <c:v>0.61275280558607215</c:v>
                </c:pt>
                <c:pt idx="249">
                  <c:v>0.61577649461747552</c:v>
                </c:pt>
                <c:pt idx="250">
                  <c:v>0.62968305065261743</c:v>
                </c:pt>
                <c:pt idx="251">
                  <c:v>0.64678845139950059</c:v>
                </c:pt>
                <c:pt idx="252">
                  <c:v>0.66061871261576544</c:v>
                </c:pt>
                <c:pt idx="253">
                  <c:v>0.67252325920260958</c:v>
                </c:pt>
                <c:pt idx="254">
                  <c:v>0.68561808896118226</c:v>
                </c:pt>
                <c:pt idx="255">
                  <c:v>0.69680410347892596</c:v>
                </c:pt>
                <c:pt idx="256">
                  <c:v>0.70469846256476676</c:v>
                </c:pt>
                <c:pt idx="257">
                  <c:v>0.71111229121617414</c:v>
                </c:pt>
                <c:pt idx="258">
                  <c:v>0.71617533534123623</c:v>
                </c:pt>
                <c:pt idx="259">
                  <c:v>0.71962195588949029</c:v>
                </c:pt>
                <c:pt idx="260">
                  <c:v>0.7225401383102007</c:v>
                </c:pt>
                <c:pt idx="261">
                  <c:v>0.72477395711178294</c:v>
                </c:pt>
                <c:pt idx="262">
                  <c:v>0.72659002292767705</c:v>
                </c:pt>
                <c:pt idx="263">
                  <c:v>0.73047941079091228</c:v>
                </c:pt>
                <c:pt idx="264">
                  <c:v>0.73384812664646804</c:v>
                </c:pt>
                <c:pt idx="265">
                  <c:v>0.73588303892352058</c:v>
                </c:pt>
                <c:pt idx="266">
                  <c:v>0.73683667520209706</c:v>
                </c:pt>
                <c:pt idx="267">
                  <c:v>0.73724815036093416</c:v>
                </c:pt>
                <c:pt idx="268">
                  <c:v>0.73739244451264163</c:v>
                </c:pt>
                <c:pt idx="269">
                  <c:v>0.7371450323600387</c:v>
                </c:pt>
                <c:pt idx="270">
                  <c:v>0.73674636170858676</c:v>
                </c:pt>
                <c:pt idx="271">
                  <c:v>0.73639704160459662</c:v>
                </c:pt>
                <c:pt idx="272">
                  <c:v>0.73674257983184599</c:v>
                </c:pt>
                <c:pt idx="273">
                  <c:v>0.74122964706307803</c:v>
                </c:pt>
                <c:pt idx="274">
                  <c:v>0.74582193180581158</c:v>
                </c:pt>
                <c:pt idx="275">
                  <c:v>0.75607076382452476</c:v>
                </c:pt>
                <c:pt idx="276">
                  <c:v>0.76971593764675328</c:v>
                </c:pt>
                <c:pt idx="277">
                  <c:v>0.77835724525314465</c:v>
                </c:pt>
                <c:pt idx="278">
                  <c:v>0.78724001060234339</c:v>
                </c:pt>
                <c:pt idx="279">
                  <c:v>0.79168270212726854</c:v>
                </c:pt>
                <c:pt idx="280">
                  <c:v>0.79422522054051292</c:v>
                </c:pt>
                <c:pt idx="281">
                  <c:v>0.79679233343120293</c:v>
                </c:pt>
                <c:pt idx="282">
                  <c:v>0.79799872460685062</c:v>
                </c:pt>
                <c:pt idx="283">
                  <c:v>0.7984258240148957</c:v>
                </c:pt>
                <c:pt idx="284">
                  <c:v>0.79981338535048629</c:v>
                </c:pt>
                <c:pt idx="285">
                  <c:v>0.80926934672724593</c:v>
                </c:pt>
                <c:pt idx="286">
                  <c:v>0.8217375891044465</c:v>
                </c:pt>
                <c:pt idx="287">
                  <c:v>0.82374325265155524</c:v>
                </c:pt>
                <c:pt idx="288">
                  <c:v>0.82476264135651745</c:v>
                </c:pt>
                <c:pt idx="289">
                  <c:v>0.82371729293151175</c:v>
                </c:pt>
                <c:pt idx="290">
                  <c:v>0.82084100205432586</c:v>
                </c:pt>
                <c:pt idx="291">
                  <c:v>0.81816547020408659</c:v>
                </c:pt>
                <c:pt idx="292">
                  <c:v>0.81626086972751211</c:v>
                </c:pt>
                <c:pt idx="293">
                  <c:v>0.81564442549833527</c:v>
                </c:pt>
                <c:pt idx="294">
                  <c:v>0.81770662520418913</c:v>
                </c:pt>
                <c:pt idx="295">
                  <c:v>0.82120677659579289</c:v>
                </c:pt>
                <c:pt idx="296">
                  <c:v>0.82360991557902086</c:v>
                </c:pt>
                <c:pt idx="297">
                  <c:v>0.82671840218481984</c:v>
                </c:pt>
                <c:pt idx="298">
                  <c:v>0.84289408941954158</c:v>
                </c:pt>
                <c:pt idx="299">
                  <c:v>0.86380214909310071</c:v>
                </c:pt>
                <c:pt idx="300">
                  <c:v>0.86992278851115556</c:v>
                </c:pt>
                <c:pt idx="301">
                  <c:v>0.87025837429458419</c:v>
                </c:pt>
                <c:pt idx="302">
                  <c:v>0.87076603030930433</c:v>
                </c:pt>
                <c:pt idx="303">
                  <c:v>0.86903023144165459</c:v>
                </c:pt>
                <c:pt idx="304">
                  <c:v>0.86652935090206529</c:v>
                </c:pt>
                <c:pt idx="305">
                  <c:v>0.86753037089145479</c:v>
                </c:pt>
                <c:pt idx="306">
                  <c:v>0.8720191440601226</c:v>
                </c:pt>
                <c:pt idx="307">
                  <c:v>0.87820141127934592</c:v>
                </c:pt>
                <c:pt idx="308">
                  <c:v>0.88664754651167788</c:v>
                </c:pt>
                <c:pt idx="309">
                  <c:v>0.89646108703213212</c:v>
                </c:pt>
                <c:pt idx="310">
                  <c:v>0.90751244977534884</c:v>
                </c:pt>
                <c:pt idx="311">
                  <c:v>0.91981224236887305</c:v>
                </c:pt>
                <c:pt idx="312">
                  <c:v>0.93297825388796363</c:v>
                </c:pt>
                <c:pt idx="313">
                  <c:v>0.94709672784664323</c:v>
                </c:pt>
                <c:pt idx="314">
                  <c:v>0.96795207688458174</c:v>
                </c:pt>
                <c:pt idx="315">
                  <c:v>0.99185305014808178</c:v>
                </c:pt>
                <c:pt idx="316">
                  <c:v>1.0085917255913193</c:v>
                </c:pt>
                <c:pt idx="317">
                  <c:v>1.0238429125332098</c:v>
                </c:pt>
                <c:pt idx="318">
                  <c:v>1.0398042109072527</c:v>
                </c:pt>
                <c:pt idx="319">
                  <c:v>1.0576309326305915</c:v>
                </c:pt>
                <c:pt idx="320">
                  <c:v>1.0750103932114266</c:v>
                </c:pt>
                <c:pt idx="321">
                  <c:v>1.0927095633084887</c:v>
                </c:pt>
                <c:pt idx="322">
                  <c:v>1.1105691791584471</c:v>
                </c:pt>
                <c:pt idx="323">
                  <c:v>1.1279221538122444</c:v>
                </c:pt>
                <c:pt idx="324">
                  <c:v>1.1429988645925118</c:v>
                </c:pt>
                <c:pt idx="325">
                  <c:v>1.1570527947883413</c:v>
                </c:pt>
                <c:pt idx="326">
                  <c:v>1.177624995048177</c:v>
                </c:pt>
                <c:pt idx="327">
                  <c:v>1.1973780133367244</c:v>
                </c:pt>
                <c:pt idx="328">
                  <c:v>1.2087947832974688</c:v>
                </c:pt>
                <c:pt idx="329">
                  <c:v>1.2181961129535801</c:v>
                </c:pt>
                <c:pt idx="330">
                  <c:v>1.2264830153942219</c:v>
                </c:pt>
                <c:pt idx="331">
                  <c:v>1.2352969176179884</c:v>
                </c:pt>
                <c:pt idx="332">
                  <c:v>1.2470191191588096</c:v>
                </c:pt>
                <c:pt idx="333">
                  <c:v>1.2569327394079195</c:v>
                </c:pt>
                <c:pt idx="334">
                  <c:v>1.2646196821932822</c:v>
                </c:pt>
                <c:pt idx="335">
                  <c:v>1.2736017421789985</c:v>
                </c:pt>
                <c:pt idx="336">
                  <c:v>1.2821034681117844</c:v>
                </c:pt>
                <c:pt idx="337">
                  <c:v>1.291783539813171</c:v>
                </c:pt>
                <c:pt idx="338">
                  <c:v>1.3006743638282141</c:v>
                </c:pt>
                <c:pt idx="339">
                  <c:v>1.3092267022365831</c:v>
                </c:pt>
                <c:pt idx="340">
                  <c:v>1.3182444340662862</c:v>
                </c:pt>
                <c:pt idx="341">
                  <c:v>1.3280825657928186</c:v>
                </c:pt>
                <c:pt idx="342">
                  <c:v>1.3391000248467009</c:v>
                </c:pt>
                <c:pt idx="343">
                  <c:v>1.3482880892213043</c:v>
                </c:pt>
                <c:pt idx="344">
                  <c:v>1.3565347633174372</c:v>
                </c:pt>
                <c:pt idx="345">
                  <c:v>1.3645678633893714</c:v>
                </c:pt>
                <c:pt idx="346">
                  <c:v>1.3779842490863303</c:v>
                </c:pt>
                <c:pt idx="347">
                  <c:v>1.3892222031693384</c:v>
                </c:pt>
                <c:pt idx="348">
                  <c:v>1.4017396629507073</c:v>
                </c:pt>
                <c:pt idx="349">
                  <c:v>1.4152163431337264</c:v>
                </c:pt>
                <c:pt idx="350">
                  <c:v>1.4251256281592612</c:v>
                </c:pt>
                <c:pt idx="351">
                  <c:v>1.4332717749124664</c:v>
                </c:pt>
                <c:pt idx="352">
                  <c:v>1.4413516426067248</c:v>
                </c:pt>
                <c:pt idx="353">
                  <c:v>1.4504165711087718</c:v>
                </c:pt>
                <c:pt idx="354">
                  <c:v>1.4611101441448915</c:v>
                </c:pt>
                <c:pt idx="355">
                  <c:v>1.4707762034772467</c:v>
                </c:pt>
                <c:pt idx="356">
                  <c:v>1.4790615222416155</c:v>
                </c:pt>
                <c:pt idx="357">
                  <c:v>1.4872275987086025</c:v>
                </c:pt>
                <c:pt idx="358">
                  <c:v>1.4965904253323552</c:v>
                </c:pt>
                <c:pt idx="359">
                  <c:v>1.5097944487611643</c:v>
                </c:pt>
                <c:pt idx="360">
                  <c:v>1.5200246849330603</c:v>
                </c:pt>
                <c:pt idx="361">
                  <c:v>1.5282088280786335</c:v>
                </c:pt>
                <c:pt idx="362">
                  <c:v>1.5380467819234949</c:v>
                </c:pt>
                <c:pt idx="363">
                  <c:v>1.5454133309088292</c:v>
                </c:pt>
                <c:pt idx="364">
                  <c:v>1.5516872492457208</c:v>
                </c:pt>
                <c:pt idx="365">
                  <c:v>1.5594035228059415</c:v>
                </c:pt>
                <c:pt idx="366">
                  <c:v>1.5720965932332962</c:v>
                </c:pt>
                <c:pt idx="367">
                  <c:v>1.5722086539916575</c:v>
                </c:pt>
                <c:pt idx="368">
                  <c:v>1.3371267617519267</c:v>
                </c:pt>
                <c:pt idx="369">
                  <c:v>1.384005408581773</c:v>
                </c:pt>
                <c:pt idx="370">
                  <c:v>1.4185145366553467</c:v>
                </c:pt>
                <c:pt idx="371">
                  <c:v>1.4438474106411574</c:v>
                </c:pt>
                <c:pt idx="372">
                  <c:v>1.4649730565446999</c:v>
                </c:pt>
                <c:pt idx="373">
                  <c:v>1.4842063640817185</c:v>
                </c:pt>
                <c:pt idx="374">
                  <c:v>1.5029645095135171</c:v>
                </c:pt>
                <c:pt idx="375">
                  <c:v>1.524529677410956</c:v>
                </c:pt>
                <c:pt idx="376">
                  <c:v>1.5490646874456677</c:v>
                </c:pt>
                <c:pt idx="377">
                  <c:v>1.5697556574996021</c:v>
                </c:pt>
                <c:pt idx="378">
                  <c:v>1.5871976271050316</c:v>
                </c:pt>
                <c:pt idx="379">
                  <c:v>1.6226094865624825</c:v>
                </c:pt>
                <c:pt idx="380">
                  <c:v>1.63779366219497</c:v>
                </c:pt>
                <c:pt idx="381">
                  <c:v>1.653066802740802</c:v>
                </c:pt>
                <c:pt idx="382">
                  <c:v>1.6632332271092136</c:v>
                </c:pt>
                <c:pt idx="383">
                  <c:v>1.6704672153197802</c:v>
                </c:pt>
                <c:pt idx="384">
                  <c:v>1.6764208681023318</c:v>
                </c:pt>
                <c:pt idx="385">
                  <c:v>1.68148953199958</c:v>
                </c:pt>
                <c:pt idx="386">
                  <c:v>1.6853457097587818</c:v>
                </c:pt>
                <c:pt idx="387">
                  <c:v>1.6880962950958496</c:v>
                </c:pt>
                <c:pt idx="388">
                  <c:v>1.6899338240519235</c:v>
                </c:pt>
                <c:pt idx="389">
                  <c:v>1.6919012685875019</c:v>
                </c:pt>
                <c:pt idx="390">
                  <c:v>1.6913417485759121</c:v>
                </c:pt>
                <c:pt idx="391">
                  <c:v>1.690559563748129</c:v>
                </c:pt>
                <c:pt idx="392">
                  <c:v>1.688539665118876</c:v>
                </c:pt>
                <c:pt idx="393">
                  <c:v>1.6855544543145526</c:v>
                </c:pt>
                <c:pt idx="394">
                  <c:v>1.6810328296315231</c:v>
                </c:pt>
                <c:pt idx="395">
                  <c:v>1.6742931204404337</c:v>
                </c:pt>
                <c:pt idx="396">
                  <c:v>1.6658926608112881</c:v>
                </c:pt>
                <c:pt idx="397">
                  <c:v>1.6557053591964461</c:v>
                </c:pt>
                <c:pt idx="398">
                  <c:v>1.6421413310720367</c:v>
                </c:pt>
                <c:pt idx="399">
                  <c:v>1.6276781847312976</c:v>
                </c:pt>
                <c:pt idx="400">
                  <c:v>1.6122559603020052</c:v>
                </c:pt>
                <c:pt idx="401">
                  <c:v>1.5950038384883392</c:v>
                </c:pt>
                <c:pt idx="402">
                  <c:v>1.5772138763734951</c:v>
                </c:pt>
                <c:pt idx="403">
                  <c:v>1.5613028183934661</c:v>
                </c:pt>
                <c:pt idx="404">
                  <c:v>1.5467097722390126</c:v>
                </c:pt>
                <c:pt idx="405">
                  <c:v>1.5336861994777717</c:v>
                </c:pt>
                <c:pt idx="406">
                  <c:v>1.5221372360068861</c:v>
                </c:pt>
                <c:pt idx="407">
                  <c:v>1.5114113546648056</c:v>
                </c:pt>
                <c:pt idx="408">
                  <c:v>1.5005924434212752</c:v>
                </c:pt>
                <c:pt idx="409">
                  <c:v>1.4917171285983781</c:v>
                </c:pt>
                <c:pt idx="410">
                  <c:v>1.4842676003648252</c:v>
                </c:pt>
                <c:pt idx="411">
                  <c:v>1.477986424842761</c:v>
                </c:pt>
                <c:pt idx="412">
                  <c:v>1.472349679987881</c:v>
                </c:pt>
                <c:pt idx="413">
                  <c:v>1.4674770196654621</c:v>
                </c:pt>
                <c:pt idx="414">
                  <c:v>1.4636566739847714</c:v>
                </c:pt>
                <c:pt idx="415">
                  <c:v>1.4605418165572832</c:v>
                </c:pt>
                <c:pt idx="416">
                  <c:v>1.4577697834980385</c:v>
                </c:pt>
                <c:pt idx="417">
                  <c:v>1.4543143063093622</c:v>
                </c:pt>
                <c:pt idx="418">
                  <c:v>1.4503985807717075</c:v>
                </c:pt>
                <c:pt idx="419">
                  <c:v>1.4460735288388513</c:v>
                </c:pt>
                <c:pt idx="420">
                  <c:v>1.441281257025316</c:v>
                </c:pt>
                <c:pt idx="421">
                  <c:v>1.4360089640870684</c:v>
                </c:pt>
                <c:pt idx="422">
                  <c:v>1.4303243983460654</c:v>
                </c:pt>
                <c:pt idx="423">
                  <c:v>1.4241244043132706</c:v>
                </c:pt>
                <c:pt idx="424">
                  <c:v>1.4163170140147781</c:v>
                </c:pt>
                <c:pt idx="425">
                  <c:v>1.4084992757552113</c:v>
                </c:pt>
                <c:pt idx="426">
                  <c:v>1.4002222121839949</c:v>
                </c:pt>
                <c:pt idx="427">
                  <c:v>1.3911544506120075</c:v>
                </c:pt>
                <c:pt idx="428">
                  <c:v>1.3811298430364898</c:v>
                </c:pt>
                <c:pt idx="429">
                  <c:v>1.3696831341507438</c:v>
                </c:pt>
                <c:pt idx="430">
                  <c:v>1.3556012173647676</c:v>
                </c:pt>
                <c:pt idx="431">
                  <c:v>1.3384861444523821</c:v>
                </c:pt>
                <c:pt idx="432">
                  <c:v>1.3312944072433133</c:v>
                </c:pt>
                <c:pt idx="433">
                  <c:v>1.3315116531135296</c:v>
                </c:pt>
                <c:pt idx="434">
                  <c:v>1.3388245658933504</c:v>
                </c:pt>
                <c:pt idx="435">
                  <c:v>1.3529188203167</c:v>
                </c:pt>
                <c:pt idx="436">
                  <c:v>1.3852977608419739</c:v>
                </c:pt>
                <c:pt idx="437">
                  <c:v>1.4254270285655228</c:v>
                </c:pt>
                <c:pt idx="438">
                  <c:v>1.454120289490648</c:v>
                </c:pt>
                <c:pt idx="439">
                  <c:v>1.4801604985169887</c:v>
                </c:pt>
                <c:pt idx="440">
                  <c:v>1.5081808444756137</c:v>
                </c:pt>
                <c:pt idx="441">
                  <c:v>1.5380066671058332</c:v>
                </c:pt>
                <c:pt idx="442">
                  <c:v>1.5740614233526944</c:v>
                </c:pt>
                <c:pt idx="443">
                  <c:v>1.6190492460243227</c:v>
                </c:pt>
                <c:pt idx="444">
                  <c:v>1.6786641353601748</c:v>
                </c:pt>
                <c:pt idx="445">
                  <c:v>1.7911320013390497</c:v>
                </c:pt>
                <c:pt idx="446">
                  <c:v>1.7846279954675739</c:v>
                </c:pt>
                <c:pt idx="447">
                  <c:v>1.7817944103142613</c:v>
                </c:pt>
                <c:pt idx="448">
                  <c:v>1.7808974679793463</c:v>
                </c:pt>
                <c:pt idx="449">
                  <c:v>1.7815632079807919</c:v>
                </c:pt>
                <c:pt idx="450">
                  <c:v>1.7835287437719931</c:v>
                </c:pt>
                <c:pt idx="451">
                  <c:v>1.6352692893577909</c:v>
                </c:pt>
                <c:pt idx="452">
                  <c:v>1.778990712485198</c:v>
                </c:pt>
                <c:pt idx="453">
                  <c:v>1.7611549803405133</c:v>
                </c:pt>
                <c:pt idx="454">
                  <c:v>1.7602138655710906</c:v>
                </c:pt>
                <c:pt idx="455">
                  <c:v>1.7623437289166035</c:v>
                </c:pt>
                <c:pt idx="456">
                  <c:v>1.7647121438932418</c:v>
                </c:pt>
                <c:pt idx="457">
                  <c:v>1.7663735523030428</c:v>
                </c:pt>
                <c:pt idx="458">
                  <c:v>1.7670580700685337</c:v>
                </c:pt>
                <c:pt idx="459">
                  <c:v>1.7660278434009995</c:v>
                </c:pt>
                <c:pt idx="460">
                  <c:v>1.7618834418754452</c:v>
                </c:pt>
                <c:pt idx="461">
                  <c:v>1.7526931476606484</c:v>
                </c:pt>
                <c:pt idx="462">
                  <c:v>1.7372356383998238</c:v>
                </c:pt>
                <c:pt idx="463">
                  <c:v>1.713813509406414</c:v>
                </c:pt>
                <c:pt idx="464">
                  <c:v>1.6806223620712442</c:v>
                </c:pt>
                <c:pt idx="465">
                  <c:v>1.6356920413598959</c:v>
                </c:pt>
                <c:pt idx="466">
                  <c:v>1.5795919535114413</c:v>
                </c:pt>
                <c:pt idx="467">
                  <c:v>1.517778718334343</c:v>
                </c:pt>
                <c:pt idx="468">
                  <c:v>1.4605380169528903</c:v>
                </c:pt>
                <c:pt idx="469">
                  <c:v>1.4109693594798318</c:v>
                </c:pt>
                <c:pt idx="470">
                  <c:v>1.3673185898973419</c:v>
                </c:pt>
                <c:pt idx="471">
                  <c:v>1.3290567152318309</c:v>
                </c:pt>
                <c:pt idx="472">
                  <c:v>1.2956417341518114</c:v>
                </c:pt>
                <c:pt idx="473">
                  <c:v>1.2657826133200298</c:v>
                </c:pt>
                <c:pt idx="474">
                  <c:v>1.2390298303341609</c:v>
                </c:pt>
                <c:pt idx="475">
                  <c:v>1.2150788767283625</c:v>
                </c:pt>
                <c:pt idx="476">
                  <c:v>1.1933557197607991</c:v>
                </c:pt>
                <c:pt idx="477">
                  <c:v>1.1737173619186918</c:v>
                </c:pt>
                <c:pt idx="478">
                  <c:v>1.15601535841737</c:v>
                </c:pt>
                <c:pt idx="479">
                  <c:v>1.1398998043139832</c:v>
                </c:pt>
                <c:pt idx="480">
                  <c:v>1.125140376429115</c:v>
                </c:pt>
                <c:pt idx="481">
                  <c:v>1.1113739977296766</c:v>
                </c:pt>
                <c:pt idx="482">
                  <c:v>1.0985761083741414</c:v>
                </c:pt>
                <c:pt idx="483">
                  <c:v>1.0865802645832843</c:v>
                </c:pt>
                <c:pt idx="484">
                  <c:v>1.0757170346659295</c:v>
                </c:pt>
                <c:pt idx="485">
                  <c:v>1.066843453625876</c:v>
                </c:pt>
                <c:pt idx="486">
                  <c:v>1.0608866252800371</c:v>
                </c:pt>
                <c:pt idx="487">
                  <c:v>1.0530069063334444</c:v>
                </c:pt>
                <c:pt idx="488">
                  <c:v>1.0447350068541403</c:v>
                </c:pt>
                <c:pt idx="489">
                  <c:v>1.0365251613609654</c:v>
                </c:pt>
                <c:pt idx="490">
                  <c:v>1.0286769787220351</c:v>
                </c:pt>
                <c:pt idx="491">
                  <c:v>1.0211570719922987</c:v>
                </c:pt>
                <c:pt idx="492">
                  <c:v>1.0140280529497132</c:v>
                </c:pt>
                <c:pt idx="493">
                  <c:v>1.0073509555601778</c:v>
                </c:pt>
                <c:pt idx="494">
                  <c:v>1.001096797445737</c:v>
                </c:pt>
                <c:pt idx="495">
                  <c:v>0.99512805542716487</c:v>
                </c:pt>
                <c:pt idx="496">
                  <c:v>0.9895317404278795</c:v>
                </c:pt>
                <c:pt idx="497">
                  <c:v>0.98432253246278656</c:v>
                </c:pt>
                <c:pt idx="498">
                  <c:v>0.97951826638971151</c:v>
                </c:pt>
                <c:pt idx="499">
                  <c:v>0.97494412952012799</c:v>
                </c:pt>
                <c:pt idx="500">
                  <c:v>0.97046944048707984</c:v>
                </c:pt>
                <c:pt idx="501">
                  <c:v>0.96622007542211763</c:v>
                </c:pt>
                <c:pt idx="502">
                  <c:v>0.96229526876641269</c:v>
                </c:pt>
                <c:pt idx="503">
                  <c:v>0.95869188378082026</c:v>
                </c:pt>
                <c:pt idx="504">
                  <c:v>0.95526647351837568</c:v>
                </c:pt>
                <c:pt idx="505">
                  <c:v>0.95269205443330052</c:v>
                </c:pt>
                <c:pt idx="506">
                  <c:v>0.95006201387591971</c:v>
                </c:pt>
                <c:pt idx="507">
                  <c:v>0.94776116891191498</c:v>
                </c:pt>
                <c:pt idx="508">
                  <c:v>0.94543226971524064</c:v>
                </c:pt>
                <c:pt idx="509">
                  <c:v>0.94319820590492942</c:v>
                </c:pt>
                <c:pt idx="510">
                  <c:v>0.94102035250334493</c:v>
                </c:pt>
                <c:pt idx="511">
                  <c:v>0.93887274197437798</c:v>
                </c:pt>
                <c:pt idx="512">
                  <c:v>0.93679611239390126</c:v>
                </c:pt>
                <c:pt idx="513">
                  <c:v>0.93506520038600338</c:v>
                </c:pt>
                <c:pt idx="514">
                  <c:v>0.93483320574626738</c:v>
                </c:pt>
                <c:pt idx="515">
                  <c:v>0.93439278243968793</c:v>
                </c:pt>
                <c:pt idx="516">
                  <c:v>0.9324639880928991</c:v>
                </c:pt>
                <c:pt idx="517">
                  <c:v>0.92847376688180272</c:v>
                </c:pt>
                <c:pt idx="518">
                  <c:v>0.92356110318853002</c:v>
                </c:pt>
                <c:pt idx="519">
                  <c:v>0.91794794508358901</c:v>
                </c:pt>
                <c:pt idx="520">
                  <c:v>0.91164573233133162</c:v>
                </c:pt>
                <c:pt idx="521">
                  <c:v>0.90456886543418891</c:v>
                </c:pt>
                <c:pt idx="522">
                  <c:v>0.89687965069377507</c:v>
                </c:pt>
                <c:pt idx="523">
                  <c:v>0.88822850414091381</c:v>
                </c:pt>
                <c:pt idx="524">
                  <c:v>0.87813962816094993</c:v>
                </c:pt>
                <c:pt idx="525">
                  <c:v>0.86679931268239918</c:v>
                </c:pt>
                <c:pt idx="526">
                  <c:v>0.85370935351202348</c:v>
                </c:pt>
                <c:pt idx="527">
                  <c:v>0.83956702240823022</c:v>
                </c:pt>
                <c:pt idx="528">
                  <c:v>0.82658975394063128</c:v>
                </c:pt>
                <c:pt idx="529">
                  <c:v>0.81704737932871341</c:v>
                </c:pt>
                <c:pt idx="530">
                  <c:v>0.8084908312233261</c:v>
                </c:pt>
                <c:pt idx="531">
                  <c:v>0.80143781493433386</c:v>
                </c:pt>
                <c:pt idx="532">
                  <c:v>0.79538367134278654</c:v>
                </c:pt>
                <c:pt idx="533">
                  <c:v>0.79342709522950849</c:v>
                </c:pt>
                <c:pt idx="534">
                  <c:v>0.79048806110131231</c:v>
                </c:pt>
                <c:pt idx="535">
                  <c:v>0.78724511232281613</c:v>
                </c:pt>
                <c:pt idx="536">
                  <c:v>0.78410688849838983</c:v>
                </c:pt>
                <c:pt idx="537">
                  <c:v>0.78149398400872827</c:v>
                </c:pt>
                <c:pt idx="538">
                  <c:v>0.77883886954508985</c:v>
                </c:pt>
                <c:pt idx="539">
                  <c:v>0.77634316502220546</c:v>
                </c:pt>
                <c:pt idx="540">
                  <c:v>0.77400049391485093</c:v>
                </c:pt>
                <c:pt idx="541">
                  <c:v>0.77181637256304403</c:v>
                </c:pt>
                <c:pt idx="542">
                  <c:v>0.76984244412122338</c:v>
                </c:pt>
                <c:pt idx="543">
                  <c:v>0.76896847373823318</c:v>
                </c:pt>
                <c:pt idx="544">
                  <c:v>0.76705028047466806</c:v>
                </c:pt>
                <c:pt idx="545">
                  <c:v>0.76552129154774218</c:v>
                </c:pt>
                <c:pt idx="546">
                  <c:v>0.76402853142982874</c:v>
                </c:pt>
                <c:pt idx="547">
                  <c:v>0.76337849803044178</c:v>
                </c:pt>
                <c:pt idx="548">
                  <c:v>0.76272926934775553</c:v>
                </c:pt>
                <c:pt idx="549">
                  <c:v>0.76093888659998343</c:v>
                </c:pt>
                <c:pt idx="550">
                  <c:v>0.75878151426437312</c:v>
                </c:pt>
                <c:pt idx="551">
                  <c:v>0.75663010023472299</c:v>
                </c:pt>
                <c:pt idx="552">
                  <c:v>0.75459793273203746</c:v>
                </c:pt>
                <c:pt idx="553">
                  <c:v>0.75230720882506963</c:v>
                </c:pt>
                <c:pt idx="554">
                  <c:v>0.749931984955723</c:v>
                </c:pt>
                <c:pt idx="555">
                  <c:v>0.74744691036885735</c:v>
                </c:pt>
                <c:pt idx="556">
                  <c:v>0.74495769316026617</c:v>
                </c:pt>
                <c:pt idx="557">
                  <c:v>0.74270838147900065</c:v>
                </c:pt>
                <c:pt idx="558">
                  <c:v>0.74052483815112857</c:v>
                </c:pt>
                <c:pt idx="559">
                  <c:v>0.73830138249941069</c:v>
                </c:pt>
                <c:pt idx="560">
                  <c:v>0.73608624904692899</c:v>
                </c:pt>
                <c:pt idx="561">
                  <c:v>0.73390018571946469</c:v>
                </c:pt>
                <c:pt idx="562">
                  <c:v>0.73167957251422377</c:v>
                </c:pt>
                <c:pt idx="563">
                  <c:v>0.72920659366218465</c:v>
                </c:pt>
                <c:pt idx="564">
                  <c:v>0.72630144039052857</c:v>
                </c:pt>
                <c:pt idx="565">
                  <c:v>0.72297909795491644</c:v>
                </c:pt>
                <c:pt idx="566">
                  <c:v>0.71930042252126014</c:v>
                </c:pt>
                <c:pt idx="567">
                  <c:v>0.71528549705887001</c:v>
                </c:pt>
                <c:pt idx="568">
                  <c:v>0.71089806456204507</c:v>
                </c:pt>
                <c:pt idx="569">
                  <c:v>0.70620410101178599</c:v>
                </c:pt>
                <c:pt idx="570">
                  <c:v>0.70129560169502203</c:v>
                </c:pt>
                <c:pt idx="571">
                  <c:v>0.69611655819129659</c:v>
                </c:pt>
                <c:pt idx="572">
                  <c:v>0.69072460096272259</c:v>
                </c:pt>
                <c:pt idx="573">
                  <c:v>0.68505845513229136</c:v>
                </c:pt>
                <c:pt idx="574">
                  <c:v>0.67907465375663878</c:v>
                </c:pt>
                <c:pt idx="575">
                  <c:v>0.67278643941571514</c:v>
                </c:pt>
                <c:pt idx="576">
                  <c:v>0.66647817452120506</c:v>
                </c:pt>
                <c:pt idx="577">
                  <c:v>0.65991332539937497</c:v>
                </c:pt>
                <c:pt idx="578">
                  <c:v>0.65374655016751504</c:v>
                </c:pt>
                <c:pt idx="579">
                  <c:v>0.64896229574202813</c:v>
                </c:pt>
                <c:pt idx="580">
                  <c:v>0.645365535819169</c:v>
                </c:pt>
                <c:pt idx="581">
                  <c:v>0.64270134272016188</c:v>
                </c:pt>
                <c:pt idx="582">
                  <c:v>0.64082455710526975</c:v>
                </c:pt>
                <c:pt idx="583">
                  <c:v>0.63955476309290371</c:v>
                </c:pt>
                <c:pt idx="584">
                  <c:v>0.63876668589406815</c:v>
                </c:pt>
                <c:pt idx="585">
                  <c:v>0.63846282220968409</c:v>
                </c:pt>
                <c:pt idx="586">
                  <c:v>0.63881470457263134</c:v>
                </c:pt>
                <c:pt idx="587">
                  <c:v>0.64015743536830394</c:v>
                </c:pt>
                <c:pt idx="588">
                  <c:v>0.64145840627466866</c:v>
                </c:pt>
                <c:pt idx="589">
                  <c:v>0.64303678923105045</c:v>
                </c:pt>
                <c:pt idx="590">
                  <c:v>0.64520179597198135</c:v>
                </c:pt>
                <c:pt idx="591">
                  <c:v>0.64889544839316393</c:v>
                </c:pt>
                <c:pt idx="592">
                  <c:v>0.65321573418687884</c:v>
                </c:pt>
                <c:pt idx="593">
                  <c:v>0.65684861316253662</c:v>
                </c:pt>
                <c:pt idx="594">
                  <c:v>0.65963658960118265</c:v>
                </c:pt>
                <c:pt idx="595">
                  <c:v>0.6618972068618908</c:v>
                </c:pt>
                <c:pt idx="596">
                  <c:v>0.66428178476562094</c:v>
                </c:pt>
                <c:pt idx="597">
                  <c:v>0.66737685775626321</c:v>
                </c:pt>
                <c:pt idx="598">
                  <c:v>0.67013703662927382</c:v>
                </c:pt>
                <c:pt idx="599">
                  <c:v>0.6719303839840125</c:v>
                </c:pt>
                <c:pt idx="600">
                  <c:v>0.67703443746857073</c:v>
                </c:pt>
                <c:pt idx="601">
                  <c:v>0.68024915624453119</c:v>
                </c:pt>
                <c:pt idx="602">
                  <c:v>0.68248822519745278</c:v>
                </c:pt>
                <c:pt idx="603">
                  <c:v>0.68413515941015113</c:v>
                </c:pt>
                <c:pt idx="604">
                  <c:v>0.68879114237567607</c:v>
                </c:pt>
                <c:pt idx="605">
                  <c:v>0.69510710168358303</c:v>
                </c:pt>
                <c:pt idx="606">
                  <c:v>0.69736475205794402</c:v>
                </c:pt>
                <c:pt idx="607">
                  <c:v>0.69915302478338315</c:v>
                </c:pt>
                <c:pt idx="608">
                  <c:v>0.70092415395469221</c:v>
                </c:pt>
                <c:pt idx="609">
                  <c:v>0.70245226087032187</c:v>
                </c:pt>
                <c:pt idx="610">
                  <c:v>0.70374004212301955</c:v>
                </c:pt>
                <c:pt idx="611">
                  <c:v>0.70504215118005353</c:v>
                </c:pt>
                <c:pt idx="612">
                  <c:v>0.70646796953517854</c:v>
                </c:pt>
                <c:pt idx="613">
                  <c:v>0.7076215953130004</c:v>
                </c:pt>
                <c:pt idx="614">
                  <c:v>0.70865253589372201</c:v>
                </c:pt>
                <c:pt idx="615">
                  <c:v>0.71160257914793101</c:v>
                </c:pt>
                <c:pt idx="616">
                  <c:v>0.71921700421075618</c:v>
                </c:pt>
                <c:pt idx="617">
                  <c:v>0.72464208535289132</c:v>
                </c:pt>
                <c:pt idx="618">
                  <c:v>0.7287427096549981</c:v>
                </c:pt>
                <c:pt idx="619">
                  <c:v>0.73172931537576413</c:v>
                </c:pt>
                <c:pt idx="620">
                  <c:v>0.73441645008241896</c:v>
                </c:pt>
                <c:pt idx="621">
                  <c:v>0.73584169936484656</c:v>
                </c:pt>
                <c:pt idx="622">
                  <c:v>0.73625955333537196</c:v>
                </c:pt>
                <c:pt idx="623">
                  <c:v>0.73642374664319665</c:v>
                </c:pt>
                <c:pt idx="624">
                  <c:v>0.7363705112365363</c:v>
                </c:pt>
                <c:pt idx="625">
                  <c:v>0.73574869593554704</c:v>
                </c:pt>
                <c:pt idx="626">
                  <c:v>0.73461522210647967</c:v>
                </c:pt>
                <c:pt idx="627">
                  <c:v>0.73278053867001602</c:v>
                </c:pt>
                <c:pt idx="628">
                  <c:v>0.73062793348416821</c:v>
                </c:pt>
                <c:pt idx="629">
                  <c:v>0.72928200423656153</c:v>
                </c:pt>
                <c:pt idx="630">
                  <c:v>0.72765156375185125</c:v>
                </c:pt>
                <c:pt idx="631">
                  <c:v>0.72586099716577857</c:v>
                </c:pt>
                <c:pt idx="632">
                  <c:v>0.72413326923566812</c:v>
                </c:pt>
                <c:pt idx="633">
                  <c:v>0.72206426796686118</c:v>
                </c:pt>
                <c:pt idx="634">
                  <c:v>0.71916406913110786</c:v>
                </c:pt>
                <c:pt idx="635">
                  <c:v>0.71585691247133076</c:v>
                </c:pt>
                <c:pt idx="636">
                  <c:v>0.7122796614862148</c:v>
                </c:pt>
                <c:pt idx="637">
                  <c:v>0.70826316851144777</c:v>
                </c:pt>
                <c:pt idx="638">
                  <c:v>0.70414334035259496</c:v>
                </c:pt>
                <c:pt idx="639">
                  <c:v>0.69993698449576358</c:v>
                </c:pt>
                <c:pt idx="640">
                  <c:v>0.69460184563132432</c:v>
                </c:pt>
                <c:pt idx="641">
                  <c:v>0.69051531427876445</c:v>
                </c:pt>
                <c:pt idx="642">
                  <c:v>0.6871485658623856</c:v>
                </c:pt>
                <c:pt idx="643">
                  <c:v>0.68445418789536272</c:v>
                </c:pt>
                <c:pt idx="644">
                  <c:v>0.68237466420642001</c:v>
                </c:pt>
                <c:pt idx="645">
                  <c:v>0.68101144108714795</c:v>
                </c:pt>
                <c:pt idx="646">
                  <c:v>0.67986937371563794</c:v>
                </c:pt>
                <c:pt idx="647">
                  <c:v>0.67863178524884138</c:v>
                </c:pt>
                <c:pt idx="648">
                  <c:v>0.67744356555993357</c:v>
                </c:pt>
                <c:pt idx="649">
                  <c:v>0.6763782072271497</c:v>
                </c:pt>
                <c:pt idx="650">
                  <c:v>0.67538122706002113</c:v>
                </c:pt>
                <c:pt idx="651">
                  <c:v>0.67449907952411292</c:v>
                </c:pt>
                <c:pt idx="652">
                  <c:v>0.67371552635411514</c:v>
                </c:pt>
                <c:pt idx="653">
                  <c:v>0.67295518420018219</c:v>
                </c:pt>
                <c:pt idx="654">
                  <c:v>0.67226640381114267</c:v>
                </c:pt>
                <c:pt idx="655">
                  <c:v>0.67170068965638441</c:v>
                </c:pt>
                <c:pt idx="656">
                  <c:v>0.67113217273271597</c:v>
                </c:pt>
                <c:pt idx="657">
                  <c:v>0.67044937762614643</c:v>
                </c:pt>
                <c:pt idx="658">
                  <c:v>0.66986052559970011</c:v>
                </c:pt>
                <c:pt idx="659">
                  <c:v>0.66935577972811067</c:v>
                </c:pt>
                <c:pt idx="660">
                  <c:v>0.66905266217799908</c:v>
                </c:pt>
                <c:pt idx="661">
                  <c:v>0.67081596621844541</c:v>
                </c:pt>
                <c:pt idx="662">
                  <c:v>0.67184534613858582</c:v>
                </c:pt>
                <c:pt idx="663">
                  <c:v>0.67225071715396245</c:v>
                </c:pt>
                <c:pt idx="664">
                  <c:v>0.67297544974906764</c:v>
                </c:pt>
                <c:pt idx="665">
                  <c:v>0.67641616207956257</c:v>
                </c:pt>
                <c:pt idx="666">
                  <c:v>0.67939101606109253</c:v>
                </c:pt>
                <c:pt idx="667">
                  <c:v>0.68075225207957768</c:v>
                </c:pt>
                <c:pt idx="668">
                  <c:v>0.68392785801401812</c:v>
                </c:pt>
                <c:pt idx="669">
                  <c:v>0.6916303238025211</c:v>
                </c:pt>
                <c:pt idx="670">
                  <c:v>0.69652638560680113</c:v>
                </c:pt>
                <c:pt idx="671">
                  <c:v>0.70224748610184484</c:v>
                </c:pt>
                <c:pt idx="672">
                  <c:v>0.70918382102707378</c:v>
                </c:pt>
                <c:pt idx="673">
                  <c:v>0.71721975370927338</c:v>
                </c:pt>
                <c:pt idx="674">
                  <c:v>0.72633418171012187</c:v>
                </c:pt>
                <c:pt idx="675">
                  <c:v>0.73661195507308475</c:v>
                </c:pt>
                <c:pt idx="676">
                  <c:v>0.74794511133566255</c:v>
                </c:pt>
                <c:pt idx="677">
                  <c:v>0.7600243769302315</c:v>
                </c:pt>
                <c:pt idx="678">
                  <c:v>0.77284780280922316</c:v>
                </c:pt>
                <c:pt idx="679">
                  <c:v>0.78684321508974886</c:v>
                </c:pt>
                <c:pt idx="680">
                  <c:v>0.80339832022676438</c:v>
                </c:pt>
                <c:pt idx="681">
                  <c:v>0.82150986749749677</c:v>
                </c:pt>
                <c:pt idx="682">
                  <c:v>0.83905429133226395</c:v>
                </c:pt>
                <c:pt idx="683">
                  <c:v>0.85726190904038879</c:v>
                </c:pt>
                <c:pt idx="684">
                  <c:v>0.87524650343173982</c:v>
                </c:pt>
                <c:pt idx="685">
                  <c:v>0.89280293357484342</c:v>
                </c:pt>
                <c:pt idx="686">
                  <c:v>0.9094186455420431</c:v>
                </c:pt>
                <c:pt idx="687">
                  <c:v>0.92533993377700452</c:v>
                </c:pt>
                <c:pt idx="688">
                  <c:v>0.94074582227342174</c:v>
                </c:pt>
                <c:pt idx="689">
                  <c:v>0.95566030581097527</c:v>
                </c:pt>
                <c:pt idx="690">
                  <c:v>0.9700857392955522</c:v>
                </c:pt>
                <c:pt idx="691">
                  <c:v>0.98389387687102126</c:v>
                </c:pt>
                <c:pt idx="692">
                  <c:v>0.99710104583886272</c:v>
                </c:pt>
                <c:pt idx="693">
                  <c:v>1.0098950534185431</c:v>
                </c:pt>
                <c:pt idx="694">
                  <c:v>1.0222670094911526</c:v>
                </c:pt>
                <c:pt idx="695">
                  <c:v>1.0339573049559738</c:v>
                </c:pt>
                <c:pt idx="696">
                  <c:v>1.0449255392022423</c:v>
                </c:pt>
                <c:pt idx="697">
                  <c:v>1.0551798287131142</c:v>
                </c:pt>
                <c:pt idx="698">
                  <c:v>1.0653210755321574</c:v>
                </c:pt>
                <c:pt idx="699">
                  <c:v>1.07573377725325</c:v>
                </c:pt>
                <c:pt idx="700">
                  <c:v>1.0852122765317544</c:v>
                </c:pt>
                <c:pt idx="701">
                  <c:v>1.0944196146314564</c:v>
                </c:pt>
                <c:pt idx="702">
                  <c:v>1.1048018669842119</c:v>
                </c:pt>
                <c:pt idx="703">
                  <c:v>1.113275065339127</c:v>
                </c:pt>
                <c:pt idx="704">
                  <c:v>1.1204258016997399</c:v>
                </c:pt>
                <c:pt idx="705">
                  <c:v>1.1273806410163911</c:v>
                </c:pt>
                <c:pt idx="706">
                  <c:v>1.1350352629331057</c:v>
                </c:pt>
                <c:pt idx="707">
                  <c:v>1.1450344718692786</c:v>
                </c:pt>
                <c:pt idx="708">
                  <c:v>1.1542841386604508</c:v>
                </c:pt>
                <c:pt idx="709">
                  <c:v>1.1615566257048193</c:v>
                </c:pt>
                <c:pt idx="710">
                  <c:v>1.1677356905870306</c:v>
                </c:pt>
                <c:pt idx="711">
                  <c:v>1.1734631161288154</c:v>
                </c:pt>
                <c:pt idx="712">
                  <c:v>1.1790159378794423</c:v>
                </c:pt>
                <c:pt idx="713">
                  <c:v>1.1844889281832229</c:v>
                </c:pt>
                <c:pt idx="714">
                  <c:v>1.1898970234874813</c:v>
                </c:pt>
                <c:pt idx="715">
                  <c:v>1.1952601925555602</c:v>
                </c:pt>
                <c:pt idx="716">
                  <c:v>1.2005509487725734</c:v>
                </c:pt>
                <c:pt idx="717">
                  <c:v>1.2058022349124393</c:v>
                </c:pt>
                <c:pt idx="718">
                  <c:v>1.2111672067016908</c:v>
                </c:pt>
                <c:pt idx="719">
                  <c:v>1.2168116384755783</c:v>
                </c:pt>
                <c:pt idx="720">
                  <c:v>1.2231820086349257</c:v>
                </c:pt>
                <c:pt idx="721">
                  <c:v>1.2359511926983093</c:v>
                </c:pt>
                <c:pt idx="722">
                  <c:v>1.2427754975952408</c:v>
                </c:pt>
                <c:pt idx="723">
                  <c:v>1.2484273941628579</c:v>
                </c:pt>
                <c:pt idx="724">
                  <c:v>1.2536618217936466</c:v>
                </c:pt>
                <c:pt idx="725">
                  <c:v>1.2587309880694193</c:v>
                </c:pt>
                <c:pt idx="726">
                  <c:v>1.2637589065609727</c:v>
                </c:pt>
                <c:pt idx="727">
                  <c:v>1.2687665007484035</c:v>
                </c:pt>
                <c:pt idx="728">
                  <c:v>1.2737859083375545</c:v>
                </c:pt>
                <c:pt idx="729">
                  <c:v>1.2794841982345602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9-644D-9885-E881C85CFACC}"/>
            </c:ext>
          </c:extLst>
        </c:ser>
        <c:ser>
          <c:idx val="1"/>
          <c:order val="1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Boksmodel!$AP$11:$AP$740</c:f>
              <c:numCache>
                <c:formatCode>General</c:formatCode>
                <c:ptCount val="730"/>
                <c:pt idx="0">
                  <c:v>1.3860983625000001</c:v>
                </c:pt>
                <c:pt idx="1">
                  <c:v>1.4168942843750001</c:v>
                </c:pt>
                <c:pt idx="2">
                  <c:v>1.4476902062499999</c:v>
                </c:pt>
                <c:pt idx="3">
                  <c:v>1.4784861281249999</c:v>
                </c:pt>
                <c:pt idx="4">
                  <c:v>1.5092820499999999</c:v>
                </c:pt>
                <c:pt idx="5">
                  <c:v>1.5058470875000001</c:v>
                </c:pt>
                <c:pt idx="6">
                  <c:v>1.502412125</c:v>
                </c:pt>
                <c:pt idx="7">
                  <c:v>1.4989771624999999</c:v>
                </c:pt>
                <c:pt idx="8">
                  <c:v>1.4955422</c:v>
                </c:pt>
                <c:pt idx="9">
                  <c:v>1.4921072375</c:v>
                </c:pt>
                <c:pt idx="10">
                  <c:v>1.4886722750000001</c:v>
                </c:pt>
                <c:pt idx="11">
                  <c:v>1.4852373125</c:v>
                </c:pt>
                <c:pt idx="12">
                  <c:v>1.4818023499999999</c:v>
                </c:pt>
                <c:pt idx="13">
                  <c:v>1.4783673875000001</c:v>
                </c:pt>
                <c:pt idx="14">
                  <c:v>1.474932425</c:v>
                </c:pt>
                <c:pt idx="15">
                  <c:v>1.4714974624999999</c:v>
                </c:pt>
                <c:pt idx="16">
                  <c:v>1.4680625</c:v>
                </c:pt>
                <c:pt idx="17">
                  <c:v>1.45427715</c:v>
                </c:pt>
                <c:pt idx="18">
                  <c:v>1.4404918</c:v>
                </c:pt>
                <c:pt idx="19">
                  <c:v>1.42670645</c:v>
                </c:pt>
                <c:pt idx="20">
                  <c:v>1.4129210999999999</c:v>
                </c:pt>
                <c:pt idx="21">
                  <c:v>1.3991357499999999</c:v>
                </c:pt>
                <c:pt idx="22">
                  <c:v>1.3853504000000001</c:v>
                </c:pt>
                <c:pt idx="23">
                  <c:v>1.3715650500000001</c:v>
                </c:pt>
                <c:pt idx="24">
                  <c:v>1.3577797</c:v>
                </c:pt>
                <c:pt idx="25">
                  <c:v>1.34399435</c:v>
                </c:pt>
                <c:pt idx="26">
                  <c:v>1.330209</c:v>
                </c:pt>
                <c:pt idx="27">
                  <c:v>1.3164236499999999</c:v>
                </c:pt>
                <c:pt idx="28">
                  <c:v>1.3026382999999999</c:v>
                </c:pt>
                <c:pt idx="29">
                  <c:v>1.2888529500000001</c:v>
                </c:pt>
                <c:pt idx="30">
                  <c:v>1.2750676000000001</c:v>
                </c:pt>
                <c:pt idx="31">
                  <c:v>1.26128225</c:v>
                </c:pt>
                <c:pt idx="32">
                  <c:v>1.2474969</c:v>
                </c:pt>
                <c:pt idx="33">
                  <c:v>1.23371155</c:v>
                </c:pt>
                <c:pt idx="34">
                  <c:v>1.2199262</c:v>
                </c:pt>
                <c:pt idx="35">
                  <c:v>1.2061408499999999</c:v>
                </c:pt>
                <c:pt idx="36">
                  <c:v>1.1923554999999999</c:v>
                </c:pt>
                <c:pt idx="37">
                  <c:v>1.17261197647059</c:v>
                </c:pt>
                <c:pt idx="38">
                  <c:v>1.1528684529411799</c:v>
                </c:pt>
                <c:pt idx="39">
                  <c:v>1.13312492941176</c:v>
                </c:pt>
                <c:pt idx="40">
                  <c:v>1.1133814058823499</c:v>
                </c:pt>
                <c:pt idx="41">
                  <c:v>1.09363788235294</c:v>
                </c:pt>
                <c:pt idx="42">
                  <c:v>1.0738943588235299</c:v>
                </c:pt>
                <c:pt idx="43">
                  <c:v>1.05415083529412</c:v>
                </c:pt>
                <c:pt idx="44">
                  <c:v>1.0344073117647099</c:v>
                </c:pt>
                <c:pt idx="45">
                  <c:v>1.01466378823529</c:v>
                </c:pt>
                <c:pt idx="46">
                  <c:v>0.99492026470588202</c:v>
                </c:pt>
                <c:pt idx="47">
                  <c:v>0.97517674117647091</c:v>
                </c:pt>
                <c:pt idx="48">
                  <c:v>0.95543321764705902</c:v>
                </c:pt>
                <c:pt idx="49">
                  <c:v>0.93568969411764691</c:v>
                </c:pt>
                <c:pt idx="50">
                  <c:v>0.9159461705882348</c:v>
                </c:pt>
                <c:pt idx="51">
                  <c:v>0.89620264705882313</c:v>
                </c:pt>
                <c:pt idx="52">
                  <c:v>0.87645912352941191</c:v>
                </c:pt>
                <c:pt idx="53">
                  <c:v>0.85671560000000002</c:v>
                </c:pt>
                <c:pt idx="54">
                  <c:v>0.8765427266666671</c:v>
                </c:pt>
                <c:pt idx="55">
                  <c:v>0.89636985333333297</c:v>
                </c:pt>
                <c:pt idx="56">
                  <c:v>0.91619698000000005</c:v>
                </c:pt>
                <c:pt idx="57">
                  <c:v>0.93602410666666702</c:v>
                </c:pt>
                <c:pt idx="58">
                  <c:v>0.95585123333333299</c:v>
                </c:pt>
                <c:pt idx="59">
                  <c:v>0.97567836000000008</c:v>
                </c:pt>
                <c:pt idx="60">
                  <c:v>0.99550548666666705</c:v>
                </c:pt>
                <c:pt idx="61">
                  <c:v>1.01533261333333</c:v>
                </c:pt>
                <c:pt idx="62">
                  <c:v>1.0351597400000001</c:v>
                </c:pt>
                <c:pt idx="63">
                  <c:v>1.05498686666667</c:v>
                </c:pt>
                <c:pt idx="64">
                  <c:v>1.0748139933333301</c:v>
                </c:pt>
                <c:pt idx="65">
                  <c:v>1.0946411199999999</c:v>
                </c:pt>
                <c:pt idx="66">
                  <c:v>1.11446824666667</c:v>
                </c:pt>
                <c:pt idx="67">
                  <c:v>1.1342953733333301</c:v>
                </c:pt>
                <c:pt idx="68">
                  <c:v>1.1541224999999999</c:v>
                </c:pt>
                <c:pt idx="69">
                  <c:v>1.1089757250000001</c:v>
                </c:pt>
                <c:pt idx="70">
                  <c:v>1.06382895</c:v>
                </c:pt>
                <c:pt idx="71">
                  <c:v>1.0186821749999999</c:v>
                </c:pt>
                <c:pt idx="72">
                  <c:v>0.97353540000000005</c:v>
                </c:pt>
                <c:pt idx="73">
                  <c:v>0.92838862499999997</c:v>
                </c:pt>
                <c:pt idx="74">
                  <c:v>0.88324185</c:v>
                </c:pt>
                <c:pt idx="75">
                  <c:v>0.87816265750000011</c:v>
                </c:pt>
                <c:pt idx="76">
                  <c:v>0.87308346500000011</c:v>
                </c:pt>
                <c:pt idx="77">
                  <c:v>0.8680042724999999</c:v>
                </c:pt>
                <c:pt idx="78">
                  <c:v>0.86292508000000012</c:v>
                </c:pt>
                <c:pt idx="79">
                  <c:v>0.8578458874999999</c:v>
                </c:pt>
                <c:pt idx="80">
                  <c:v>0.85276669500000013</c:v>
                </c:pt>
                <c:pt idx="81">
                  <c:v>0.84768750250000002</c:v>
                </c:pt>
                <c:pt idx="82">
                  <c:v>0.84260830999999992</c:v>
                </c:pt>
                <c:pt idx="83">
                  <c:v>0.83752911749999992</c:v>
                </c:pt>
                <c:pt idx="84">
                  <c:v>0.83244992500000003</c:v>
                </c:pt>
                <c:pt idx="85">
                  <c:v>0.82737073250000004</c:v>
                </c:pt>
                <c:pt idx="86">
                  <c:v>0.82229154000000015</c:v>
                </c:pt>
                <c:pt idx="87">
                  <c:v>0.81721234750000005</c:v>
                </c:pt>
                <c:pt idx="88">
                  <c:v>0.81213315499999994</c:v>
                </c:pt>
                <c:pt idx="89">
                  <c:v>0.80705396249999994</c:v>
                </c:pt>
                <c:pt idx="90">
                  <c:v>0.80197477000000006</c:v>
                </c:pt>
                <c:pt idx="91">
                  <c:v>0.79689557749999995</c:v>
                </c:pt>
                <c:pt idx="92">
                  <c:v>0.79181638499999996</c:v>
                </c:pt>
                <c:pt idx="93">
                  <c:v>0.78673719250000018</c:v>
                </c:pt>
                <c:pt idx="94">
                  <c:v>0.78165799999999996</c:v>
                </c:pt>
                <c:pt idx="95">
                  <c:v>0.77882910625000001</c:v>
                </c:pt>
                <c:pt idx="96">
                  <c:v>0.77600021250000006</c:v>
                </c:pt>
                <c:pt idx="97">
                  <c:v>0.77317131875</c:v>
                </c:pt>
                <c:pt idx="98">
                  <c:v>0.77034242500000016</c:v>
                </c:pt>
                <c:pt idx="99">
                  <c:v>0.76751353124999999</c:v>
                </c:pt>
                <c:pt idx="100">
                  <c:v>0.76468463750000004</c:v>
                </c:pt>
                <c:pt idx="101">
                  <c:v>0.76185574374999998</c:v>
                </c:pt>
                <c:pt idx="102">
                  <c:v>0.75902684999999992</c:v>
                </c:pt>
                <c:pt idx="103">
                  <c:v>0.75619795624999986</c:v>
                </c:pt>
                <c:pt idx="104">
                  <c:v>0.75336906250000002</c:v>
                </c:pt>
                <c:pt idx="105">
                  <c:v>0.75054016875000018</c:v>
                </c:pt>
                <c:pt idx="106">
                  <c:v>0.74771127500000001</c:v>
                </c:pt>
                <c:pt idx="107">
                  <c:v>0.74488238125000006</c:v>
                </c:pt>
                <c:pt idx="108">
                  <c:v>0.7420534875</c:v>
                </c:pt>
                <c:pt idx="109">
                  <c:v>0.73922459375000016</c:v>
                </c:pt>
                <c:pt idx="110">
                  <c:v>0.7363957000000001</c:v>
                </c:pt>
                <c:pt idx="111">
                  <c:v>0.74876513200000006</c:v>
                </c:pt>
                <c:pt idx="112">
                  <c:v>0.76113456400000001</c:v>
                </c:pt>
                <c:pt idx="113">
                  <c:v>0.77350399600000008</c:v>
                </c:pt>
                <c:pt idx="114">
                  <c:v>0.78587342799999993</c:v>
                </c:pt>
                <c:pt idx="115">
                  <c:v>0.79824286</c:v>
                </c:pt>
                <c:pt idx="116">
                  <c:v>0.81061229200000007</c:v>
                </c:pt>
                <c:pt idx="117">
                  <c:v>0.82298172400000014</c:v>
                </c:pt>
                <c:pt idx="118">
                  <c:v>0.83535115599999998</c:v>
                </c:pt>
                <c:pt idx="119">
                  <c:v>0.84772058800000005</c:v>
                </c:pt>
                <c:pt idx="120">
                  <c:v>0.86009002000000001</c:v>
                </c:pt>
                <c:pt idx="121">
                  <c:v>0.87245945200000008</c:v>
                </c:pt>
                <c:pt idx="122">
                  <c:v>0.88482888400000004</c:v>
                </c:pt>
                <c:pt idx="123">
                  <c:v>0.897198316</c:v>
                </c:pt>
                <c:pt idx="124">
                  <c:v>0.90956774800000018</c:v>
                </c:pt>
                <c:pt idx="125">
                  <c:v>0.92193718000000002</c:v>
                </c:pt>
                <c:pt idx="126">
                  <c:v>0.93430661199999998</c:v>
                </c:pt>
                <c:pt idx="127">
                  <c:v>0.94667604399999994</c:v>
                </c:pt>
                <c:pt idx="128">
                  <c:v>0.95904547600000001</c:v>
                </c:pt>
                <c:pt idx="129">
                  <c:v>0.97141490800000008</c:v>
                </c:pt>
                <c:pt idx="130">
                  <c:v>0.98378434000000015</c:v>
                </c:pt>
                <c:pt idx="131">
                  <c:v>0.99615377199999999</c:v>
                </c:pt>
                <c:pt idx="132">
                  <c:v>1.0085232040000001</c:v>
                </c:pt>
                <c:pt idx="133">
                  <c:v>1.0208926359999999</c:v>
                </c:pt>
                <c:pt idx="134">
                  <c:v>1.033262068</c:v>
                </c:pt>
                <c:pt idx="135">
                  <c:v>1.0456315</c:v>
                </c:pt>
                <c:pt idx="136">
                  <c:v>1.02895440909091</c:v>
                </c:pt>
                <c:pt idx="137">
                  <c:v>1.0122773181818201</c:v>
                </c:pt>
                <c:pt idx="138">
                  <c:v>0.99560022727272712</c:v>
                </c:pt>
                <c:pt idx="139">
                  <c:v>0.97892313636363593</c:v>
                </c:pt>
                <c:pt idx="140">
                  <c:v>0.96224604545454495</c:v>
                </c:pt>
                <c:pt idx="141">
                  <c:v>0.94556895454545498</c:v>
                </c:pt>
                <c:pt idx="142">
                  <c:v>0.928891863636364</c:v>
                </c:pt>
                <c:pt idx="143">
                  <c:v>0.91221477272727292</c:v>
                </c:pt>
                <c:pt idx="144">
                  <c:v>0.89553768181818194</c:v>
                </c:pt>
                <c:pt idx="145">
                  <c:v>0.87886059090909097</c:v>
                </c:pt>
                <c:pt idx="146">
                  <c:v>0.86218349999999999</c:v>
                </c:pt>
                <c:pt idx="147">
                  <c:v>0.84550640909090902</c:v>
                </c:pt>
                <c:pt idx="148">
                  <c:v>0.82882931818181804</c:v>
                </c:pt>
                <c:pt idx="149">
                  <c:v>0.81215222727272696</c:v>
                </c:pt>
                <c:pt idx="150">
                  <c:v>0.79547513636363609</c:v>
                </c:pt>
                <c:pt idx="151">
                  <c:v>0.77879804545454501</c:v>
                </c:pt>
                <c:pt idx="152">
                  <c:v>0.76212095454545503</c:v>
                </c:pt>
                <c:pt idx="153">
                  <c:v>0.74544386363636395</c:v>
                </c:pt>
                <c:pt idx="154">
                  <c:v>0.72876677272727297</c:v>
                </c:pt>
                <c:pt idx="155">
                  <c:v>0.712089681818182</c:v>
                </c:pt>
                <c:pt idx="156">
                  <c:v>0.69541259090909091</c:v>
                </c:pt>
                <c:pt idx="157">
                  <c:v>0.67873549999999994</c:v>
                </c:pt>
                <c:pt idx="158">
                  <c:v>0.67885925000000003</c:v>
                </c:pt>
                <c:pt idx="159">
                  <c:v>0.67898299999999989</c:v>
                </c:pt>
                <c:pt idx="160">
                  <c:v>0.67910674999999998</c:v>
                </c:pt>
                <c:pt idx="161">
                  <c:v>0.67923049999999996</c:v>
                </c:pt>
                <c:pt idx="162">
                  <c:v>0.67935425000000005</c:v>
                </c:pt>
                <c:pt idx="163">
                  <c:v>0.67947800000000003</c:v>
                </c:pt>
                <c:pt idx="164">
                  <c:v>0.67960175000000012</c:v>
                </c:pt>
                <c:pt idx="165">
                  <c:v>0.66776052500000005</c:v>
                </c:pt>
                <c:pt idx="166">
                  <c:v>0.65591929999999998</c:v>
                </c:pt>
                <c:pt idx="167">
                  <c:v>0.64407807500000014</c:v>
                </c:pt>
                <c:pt idx="168">
                  <c:v>0.63223684999999996</c:v>
                </c:pt>
                <c:pt idx="169">
                  <c:v>0.62039562500000001</c:v>
                </c:pt>
                <c:pt idx="170">
                  <c:v>0.60855440000000005</c:v>
                </c:pt>
                <c:pt idx="171">
                  <c:v>0.59671317499999998</c:v>
                </c:pt>
                <c:pt idx="172">
                  <c:v>0.58487195000000003</c:v>
                </c:pt>
                <c:pt idx="173">
                  <c:v>0.60343053333333296</c:v>
                </c:pt>
                <c:pt idx="174">
                  <c:v>0.62198911666666712</c:v>
                </c:pt>
                <c:pt idx="175">
                  <c:v>0.64054769999999994</c:v>
                </c:pt>
                <c:pt idx="176">
                  <c:v>0.65910628333333299</c:v>
                </c:pt>
                <c:pt idx="177">
                  <c:v>0.67766486666666714</c:v>
                </c:pt>
                <c:pt idx="178">
                  <c:v>0.69622344999999997</c:v>
                </c:pt>
                <c:pt idx="179">
                  <c:v>0.68260068421052578</c:v>
                </c:pt>
                <c:pt idx="180">
                  <c:v>0.66897791842105292</c:v>
                </c:pt>
                <c:pt idx="181">
                  <c:v>0.65535515263157906</c:v>
                </c:pt>
                <c:pt idx="182">
                  <c:v>0.6417323868421051</c:v>
                </c:pt>
                <c:pt idx="183">
                  <c:v>0.62810962105263202</c:v>
                </c:pt>
                <c:pt idx="184">
                  <c:v>0.61448685526315794</c:v>
                </c:pt>
                <c:pt idx="185">
                  <c:v>0.60086408947368397</c:v>
                </c:pt>
                <c:pt idx="186">
                  <c:v>0.587241323684211</c:v>
                </c:pt>
                <c:pt idx="187">
                  <c:v>0.57361855789473704</c:v>
                </c:pt>
                <c:pt idx="188">
                  <c:v>0.55999579210526318</c:v>
                </c:pt>
                <c:pt idx="189">
                  <c:v>0.54637302631578999</c:v>
                </c:pt>
                <c:pt idx="190">
                  <c:v>0.53275026052631602</c:v>
                </c:pt>
                <c:pt idx="191">
                  <c:v>0.51912749473684205</c:v>
                </c:pt>
                <c:pt idx="192">
                  <c:v>0.50550472894736798</c:v>
                </c:pt>
                <c:pt idx="193">
                  <c:v>0.49188196315789501</c:v>
                </c:pt>
                <c:pt idx="194">
                  <c:v>0.47825919736842099</c:v>
                </c:pt>
                <c:pt idx="195">
                  <c:v>0.46463643157894702</c:v>
                </c:pt>
                <c:pt idx="196">
                  <c:v>0.45101366578947399</c:v>
                </c:pt>
                <c:pt idx="197">
                  <c:v>0.43739090000000003</c:v>
                </c:pt>
                <c:pt idx="198">
                  <c:v>0.46103298333333298</c:v>
                </c:pt>
                <c:pt idx="199">
                  <c:v>0.48467506666666699</c:v>
                </c:pt>
                <c:pt idx="200">
                  <c:v>0.50831715000000011</c:v>
                </c:pt>
                <c:pt idx="201">
                  <c:v>0.53195923333333295</c:v>
                </c:pt>
                <c:pt idx="202">
                  <c:v>0.55560131666666701</c:v>
                </c:pt>
                <c:pt idx="203">
                  <c:v>0.57924339999999996</c:v>
                </c:pt>
                <c:pt idx="204">
                  <c:v>0.60288548333333303</c:v>
                </c:pt>
                <c:pt idx="205">
                  <c:v>0.62652756666666698</c:v>
                </c:pt>
                <c:pt idx="206">
                  <c:v>0.65016965000000004</c:v>
                </c:pt>
                <c:pt idx="207">
                  <c:v>0.67381173333333289</c:v>
                </c:pt>
                <c:pt idx="208">
                  <c:v>0.69745381666666695</c:v>
                </c:pt>
                <c:pt idx="209">
                  <c:v>0.72109590000000001</c:v>
                </c:pt>
                <c:pt idx="210">
                  <c:v>0.74473798333333296</c:v>
                </c:pt>
                <c:pt idx="211">
                  <c:v>0.76838006666666692</c:v>
                </c:pt>
                <c:pt idx="212">
                  <c:v>0.79202214999999998</c:v>
                </c:pt>
                <c:pt idx="213">
                  <c:v>0.77876218249999996</c:v>
                </c:pt>
                <c:pt idx="214">
                  <c:v>0.76550221499999993</c:v>
                </c:pt>
                <c:pt idx="215">
                  <c:v>0.75224224750000002</c:v>
                </c:pt>
                <c:pt idx="216">
                  <c:v>0.73898227999999999</c:v>
                </c:pt>
                <c:pt idx="217">
                  <c:v>0.72572231250000008</c:v>
                </c:pt>
                <c:pt idx="218">
                  <c:v>0.71246234500000005</c:v>
                </c:pt>
                <c:pt idx="219">
                  <c:v>0.69920237750000003</c:v>
                </c:pt>
                <c:pt idx="220">
                  <c:v>0.68594241</c:v>
                </c:pt>
                <c:pt idx="221">
                  <c:v>0.67268244249999998</c:v>
                </c:pt>
                <c:pt idx="222">
                  <c:v>0.65942247499999995</c:v>
                </c:pt>
                <c:pt idx="223">
                  <c:v>0.64616250749999993</c:v>
                </c:pt>
                <c:pt idx="224">
                  <c:v>0.63290254000000012</c:v>
                </c:pt>
                <c:pt idx="225">
                  <c:v>0.6196425725000001</c:v>
                </c:pt>
                <c:pt idx="226">
                  <c:v>0.60638260499999996</c:v>
                </c:pt>
                <c:pt idx="227">
                  <c:v>0.59312263750000005</c:v>
                </c:pt>
                <c:pt idx="228">
                  <c:v>0.57986267000000002</c:v>
                </c:pt>
                <c:pt idx="229">
                  <c:v>0.5666027025</c:v>
                </c:pt>
                <c:pt idx="230">
                  <c:v>0.55334273499999997</c:v>
                </c:pt>
                <c:pt idx="231">
                  <c:v>0.54008276750000006</c:v>
                </c:pt>
                <c:pt idx="232">
                  <c:v>0.52682280000000015</c:v>
                </c:pt>
                <c:pt idx="233">
                  <c:v>0.53061957857142905</c:v>
                </c:pt>
                <c:pt idx="234">
                  <c:v>0.53441635714285707</c:v>
                </c:pt>
                <c:pt idx="235">
                  <c:v>0.53821313571428597</c:v>
                </c:pt>
                <c:pt idx="236">
                  <c:v>0.54200991428571399</c:v>
                </c:pt>
                <c:pt idx="237">
                  <c:v>0.54580669285714312</c:v>
                </c:pt>
                <c:pt idx="238">
                  <c:v>0.54960347142857102</c:v>
                </c:pt>
                <c:pt idx="239">
                  <c:v>0.55340025000000015</c:v>
                </c:pt>
                <c:pt idx="240">
                  <c:v>0.55719702857142905</c:v>
                </c:pt>
                <c:pt idx="241">
                  <c:v>0.56099380714285707</c:v>
                </c:pt>
                <c:pt idx="242">
                  <c:v>0.56479058571428586</c:v>
                </c:pt>
                <c:pt idx="243">
                  <c:v>0.56858736428571399</c:v>
                </c:pt>
                <c:pt idx="244">
                  <c:v>0.57238414285714301</c:v>
                </c:pt>
                <c:pt idx="245">
                  <c:v>0.57618092142857102</c:v>
                </c:pt>
                <c:pt idx="246">
                  <c:v>0.57997770000000015</c:v>
                </c:pt>
                <c:pt idx="247">
                  <c:v>0.58739654285714304</c:v>
                </c:pt>
                <c:pt idx="248">
                  <c:v>0.59481538571428594</c:v>
                </c:pt>
                <c:pt idx="249">
                  <c:v>0.60223422857142894</c:v>
                </c:pt>
                <c:pt idx="250">
                  <c:v>0.60965307142857106</c:v>
                </c:pt>
                <c:pt idx="251">
                  <c:v>0.61707191428571395</c:v>
                </c:pt>
                <c:pt idx="252">
                  <c:v>0.62449075714285696</c:v>
                </c:pt>
                <c:pt idx="253">
                  <c:v>0.63190959999999996</c:v>
                </c:pt>
                <c:pt idx="254">
                  <c:v>0.63932844285714319</c:v>
                </c:pt>
                <c:pt idx="255">
                  <c:v>0.64674728571428597</c:v>
                </c:pt>
                <c:pt idx="256">
                  <c:v>0.65416612857142908</c:v>
                </c:pt>
                <c:pt idx="257">
                  <c:v>0.66158497142857087</c:v>
                </c:pt>
                <c:pt idx="258">
                  <c:v>0.66900381428571409</c:v>
                </c:pt>
                <c:pt idx="259">
                  <c:v>0.6764226571428571</c:v>
                </c:pt>
                <c:pt idx="260">
                  <c:v>0.68384149999999999</c:v>
                </c:pt>
                <c:pt idx="261">
                  <c:v>0.67845097142857103</c:v>
                </c:pt>
                <c:pt idx="262">
                  <c:v>0.67306044285714295</c:v>
                </c:pt>
                <c:pt idx="263">
                  <c:v>0.66766991428571409</c:v>
                </c:pt>
                <c:pt idx="264">
                  <c:v>0.66227938571428602</c:v>
                </c:pt>
                <c:pt idx="265">
                  <c:v>0.65688885714285705</c:v>
                </c:pt>
                <c:pt idx="266">
                  <c:v>0.65149832857142909</c:v>
                </c:pt>
                <c:pt idx="267">
                  <c:v>0.64610780000000001</c:v>
                </c:pt>
                <c:pt idx="268">
                  <c:v>0.65029722999999995</c:v>
                </c:pt>
                <c:pt idx="269">
                  <c:v>0.65448666000000011</c:v>
                </c:pt>
                <c:pt idx="270">
                  <c:v>0.65867609000000016</c:v>
                </c:pt>
                <c:pt idx="271">
                  <c:v>0.66286551999999999</c:v>
                </c:pt>
                <c:pt idx="272">
                  <c:v>0.66705494999999992</c:v>
                </c:pt>
                <c:pt idx="273">
                  <c:v>0.67124438000000008</c:v>
                </c:pt>
                <c:pt idx="274">
                  <c:v>0.67543380999999991</c:v>
                </c:pt>
                <c:pt idx="275">
                  <c:v>0.67962323999999996</c:v>
                </c:pt>
                <c:pt idx="276">
                  <c:v>0.68381267000000012</c:v>
                </c:pt>
                <c:pt idx="277">
                  <c:v>0.68800210000000006</c:v>
                </c:pt>
                <c:pt idx="278">
                  <c:v>0.69219152999999989</c:v>
                </c:pt>
                <c:pt idx="279">
                  <c:v>0.69638095999999994</c:v>
                </c:pt>
                <c:pt idx="280">
                  <c:v>0.70057038999999999</c:v>
                </c:pt>
                <c:pt idx="281">
                  <c:v>0.70475982000000004</c:v>
                </c:pt>
                <c:pt idx="282">
                  <c:v>0.70894924999999998</c:v>
                </c:pt>
                <c:pt idx="283">
                  <c:v>0.73243380357142907</c:v>
                </c:pt>
                <c:pt idx="284">
                  <c:v>0.75591835714285693</c:v>
                </c:pt>
                <c:pt idx="285">
                  <c:v>0.77940291071428602</c:v>
                </c:pt>
                <c:pt idx="286">
                  <c:v>0.802887464285714</c:v>
                </c:pt>
                <c:pt idx="287">
                  <c:v>0.82637201785714309</c:v>
                </c:pt>
                <c:pt idx="288">
                  <c:v>0.84985657142857096</c:v>
                </c:pt>
                <c:pt idx="289">
                  <c:v>0.87334112500000005</c:v>
                </c:pt>
                <c:pt idx="290">
                  <c:v>0.89682567857142903</c:v>
                </c:pt>
                <c:pt idx="291">
                  <c:v>0.9203102321428569</c:v>
                </c:pt>
                <c:pt idx="292">
                  <c:v>0.9437947857142861</c:v>
                </c:pt>
                <c:pt idx="293">
                  <c:v>0.96727933928571397</c:v>
                </c:pt>
                <c:pt idx="294">
                  <c:v>0.99076389285714317</c:v>
                </c:pt>
                <c:pt idx="295">
                  <c:v>1.0142484464285699</c:v>
                </c:pt>
                <c:pt idx="296">
                  <c:v>1.037733</c:v>
                </c:pt>
                <c:pt idx="297">
                  <c:v>1.0433936666666701</c:v>
                </c:pt>
                <c:pt idx="298">
                  <c:v>1.04905433333333</c:v>
                </c:pt>
                <c:pt idx="299">
                  <c:v>1.0547150000000001</c:v>
                </c:pt>
                <c:pt idx="300">
                  <c:v>1.0603756666666699</c:v>
                </c:pt>
                <c:pt idx="301">
                  <c:v>1.06603633333333</c:v>
                </c:pt>
                <c:pt idx="302">
                  <c:v>1.0716969999999999</c:v>
                </c:pt>
                <c:pt idx="303">
                  <c:v>1.07735766666667</c:v>
                </c:pt>
                <c:pt idx="304">
                  <c:v>1.0830183333333301</c:v>
                </c:pt>
                <c:pt idx="305">
                  <c:v>1.088679</c:v>
                </c:pt>
                <c:pt idx="306">
                  <c:v>1.09433966666667</c:v>
                </c:pt>
                <c:pt idx="307">
                  <c:v>1.1000003333333299</c:v>
                </c:pt>
                <c:pt idx="308">
                  <c:v>1.105661</c:v>
                </c:pt>
                <c:pt idx="309">
                  <c:v>1.1113216666666701</c:v>
                </c:pt>
                <c:pt idx="310">
                  <c:v>1.11698233333333</c:v>
                </c:pt>
                <c:pt idx="311">
                  <c:v>1.1226430000000001</c:v>
                </c:pt>
                <c:pt idx="312">
                  <c:v>1.1283036666666699</c:v>
                </c:pt>
                <c:pt idx="313">
                  <c:v>1.13396433333333</c:v>
                </c:pt>
                <c:pt idx="314">
                  <c:v>1.1396250000000001</c:v>
                </c:pt>
                <c:pt idx="315">
                  <c:v>1.14528566666667</c:v>
                </c:pt>
                <c:pt idx="316">
                  <c:v>1.1509463333333301</c:v>
                </c:pt>
                <c:pt idx="317">
                  <c:v>1.1566069999999999</c:v>
                </c:pt>
                <c:pt idx="318">
                  <c:v>1.14560148571429</c:v>
                </c:pt>
                <c:pt idx="319">
                  <c:v>1.13459597142857</c:v>
                </c:pt>
                <c:pt idx="320">
                  <c:v>1.1235904571428601</c:v>
                </c:pt>
                <c:pt idx="321">
                  <c:v>1.1125849428571399</c:v>
                </c:pt>
                <c:pt idx="322">
                  <c:v>1.10157942857143</c:v>
                </c:pt>
                <c:pt idx="323">
                  <c:v>1.09057391428571</c:v>
                </c:pt>
                <c:pt idx="324">
                  <c:v>1.0795684000000001</c:v>
                </c:pt>
                <c:pt idx="325">
                  <c:v>1.0685628857142899</c:v>
                </c:pt>
                <c:pt idx="326">
                  <c:v>1.05755737142857</c:v>
                </c:pt>
                <c:pt idx="327">
                  <c:v>1.04655185714286</c:v>
                </c:pt>
                <c:pt idx="328">
                  <c:v>1.0355463428571401</c:v>
                </c:pt>
                <c:pt idx="329">
                  <c:v>1.0245408285714299</c:v>
                </c:pt>
                <c:pt idx="330">
                  <c:v>1.01353531428571</c:v>
                </c:pt>
                <c:pt idx="331">
                  <c:v>1.0025298</c:v>
                </c:pt>
                <c:pt idx="332">
                  <c:v>1.0177198153846201</c:v>
                </c:pt>
                <c:pt idx="333">
                  <c:v>1.0329098307692299</c:v>
                </c:pt>
                <c:pt idx="334">
                  <c:v>1.04809984615385</c:v>
                </c:pt>
                <c:pt idx="335">
                  <c:v>1.0632898615384601</c:v>
                </c:pt>
                <c:pt idx="336">
                  <c:v>1.0784798769230799</c:v>
                </c:pt>
                <c:pt idx="337">
                  <c:v>1.09366989230769</c:v>
                </c:pt>
                <c:pt idx="338">
                  <c:v>1.10885990769231</c:v>
                </c:pt>
                <c:pt idx="339">
                  <c:v>1.1240499230769201</c:v>
                </c:pt>
                <c:pt idx="340">
                  <c:v>1.1392399384615399</c:v>
                </c:pt>
                <c:pt idx="341">
                  <c:v>1.15442995384615</c:v>
                </c:pt>
                <c:pt idx="342">
                  <c:v>1.1696199692307701</c:v>
                </c:pt>
                <c:pt idx="343">
                  <c:v>1.1848099846153799</c:v>
                </c:pt>
                <c:pt idx="344">
                  <c:v>1.2</c:v>
                </c:pt>
                <c:pt idx="345">
                  <c:v>1.21724137931034</c:v>
                </c:pt>
                <c:pt idx="346">
                  <c:v>1.2344827586206899</c:v>
                </c:pt>
                <c:pt idx="347">
                  <c:v>1.25172413793103</c:v>
                </c:pt>
                <c:pt idx="348">
                  <c:v>1.2689655172413801</c:v>
                </c:pt>
                <c:pt idx="349">
                  <c:v>1.2862068965517199</c:v>
                </c:pt>
                <c:pt idx="350">
                  <c:v>1.30344827586207</c:v>
                </c:pt>
                <c:pt idx="351">
                  <c:v>1.3206896551724101</c:v>
                </c:pt>
                <c:pt idx="352">
                  <c:v>1.33793103448276</c:v>
                </c:pt>
                <c:pt idx="353">
                  <c:v>1.3551724137931001</c:v>
                </c:pt>
                <c:pt idx="354">
                  <c:v>1.3724137931034499</c:v>
                </c:pt>
                <c:pt idx="355">
                  <c:v>1.38965517241379</c:v>
                </c:pt>
                <c:pt idx="356">
                  <c:v>1.4068965517241401</c:v>
                </c:pt>
                <c:pt idx="357">
                  <c:v>1.4241379310344799</c:v>
                </c:pt>
                <c:pt idx="358">
                  <c:v>1.44137931034483</c:v>
                </c:pt>
                <c:pt idx="359">
                  <c:v>1.4586206896551701</c:v>
                </c:pt>
                <c:pt idx="360">
                  <c:v>1.47586206896552</c:v>
                </c:pt>
                <c:pt idx="361">
                  <c:v>1.4931034482758601</c:v>
                </c:pt>
                <c:pt idx="362">
                  <c:v>1.5103448275862099</c:v>
                </c:pt>
                <c:pt idx="363">
                  <c:v>1.52758620689655</c:v>
                </c:pt>
                <c:pt idx="364">
                  <c:v>1.5448275862069001</c:v>
                </c:pt>
                <c:pt idx="365">
                  <c:v>1.562068966</c:v>
                </c:pt>
                <c:pt idx="366">
                  <c:v>1.5793103449999999</c:v>
                </c:pt>
                <c:pt idx="367">
                  <c:v>1.596551724</c:v>
                </c:pt>
                <c:pt idx="368">
                  <c:v>1.6137931029999999</c:v>
                </c:pt>
                <c:pt idx="369">
                  <c:v>1.6310344830000001</c:v>
                </c:pt>
                <c:pt idx="370">
                  <c:v>1.648275862</c:v>
                </c:pt>
                <c:pt idx="371">
                  <c:v>1.6655172410000001</c:v>
                </c:pt>
                <c:pt idx="372">
                  <c:v>1.6827586210000001</c:v>
                </c:pt>
                <c:pt idx="373">
                  <c:v>1.7</c:v>
                </c:pt>
                <c:pt idx="374">
                  <c:v>1.684375</c:v>
                </c:pt>
                <c:pt idx="375">
                  <c:v>1.66875</c:v>
                </c:pt>
                <c:pt idx="376">
                  <c:v>1.653125</c:v>
                </c:pt>
                <c:pt idx="377">
                  <c:v>1.6375</c:v>
                </c:pt>
                <c:pt idx="378">
                  <c:v>1.621875</c:v>
                </c:pt>
                <c:pt idx="379">
                  <c:v>1.60625</c:v>
                </c:pt>
                <c:pt idx="380">
                  <c:v>1.590625</c:v>
                </c:pt>
                <c:pt idx="381">
                  <c:v>1.575</c:v>
                </c:pt>
                <c:pt idx="382">
                  <c:v>1.559375</c:v>
                </c:pt>
                <c:pt idx="383">
                  <c:v>1.54375</c:v>
                </c:pt>
                <c:pt idx="384">
                  <c:v>1.528125</c:v>
                </c:pt>
                <c:pt idx="385">
                  <c:v>1.5125</c:v>
                </c:pt>
                <c:pt idx="386">
                  <c:v>1.496875</c:v>
                </c:pt>
                <c:pt idx="387">
                  <c:v>1.48125</c:v>
                </c:pt>
                <c:pt idx="388">
                  <c:v>1.465625</c:v>
                </c:pt>
                <c:pt idx="389">
                  <c:v>1.45</c:v>
                </c:pt>
                <c:pt idx="390">
                  <c:v>1.4458333329999999</c:v>
                </c:pt>
                <c:pt idx="391">
                  <c:v>1.441666667</c:v>
                </c:pt>
                <c:pt idx="392">
                  <c:v>1.4375</c:v>
                </c:pt>
                <c:pt idx="393">
                  <c:v>1.433333333</c:v>
                </c:pt>
                <c:pt idx="394">
                  <c:v>1.4291666670000001</c:v>
                </c:pt>
                <c:pt idx="395">
                  <c:v>1.425</c:v>
                </c:pt>
                <c:pt idx="396">
                  <c:v>1.420833333</c:v>
                </c:pt>
                <c:pt idx="397">
                  <c:v>1.4166666670000001</c:v>
                </c:pt>
                <c:pt idx="398">
                  <c:v>1.4125000000000001</c:v>
                </c:pt>
                <c:pt idx="399">
                  <c:v>1.4083333330000001</c:v>
                </c:pt>
                <c:pt idx="400">
                  <c:v>1.4041666669999999</c:v>
                </c:pt>
                <c:pt idx="401">
                  <c:v>1.4</c:v>
                </c:pt>
                <c:pt idx="402">
                  <c:v>1.425</c:v>
                </c:pt>
                <c:pt idx="403">
                  <c:v>1.45</c:v>
                </c:pt>
                <c:pt idx="404">
                  <c:v>1.4750000000000001</c:v>
                </c:pt>
                <c:pt idx="405">
                  <c:v>1.5</c:v>
                </c:pt>
                <c:pt idx="406">
                  <c:v>1.5249999999999999</c:v>
                </c:pt>
                <c:pt idx="407">
                  <c:v>1.55</c:v>
                </c:pt>
                <c:pt idx="408">
                  <c:v>1.575</c:v>
                </c:pt>
                <c:pt idx="409">
                  <c:v>1.6</c:v>
                </c:pt>
                <c:pt idx="410">
                  <c:v>1.625</c:v>
                </c:pt>
                <c:pt idx="411">
                  <c:v>1.65</c:v>
                </c:pt>
                <c:pt idx="412">
                  <c:v>1.675</c:v>
                </c:pt>
                <c:pt idx="413">
                  <c:v>1.7</c:v>
                </c:pt>
                <c:pt idx="414">
                  <c:v>1.7250000000000001</c:v>
                </c:pt>
                <c:pt idx="415">
                  <c:v>1.75</c:v>
                </c:pt>
                <c:pt idx="416">
                  <c:v>1.7322580649999999</c:v>
                </c:pt>
                <c:pt idx="417">
                  <c:v>1.7145161289999999</c:v>
                </c:pt>
                <c:pt idx="418">
                  <c:v>1.6967741940000001</c:v>
                </c:pt>
                <c:pt idx="419">
                  <c:v>1.6790322580000001</c:v>
                </c:pt>
                <c:pt idx="420">
                  <c:v>1.661290323</c:v>
                </c:pt>
                <c:pt idx="421">
                  <c:v>1.6435483870000001</c:v>
                </c:pt>
                <c:pt idx="422">
                  <c:v>1.625806452</c:v>
                </c:pt>
                <c:pt idx="423">
                  <c:v>1.608064516</c:v>
                </c:pt>
                <c:pt idx="424">
                  <c:v>1.5903225809999999</c:v>
                </c:pt>
                <c:pt idx="425">
                  <c:v>1.5725806449999999</c:v>
                </c:pt>
                <c:pt idx="426">
                  <c:v>1.5548387100000001</c:v>
                </c:pt>
                <c:pt idx="427">
                  <c:v>1.5370967740000001</c:v>
                </c:pt>
                <c:pt idx="428">
                  <c:v>1.519354839</c:v>
                </c:pt>
                <c:pt idx="429">
                  <c:v>1.5016129030000001</c:v>
                </c:pt>
                <c:pt idx="430">
                  <c:v>1.483870968</c:v>
                </c:pt>
                <c:pt idx="431">
                  <c:v>1.466129032</c:v>
                </c:pt>
                <c:pt idx="432">
                  <c:v>1.4483870969999999</c:v>
                </c:pt>
                <c:pt idx="433">
                  <c:v>1.4306451609999999</c:v>
                </c:pt>
                <c:pt idx="434">
                  <c:v>1.4129032260000001</c:v>
                </c:pt>
                <c:pt idx="435">
                  <c:v>1.3951612900000001</c:v>
                </c:pt>
                <c:pt idx="436">
                  <c:v>1.377419355</c:v>
                </c:pt>
                <c:pt idx="437">
                  <c:v>1.3596774190000001</c:v>
                </c:pt>
                <c:pt idx="438">
                  <c:v>1.341935484</c:v>
                </c:pt>
                <c:pt idx="439">
                  <c:v>1.324193548</c:v>
                </c:pt>
                <c:pt idx="440">
                  <c:v>1.3064516129999999</c:v>
                </c:pt>
                <c:pt idx="441">
                  <c:v>1.2887096769999999</c:v>
                </c:pt>
                <c:pt idx="442">
                  <c:v>1.2709677420000001</c:v>
                </c:pt>
                <c:pt idx="443">
                  <c:v>1.2532258060000001</c:v>
                </c:pt>
                <c:pt idx="444">
                  <c:v>1.235483871</c:v>
                </c:pt>
                <c:pt idx="445">
                  <c:v>1.2177419350000001</c:v>
                </c:pt>
                <c:pt idx="446">
                  <c:v>1.2</c:v>
                </c:pt>
                <c:pt idx="447">
                  <c:v>1.188888889</c:v>
                </c:pt>
                <c:pt idx="448">
                  <c:v>1.1777777780000001</c:v>
                </c:pt>
                <c:pt idx="449">
                  <c:v>1.1666666670000001</c:v>
                </c:pt>
                <c:pt idx="450">
                  <c:v>1.1555555559999999</c:v>
                </c:pt>
                <c:pt idx="451">
                  <c:v>1.1444444439999999</c:v>
                </c:pt>
                <c:pt idx="452">
                  <c:v>1.1333333329999999</c:v>
                </c:pt>
                <c:pt idx="453">
                  <c:v>1.122222222</c:v>
                </c:pt>
                <c:pt idx="454">
                  <c:v>1.111111111</c:v>
                </c:pt>
                <c:pt idx="455">
                  <c:v>1.1000000000000001</c:v>
                </c:pt>
                <c:pt idx="456">
                  <c:v>1.0888888889999999</c:v>
                </c:pt>
                <c:pt idx="457">
                  <c:v>1.077777778</c:v>
                </c:pt>
                <c:pt idx="458">
                  <c:v>1.066666667</c:v>
                </c:pt>
                <c:pt idx="459">
                  <c:v>1.0555555560000001</c:v>
                </c:pt>
                <c:pt idx="460">
                  <c:v>1.044444444</c:v>
                </c:pt>
                <c:pt idx="461">
                  <c:v>1.0333333330000001</c:v>
                </c:pt>
                <c:pt idx="462">
                  <c:v>1.0222222219999999</c:v>
                </c:pt>
                <c:pt idx="463">
                  <c:v>1.011111111</c:v>
                </c:pt>
                <c:pt idx="464">
                  <c:v>1</c:v>
                </c:pt>
                <c:pt idx="465">
                  <c:v>0.97928571399999997</c:v>
                </c:pt>
                <c:pt idx="466">
                  <c:v>0.95857142900000003</c:v>
                </c:pt>
                <c:pt idx="467">
                  <c:v>0.937857143</c:v>
                </c:pt>
                <c:pt idx="468">
                  <c:v>0.91714285699999998</c:v>
                </c:pt>
                <c:pt idx="469">
                  <c:v>0.89642857099999995</c:v>
                </c:pt>
                <c:pt idx="470">
                  <c:v>0.87571428600000001</c:v>
                </c:pt>
                <c:pt idx="471">
                  <c:v>0.85499999999999998</c:v>
                </c:pt>
                <c:pt idx="472">
                  <c:v>0.85392857099999997</c:v>
                </c:pt>
                <c:pt idx="473">
                  <c:v>0.85285714300000004</c:v>
                </c:pt>
                <c:pt idx="474">
                  <c:v>0.85178571400000003</c:v>
                </c:pt>
                <c:pt idx="475">
                  <c:v>0.85071428599999999</c:v>
                </c:pt>
                <c:pt idx="476">
                  <c:v>0.84964285699999997</c:v>
                </c:pt>
                <c:pt idx="477">
                  <c:v>0.84857142900000004</c:v>
                </c:pt>
                <c:pt idx="478">
                  <c:v>0.84750000000000003</c:v>
                </c:pt>
                <c:pt idx="479">
                  <c:v>0.84642857100000002</c:v>
                </c:pt>
                <c:pt idx="480">
                  <c:v>0.84535714299999998</c:v>
                </c:pt>
                <c:pt idx="481">
                  <c:v>0.84428571399999996</c:v>
                </c:pt>
                <c:pt idx="482">
                  <c:v>0.84321428600000004</c:v>
                </c:pt>
                <c:pt idx="483">
                  <c:v>0.84214285700000002</c:v>
                </c:pt>
                <c:pt idx="484">
                  <c:v>0.84107142899999998</c:v>
                </c:pt>
                <c:pt idx="485">
                  <c:v>0.84</c:v>
                </c:pt>
                <c:pt idx="486">
                  <c:v>0.85071428599999999</c:v>
                </c:pt>
                <c:pt idx="487">
                  <c:v>0.86142857100000003</c:v>
                </c:pt>
                <c:pt idx="488">
                  <c:v>0.87214285700000005</c:v>
                </c:pt>
                <c:pt idx="489">
                  <c:v>0.88285714299999996</c:v>
                </c:pt>
                <c:pt idx="490">
                  <c:v>0.89357142899999997</c:v>
                </c:pt>
                <c:pt idx="491">
                  <c:v>0.90428571400000002</c:v>
                </c:pt>
                <c:pt idx="492">
                  <c:v>0.91500000000000004</c:v>
                </c:pt>
                <c:pt idx="493">
                  <c:v>0.92571428600000005</c:v>
                </c:pt>
                <c:pt idx="494">
                  <c:v>0.93642857099999999</c:v>
                </c:pt>
                <c:pt idx="495">
                  <c:v>0.947142857</c:v>
                </c:pt>
                <c:pt idx="496">
                  <c:v>0.95785714300000002</c:v>
                </c:pt>
                <c:pt idx="497">
                  <c:v>0.96857142900000004</c:v>
                </c:pt>
                <c:pt idx="498">
                  <c:v>0.97928571399999997</c:v>
                </c:pt>
                <c:pt idx="499">
                  <c:v>0.99</c:v>
                </c:pt>
                <c:pt idx="500">
                  <c:v>0.99785714299999995</c:v>
                </c:pt>
                <c:pt idx="501">
                  <c:v>1.0057142859999999</c:v>
                </c:pt>
                <c:pt idx="502">
                  <c:v>1.013571429</c:v>
                </c:pt>
                <c:pt idx="503">
                  <c:v>1.021428571</c:v>
                </c:pt>
                <c:pt idx="504">
                  <c:v>1.029285714</c:v>
                </c:pt>
                <c:pt idx="505">
                  <c:v>1.0371428570000001</c:v>
                </c:pt>
                <c:pt idx="506">
                  <c:v>1.0449999999999999</c:v>
                </c:pt>
                <c:pt idx="507">
                  <c:v>1.052857143</c:v>
                </c:pt>
                <c:pt idx="508">
                  <c:v>1.0607142860000001</c:v>
                </c:pt>
                <c:pt idx="509">
                  <c:v>1.0685714289999999</c:v>
                </c:pt>
                <c:pt idx="510">
                  <c:v>1.0764285709999999</c:v>
                </c:pt>
                <c:pt idx="511">
                  <c:v>1.084285714</c:v>
                </c:pt>
                <c:pt idx="512">
                  <c:v>1.092142857</c:v>
                </c:pt>
                <c:pt idx="513">
                  <c:v>1.1000000000000001</c:v>
                </c:pt>
                <c:pt idx="514">
                  <c:v>1.0707142860000001</c:v>
                </c:pt>
                <c:pt idx="515">
                  <c:v>1.041428571</c:v>
                </c:pt>
                <c:pt idx="516">
                  <c:v>1.012142857</c:v>
                </c:pt>
                <c:pt idx="517">
                  <c:v>0.98285714300000004</c:v>
                </c:pt>
                <c:pt idx="518">
                  <c:v>0.95357142900000003</c:v>
                </c:pt>
                <c:pt idx="519">
                  <c:v>0.92428571400000004</c:v>
                </c:pt>
                <c:pt idx="520">
                  <c:v>0.89500000000000002</c:v>
                </c:pt>
                <c:pt idx="521">
                  <c:v>0.865714286</c:v>
                </c:pt>
                <c:pt idx="522">
                  <c:v>0.83642857100000001</c:v>
                </c:pt>
                <c:pt idx="523">
                  <c:v>0.80714285699999999</c:v>
                </c:pt>
                <c:pt idx="524">
                  <c:v>0.77785714299999997</c:v>
                </c:pt>
                <c:pt idx="525">
                  <c:v>0.74857142899999995</c:v>
                </c:pt>
                <c:pt idx="526">
                  <c:v>0.71928571399999996</c:v>
                </c:pt>
                <c:pt idx="527">
                  <c:v>0.69</c:v>
                </c:pt>
                <c:pt idx="528">
                  <c:v>0.70071428599999996</c:v>
                </c:pt>
                <c:pt idx="529">
                  <c:v>0.71142857100000001</c:v>
                </c:pt>
                <c:pt idx="530">
                  <c:v>0.72214285700000003</c:v>
                </c:pt>
                <c:pt idx="531">
                  <c:v>0.73285714300000004</c:v>
                </c:pt>
                <c:pt idx="532">
                  <c:v>0.74357142899999995</c:v>
                </c:pt>
                <c:pt idx="533">
                  <c:v>0.754285714</c:v>
                </c:pt>
                <c:pt idx="534">
                  <c:v>0.76500000000000001</c:v>
                </c:pt>
                <c:pt idx="535">
                  <c:v>0.74214285700000004</c:v>
                </c:pt>
                <c:pt idx="536">
                  <c:v>0.71928571399999996</c:v>
                </c:pt>
                <c:pt idx="537">
                  <c:v>0.696428571</c:v>
                </c:pt>
                <c:pt idx="538">
                  <c:v>0.673571429</c:v>
                </c:pt>
                <c:pt idx="539">
                  <c:v>0.65071428600000003</c:v>
                </c:pt>
                <c:pt idx="540">
                  <c:v>0.62785714299999995</c:v>
                </c:pt>
                <c:pt idx="541">
                  <c:v>0.60499999999999998</c:v>
                </c:pt>
                <c:pt idx="542">
                  <c:v>0.58214285700000001</c:v>
                </c:pt>
                <c:pt idx="543">
                  <c:v>0.55928571400000004</c:v>
                </c:pt>
                <c:pt idx="544">
                  <c:v>0.53642857099999997</c:v>
                </c:pt>
                <c:pt idx="545">
                  <c:v>0.51357142899999997</c:v>
                </c:pt>
                <c:pt idx="546">
                  <c:v>0.490714286</c:v>
                </c:pt>
                <c:pt idx="547">
                  <c:v>0.46785714299999998</c:v>
                </c:pt>
                <c:pt idx="548">
                  <c:v>0.44500000000000001</c:v>
                </c:pt>
                <c:pt idx="549">
                  <c:v>0.45540000000000003</c:v>
                </c:pt>
                <c:pt idx="550">
                  <c:v>0.46579999999999999</c:v>
                </c:pt>
                <c:pt idx="551">
                  <c:v>0.47620000000000001</c:v>
                </c:pt>
                <c:pt idx="552">
                  <c:v>0.48659999999999998</c:v>
                </c:pt>
                <c:pt idx="553">
                  <c:v>0.497</c:v>
                </c:pt>
                <c:pt idx="554">
                  <c:v>0.50739999999999996</c:v>
                </c:pt>
                <c:pt idx="555">
                  <c:v>0.51780000000000004</c:v>
                </c:pt>
                <c:pt idx="556">
                  <c:v>0.5282</c:v>
                </c:pt>
                <c:pt idx="557">
                  <c:v>0.53859999999999997</c:v>
                </c:pt>
                <c:pt idx="558">
                  <c:v>0.54900000000000004</c:v>
                </c:pt>
                <c:pt idx="559">
                  <c:v>0.55940000000000001</c:v>
                </c:pt>
                <c:pt idx="560">
                  <c:v>0.56979999999999997</c:v>
                </c:pt>
                <c:pt idx="561">
                  <c:v>0.58020000000000005</c:v>
                </c:pt>
                <c:pt idx="562">
                  <c:v>0.59060000000000001</c:v>
                </c:pt>
                <c:pt idx="563">
                  <c:v>0.60099999999999998</c:v>
                </c:pt>
                <c:pt idx="564">
                  <c:v>0.61140000000000005</c:v>
                </c:pt>
                <c:pt idx="565">
                  <c:v>0.62180000000000002</c:v>
                </c:pt>
                <c:pt idx="566">
                  <c:v>0.63219999999999998</c:v>
                </c:pt>
                <c:pt idx="567">
                  <c:v>0.64259999999999995</c:v>
                </c:pt>
                <c:pt idx="568">
                  <c:v>0.65300000000000002</c:v>
                </c:pt>
                <c:pt idx="569">
                  <c:v>0.66339999999999999</c:v>
                </c:pt>
                <c:pt idx="570">
                  <c:v>0.67379999999999995</c:v>
                </c:pt>
                <c:pt idx="571">
                  <c:v>0.68420000000000003</c:v>
                </c:pt>
                <c:pt idx="572">
                  <c:v>0.6946</c:v>
                </c:pt>
                <c:pt idx="573">
                  <c:v>0.70499999999999996</c:v>
                </c:pt>
                <c:pt idx="574">
                  <c:v>0.71540000000000004</c:v>
                </c:pt>
                <c:pt idx="575">
                  <c:v>0.7258</c:v>
                </c:pt>
                <c:pt idx="576">
                  <c:v>0.73619999999999997</c:v>
                </c:pt>
                <c:pt idx="577">
                  <c:v>0.74660000000000004</c:v>
                </c:pt>
                <c:pt idx="578">
                  <c:v>0.75700000000000001</c:v>
                </c:pt>
                <c:pt idx="579">
                  <c:v>0.76739999999999997</c:v>
                </c:pt>
                <c:pt idx="580">
                  <c:v>0.77780000000000005</c:v>
                </c:pt>
                <c:pt idx="581">
                  <c:v>0.78820000000000001</c:v>
                </c:pt>
                <c:pt idx="582">
                  <c:v>0.79859999999999998</c:v>
                </c:pt>
                <c:pt idx="583">
                  <c:v>0.80900000000000005</c:v>
                </c:pt>
                <c:pt idx="584">
                  <c:v>0.81940000000000002</c:v>
                </c:pt>
                <c:pt idx="585">
                  <c:v>0.82979999999999998</c:v>
                </c:pt>
                <c:pt idx="586">
                  <c:v>0.84019999999999995</c:v>
                </c:pt>
                <c:pt idx="587">
                  <c:v>0.85060000000000002</c:v>
                </c:pt>
                <c:pt idx="588">
                  <c:v>0.86099999999999999</c:v>
                </c:pt>
                <c:pt idx="589">
                  <c:v>0.87139999999999995</c:v>
                </c:pt>
                <c:pt idx="590">
                  <c:v>0.88180000000000003</c:v>
                </c:pt>
                <c:pt idx="591">
                  <c:v>0.89219999999999999</c:v>
                </c:pt>
                <c:pt idx="592">
                  <c:v>0.90259999999999996</c:v>
                </c:pt>
                <c:pt idx="593">
                  <c:v>0.91300000000000003</c:v>
                </c:pt>
                <c:pt idx="594">
                  <c:v>0.9234</c:v>
                </c:pt>
                <c:pt idx="595">
                  <c:v>0.93379999999999996</c:v>
                </c:pt>
                <c:pt idx="596">
                  <c:v>0.94420000000000004</c:v>
                </c:pt>
                <c:pt idx="597">
                  <c:v>0.9546</c:v>
                </c:pt>
                <c:pt idx="598">
                  <c:v>0.96499999999999997</c:v>
                </c:pt>
                <c:pt idx="599">
                  <c:v>0.94384615400000005</c:v>
                </c:pt>
                <c:pt idx="600">
                  <c:v>0.92269230800000002</c:v>
                </c:pt>
                <c:pt idx="601">
                  <c:v>0.90153846199999998</c:v>
                </c:pt>
                <c:pt idx="602">
                  <c:v>0.88038461499999998</c:v>
                </c:pt>
                <c:pt idx="603">
                  <c:v>0.85923076899999995</c:v>
                </c:pt>
                <c:pt idx="604">
                  <c:v>0.83807692300000003</c:v>
                </c:pt>
                <c:pt idx="605">
                  <c:v>0.816923077</c:v>
                </c:pt>
                <c:pt idx="606">
                  <c:v>0.79576923099999997</c:v>
                </c:pt>
                <c:pt idx="607">
                  <c:v>0.77461538500000005</c:v>
                </c:pt>
                <c:pt idx="608">
                  <c:v>0.75346153800000004</c:v>
                </c:pt>
                <c:pt idx="609">
                  <c:v>0.73230769200000001</c:v>
                </c:pt>
                <c:pt idx="610">
                  <c:v>0.71115384599999998</c:v>
                </c:pt>
                <c:pt idx="611">
                  <c:v>0.69</c:v>
                </c:pt>
                <c:pt idx="612">
                  <c:v>0.683214286</c:v>
                </c:pt>
                <c:pt idx="613">
                  <c:v>0.67642857099999998</c:v>
                </c:pt>
                <c:pt idx="614">
                  <c:v>0.66964285700000004</c:v>
                </c:pt>
                <c:pt idx="615">
                  <c:v>0.66285714299999998</c:v>
                </c:pt>
                <c:pt idx="616">
                  <c:v>0.65607142900000004</c:v>
                </c:pt>
                <c:pt idx="617">
                  <c:v>0.64928571400000001</c:v>
                </c:pt>
                <c:pt idx="618">
                  <c:v>0.64249999999999996</c:v>
                </c:pt>
                <c:pt idx="619">
                  <c:v>0.63571428600000002</c:v>
                </c:pt>
                <c:pt idx="620">
                  <c:v>0.62892857099999999</c:v>
                </c:pt>
                <c:pt idx="621">
                  <c:v>0.62214285700000005</c:v>
                </c:pt>
                <c:pt idx="622">
                  <c:v>0.615357143</c:v>
                </c:pt>
                <c:pt idx="623">
                  <c:v>0.60857142900000005</c:v>
                </c:pt>
                <c:pt idx="624">
                  <c:v>0.60178571400000003</c:v>
                </c:pt>
                <c:pt idx="625">
                  <c:v>0.59499999999999997</c:v>
                </c:pt>
                <c:pt idx="626">
                  <c:v>0.58464285699999996</c:v>
                </c:pt>
                <c:pt idx="627">
                  <c:v>0.57428571399999995</c:v>
                </c:pt>
                <c:pt idx="628">
                  <c:v>0.56392857100000005</c:v>
                </c:pt>
                <c:pt idx="629">
                  <c:v>0.553571429</c:v>
                </c:pt>
                <c:pt idx="630">
                  <c:v>0.54321428599999999</c:v>
                </c:pt>
                <c:pt idx="631">
                  <c:v>0.53285714299999998</c:v>
                </c:pt>
                <c:pt idx="632">
                  <c:v>0.52249999999999996</c:v>
                </c:pt>
                <c:pt idx="633">
                  <c:v>0.51214285699999995</c:v>
                </c:pt>
                <c:pt idx="634">
                  <c:v>0.50178571400000005</c:v>
                </c:pt>
                <c:pt idx="635">
                  <c:v>0.49142857099999998</c:v>
                </c:pt>
                <c:pt idx="636">
                  <c:v>0.48107142899999999</c:v>
                </c:pt>
                <c:pt idx="637">
                  <c:v>0.47071428599999998</c:v>
                </c:pt>
                <c:pt idx="638">
                  <c:v>0.46035714300000002</c:v>
                </c:pt>
                <c:pt idx="639">
                  <c:v>0.45</c:v>
                </c:pt>
                <c:pt idx="640">
                  <c:v>0.45809523800000002</c:v>
                </c:pt>
                <c:pt idx="641">
                  <c:v>0.46619047600000002</c:v>
                </c:pt>
                <c:pt idx="642">
                  <c:v>0.47428571400000002</c:v>
                </c:pt>
                <c:pt idx="643">
                  <c:v>0.48238095199999997</c:v>
                </c:pt>
                <c:pt idx="644">
                  <c:v>0.49047618999999998</c:v>
                </c:pt>
                <c:pt idx="645">
                  <c:v>0.49857142900000001</c:v>
                </c:pt>
                <c:pt idx="646">
                  <c:v>0.50666666699999996</c:v>
                </c:pt>
                <c:pt idx="647">
                  <c:v>0.51476190499999996</c:v>
                </c:pt>
                <c:pt idx="648">
                  <c:v>0.52285714299999997</c:v>
                </c:pt>
                <c:pt idx="649">
                  <c:v>0.53095238099999997</c:v>
                </c:pt>
                <c:pt idx="650">
                  <c:v>0.53904761899999998</c:v>
                </c:pt>
                <c:pt idx="651">
                  <c:v>0.54714285699999998</c:v>
                </c:pt>
                <c:pt idx="652">
                  <c:v>0.55523809499999999</c:v>
                </c:pt>
                <c:pt idx="653">
                  <c:v>0.56333333299999999</c:v>
                </c:pt>
                <c:pt idx="654">
                  <c:v>0.571428571</c:v>
                </c:pt>
                <c:pt idx="655">
                  <c:v>0.57952380999999997</c:v>
                </c:pt>
                <c:pt idx="656">
                  <c:v>0.58761904799999998</c:v>
                </c:pt>
                <c:pt idx="657">
                  <c:v>0.59571428599999998</c:v>
                </c:pt>
                <c:pt idx="658">
                  <c:v>0.60380952399999999</c:v>
                </c:pt>
                <c:pt idx="659">
                  <c:v>0.61190476199999999</c:v>
                </c:pt>
                <c:pt idx="660">
                  <c:v>0.62</c:v>
                </c:pt>
                <c:pt idx="661">
                  <c:v>0.64058823499999995</c:v>
                </c:pt>
                <c:pt idx="662">
                  <c:v>0.66117647099999999</c:v>
                </c:pt>
                <c:pt idx="663">
                  <c:v>0.68176470600000005</c:v>
                </c:pt>
                <c:pt idx="664">
                  <c:v>0.70235294100000001</c:v>
                </c:pt>
                <c:pt idx="665">
                  <c:v>0.72294117599999996</c:v>
                </c:pt>
                <c:pt idx="666">
                  <c:v>0.743529412</c:v>
                </c:pt>
                <c:pt idx="667">
                  <c:v>0.76411764699999996</c:v>
                </c:pt>
                <c:pt idx="668">
                  <c:v>0.78470588200000002</c:v>
                </c:pt>
                <c:pt idx="669">
                  <c:v>0.80529411799999995</c:v>
                </c:pt>
                <c:pt idx="670">
                  <c:v>0.82588235300000001</c:v>
                </c:pt>
                <c:pt idx="671">
                  <c:v>0.84647058799999997</c:v>
                </c:pt>
                <c:pt idx="672">
                  <c:v>0.86705882400000001</c:v>
                </c:pt>
                <c:pt idx="673">
                  <c:v>0.88764705899999996</c:v>
                </c:pt>
                <c:pt idx="674">
                  <c:v>0.90823529400000003</c:v>
                </c:pt>
                <c:pt idx="675">
                  <c:v>0.92882352899999998</c:v>
                </c:pt>
                <c:pt idx="676">
                  <c:v>0.94941176500000002</c:v>
                </c:pt>
                <c:pt idx="677">
                  <c:v>0.97</c:v>
                </c:pt>
                <c:pt idx="678">
                  <c:v>1.01</c:v>
                </c:pt>
                <c:pt idx="679">
                  <c:v>1.05</c:v>
                </c:pt>
                <c:pt idx="680">
                  <c:v>1.0900000000000001</c:v>
                </c:pt>
                <c:pt idx="681">
                  <c:v>1.1299999999999999</c:v>
                </c:pt>
                <c:pt idx="682">
                  <c:v>1.17</c:v>
                </c:pt>
                <c:pt idx="683">
                  <c:v>1.21</c:v>
                </c:pt>
                <c:pt idx="684">
                  <c:v>1.25</c:v>
                </c:pt>
                <c:pt idx="685">
                  <c:v>1.225882353</c:v>
                </c:pt>
                <c:pt idx="686">
                  <c:v>1.2017647060000001</c:v>
                </c:pt>
                <c:pt idx="687">
                  <c:v>1.1776470590000001</c:v>
                </c:pt>
                <c:pt idx="688">
                  <c:v>1.1535294119999999</c:v>
                </c:pt>
                <c:pt idx="689">
                  <c:v>1.129411765</c:v>
                </c:pt>
                <c:pt idx="690">
                  <c:v>1.105294118</c:v>
                </c:pt>
                <c:pt idx="691">
                  <c:v>1.081176471</c:v>
                </c:pt>
                <c:pt idx="692">
                  <c:v>1.0570588240000001</c:v>
                </c:pt>
                <c:pt idx="693">
                  <c:v>1.032941176</c:v>
                </c:pt>
                <c:pt idx="694">
                  <c:v>1.0088235290000001</c:v>
                </c:pt>
                <c:pt idx="695">
                  <c:v>0.98470588199999998</c:v>
                </c:pt>
                <c:pt idx="696">
                  <c:v>0.96058823500000001</c:v>
                </c:pt>
                <c:pt idx="697">
                  <c:v>0.93647058800000005</c:v>
                </c:pt>
                <c:pt idx="698">
                  <c:v>0.91235294099999997</c:v>
                </c:pt>
                <c:pt idx="699">
                  <c:v>0.88823529400000001</c:v>
                </c:pt>
                <c:pt idx="700">
                  <c:v>0.86411764700000004</c:v>
                </c:pt>
                <c:pt idx="701">
                  <c:v>0.84</c:v>
                </c:pt>
                <c:pt idx="702">
                  <c:v>0.84794117599999996</c:v>
                </c:pt>
                <c:pt idx="703">
                  <c:v>0.85588235300000004</c:v>
                </c:pt>
                <c:pt idx="704">
                  <c:v>0.86382352900000003</c:v>
                </c:pt>
                <c:pt idx="705">
                  <c:v>0.871764706</c:v>
                </c:pt>
                <c:pt idx="706">
                  <c:v>0.87970588199999999</c:v>
                </c:pt>
                <c:pt idx="707">
                  <c:v>0.88764705899999996</c:v>
                </c:pt>
                <c:pt idx="708">
                  <c:v>0.89558823499999995</c:v>
                </c:pt>
                <c:pt idx="709">
                  <c:v>0.90352941200000003</c:v>
                </c:pt>
                <c:pt idx="710">
                  <c:v>0.91147058800000003</c:v>
                </c:pt>
                <c:pt idx="711">
                  <c:v>0.91941176499999999</c:v>
                </c:pt>
                <c:pt idx="712">
                  <c:v>0.92735294099999999</c:v>
                </c:pt>
                <c:pt idx="713">
                  <c:v>0.93529411799999995</c:v>
                </c:pt>
                <c:pt idx="714">
                  <c:v>0.94323529399999995</c:v>
                </c:pt>
                <c:pt idx="715">
                  <c:v>0.95117647100000002</c:v>
                </c:pt>
                <c:pt idx="716">
                  <c:v>0.95911764700000002</c:v>
                </c:pt>
                <c:pt idx="717">
                  <c:v>0.96705882399999998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0.97499999999999998</c:v>
                </c:pt>
                <c:pt idx="721">
                  <c:v>0.97499999999999998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0.97499999999999998</c:v>
                </c:pt>
                <c:pt idx="725">
                  <c:v>0.97499999999999998</c:v>
                </c:pt>
                <c:pt idx="726">
                  <c:v>0.97499999999999998</c:v>
                </c:pt>
                <c:pt idx="727">
                  <c:v>0.97499999999999998</c:v>
                </c:pt>
                <c:pt idx="728">
                  <c:v>0.97499999999999998</c:v>
                </c:pt>
                <c:pt idx="729">
                  <c:v>0.97499999999999998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99-644D-9885-E881C85C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40239"/>
        <c:axId val="639496895"/>
      </c:scatterChart>
      <c:valAx>
        <c:axId val="639040239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639496895"/>
        <c:crosses val="autoZero"/>
        <c:crossBetween val="midCat"/>
        <c:majorUnit val="100"/>
      </c:valAx>
      <c:valAx>
        <c:axId val="6394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6390402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CA_øvre</a:t>
            </a:r>
          </a:p>
        </c:rich>
      </c:tx>
      <c:layout>
        <c:manualLayout>
          <c:xMode val="edge"/>
          <c:yMode val="edge"/>
          <c:x val="0.283604064325779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Boksmodel!$W$11:$W$1105</c:f>
              <c:numCache>
                <c:formatCode>0.0000</c:formatCode>
                <c:ptCount val="1095"/>
                <c:pt idx="0">
                  <c:v>2.939905980309919E-2</c:v>
                </c:pt>
                <c:pt idx="1">
                  <c:v>2.8818083154953274E-2</c:v>
                </c:pt>
                <c:pt idx="2">
                  <c:v>2.8226548704821434E-2</c:v>
                </c:pt>
                <c:pt idx="3">
                  <c:v>2.7676262328988035E-2</c:v>
                </c:pt>
                <c:pt idx="4">
                  <c:v>2.7150631540891351E-2</c:v>
                </c:pt>
                <c:pt idx="5">
                  <c:v>2.6590649802159784E-2</c:v>
                </c:pt>
                <c:pt idx="6">
                  <c:v>2.6037696395479929E-2</c:v>
                </c:pt>
                <c:pt idx="7">
                  <c:v>2.5540597678320884E-2</c:v>
                </c:pt>
                <c:pt idx="8">
                  <c:v>2.5099641159405824E-2</c:v>
                </c:pt>
                <c:pt idx="9">
                  <c:v>2.4833374268644789E-2</c:v>
                </c:pt>
                <c:pt idx="10">
                  <c:v>2.4520456175530871E-2</c:v>
                </c:pt>
                <c:pt idx="11">
                  <c:v>2.4430901271033378E-2</c:v>
                </c:pt>
                <c:pt idx="12">
                  <c:v>2.4461830389244498E-2</c:v>
                </c:pt>
                <c:pt idx="13">
                  <c:v>2.4367799620234883E-2</c:v>
                </c:pt>
                <c:pt idx="14">
                  <c:v>2.4251089349718979E-2</c:v>
                </c:pt>
                <c:pt idx="15">
                  <c:v>2.4336211781971945E-2</c:v>
                </c:pt>
                <c:pt idx="16">
                  <c:v>2.4779944246413176E-2</c:v>
                </c:pt>
                <c:pt idx="17">
                  <c:v>3.2666003428853278E-2</c:v>
                </c:pt>
                <c:pt idx="18">
                  <c:v>3.086331046273592E-2</c:v>
                </c:pt>
                <c:pt idx="19">
                  <c:v>2.9831480666427858E-2</c:v>
                </c:pt>
                <c:pt idx="20">
                  <c:v>2.9028496836925266E-2</c:v>
                </c:pt>
                <c:pt idx="21">
                  <c:v>2.8324999854993486E-2</c:v>
                </c:pt>
                <c:pt idx="22">
                  <c:v>2.768607029783287E-2</c:v>
                </c:pt>
                <c:pt idx="23">
                  <c:v>2.7095979504337186E-2</c:v>
                </c:pt>
                <c:pt idx="24">
                  <c:v>2.6539422474550458E-2</c:v>
                </c:pt>
                <c:pt idx="25">
                  <c:v>2.6027451285634703E-2</c:v>
                </c:pt>
                <c:pt idx="26">
                  <c:v>2.5547988555060866E-2</c:v>
                </c:pt>
                <c:pt idx="27">
                  <c:v>2.5096286104244168E-2</c:v>
                </c:pt>
                <c:pt idx="28">
                  <c:v>2.4667665159818251E-2</c:v>
                </c:pt>
                <c:pt idx="29">
                  <c:v>2.4279996188937929E-2</c:v>
                </c:pt>
                <c:pt idx="30">
                  <c:v>2.392694964486455E-2</c:v>
                </c:pt>
                <c:pt idx="31">
                  <c:v>2.3613622532023978E-2</c:v>
                </c:pt>
                <c:pt idx="32">
                  <c:v>2.3341613833401623E-2</c:v>
                </c:pt>
                <c:pt idx="33">
                  <c:v>2.3121252052729819E-2</c:v>
                </c:pt>
                <c:pt idx="34">
                  <c:v>2.2950672288229081E-2</c:v>
                </c:pt>
                <c:pt idx="35">
                  <c:v>2.2839943638246811E-2</c:v>
                </c:pt>
                <c:pt idx="36">
                  <c:v>2.2776258720653964E-2</c:v>
                </c:pt>
                <c:pt idx="37">
                  <c:v>2.2761380466114738E-2</c:v>
                </c:pt>
                <c:pt idx="38">
                  <c:v>2.2744346028583218E-2</c:v>
                </c:pt>
                <c:pt idx="39">
                  <c:v>2.2749387280300411E-2</c:v>
                </c:pt>
                <c:pt idx="40">
                  <c:v>2.2796537247082013E-2</c:v>
                </c:pt>
                <c:pt idx="41">
                  <c:v>2.2913629800267562E-2</c:v>
                </c:pt>
                <c:pt idx="42">
                  <c:v>2.3258603712070353E-2</c:v>
                </c:pt>
                <c:pt idx="43">
                  <c:v>2.3557047841771775E-2</c:v>
                </c:pt>
                <c:pt idx="44">
                  <c:v>2.3789610461660633E-2</c:v>
                </c:pt>
                <c:pt idx="45">
                  <c:v>2.3960423130640618E-2</c:v>
                </c:pt>
                <c:pt idx="46">
                  <c:v>2.4085744897942692E-2</c:v>
                </c:pt>
                <c:pt idx="47">
                  <c:v>2.4223189111707576E-2</c:v>
                </c:pt>
                <c:pt idx="48">
                  <c:v>2.4442440243606572E-2</c:v>
                </c:pt>
                <c:pt idx="49">
                  <c:v>2.4589855846715532E-2</c:v>
                </c:pt>
                <c:pt idx="50">
                  <c:v>2.4747962009497821E-2</c:v>
                </c:pt>
                <c:pt idx="51">
                  <c:v>2.4926192639579594E-2</c:v>
                </c:pt>
                <c:pt idx="52">
                  <c:v>2.5080369258163076E-2</c:v>
                </c:pt>
                <c:pt idx="53">
                  <c:v>2.5410055959945867E-2</c:v>
                </c:pt>
                <c:pt idx="54">
                  <c:v>2.5553328477854732E-2</c:v>
                </c:pt>
                <c:pt idx="55">
                  <c:v>2.5615083565559815E-2</c:v>
                </c:pt>
                <c:pt idx="56">
                  <c:v>2.5640422945438991E-2</c:v>
                </c:pt>
                <c:pt idx="57">
                  <c:v>2.5827172470905477E-2</c:v>
                </c:pt>
                <c:pt idx="58">
                  <c:v>2.6047796295920803E-2</c:v>
                </c:pt>
                <c:pt idx="59">
                  <c:v>2.658336332530364E-2</c:v>
                </c:pt>
                <c:pt idx="60">
                  <c:v>2.697410709925787E-2</c:v>
                </c:pt>
                <c:pt idx="61">
                  <c:v>2.7385783645191675E-2</c:v>
                </c:pt>
                <c:pt idx="62">
                  <c:v>2.7499195122333512E-2</c:v>
                </c:pt>
                <c:pt idx="63">
                  <c:v>2.7540709860394197E-2</c:v>
                </c:pt>
                <c:pt idx="64">
                  <c:v>2.763152208541789E-2</c:v>
                </c:pt>
                <c:pt idx="65">
                  <c:v>2.7800207137503318E-2</c:v>
                </c:pt>
                <c:pt idx="66">
                  <c:v>2.7814690989200593E-2</c:v>
                </c:pt>
                <c:pt idx="67">
                  <c:v>2.7757046912956194E-2</c:v>
                </c:pt>
                <c:pt idx="68">
                  <c:v>2.7799157551797356E-2</c:v>
                </c:pt>
                <c:pt idx="69">
                  <c:v>2.7927188589430489E-2</c:v>
                </c:pt>
                <c:pt idx="70">
                  <c:v>2.7868177848004719E-2</c:v>
                </c:pt>
                <c:pt idx="71">
                  <c:v>2.7711056440646763E-2</c:v>
                </c:pt>
                <c:pt idx="72">
                  <c:v>2.7492456640259483E-2</c:v>
                </c:pt>
                <c:pt idx="73">
                  <c:v>2.724261779608321E-2</c:v>
                </c:pt>
                <c:pt idx="74">
                  <c:v>2.696480164035378E-2</c:v>
                </c:pt>
                <c:pt idx="75">
                  <c:v>2.6670968674181492E-2</c:v>
                </c:pt>
                <c:pt idx="76">
                  <c:v>2.646046800326738E-2</c:v>
                </c:pt>
                <c:pt idx="77">
                  <c:v>2.6417404776358972E-2</c:v>
                </c:pt>
                <c:pt idx="78">
                  <c:v>2.6325637996413239E-2</c:v>
                </c:pt>
                <c:pt idx="79">
                  <c:v>2.6312327988218101E-2</c:v>
                </c:pt>
                <c:pt idx="80">
                  <c:v>2.6435875953035013E-2</c:v>
                </c:pt>
                <c:pt idx="81">
                  <c:v>2.6524260431434767E-2</c:v>
                </c:pt>
                <c:pt idx="82">
                  <c:v>2.6443242347014569E-2</c:v>
                </c:pt>
                <c:pt idx="83">
                  <c:v>2.6284411888970467E-2</c:v>
                </c:pt>
                <c:pt idx="84">
                  <c:v>2.6101589355802198E-2</c:v>
                </c:pt>
                <c:pt idx="85">
                  <c:v>2.5909612654332472E-2</c:v>
                </c:pt>
                <c:pt idx="86">
                  <c:v>2.5725652571067157E-2</c:v>
                </c:pt>
                <c:pt idx="87">
                  <c:v>2.5548390882268415E-2</c:v>
                </c:pt>
                <c:pt idx="88">
                  <c:v>2.5378742223381108E-2</c:v>
                </c:pt>
                <c:pt idx="89">
                  <c:v>2.529548665682594E-2</c:v>
                </c:pt>
                <c:pt idx="90">
                  <c:v>3.6434945226424292E-2</c:v>
                </c:pt>
                <c:pt idx="91">
                  <c:v>5.1830115915389594E-2</c:v>
                </c:pt>
                <c:pt idx="92">
                  <c:v>7.2989352469556568E-2</c:v>
                </c:pt>
                <c:pt idx="93">
                  <c:v>0.10206145525364441</c:v>
                </c:pt>
                <c:pt idx="94">
                  <c:v>0.14187468029182393</c:v>
                </c:pt>
                <c:pt idx="95">
                  <c:v>0.1961616821875225</c:v>
                </c:pt>
                <c:pt idx="96">
                  <c:v>0.26969423405138326</c:v>
                </c:pt>
                <c:pt idx="97">
                  <c:v>0.36829635653997372</c:v>
                </c:pt>
                <c:pt idx="98">
                  <c:v>0.49852493289598293</c:v>
                </c:pt>
                <c:pt idx="99">
                  <c:v>0.66642306991991829</c:v>
                </c:pt>
                <c:pt idx="100">
                  <c:v>0.8741199499990242</c:v>
                </c:pt>
                <c:pt idx="101">
                  <c:v>1.111724472999204</c:v>
                </c:pt>
                <c:pt idx="102">
                  <c:v>1.3400154460034819</c:v>
                </c:pt>
                <c:pt idx="103">
                  <c:v>1.470775590530139</c:v>
                </c:pt>
                <c:pt idx="104">
                  <c:v>1.4319896658317461</c:v>
                </c:pt>
                <c:pt idx="105">
                  <c:v>1.3621339775325334</c:v>
                </c:pt>
                <c:pt idx="106">
                  <c:v>1.3114065308632168</c:v>
                </c:pt>
                <c:pt idx="107">
                  <c:v>1.2658656510006157</c:v>
                </c:pt>
                <c:pt idx="108">
                  <c:v>1.2289288046466516</c:v>
                </c:pt>
                <c:pt idx="109">
                  <c:v>1.194525166322244</c:v>
                </c:pt>
                <c:pt idx="110">
                  <c:v>1.1631761055082643</c:v>
                </c:pt>
                <c:pt idx="111">
                  <c:v>1.1347612560724676</c:v>
                </c:pt>
                <c:pt idx="112">
                  <c:v>1.1096342137367423</c:v>
                </c:pt>
                <c:pt idx="113">
                  <c:v>1.0870398160614356</c:v>
                </c:pt>
                <c:pt idx="114">
                  <c:v>1.0656987233812143</c:v>
                </c:pt>
                <c:pt idx="115">
                  <c:v>1.0485686556694831</c:v>
                </c:pt>
                <c:pt idx="116">
                  <c:v>1.0330479993879582</c:v>
                </c:pt>
                <c:pt idx="117">
                  <c:v>1.0191779436483659</c:v>
                </c:pt>
                <c:pt idx="118">
                  <c:v>1.0061801361712501</c:v>
                </c:pt>
                <c:pt idx="119">
                  <c:v>0.99425271929294523</c:v>
                </c:pt>
                <c:pt idx="120">
                  <c:v>0.98459051112372431</c:v>
                </c:pt>
                <c:pt idx="121">
                  <c:v>0.97557763347022641</c:v>
                </c:pt>
                <c:pt idx="122">
                  <c:v>0.96699132868794557</c:v>
                </c:pt>
                <c:pt idx="123">
                  <c:v>0.95893983565126095</c:v>
                </c:pt>
                <c:pt idx="124">
                  <c:v>0.95134392701025872</c:v>
                </c:pt>
                <c:pt idx="125">
                  <c:v>0.94416105070823442</c:v>
                </c:pt>
                <c:pt idx="126">
                  <c:v>0.93727022441911034</c:v>
                </c:pt>
                <c:pt idx="127">
                  <c:v>0.93075149441091876</c:v>
                </c:pt>
                <c:pt idx="128">
                  <c:v>0.92457345994961548</c:v>
                </c:pt>
                <c:pt idx="129">
                  <c:v>0.91844582065119829</c:v>
                </c:pt>
                <c:pt idx="130">
                  <c:v>0.91165107191362893</c:v>
                </c:pt>
                <c:pt idx="131">
                  <c:v>0.90643385712507252</c:v>
                </c:pt>
                <c:pt idx="132">
                  <c:v>0.90189319670690338</c:v>
                </c:pt>
                <c:pt idx="133">
                  <c:v>0.89689782052524925</c:v>
                </c:pt>
                <c:pt idx="134">
                  <c:v>0.89117279270636685</c:v>
                </c:pt>
                <c:pt idx="135">
                  <c:v>0.88521949910246966</c:v>
                </c:pt>
                <c:pt idx="136">
                  <c:v>0.87798210895895912</c:v>
                </c:pt>
                <c:pt idx="137">
                  <c:v>0.87298049322131099</c:v>
                </c:pt>
                <c:pt idx="138">
                  <c:v>0.86967890489245092</c:v>
                </c:pt>
                <c:pt idx="139">
                  <c:v>0.86704133184215104</c:v>
                </c:pt>
                <c:pt idx="140">
                  <c:v>0.86463039525493424</c:v>
                </c:pt>
                <c:pt idx="141">
                  <c:v>0.8623097602156401</c:v>
                </c:pt>
                <c:pt idx="142">
                  <c:v>0.8600409966300202</c:v>
                </c:pt>
                <c:pt idx="143">
                  <c:v>0.85780097941981504</c:v>
                </c:pt>
                <c:pt idx="144">
                  <c:v>0.85567623976038598</c:v>
                </c:pt>
                <c:pt idx="145">
                  <c:v>0.85385224853935204</c:v>
                </c:pt>
                <c:pt idx="146">
                  <c:v>0.85193655241670807</c:v>
                </c:pt>
                <c:pt idx="147">
                  <c:v>0.84998702136837523</c:v>
                </c:pt>
                <c:pt idx="148">
                  <c:v>0.84801713947000656</c:v>
                </c:pt>
                <c:pt idx="149">
                  <c:v>0.84600398194869253</c:v>
                </c:pt>
                <c:pt idx="150">
                  <c:v>0.84417987551926954</c:v>
                </c:pt>
                <c:pt idx="151">
                  <c:v>0.84251343958600355</c:v>
                </c:pt>
                <c:pt idx="152">
                  <c:v>0.84091783233270578</c:v>
                </c:pt>
                <c:pt idx="153">
                  <c:v>0.83918292001339168</c:v>
                </c:pt>
                <c:pt idx="154">
                  <c:v>0.83732137544967533</c:v>
                </c:pt>
                <c:pt idx="155">
                  <c:v>0.83539305817340559</c:v>
                </c:pt>
                <c:pt idx="156">
                  <c:v>0.83355768600087599</c:v>
                </c:pt>
                <c:pt idx="157">
                  <c:v>0.83168088374728044</c:v>
                </c:pt>
                <c:pt idx="158">
                  <c:v>0.82951557756901495</c:v>
                </c:pt>
                <c:pt idx="159">
                  <c:v>0.8278762805839921</c:v>
                </c:pt>
                <c:pt idx="160">
                  <c:v>0.8265203218057503</c:v>
                </c:pt>
                <c:pt idx="161">
                  <c:v>0.82559448389958356</c:v>
                </c:pt>
                <c:pt idx="162">
                  <c:v>0.8291853147218412</c:v>
                </c:pt>
                <c:pt idx="163">
                  <c:v>0.83197569339564814</c:v>
                </c:pt>
                <c:pt idx="164">
                  <c:v>0.83552695123894438</c:v>
                </c:pt>
                <c:pt idx="165">
                  <c:v>0.83776010122188149</c:v>
                </c:pt>
                <c:pt idx="166">
                  <c:v>0.83801373359841913</c:v>
                </c:pt>
                <c:pt idx="167">
                  <c:v>0.83664517164256602</c:v>
                </c:pt>
                <c:pt idx="168">
                  <c:v>0.83560784918415298</c:v>
                </c:pt>
                <c:pt idx="169">
                  <c:v>0.83414516121260407</c:v>
                </c:pt>
                <c:pt idx="170">
                  <c:v>0.83233179119262768</c:v>
                </c:pt>
                <c:pt idx="171">
                  <c:v>0.83035383707641686</c:v>
                </c:pt>
                <c:pt idx="172">
                  <c:v>0.82832832266996725</c:v>
                </c:pt>
                <c:pt idx="173">
                  <c:v>0.82573944292014023</c:v>
                </c:pt>
                <c:pt idx="174">
                  <c:v>0.82365015601634439</c:v>
                </c:pt>
                <c:pt idx="175">
                  <c:v>0.82290493926177699</c:v>
                </c:pt>
                <c:pt idx="176">
                  <c:v>0.82203373535353708</c:v>
                </c:pt>
                <c:pt idx="177">
                  <c:v>0.82087803860067565</c:v>
                </c:pt>
                <c:pt idx="178">
                  <c:v>0.81942128882530529</c:v>
                </c:pt>
                <c:pt idx="179">
                  <c:v>0.81878546728988266</c:v>
                </c:pt>
                <c:pt idx="180">
                  <c:v>0.81273034024246238</c:v>
                </c:pt>
                <c:pt idx="181">
                  <c:v>0.81527345699458798</c:v>
                </c:pt>
                <c:pt idx="182">
                  <c:v>0.82318436795608896</c:v>
                </c:pt>
                <c:pt idx="183">
                  <c:v>0.83218762563819082</c:v>
                </c:pt>
                <c:pt idx="184">
                  <c:v>0.838372737805827</c:v>
                </c:pt>
                <c:pt idx="185">
                  <c:v>0.84152288591348434</c:v>
                </c:pt>
                <c:pt idx="186">
                  <c:v>0.8426086468419145</c:v>
                </c:pt>
                <c:pt idx="187">
                  <c:v>0.84213485529154697</c:v>
                </c:pt>
                <c:pt idx="188">
                  <c:v>0.84049177560148614</c:v>
                </c:pt>
                <c:pt idx="189">
                  <c:v>0.8382161497551216</c:v>
                </c:pt>
                <c:pt idx="190">
                  <c:v>0.83603409421819452</c:v>
                </c:pt>
                <c:pt idx="191">
                  <c:v>0.83356360920770212</c:v>
                </c:pt>
                <c:pt idx="192">
                  <c:v>0.83084667893474418</c:v>
                </c:pt>
                <c:pt idx="193">
                  <c:v>0.82806440210073839</c:v>
                </c:pt>
                <c:pt idx="194">
                  <c:v>0.82537370236531549</c:v>
                </c:pt>
                <c:pt idx="195">
                  <c:v>0.82254564186154044</c:v>
                </c:pt>
                <c:pt idx="196">
                  <c:v>0.81956137905981985</c:v>
                </c:pt>
                <c:pt idx="197">
                  <c:v>0.81639729384984872</c:v>
                </c:pt>
                <c:pt idx="198">
                  <c:v>0.81321022502101614</c:v>
                </c:pt>
                <c:pt idx="199">
                  <c:v>0.80992390992587071</c:v>
                </c:pt>
                <c:pt idx="200">
                  <c:v>0.80642842242595536</c:v>
                </c:pt>
                <c:pt idx="201">
                  <c:v>0.80261066899894684</c:v>
                </c:pt>
                <c:pt idx="202">
                  <c:v>0.79801240224998138</c:v>
                </c:pt>
                <c:pt idx="203">
                  <c:v>0.79453646109962528</c:v>
                </c:pt>
                <c:pt idx="204">
                  <c:v>0.79033914464449417</c:v>
                </c:pt>
                <c:pt idx="205">
                  <c:v>0.78630591046589293</c:v>
                </c:pt>
                <c:pt idx="206">
                  <c:v>0.78373565040855719</c:v>
                </c:pt>
                <c:pt idx="207">
                  <c:v>0.78095454309686063</c:v>
                </c:pt>
                <c:pt idx="208">
                  <c:v>0.77854791910424426</c:v>
                </c:pt>
                <c:pt idx="209">
                  <c:v>0.7751759069737898</c:v>
                </c:pt>
                <c:pt idx="210">
                  <c:v>0.77026609624358466</c:v>
                </c:pt>
                <c:pt idx="211">
                  <c:v>0.76490622421531318</c:v>
                </c:pt>
                <c:pt idx="212">
                  <c:v>0.75943787963007636</c:v>
                </c:pt>
                <c:pt idx="213">
                  <c:v>0.75391537303732292</c:v>
                </c:pt>
                <c:pt idx="214">
                  <c:v>0.74869268157686042</c:v>
                </c:pt>
                <c:pt idx="215">
                  <c:v>0.7423016953543663</c:v>
                </c:pt>
                <c:pt idx="216">
                  <c:v>0.7361560943690485</c:v>
                </c:pt>
                <c:pt idx="217">
                  <c:v>0.73153595572126173</c:v>
                </c:pt>
                <c:pt idx="218">
                  <c:v>0.72895540858360108</c:v>
                </c:pt>
                <c:pt idx="219">
                  <c:v>0.72708873402159091</c:v>
                </c:pt>
                <c:pt idx="220">
                  <c:v>0.72475358588941374</c:v>
                </c:pt>
                <c:pt idx="221">
                  <c:v>0.72182158389005957</c:v>
                </c:pt>
                <c:pt idx="222">
                  <c:v>0.71906541730359064</c:v>
                </c:pt>
                <c:pt idx="223">
                  <c:v>0.71623405774620952</c:v>
                </c:pt>
                <c:pt idx="224">
                  <c:v>0.71290051616044514</c:v>
                </c:pt>
                <c:pt idx="225">
                  <c:v>0.70955744938813614</c:v>
                </c:pt>
                <c:pt idx="226">
                  <c:v>0.7073429564026753</c:v>
                </c:pt>
                <c:pt idx="227">
                  <c:v>0.70502754065145723</c:v>
                </c:pt>
                <c:pt idx="228">
                  <c:v>0.70210536976036897</c:v>
                </c:pt>
                <c:pt idx="229">
                  <c:v>0.70019858525363932</c:v>
                </c:pt>
                <c:pt idx="230">
                  <c:v>0.69752871164175767</c:v>
                </c:pt>
                <c:pt idx="231">
                  <c:v>0.69572828504968776</c:v>
                </c:pt>
                <c:pt idx="232">
                  <c:v>0.69519930837290678</c:v>
                </c:pt>
                <c:pt idx="233">
                  <c:v>0.69521227641978733</c:v>
                </c:pt>
                <c:pt idx="234">
                  <c:v>0.69541997392194965</c:v>
                </c:pt>
                <c:pt idx="235">
                  <c:v>0.69508223712016282</c:v>
                </c:pt>
                <c:pt idx="236">
                  <c:v>0.69410410613128182</c:v>
                </c:pt>
                <c:pt idx="237">
                  <c:v>0.69266321380147244</c:v>
                </c:pt>
                <c:pt idx="238">
                  <c:v>0.69094275026110064</c:v>
                </c:pt>
                <c:pt idx="239">
                  <c:v>0.68842335673073607</c:v>
                </c:pt>
                <c:pt idx="240">
                  <c:v>0.68685669865525267</c:v>
                </c:pt>
                <c:pt idx="241">
                  <c:v>0.68577781048380648</c:v>
                </c:pt>
                <c:pt idx="242">
                  <c:v>0.6845656629470831</c:v>
                </c:pt>
                <c:pt idx="243">
                  <c:v>0.68290274826960617</c:v>
                </c:pt>
                <c:pt idx="244">
                  <c:v>0.68182947432582675</c:v>
                </c:pt>
                <c:pt idx="245">
                  <c:v>0.68082747881281858</c:v>
                </c:pt>
                <c:pt idx="246">
                  <c:v>0.67977662911993886</c:v>
                </c:pt>
                <c:pt idx="247">
                  <c:v>0.67857102207913822</c:v>
                </c:pt>
                <c:pt idx="248">
                  <c:v>0.67708800753941523</c:v>
                </c:pt>
                <c:pt idx="249">
                  <c:v>0.67248693640551283</c:v>
                </c:pt>
                <c:pt idx="250">
                  <c:v>0.67105629861903859</c:v>
                </c:pt>
                <c:pt idx="251">
                  <c:v>0.67183558261272602</c:v>
                </c:pt>
                <c:pt idx="252">
                  <c:v>0.6723496769502838</c:v>
                </c:pt>
                <c:pt idx="253">
                  <c:v>0.67323624657064085</c:v>
                </c:pt>
                <c:pt idx="254">
                  <c:v>0.67368480588608382</c:v>
                </c:pt>
                <c:pt idx="255">
                  <c:v>0.67368005230153793</c:v>
                </c:pt>
                <c:pt idx="256">
                  <c:v>0.67376394134726925</c:v>
                </c:pt>
                <c:pt idx="257">
                  <c:v>0.67369517393975442</c:v>
                </c:pt>
                <c:pt idx="258">
                  <c:v>0.67368460600066926</c:v>
                </c:pt>
                <c:pt idx="259">
                  <c:v>0.6735434286474965</c:v>
                </c:pt>
                <c:pt idx="260">
                  <c:v>0.67287527675567071</c:v>
                </c:pt>
                <c:pt idx="261">
                  <c:v>0.6719355708444672</c:v>
                </c:pt>
                <c:pt idx="262">
                  <c:v>0.67079782461996584</c:v>
                </c:pt>
                <c:pt idx="263">
                  <c:v>0.66958904207848158</c:v>
                </c:pt>
                <c:pt idx="264">
                  <c:v>0.66840895927243327</c:v>
                </c:pt>
                <c:pt idx="265">
                  <c:v>0.66731252498051719</c:v>
                </c:pt>
                <c:pt idx="266">
                  <c:v>0.66620031587747852</c:v>
                </c:pt>
                <c:pt idx="267">
                  <c:v>0.66492478537355582</c:v>
                </c:pt>
                <c:pt idx="268">
                  <c:v>0.6635036287380407</c:v>
                </c:pt>
                <c:pt idx="269">
                  <c:v>0.66189070600494426</c:v>
                </c:pt>
                <c:pt idx="270">
                  <c:v>0.66046016346117398</c:v>
                </c:pt>
                <c:pt idx="271">
                  <c:v>0.65891253564856789</c:v>
                </c:pt>
                <c:pt idx="272">
                  <c:v>0.65716032047752604</c:v>
                </c:pt>
                <c:pt idx="273">
                  <c:v>0.65541160574596691</c:v>
                </c:pt>
                <c:pt idx="274">
                  <c:v>0.65338443677221347</c:v>
                </c:pt>
                <c:pt idx="275">
                  <c:v>0.65080716027941132</c:v>
                </c:pt>
                <c:pt idx="276">
                  <c:v>0.64876317214280799</c:v>
                </c:pt>
                <c:pt idx="277">
                  <c:v>0.64825322054208301</c:v>
                </c:pt>
                <c:pt idx="278">
                  <c:v>0.64819029190137845</c:v>
                </c:pt>
                <c:pt idx="279">
                  <c:v>0.64874606095801446</c:v>
                </c:pt>
                <c:pt idx="280">
                  <c:v>0.64931526805024076</c:v>
                </c:pt>
                <c:pt idx="281">
                  <c:v>0.64974429909908671</c:v>
                </c:pt>
                <c:pt idx="282">
                  <c:v>0.6500037647389203</c:v>
                </c:pt>
                <c:pt idx="283">
                  <c:v>0.64999977082288274</c:v>
                </c:pt>
                <c:pt idx="284">
                  <c:v>0.64979722962974162</c:v>
                </c:pt>
                <c:pt idx="285">
                  <c:v>0.6489855896998602</c:v>
                </c:pt>
                <c:pt idx="286">
                  <c:v>0.64951125114305308</c:v>
                </c:pt>
                <c:pt idx="287">
                  <c:v>0.6513346184021539</c:v>
                </c:pt>
                <c:pt idx="288">
                  <c:v>0.6533149684752021</c:v>
                </c:pt>
                <c:pt idx="289">
                  <c:v>0.65523487743040665</c:v>
                </c:pt>
                <c:pt idx="290">
                  <c:v>0.65678405075857416</c:v>
                </c:pt>
                <c:pt idx="291">
                  <c:v>0.65768575131490503</c:v>
                </c:pt>
                <c:pt idx="292">
                  <c:v>0.65820054656255012</c:v>
                </c:pt>
                <c:pt idx="293">
                  <c:v>0.65857817144470354</c:v>
                </c:pt>
                <c:pt idx="294">
                  <c:v>0.65882337493418197</c:v>
                </c:pt>
                <c:pt idx="295">
                  <c:v>0.65937460326725761</c:v>
                </c:pt>
                <c:pt idx="296">
                  <c:v>0.66017099778442467</c:v>
                </c:pt>
                <c:pt idx="297">
                  <c:v>0.66079226664368484</c:v>
                </c:pt>
                <c:pt idx="298">
                  <c:v>0.66003175943825076</c:v>
                </c:pt>
                <c:pt idx="299">
                  <c:v>0.66220660494046168</c:v>
                </c:pt>
                <c:pt idx="300">
                  <c:v>0.66760900454792094</c:v>
                </c:pt>
                <c:pt idx="301">
                  <c:v>0.6731418483200583</c:v>
                </c:pt>
                <c:pt idx="302">
                  <c:v>0.67730383170508524</c:v>
                </c:pt>
                <c:pt idx="303">
                  <c:v>0.68055825878852039</c:v>
                </c:pt>
                <c:pt idx="304">
                  <c:v>0.6380813566615422</c:v>
                </c:pt>
                <c:pt idx="305">
                  <c:v>0.59831537774405952</c:v>
                </c:pt>
                <c:pt idx="306">
                  <c:v>0.56104012305145212</c:v>
                </c:pt>
                <c:pt idx="307">
                  <c:v>0.52619882566241305</c:v>
                </c:pt>
                <c:pt idx="308">
                  <c:v>0.49356726472085816</c:v>
                </c:pt>
                <c:pt idx="309">
                  <c:v>0.46300050568823026</c:v>
                </c:pt>
                <c:pt idx="310">
                  <c:v>0.43441994135557299</c:v>
                </c:pt>
                <c:pt idx="311">
                  <c:v>0.40767743603508499</c:v>
                </c:pt>
                <c:pt idx="312">
                  <c:v>0.38263811885644639</c:v>
                </c:pt>
                <c:pt idx="313">
                  <c:v>0.35918161464029524</c:v>
                </c:pt>
                <c:pt idx="314">
                  <c:v>0.33686933468772001</c:v>
                </c:pt>
                <c:pt idx="315">
                  <c:v>0.31581066218757459</c:v>
                </c:pt>
                <c:pt idx="316">
                  <c:v>0.29638733997590822</c:v>
                </c:pt>
                <c:pt idx="317">
                  <c:v>0.27835426208080055</c:v>
                </c:pt>
                <c:pt idx="318">
                  <c:v>0.26153864850000774</c:v>
                </c:pt>
                <c:pt idx="319">
                  <c:v>0.24577649368805429</c:v>
                </c:pt>
                <c:pt idx="320">
                  <c:v>0.23104636953161151</c:v>
                </c:pt>
                <c:pt idx="321">
                  <c:v>0.2172723044705317</c:v>
                </c:pt>
                <c:pt idx="322">
                  <c:v>0.20437709996972492</c:v>
                </c:pt>
                <c:pt idx="323">
                  <c:v>0.19233491565686997</c:v>
                </c:pt>
                <c:pt idx="324">
                  <c:v>0.18110916624783571</c:v>
                </c:pt>
                <c:pt idx="325">
                  <c:v>0.17062117723702735</c:v>
                </c:pt>
                <c:pt idx="326">
                  <c:v>0.16081271729790936</c:v>
                </c:pt>
                <c:pt idx="327">
                  <c:v>0.15175350216590236</c:v>
                </c:pt>
                <c:pt idx="328">
                  <c:v>0.14329144522285492</c:v>
                </c:pt>
                <c:pt idx="329">
                  <c:v>0.13536982343160978</c:v>
                </c:pt>
                <c:pt idx="330">
                  <c:v>0.12795901174621024</c:v>
                </c:pt>
                <c:pt idx="331">
                  <c:v>0.12107146996341989</c:v>
                </c:pt>
                <c:pt idx="332">
                  <c:v>0.11472569417039791</c:v>
                </c:pt>
                <c:pt idx="333">
                  <c:v>0.10875403570058724</c:v>
                </c:pt>
                <c:pt idx="334">
                  <c:v>0.10313884026197323</c:v>
                </c:pt>
                <c:pt idx="335">
                  <c:v>9.7856480069668419E-2</c:v>
                </c:pt>
                <c:pt idx="336">
                  <c:v>9.2907785419867883E-2</c:v>
                </c:pt>
                <c:pt idx="337">
                  <c:v>8.8344690783548882E-2</c:v>
                </c:pt>
                <c:pt idx="338">
                  <c:v>8.4055412072473606E-2</c:v>
                </c:pt>
                <c:pt idx="339">
                  <c:v>8.0047226981271508E-2</c:v>
                </c:pt>
                <c:pt idx="340">
                  <c:v>7.6330545007110118E-2</c:v>
                </c:pt>
                <c:pt idx="341">
                  <c:v>7.2944005394535091E-2</c:v>
                </c:pt>
                <c:pt idx="342">
                  <c:v>6.9913091969504459E-2</c:v>
                </c:pt>
                <c:pt idx="343">
                  <c:v>6.6992106961393461E-2</c:v>
                </c:pt>
                <c:pt idx="344">
                  <c:v>6.4171927437638956E-2</c:v>
                </c:pt>
                <c:pt idx="345">
                  <c:v>6.1473503023221826E-2</c:v>
                </c:pt>
                <c:pt idx="346">
                  <c:v>5.8963820042602387E-2</c:v>
                </c:pt>
                <c:pt idx="347">
                  <c:v>5.664546395502644E-2</c:v>
                </c:pt>
                <c:pt idx="348">
                  <c:v>5.4662782037973319E-2</c:v>
                </c:pt>
                <c:pt idx="349">
                  <c:v>5.2898911821443566E-2</c:v>
                </c:pt>
                <c:pt idx="350">
                  <c:v>5.1106143255618602E-2</c:v>
                </c:pt>
                <c:pt idx="351">
                  <c:v>4.9286671820312315E-2</c:v>
                </c:pt>
                <c:pt idx="352">
                  <c:v>4.7554582513313647E-2</c:v>
                </c:pt>
                <c:pt idx="353">
                  <c:v>4.5943449228585669E-2</c:v>
                </c:pt>
                <c:pt idx="354">
                  <c:v>4.4528000784712446E-2</c:v>
                </c:pt>
                <c:pt idx="355">
                  <c:v>4.3197475744134316E-2</c:v>
                </c:pt>
                <c:pt idx="356">
                  <c:v>4.1893970772017737E-2</c:v>
                </c:pt>
                <c:pt idx="357">
                  <c:v>4.0669436245570102E-2</c:v>
                </c:pt>
                <c:pt idx="358">
                  <c:v>3.9605274389298915E-2</c:v>
                </c:pt>
                <c:pt idx="359">
                  <c:v>3.8917365823935131E-2</c:v>
                </c:pt>
                <c:pt idx="360">
                  <c:v>3.8270862835969532E-2</c:v>
                </c:pt>
                <c:pt idx="361">
                  <c:v>3.7653717054374439E-2</c:v>
                </c:pt>
                <c:pt idx="362">
                  <c:v>3.7217256035172494E-2</c:v>
                </c:pt>
                <c:pt idx="363">
                  <c:v>3.667135772193824E-2</c:v>
                </c:pt>
                <c:pt idx="364">
                  <c:v>3.6151849579221448E-2</c:v>
                </c:pt>
                <c:pt idx="365">
                  <c:v>3.602486486920032E-2</c:v>
                </c:pt>
                <c:pt idx="366">
                  <c:v>3.7079246963793958E-2</c:v>
                </c:pt>
                <c:pt idx="367">
                  <c:v>3.9336179571319692E-2</c:v>
                </c:pt>
                <c:pt idx="368">
                  <c:v>8.8650816871992041E-2</c:v>
                </c:pt>
                <c:pt idx="369">
                  <c:v>8.4052608571503235E-2</c:v>
                </c:pt>
                <c:pt idx="370">
                  <c:v>7.9824298631778368E-2</c:v>
                </c:pt>
                <c:pt idx="371">
                  <c:v>7.5804671124244188E-2</c:v>
                </c:pt>
                <c:pt idx="372">
                  <c:v>7.2000711242227469E-2</c:v>
                </c:pt>
                <c:pt idx="373">
                  <c:v>6.8438229648919435E-2</c:v>
                </c:pt>
                <c:pt idx="374">
                  <c:v>6.5213349818753485E-2</c:v>
                </c:pt>
                <c:pt idx="375">
                  <c:v>6.2215119963426331E-2</c:v>
                </c:pt>
                <c:pt idx="376">
                  <c:v>5.9539862087783293E-2</c:v>
                </c:pt>
                <c:pt idx="377">
                  <c:v>5.6992037176618653E-2</c:v>
                </c:pt>
                <c:pt idx="378">
                  <c:v>5.4588538996935103E-2</c:v>
                </c:pt>
                <c:pt idx="379">
                  <c:v>5.1423483811099985E-2</c:v>
                </c:pt>
                <c:pt idx="380">
                  <c:v>4.93745845132227E-2</c:v>
                </c:pt>
                <c:pt idx="381">
                  <c:v>4.7807434140529272E-2</c:v>
                </c:pt>
                <c:pt idx="382">
                  <c:v>4.6311261977796177E-2</c:v>
                </c:pt>
                <c:pt idx="383">
                  <c:v>4.4826544780869781E-2</c:v>
                </c:pt>
                <c:pt idx="384">
                  <c:v>4.3379325016882457E-2</c:v>
                </c:pt>
                <c:pt idx="385">
                  <c:v>4.2013434828943867E-2</c:v>
                </c:pt>
                <c:pt idx="386">
                  <c:v>4.0709900404702369E-2</c:v>
                </c:pt>
                <c:pt idx="387">
                  <c:v>3.9478823175856465E-2</c:v>
                </c:pt>
                <c:pt idx="388">
                  <c:v>3.8360879014092963E-2</c:v>
                </c:pt>
                <c:pt idx="389">
                  <c:v>3.7719570497706176E-2</c:v>
                </c:pt>
                <c:pt idx="390">
                  <c:v>3.702145519639944E-2</c:v>
                </c:pt>
                <c:pt idx="391">
                  <c:v>3.6187013149392655E-2</c:v>
                </c:pt>
                <c:pt idx="392">
                  <c:v>3.5359907262204844E-2</c:v>
                </c:pt>
                <c:pt idx="393">
                  <c:v>3.4757284880610743E-2</c:v>
                </c:pt>
                <c:pt idx="394">
                  <c:v>3.4393097171851079E-2</c:v>
                </c:pt>
                <c:pt idx="395">
                  <c:v>3.3937927809749614E-2</c:v>
                </c:pt>
                <c:pt idx="396">
                  <c:v>3.3439842674107483E-2</c:v>
                </c:pt>
                <c:pt idx="397">
                  <c:v>3.3030573787599118E-2</c:v>
                </c:pt>
                <c:pt idx="398">
                  <c:v>3.27649842337241E-2</c:v>
                </c:pt>
                <c:pt idx="399">
                  <c:v>3.2381636863834148E-2</c:v>
                </c:pt>
                <c:pt idx="400">
                  <c:v>3.1935657695331472E-2</c:v>
                </c:pt>
                <c:pt idx="401">
                  <c:v>3.1494282684267433E-2</c:v>
                </c:pt>
                <c:pt idx="402">
                  <c:v>3.103149994161359E-2</c:v>
                </c:pt>
                <c:pt idx="403">
                  <c:v>3.0593649073664776E-2</c:v>
                </c:pt>
                <c:pt idx="404">
                  <c:v>3.0217051992006E-2</c:v>
                </c:pt>
                <c:pt idx="405">
                  <c:v>2.9854957181960799E-2</c:v>
                </c:pt>
                <c:pt idx="406">
                  <c:v>2.9505069126033626E-2</c:v>
                </c:pt>
                <c:pt idx="407">
                  <c:v>2.9244781660351001E-2</c:v>
                </c:pt>
                <c:pt idx="408">
                  <c:v>2.9273862017856516E-2</c:v>
                </c:pt>
                <c:pt idx="409">
                  <c:v>2.9154975103394421E-2</c:v>
                </c:pt>
                <c:pt idx="410">
                  <c:v>2.8974562415059888E-2</c:v>
                </c:pt>
                <c:pt idx="411">
                  <c:v>2.8781183496620056E-2</c:v>
                </c:pt>
                <c:pt idx="412">
                  <c:v>2.8763576216039047E-2</c:v>
                </c:pt>
                <c:pt idx="413">
                  <c:v>2.8865820267265398E-2</c:v>
                </c:pt>
                <c:pt idx="414">
                  <c:v>2.8856056352073989E-2</c:v>
                </c:pt>
                <c:pt idx="415">
                  <c:v>2.8901278549708843E-2</c:v>
                </c:pt>
                <c:pt idx="416">
                  <c:v>2.90339772614924E-2</c:v>
                </c:pt>
                <c:pt idx="417">
                  <c:v>2.9097354484454753E-2</c:v>
                </c:pt>
                <c:pt idx="418">
                  <c:v>2.9149892611703077E-2</c:v>
                </c:pt>
                <c:pt idx="419">
                  <c:v>2.914895931859738E-2</c:v>
                </c:pt>
                <c:pt idx="420">
                  <c:v>2.9147110453216381E-2</c:v>
                </c:pt>
                <c:pt idx="421">
                  <c:v>2.9144187756056511E-2</c:v>
                </c:pt>
                <c:pt idx="422">
                  <c:v>2.9117792512915401E-2</c:v>
                </c:pt>
                <c:pt idx="423">
                  <c:v>2.9102451656978744E-2</c:v>
                </c:pt>
                <c:pt idx="424">
                  <c:v>2.9100008920755982E-2</c:v>
                </c:pt>
                <c:pt idx="425">
                  <c:v>2.9167365420360445E-2</c:v>
                </c:pt>
                <c:pt idx="426">
                  <c:v>2.9301262511105354E-2</c:v>
                </c:pt>
                <c:pt idx="427">
                  <c:v>2.9486853953123823E-2</c:v>
                </c:pt>
                <c:pt idx="428">
                  <c:v>2.9727493690917435E-2</c:v>
                </c:pt>
                <c:pt idx="429">
                  <c:v>3.007140073872085E-2</c:v>
                </c:pt>
                <c:pt idx="430">
                  <c:v>3.0571775677097998E-2</c:v>
                </c:pt>
                <c:pt idx="431">
                  <c:v>3.1193190223562064E-2</c:v>
                </c:pt>
                <c:pt idx="432">
                  <c:v>3.191597633451497E-2</c:v>
                </c:pt>
                <c:pt idx="433">
                  <c:v>3.2637416848864599E-2</c:v>
                </c:pt>
                <c:pt idx="434">
                  <c:v>3.3358381783310499E-2</c:v>
                </c:pt>
                <c:pt idx="435">
                  <c:v>3.4533842263954236E-2</c:v>
                </c:pt>
                <c:pt idx="436">
                  <c:v>3.8158331174821827E-2</c:v>
                </c:pt>
                <c:pt idx="437">
                  <c:v>4.2181939662622556E-2</c:v>
                </c:pt>
                <c:pt idx="438">
                  <c:v>4.4291093953696452E-2</c:v>
                </c:pt>
                <c:pt idx="439">
                  <c:v>4.5500680797503093E-2</c:v>
                </c:pt>
                <c:pt idx="440">
                  <c:v>4.6372277802144993E-2</c:v>
                </c:pt>
                <c:pt idx="441">
                  <c:v>4.6977494192924733E-2</c:v>
                </c:pt>
                <c:pt idx="442">
                  <c:v>4.7704312265437851E-2</c:v>
                </c:pt>
                <c:pt idx="443">
                  <c:v>4.8722352731843797E-2</c:v>
                </c:pt>
                <c:pt idx="444">
                  <c:v>5.0346822601152093E-2</c:v>
                </c:pt>
                <c:pt idx="445">
                  <c:v>5.4680302609826599E-2</c:v>
                </c:pt>
                <c:pt idx="446">
                  <c:v>5.2817342726483245E-2</c:v>
                </c:pt>
                <c:pt idx="447">
                  <c:v>5.1020154204122717E-2</c:v>
                </c:pt>
                <c:pt idx="448">
                  <c:v>4.9306465351541942E-2</c:v>
                </c:pt>
                <c:pt idx="449">
                  <c:v>4.7679302646423054E-2</c:v>
                </c:pt>
                <c:pt idx="450">
                  <c:v>4.6121192215846277E-2</c:v>
                </c:pt>
                <c:pt idx="451">
                  <c:v>5.537385265550241E-2</c:v>
                </c:pt>
                <c:pt idx="452">
                  <c:v>4.4453933134449543E-2</c:v>
                </c:pt>
                <c:pt idx="453">
                  <c:v>4.5119012735529089E-2</c:v>
                </c:pt>
                <c:pt idx="454">
                  <c:v>4.4358052112270487E-2</c:v>
                </c:pt>
                <c:pt idx="455">
                  <c:v>6.310618458744216E-2</c:v>
                </c:pt>
                <c:pt idx="456">
                  <c:v>8.8979403364411541E-2</c:v>
                </c:pt>
                <c:pt idx="457">
                  <c:v>0.12452956105632453</c:v>
                </c:pt>
                <c:pt idx="458">
                  <c:v>0.17329253066261974</c:v>
                </c:pt>
                <c:pt idx="459">
                  <c:v>0.2400788127010603</c:v>
                </c:pt>
                <c:pt idx="460">
                  <c:v>0.33007915487511252</c:v>
                </c:pt>
                <c:pt idx="461">
                  <c:v>0.44990789178854812</c:v>
                </c:pt>
                <c:pt idx="462">
                  <c:v>0.60675705062727958</c:v>
                </c:pt>
                <c:pt idx="463">
                  <c:v>0.80577391306493451</c:v>
                </c:pt>
                <c:pt idx="464">
                  <c:v>1.0440906695315164</c:v>
                </c:pt>
                <c:pt idx="465">
                  <c:v>1.2974562488909138</c:v>
                </c:pt>
                <c:pt idx="466">
                  <c:v>1.4939670686686921</c:v>
                </c:pt>
                <c:pt idx="467">
                  <c:v>1.518722765149491</c:v>
                </c:pt>
                <c:pt idx="468">
                  <c:v>1.4332790319740663</c:v>
                </c:pt>
                <c:pt idx="469">
                  <c:v>1.3824440407561849</c:v>
                </c:pt>
                <c:pt idx="470">
                  <c:v>1.3303012781799313</c:v>
                </c:pt>
                <c:pt idx="471">
                  <c:v>1.2856669225670345</c:v>
                </c:pt>
                <c:pt idx="472">
                  <c:v>1.2461627634364543</c:v>
                </c:pt>
                <c:pt idx="473">
                  <c:v>1.2115592934598918</c:v>
                </c:pt>
                <c:pt idx="474">
                  <c:v>1.1805226385033702</c:v>
                </c:pt>
                <c:pt idx="475">
                  <c:v>1.1527624638448077</c:v>
                </c:pt>
                <c:pt idx="476">
                  <c:v>1.1280898636784173</c:v>
                </c:pt>
                <c:pt idx="477">
                  <c:v>1.1062352926549111</c:v>
                </c:pt>
                <c:pt idx="478">
                  <c:v>1.0865781858290766</c:v>
                </c:pt>
                <c:pt idx="479">
                  <c:v>1.0688682780491559</c:v>
                </c:pt>
                <c:pt idx="480">
                  <c:v>1.0533583332084424</c:v>
                </c:pt>
                <c:pt idx="481">
                  <c:v>1.0393524606682587</c:v>
                </c:pt>
                <c:pt idx="482">
                  <c:v>1.0267569192678001</c:v>
                </c:pt>
                <c:pt idx="483">
                  <c:v>1.014872866190057</c:v>
                </c:pt>
                <c:pt idx="484">
                  <c:v>1.0041036509686065</c:v>
                </c:pt>
                <c:pt idx="485">
                  <c:v>0.99295317220086021</c:v>
                </c:pt>
                <c:pt idx="486">
                  <c:v>0.98409154007668775</c:v>
                </c:pt>
                <c:pt idx="487">
                  <c:v>0.98155569983284452</c:v>
                </c:pt>
                <c:pt idx="488">
                  <c:v>0.97732235161879655</c:v>
                </c:pt>
                <c:pt idx="489">
                  <c:v>0.97211400278461191</c:v>
                </c:pt>
                <c:pt idx="490">
                  <c:v>0.96659086882947221</c:v>
                </c:pt>
                <c:pt idx="491">
                  <c:v>0.96085844296293588</c:v>
                </c:pt>
                <c:pt idx="492">
                  <c:v>0.95532639429020638</c:v>
                </c:pt>
                <c:pt idx="493">
                  <c:v>0.95018920478014646</c:v>
                </c:pt>
                <c:pt idx="494">
                  <c:v>0.94529109542996492</c:v>
                </c:pt>
                <c:pt idx="495">
                  <c:v>0.9404797091526087</c:v>
                </c:pt>
                <c:pt idx="496">
                  <c:v>0.9360208878182491</c:v>
                </c:pt>
                <c:pt idx="497">
                  <c:v>0.93214046645245807</c:v>
                </c:pt>
                <c:pt idx="498">
                  <c:v>0.92838651698818375</c:v>
                </c:pt>
                <c:pt idx="499">
                  <c:v>0.92471638811387491</c:v>
                </c:pt>
                <c:pt idx="500">
                  <c:v>0.92127102923344073</c:v>
                </c:pt>
                <c:pt idx="501">
                  <c:v>0.91791321642718926</c:v>
                </c:pt>
                <c:pt idx="502">
                  <c:v>0.91459532083205963</c:v>
                </c:pt>
                <c:pt idx="503">
                  <c:v>0.91149152686585144</c:v>
                </c:pt>
                <c:pt idx="504">
                  <c:v>0.90859462678094327</c:v>
                </c:pt>
                <c:pt idx="505">
                  <c:v>0.90580191680191779</c:v>
                </c:pt>
                <c:pt idx="506">
                  <c:v>0.90307943051109474</c:v>
                </c:pt>
                <c:pt idx="507">
                  <c:v>0.9004995934772998</c:v>
                </c:pt>
                <c:pt idx="508">
                  <c:v>0.89788828771967066</c:v>
                </c:pt>
                <c:pt idx="509">
                  <c:v>0.89542150388389741</c:v>
                </c:pt>
                <c:pt idx="510">
                  <c:v>0.89304062316210164</c:v>
                </c:pt>
                <c:pt idx="511">
                  <c:v>0.89065825713720714</c:v>
                </c:pt>
                <c:pt idx="512">
                  <c:v>0.88834305473823927</c:v>
                </c:pt>
                <c:pt idx="513">
                  <c:v>0.88611782040872533</c:v>
                </c:pt>
                <c:pt idx="514">
                  <c:v>0.88376073312032821</c:v>
                </c:pt>
                <c:pt idx="515">
                  <c:v>0.88258466592449258</c:v>
                </c:pt>
                <c:pt idx="516">
                  <c:v>0.88119691569663194</c:v>
                </c:pt>
                <c:pt idx="517">
                  <c:v>0.87949162588527807</c:v>
                </c:pt>
                <c:pt idx="518">
                  <c:v>0.87767242024643999</c:v>
                </c:pt>
                <c:pt idx="519">
                  <c:v>0.87573469863987496</c:v>
                </c:pt>
                <c:pt idx="520">
                  <c:v>0.8737687406388488</c:v>
                </c:pt>
                <c:pt idx="521">
                  <c:v>0.87177551374450657</c:v>
                </c:pt>
                <c:pt idx="522">
                  <c:v>0.86980410851066681</c:v>
                </c:pt>
                <c:pt idx="523">
                  <c:v>0.86785102625937316</c:v>
                </c:pt>
                <c:pt idx="524">
                  <c:v>0.86590754838984973</c:v>
                </c:pt>
                <c:pt idx="525">
                  <c:v>0.86385145822520715</c:v>
                </c:pt>
                <c:pt idx="526">
                  <c:v>0.86167983843666685</c:v>
                </c:pt>
                <c:pt idx="527">
                  <c:v>0.86010286943321757</c:v>
                </c:pt>
                <c:pt idx="528">
                  <c:v>0.85857174731589858</c:v>
                </c:pt>
                <c:pt idx="529">
                  <c:v>0.85662147930376664</c:v>
                </c:pt>
                <c:pt idx="530">
                  <c:v>0.8555512647891238</c:v>
                </c:pt>
                <c:pt idx="531">
                  <c:v>0.8539541171766819</c:v>
                </c:pt>
                <c:pt idx="532">
                  <c:v>0.85194179775557743</c:v>
                </c:pt>
                <c:pt idx="533">
                  <c:v>0.84994168812401782</c:v>
                </c:pt>
                <c:pt idx="534">
                  <c:v>0.84907005629384646</c:v>
                </c:pt>
                <c:pt idx="535">
                  <c:v>0.84796584919528684</c:v>
                </c:pt>
                <c:pt idx="536">
                  <c:v>0.84637342536724502</c:v>
                </c:pt>
                <c:pt idx="537">
                  <c:v>0.84441997819614378</c:v>
                </c:pt>
                <c:pt idx="538">
                  <c:v>0.84242261285094133</c:v>
                </c:pt>
                <c:pt idx="539">
                  <c:v>0.8401691595317119</c:v>
                </c:pt>
                <c:pt idx="540">
                  <c:v>0.83769774480446457</c:v>
                </c:pt>
                <c:pt idx="541">
                  <c:v>0.83508709701582506</c:v>
                </c:pt>
                <c:pt idx="542">
                  <c:v>0.83241620427774077</c:v>
                </c:pt>
                <c:pt idx="543">
                  <c:v>0.82970048527914497</c:v>
                </c:pt>
                <c:pt idx="544">
                  <c:v>0.82702816092971765</c:v>
                </c:pt>
                <c:pt idx="545">
                  <c:v>0.8243106596392682</c:v>
                </c:pt>
                <c:pt idx="546">
                  <c:v>0.82156928578291011</c:v>
                </c:pt>
                <c:pt idx="547">
                  <c:v>0.81898153151653774</c:v>
                </c:pt>
                <c:pt idx="548">
                  <c:v>0.81632523269240265</c:v>
                </c:pt>
                <c:pt idx="549">
                  <c:v>0.81359998629889696</c:v>
                </c:pt>
                <c:pt idx="550">
                  <c:v>0.81089562562910233</c:v>
                </c:pt>
                <c:pt idx="551">
                  <c:v>0.80818916489650683</c:v>
                </c:pt>
                <c:pt idx="552">
                  <c:v>0.80566161542274095</c:v>
                </c:pt>
                <c:pt idx="553">
                  <c:v>0.80320713511989239</c:v>
                </c:pt>
                <c:pt idx="554">
                  <c:v>0.80065527690900617</c:v>
                </c:pt>
                <c:pt idx="555">
                  <c:v>0.79806442279707068</c:v>
                </c:pt>
                <c:pt idx="556">
                  <c:v>0.79548514853577901</c:v>
                </c:pt>
                <c:pt idx="557">
                  <c:v>0.79332453173808537</c:v>
                </c:pt>
                <c:pt idx="558">
                  <c:v>0.79116695836977891</c:v>
                </c:pt>
                <c:pt idx="559">
                  <c:v>0.78897253873103013</c:v>
                </c:pt>
                <c:pt idx="560">
                  <c:v>0.78671338678047431</c:v>
                </c:pt>
                <c:pt idx="561">
                  <c:v>0.78452520488627209</c:v>
                </c:pt>
                <c:pt idx="562">
                  <c:v>0.78253304089449127</c:v>
                </c:pt>
                <c:pt idx="563">
                  <c:v>0.78047694380204891</c:v>
                </c:pt>
                <c:pt idx="564">
                  <c:v>0.77854990427587178</c:v>
                </c:pt>
                <c:pt idx="565">
                  <c:v>0.77665843278699054</c:v>
                </c:pt>
                <c:pt idx="566">
                  <c:v>0.77480356495676161</c:v>
                </c:pt>
                <c:pt idx="567">
                  <c:v>0.77292639191503332</c:v>
                </c:pt>
                <c:pt idx="568">
                  <c:v>0.77098644314314224</c:v>
                </c:pt>
                <c:pt idx="569">
                  <c:v>0.76907311400450307</c:v>
                </c:pt>
                <c:pt idx="570">
                  <c:v>0.76736384428545801</c:v>
                </c:pt>
                <c:pt idx="571">
                  <c:v>0.76557674124632691</c:v>
                </c:pt>
                <c:pt idx="572">
                  <c:v>0.7637978946994004</c:v>
                </c:pt>
                <c:pt idx="573">
                  <c:v>0.76194189940853363</c:v>
                </c:pt>
                <c:pt idx="574">
                  <c:v>0.76000819895521787</c:v>
                </c:pt>
                <c:pt idx="575">
                  <c:v>0.75803818777040799</c:v>
                </c:pt>
                <c:pt idx="576">
                  <c:v>0.75641273095919626</c:v>
                </c:pt>
                <c:pt idx="577">
                  <c:v>0.75472890680013771</c:v>
                </c:pt>
                <c:pt idx="578">
                  <c:v>0.75296040816531173</c:v>
                </c:pt>
                <c:pt idx="579">
                  <c:v>0.75113594241923787</c:v>
                </c:pt>
                <c:pt idx="580">
                  <c:v>0.74937687831112798</c:v>
                </c:pt>
                <c:pt idx="581">
                  <c:v>0.74747283756931426</c:v>
                </c:pt>
                <c:pt idx="582">
                  <c:v>0.74552007696361777</c:v>
                </c:pt>
                <c:pt idx="583">
                  <c:v>0.74343470551503088</c:v>
                </c:pt>
                <c:pt idx="584">
                  <c:v>0.74133133097067427</c:v>
                </c:pt>
                <c:pt idx="585">
                  <c:v>0.7393445484961868</c:v>
                </c:pt>
                <c:pt idx="586">
                  <c:v>0.73720535822800659</c:v>
                </c:pt>
                <c:pt idx="587">
                  <c:v>0.73481530130076089</c:v>
                </c:pt>
                <c:pt idx="588">
                  <c:v>0.73226043183151568</c:v>
                </c:pt>
                <c:pt idx="589">
                  <c:v>0.7309510752546905</c:v>
                </c:pt>
                <c:pt idx="590">
                  <c:v>0.72981552839335184</c:v>
                </c:pt>
                <c:pt idx="591">
                  <c:v>0.72732521680420459</c:v>
                </c:pt>
                <c:pt idx="592">
                  <c:v>0.72757855891712075</c:v>
                </c:pt>
                <c:pt idx="593">
                  <c:v>0.72748542908766156</c:v>
                </c:pt>
                <c:pt idx="594">
                  <c:v>0.7266151420352005</c:v>
                </c:pt>
                <c:pt idx="595">
                  <c:v>0.7250202924807464</c:v>
                </c:pt>
                <c:pt idx="596">
                  <c:v>0.72267500396579076</c:v>
                </c:pt>
                <c:pt idx="597">
                  <c:v>0.72018510969218907</c:v>
                </c:pt>
                <c:pt idx="598">
                  <c:v>0.71911635514222627</c:v>
                </c:pt>
                <c:pt idx="599">
                  <c:v>0.71765984670811811</c:v>
                </c:pt>
                <c:pt idx="600">
                  <c:v>0.71582089934136928</c:v>
                </c:pt>
                <c:pt idx="601">
                  <c:v>0.71347636199818154</c:v>
                </c:pt>
                <c:pt idx="602">
                  <c:v>0.71177217689827577</c:v>
                </c:pt>
                <c:pt idx="603">
                  <c:v>0.71015572055456788</c:v>
                </c:pt>
                <c:pt idx="604">
                  <c:v>0.708231290742525</c:v>
                </c:pt>
                <c:pt idx="605">
                  <c:v>0.7064161468363731</c:v>
                </c:pt>
                <c:pt idx="606">
                  <c:v>0.70487505185589983</c:v>
                </c:pt>
                <c:pt idx="607">
                  <c:v>0.70310835370778013</c:v>
                </c:pt>
                <c:pt idx="608">
                  <c:v>0.70153540296160977</c:v>
                </c:pt>
                <c:pt idx="609">
                  <c:v>0.69999908330602034</c:v>
                </c:pt>
                <c:pt idx="610">
                  <c:v>0.69836418679538192</c:v>
                </c:pt>
                <c:pt idx="611">
                  <c:v>0.6966334910826405</c:v>
                </c:pt>
                <c:pt idx="612">
                  <c:v>0.69483756379312833</c:v>
                </c:pt>
                <c:pt idx="613">
                  <c:v>0.69303696115142166</c:v>
                </c:pt>
                <c:pt idx="614">
                  <c:v>0.6912281489299521</c:v>
                </c:pt>
                <c:pt idx="615">
                  <c:v>0.68841538007279179</c:v>
                </c:pt>
                <c:pt idx="616">
                  <c:v>0.68693290829413101</c:v>
                </c:pt>
                <c:pt idx="617">
                  <c:v>0.68731747587109004</c:v>
                </c:pt>
                <c:pt idx="618">
                  <c:v>0.68827147956804113</c:v>
                </c:pt>
                <c:pt idx="619">
                  <c:v>0.68910092315971894</c:v>
                </c:pt>
                <c:pt idx="620">
                  <c:v>0.68946259507917318</c:v>
                </c:pt>
                <c:pt idx="621">
                  <c:v>0.68962584826324314</c:v>
                </c:pt>
                <c:pt idx="622">
                  <c:v>0.68927214844623352</c:v>
                </c:pt>
                <c:pt idx="623">
                  <c:v>0.68842425086175585</c:v>
                </c:pt>
                <c:pt idx="624">
                  <c:v>0.68782715271479955</c:v>
                </c:pt>
                <c:pt idx="625">
                  <c:v>0.68708351306920068</c:v>
                </c:pt>
                <c:pt idx="626">
                  <c:v>0.68625233062570157</c:v>
                </c:pt>
                <c:pt idx="627">
                  <c:v>0.68535447041982356</c:v>
                </c:pt>
                <c:pt idx="628">
                  <c:v>0.68425025557311248</c:v>
                </c:pt>
                <c:pt idx="629">
                  <c:v>0.68298979820059436</c:v>
                </c:pt>
                <c:pt idx="630">
                  <c:v>0.68195949404041056</c:v>
                </c:pt>
                <c:pt idx="631">
                  <c:v>0.68138011551685285</c:v>
                </c:pt>
                <c:pt idx="632">
                  <c:v>0.68107980300997184</c:v>
                </c:pt>
                <c:pt idx="633">
                  <c:v>0.68060084057455339</c:v>
                </c:pt>
                <c:pt idx="634">
                  <c:v>0.67978959569645159</c:v>
                </c:pt>
                <c:pt idx="635">
                  <c:v>0.67890004107244617</c:v>
                </c:pt>
                <c:pt idx="636">
                  <c:v>0.67809432257887448</c:v>
                </c:pt>
                <c:pt idx="637">
                  <c:v>0.67722101392216827</c:v>
                </c:pt>
                <c:pt idx="638">
                  <c:v>0.67625725736680831</c:v>
                </c:pt>
                <c:pt idx="639">
                  <c:v>0.67531867252933897</c:v>
                </c:pt>
                <c:pt idx="640">
                  <c:v>0.67440214812514521</c:v>
                </c:pt>
                <c:pt idx="641">
                  <c:v>0.67372068191328338</c:v>
                </c:pt>
                <c:pt idx="642">
                  <c:v>0.67319761310333759</c:v>
                </c:pt>
                <c:pt idx="643">
                  <c:v>0.67245939997547377</c:v>
                </c:pt>
                <c:pt idx="644">
                  <c:v>0.67158026809507854</c:v>
                </c:pt>
                <c:pt idx="645">
                  <c:v>0.6712263010157461</c:v>
                </c:pt>
                <c:pt idx="646">
                  <c:v>0.67154226860719313</c:v>
                </c:pt>
                <c:pt idx="647">
                  <c:v>0.67171314618193456</c:v>
                </c:pt>
                <c:pt idx="648">
                  <c:v>0.67165583145540531</c:v>
                </c:pt>
                <c:pt idx="649">
                  <c:v>0.6713443283676177</c:v>
                </c:pt>
                <c:pt idx="650">
                  <c:v>0.67090475451835263</c:v>
                </c:pt>
                <c:pt idx="651">
                  <c:v>0.67034087954473676</c:v>
                </c:pt>
                <c:pt idx="652">
                  <c:v>0.66962468468751957</c:v>
                </c:pt>
                <c:pt idx="653">
                  <c:v>0.66880398242898265</c:v>
                </c:pt>
                <c:pt idx="654">
                  <c:v>0.66792535728592273</c:v>
                </c:pt>
                <c:pt idx="655">
                  <c:v>0.66700606605097801</c:v>
                </c:pt>
                <c:pt idx="656">
                  <c:v>0.66608827473474042</c:v>
                </c:pt>
                <c:pt idx="657">
                  <c:v>0.66516109761049524</c:v>
                </c:pt>
                <c:pt idx="658">
                  <c:v>0.66431965270795357</c:v>
                </c:pt>
                <c:pt idx="659">
                  <c:v>0.66346608492673964</c:v>
                </c:pt>
                <c:pt idx="660">
                  <c:v>0.66247160921455017</c:v>
                </c:pt>
                <c:pt idx="661">
                  <c:v>0.66091831137156953</c:v>
                </c:pt>
                <c:pt idx="662">
                  <c:v>0.66058784340447374</c:v>
                </c:pt>
                <c:pt idx="663">
                  <c:v>0.6603123297199518</c:v>
                </c:pt>
                <c:pt idx="664">
                  <c:v>0.65973663732500021</c:v>
                </c:pt>
                <c:pt idx="665">
                  <c:v>0.65856308875830916</c:v>
                </c:pt>
                <c:pt idx="666">
                  <c:v>0.65825561874335103</c:v>
                </c:pt>
                <c:pt idx="667">
                  <c:v>0.65808616514999141</c:v>
                </c:pt>
                <c:pt idx="668">
                  <c:v>0.65721064011287333</c:v>
                </c:pt>
                <c:pt idx="669">
                  <c:v>0.61331887014547726</c:v>
                </c:pt>
                <c:pt idx="670">
                  <c:v>0.57294276921230047</c:v>
                </c:pt>
                <c:pt idx="671">
                  <c:v>0.53595408681728429</c:v>
                </c:pt>
                <c:pt idx="672">
                  <c:v>0.50161285401588307</c:v>
                </c:pt>
                <c:pt idx="673">
                  <c:v>0.46963071882976393</c:v>
                </c:pt>
                <c:pt idx="674">
                  <c:v>0.43979203329459388</c:v>
                </c:pt>
                <c:pt idx="675">
                  <c:v>0.41193619762816647</c:v>
                </c:pt>
                <c:pt idx="676">
                  <c:v>0.38593425440414064</c:v>
                </c:pt>
                <c:pt idx="677">
                  <c:v>0.36165780078242854</c:v>
                </c:pt>
                <c:pt idx="678">
                  <c:v>0.33893370840000375</c:v>
                </c:pt>
                <c:pt idx="679">
                  <c:v>0.31767677286244689</c:v>
                </c:pt>
                <c:pt idx="680">
                  <c:v>0.29772225887452536</c:v>
                </c:pt>
                <c:pt idx="681">
                  <c:v>0.2790711942188327</c:v>
                </c:pt>
                <c:pt idx="682">
                  <c:v>0.26167179516658129</c:v>
                </c:pt>
                <c:pt idx="683">
                  <c:v>0.24537937529112563</c:v>
                </c:pt>
                <c:pt idx="684">
                  <c:v>0.2301917914812803</c:v>
                </c:pt>
                <c:pt idx="685">
                  <c:v>0.21603359174214301</c:v>
                </c:pt>
                <c:pt idx="686">
                  <c:v>0.20287208365937162</c:v>
                </c:pt>
                <c:pt idx="687">
                  <c:v>0.19060982977294838</c:v>
                </c:pt>
                <c:pt idx="688">
                  <c:v>0.17917632426187977</c:v>
                </c:pt>
                <c:pt idx="689">
                  <c:v>0.1685055820050278</c:v>
                </c:pt>
                <c:pt idx="690">
                  <c:v>0.15854372668758085</c:v>
                </c:pt>
                <c:pt idx="691">
                  <c:v>0.1492430417800755</c:v>
                </c:pt>
                <c:pt idx="692">
                  <c:v>0.14055672868137342</c:v>
                </c:pt>
                <c:pt idx="693">
                  <c:v>0.13244376472480859</c:v>
                </c:pt>
                <c:pt idx="694">
                  <c:v>0.12486379043793493</c:v>
                </c:pt>
                <c:pt idx="695">
                  <c:v>0.11778439056102168</c:v>
                </c:pt>
                <c:pt idx="696">
                  <c:v>0.11116994694752352</c:v>
                </c:pt>
                <c:pt idx="697">
                  <c:v>0.10498444758925267</c:v>
                </c:pt>
                <c:pt idx="698">
                  <c:v>9.9231999645315955E-2</c:v>
                </c:pt>
                <c:pt idx="699">
                  <c:v>9.3890276285694074E-2</c:v>
                </c:pt>
                <c:pt idx="700">
                  <c:v>8.8893872390292381E-2</c:v>
                </c:pt>
                <c:pt idx="701">
                  <c:v>8.4246051707168507E-2</c:v>
                </c:pt>
                <c:pt idx="702">
                  <c:v>7.9954345336405552E-2</c:v>
                </c:pt>
                <c:pt idx="703">
                  <c:v>7.5920186037240531E-2</c:v>
                </c:pt>
                <c:pt idx="704">
                  <c:v>7.2113514807410253E-2</c:v>
                </c:pt>
                <c:pt idx="705">
                  <c:v>6.8559001137759243E-2</c:v>
                </c:pt>
                <c:pt idx="706">
                  <c:v>6.531043859814567E-2</c:v>
                </c:pt>
                <c:pt idx="707">
                  <c:v>6.2460199321606E-2</c:v>
                </c:pt>
                <c:pt idx="708">
                  <c:v>5.9845733381270125E-2</c:v>
                </c:pt>
                <c:pt idx="709">
                  <c:v>5.7264862889375476E-2</c:v>
                </c:pt>
                <c:pt idx="710">
                  <c:v>5.4761200454115692E-2</c:v>
                </c:pt>
                <c:pt idx="711">
                  <c:v>5.2387456964834676E-2</c:v>
                </c:pt>
                <c:pt idx="712">
                  <c:v>5.0161237333706421E-2</c:v>
                </c:pt>
                <c:pt idx="713">
                  <c:v>4.8083149948420327E-2</c:v>
                </c:pt>
                <c:pt idx="714">
                  <c:v>4.6143452692958484E-2</c:v>
                </c:pt>
                <c:pt idx="715">
                  <c:v>4.43281188529576E-2</c:v>
                </c:pt>
                <c:pt idx="716">
                  <c:v>4.2614487727982243E-2</c:v>
                </c:pt>
                <c:pt idx="717">
                  <c:v>4.1002993432207188E-2</c:v>
                </c:pt>
                <c:pt idx="718">
                  <c:v>3.9502353863726289E-2</c:v>
                </c:pt>
                <c:pt idx="719">
                  <c:v>3.8131043929928568E-2</c:v>
                </c:pt>
                <c:pt idx="720">
                  <c:v>3.6950510902134366E-2</c:v>
                </c:pt>
                <c:pt idx="721">
                  <c:v>3.6194406957552952E-2</c:v>
                </c:pt>
                <c:pt idx="722">
                  <c:v>3.5311644864892702E-2</c:v>
                </c:pt>
                <c:pt idx="723">
                  <c:v>3.433236583164205E-2</c:v>
                </c:pt>
                <c:pt idx="724">
                  <c:v>3.3376189697284994E-2</c:v>
                </c:pt>
                <c:pt idx="725">
                  <c:v>3.2459216411041068E-2</c:v>
                </c:pt>
                <c:pt idx="726">
                  <c:v>3.1590413014528064E-2</c:v>
                </c:pt>
                <c:pt idx="727">
                  <c:v>3.0763669461129819E-2</c:v>
                </c:pt>
                <c:pt idx="728">
                  <c:v>3.0022216618959749E-2</c:v>
                </c:pt>
                <c:pt idx="729">
                  <c:v>2.9367585542212072E-2</c:v>
                </c:pt>
                <c:pt idx="730">
                  <c:v>2.8751061629346347E-2</c:v>
                </c:pt>
                <c:pt idx="731">
                  <c:v>2.8211267284968811E-2</c:v>
                </c:pt>
                <c:pt idx="732">
                  <c:v>2.7657341409867871E-2</c:v>
                </c:pt>
                <c:pt idx="733">
                  <c:v>2.7119337274621704E-2</c:v>
                </c:pt>
                <c:pt idx="734">
                  <c:v>2.6623928372642672E-2</c:v>
                </c:pt>
                <c:pt idx="735">
                  <c:v>2.6169274714009039E-2</c:v>
                </c:pt>
                <c:pt idx="736">
                  <c:v>2.5750917417298368E-2</c:v>
                </c:pt>
                <c:pt idx="737">
                  <c:v>2.5401871692603911E-2</c:v>
                </c:pt>
                <c:pt idx="738">
                  <c:v>2.5285311060398212E-2</c:v>
                </c:pt>
                <c:pt idx="739">
                  <c:v>2.5204696949105099E-2</c:v>
                </c:pt>
                <c:pt idx="740">
                  <c:v>2.5022653897627607E-2</c:v>
                </c:pt>
                <c:pt idx="741">
                  <c:v>2.4859571353286845E-2</c:v>
                </c:pt>
                <c:pt idx="742">
                  <c:v>2.4750388329790853E-2</c:v>
                </c:pt>
                <c:pt idx="743">
                  <c:v>2.4811155426609884E-2</c:v>
                </c:pt>
                <c:pt idx="744">
                  <c:v>2.4896347535419507E-2</c:v>
                </c:pt>
                <c:pt idx="745">
                  <c:v>2.5176761023354019E-2</c:v>
                </c:pt>
                <c:pt idx="746">
                  <c:v>2.5819680078552548E-2</c:v>
                </c:pt>
                <c:pt idx="747">
                  <c:v>2.7251280784600679E-2</c:v>
                </c:pt>
                <c:pt idx="748">
                  <c:v>2.7352787359276504E-2</c:v>
                </c:pt>
                <c:pt idx="749">
                  <c:v>2.7119818944254942E-2</c:v>
                </c:pt>
                <c:pt idx="750">
                  <c:v>2.6763908074749897E-2</c:v>
                </c:pt>
                <c:pt idx="751">
                  <c:v>2.6399620998968195E-2</c:v>
                </c:pt>
                <c:pt idx="752">
                  <c:v>2.6039911136396462E-2</c:v>
                </c:pt>
                <c:pt idx="753">
                  <c:v>2.5655667249289398E-2</c:v>
                </c:pt>
                <c:pt idx="754">
                  <c:v>2.5256137895157574E-2</c:v>
                </c:pt>
                <c:pt idx="755">
                  <c:v>2.4872093183722854E-2</c:v>
                </c:pt>
                <c:pt idx="756">
                  <c:v>2.4516771265384436E-2</c:v>
                </c:pt>
                <c:pt idx="757">
                  <c:v>2.4296346516875567E-2</c:v>
                </c:pt>
                <c:pt idx="758">
                  <c:v>2.4206830642418985E-2</c:v>
                </c:pt>
                <c:pt idx="759">
                  <c:v>2.4022332494494751E-2</c:v>
                </c:pt>
                <c:pt idx="760">
                  <c:v>2.3790959766571841E-2</c:v>
                </c:pt>
                <c:pt idx="761">
                  <c:v>2.3554462785073848E-2</c:v>
                </c:pt>
                <c:pt idx="762">
                  <c:v>2.3320654488825886E-2</c:v>
                </c:pt>
                <c:pt idx="763">
                  <c:v>2.3100216087948884E-2</c:v>
                </c:pt>
                <c:pt idx="764">
                  <c:v>2.2909179948445831E-2</c:v>
                </c:pt>
                <c:pt idx="765">
                  <c:v>2.2792754721874024E-2</c:v>
                </c:pt>
                <c:pt idx="766">
                  <c:v>2.3056113903312737E-2</c:v>
                </c:pt>
                <c:pt idx="767">
                  <c:v>2.3208264023911511E-2</c:v>
                </c:pt>
                <c:pt idx="768">
                  <c:v>2.3394897157050946E-2</c:v>
                </c:pt>
                <c:pt idx="769">
                  <c:v>2.3657078600641257E-2</c:v>
                </c:pt>
                <c:pt idx="770">
                  <c:v>2.4279950246392155E-2</c:v>
                </c:pt>
                <c:pt idx="771">
                  <c:v>2.4754318628212126E-2</c:v>
                </c:pt>
                <c:pt idx="772">
                  <c:v>2.4851967242259809E-2</c:v>
                </c:pt>
                <c:pt idx="773">
                  <c:v>2.4769127459567854E-2</c:v>
                </c:pt>
                <c:pt idx="774">
                  <c:v>2.4640142627685928E-2</c:v>
                </c:pt>
                <c:pt idx="775">
                  <c:v>2.4477296663922177E-2</c:v>
                </c:pt>
                <c:pt idx="776">
                  <c:v>2.4293948717861471E-2</c:v>
                </c:pt>
                <c:pt idx="777">
                  <c:v>2.4103004500532019E-2</c:v>
                </c:pt>
                <c:pt idx="778">
                  <c:v>2.3945238954332808E-2</c:v>
                </c:pt>
                <c:pt idx="779">
                  <c:v>2.3762680066843164E-2</c:v>
                </c:pt>
                <c:pt idx="780">
                  <c:v>2.3587549803404974E-2</c:v>
                </c:pt>
                <c:pt idx="781">
                  <c:v>2.3427444822932023E-2</c:v>
                </c:pt>
                <c:pt idx="782">
                  <c:v>2.3396068670601369E-2</c:v>
                </c:pt>
                <c:pt idx="783">
                  <c:v>2.3289665017801799E-2</c:v>
                </c:pt>
                <c:pt idx="784">
                  <c:v>2.3154520299132966E-2</c:v>
                </c:pt>
                <c:pt idx="785">
                  <c:v>2.3027471811912247E-2</c:v>
                </c:pt>
                <c:pt idx="786">
                  <c:v>2.2918168977783204E-2</c:v>
                </c:pt>
                <c:pt idx="787">
                  <c:v>2.2830496614055309E-2</c:v>
                </c:pt>
                <c:pt idx="788">
                  <c:v>2.2765456191272661E-2</c:v>
                </c:pt>
                <c:pt idx="789">
                  <c:v>2.2727556738722624E-2</c:v>
                </c:pt>
                <c:pt idx="790">
                  <c:v>2.2716193776927913E-2</c:v>
                </c:pt>
                <c:pt idx="791">
                  <c:v>2.2737224534569039E-2</c:v>
                </c:pt>
                <c:pt idx="792">
                  <c:v>2.2858710245099445E-2</c:v>
                </c:pt>
                <c:pt idx="793">
                  <c:v>2.3198758440905701E-2</c:v>
                </c:pt>
                <c:pt idx="794">
                  <c:v>2.3707400074349606E-2</c:v>
                </c:pt>
                <c:pt idx="795">
                  <c:v>2.4379112474009298E-2</c:v>
                </c:pt>
                <c:pt idx="796">
                  <c:v>2.5921306880558197E-2</c:v>
                </c:pt>
                <c:pt idx="797">
                  <c:v>2.7676588647039535E-2</c:v>
                </c:pt>
                <c:pt idx="798">
                  <c:v>2.9734739158010476E-2</c:v>
                </c:pt>
                <c:pt idx="799">
                  <c:v>3.4014025315735774E-2</c:v>
                </c:pt>
                <c:pt idx="800">
                  <c:v>3.4201982122584761E-2</c:v>
                </c:pt>
                <c:pt idx="801">
                  <c:v>3.4095427412407987E-2</c:v>
                </c:pt>
                <c:pt idx="802">
                  <c:v>3.4325722915328538E-2</c:v>
                </c:pt>
                <c:pt idx="803">
                  <c:v>3.448778763467545E-2</c:v>
                </c:pt>
                <c:pt idx="804">
                  <c:v>3.4733684932963249E-2</c:v>
                </c:pt>
                <c:pt idx="805">
                  <c:v>3.5172993689892365E-2</c:v>
                </c:pt>
                <c:pt idx="806">
                  <c:v>3.6253745254620322E-2</c:v>
                </c:pt>
                <c:pt idx="807">
                  <c:v>3.7031114033115292E-2</c:v>
                </c:pt>
                <c:pt idx="808">
                  <c:v>3.7253209132183725E-2</c:v>
                </c:pt>
                <c:pt idx="809">
                  <c:v>3.7296633598304367E-2</c:v>
                </c:pt>
                <c:pt idx="810">
                  <c:v>3.7231215169333039E-2</c:v>
                </c:pt>
                <c:pt idx="811">
                  <c:v>3.7077519997520646E-2</c:v>
                </c:pt>
                <c:pt idx="812">
                  <c:v>3.687909656250294E-2</c:v>
                </c:pt>
                <c:pt idx="813">
                  <c:v>3.6614733899083658E-2</c:v>
                </c:pt>
                <c:pt idx="814">
                  <c:v>3.6380715942311438E-2</c:v>
                </c:pt>
                <c:pt idx="815">
                  <c:v>3.6077616188713246E-2</c:v>
                </c:pt>
                <c:pt idx="816">
                  <c:v>3.5740372972237061E-2</c:v>
                </c:pt>
                <c:pt idx="817">
                  <c:v>3.5372085056019825E-2</c:v>
                </c:pt>
                <c:pt idx="818">
                  <c:v>3.4977372377715941E-2</c:v>
                </c:pt>
                <c:pt idx="819">
                  <c:v>3.4568161045469871E-2</c:v>
                </c:pt>
                <c:pt idx="820">
                  <c:v>4.9613287675427102E-2</c:v>
                </c:pt>
                <c:pt idx="821">
                  <c:v>7.0512201278039949E-2</c:v>
                </c:pt>
                <c:pt idx="822">
                  <c:v>9.9469656602797885E-2</c:v>
                </c:pt>
                <c:pt idx="823">
                  <c:v>0.13946182431146367</c:v>
                </c:pt>
                <c:pt idx="824">
                  <c:v>0.19443234379699306</c:v>
                </c:pt>
                <c:pt idx="825">
                  <c:v>0.26949109501088131</c:v>
                </c:pt>
                <c:pt idx="826">
                  <c:v>0.37104252662004911</c:v>
                </c:pt>
                <c:pt idx="827">
                  <c:v>0.50647580180237239</c:v>
                </c:pt>
                <c:pt idx="828">
                  <c:v>0.6829629738267784</c:v>
                </c:pt>
                <c:pt idx="829">
                  <c:v>0.90429656414533077</c:v>
                </c:pt>
                <c:pt idx="830">
                  <c:v>1.1615446427567255</c:v>
                </c:pt>
                <c:pt idx="831">
                  <c:v>1.4133088544708454</c:v>
                </c:pt>
                <c:pt idx="832">
                  <c:v>1.5573594283329713</c:v>
                </c:pt>
                <c:pt idx="833">
                  <c:v>1.5043124633417158</c:v>
                </c:pt>
                <c:pt idx="834">
                  <c:v>1.4344687350664511</c:v>
                </c:pt>
                <c:pt idx="835">
                  <c:v>1.3804385285834118</c:v>
                </c:pt>
                <c:pt idx="836">
                  <c:v>1.3306827077126371</c:v>
                </c:pt>
                <c:pt idx="837">
                  <c:v>1.2873228686021798</c:v>
                </c:pt>
                <c:pt idx="838">
                  <c:v>1.2489393248961116</c:v>
                </c:pt>
                <c:pt idx="839">
                  <c:v>1.2149694364020767</c:v>
                </c:pt>
                <c:pt idx="840">
                  <c:v>1.1848409447899537</c:v>
                </c:pt>
                <c:pt idx="841">
                  <c:v>1.1580236989200823</c:v>
                </c:pt>
                <c:pt idx="842">
                  <c:v>1.1343419075416876</c:v>
                </c:pt>
                <c:pt idx="843">
                  <c:v>1.1130554568724818</c:v>
                </c:pt>
                <c:pt idx="844">
                  <c:v>1.0938191378400886</c:v>
                </c:pt>
                <c:pt idx="845">
                  <c:v>1.0765308097593651</c:v>
                </c:pt>
                <c:pt idx="846">
                  <c:v>1.0608340855459635</c:v>
                </c:pt>
                <c:pt idx="847">
                  <c:v>1.0459819536060935</c:v>
                </c:pt>
                <c:pt idx="848">
                  <c:v>1.0339391669606541</c:v>
                </c:pt>
                <c:pt idx="849">
                  <c:v>1.0226879633581538</c:v>
                </c:pt>
                <c:pt idx="850">
                  <c:v>1.0118566187646889</c:v>
                </c:pt>
                <c:pt idx="851">
                  <c:v>1.001391837000718</c:v>
                </c:pt>
                <c:pt idx="852">
                  <c:v>0.99103836446570481</c:v>
                </c:pt>
                <c:pt idx="853">
                  <c:v>0.9811717954693957</c:v>
                </c:pt>
                <c:pt idx="854">
                  <c:v>0.9718558787914956</c:v>
                </c:pt>
                <c:pt idx="855">
                  <c:v>0.96356923342790746</c:v>
                </c:pt>
                <c:pt idx="856">
                  <c:v>0.95559630627660364</c:v>
                </c:pt>
                <c:pt idx="857">
                  <c:v>0.94860222639276304</c:v>
                </c:pt>
                <c:pt idx="858">
                  <c:v>0.94224583818616969</c:v>
                </c:pt>
                <c:pt idx="859">
                  <c:v>0.9355389731120618</c:v>
                </c:pt>
                <c:pt idx="860">
                  <c:v>0.93034792346677142</c:v>
                </c:pt>
                <c:pt idx="861">
                  <c:v>0.92610473213690492</c:v>
                </c:pt>
                <c:pt idx="862">
                  <c:v>0.92177134233095204</c:v>
                </c:pt>
                <c:pt idx="863">
                  <c:v>0.91731017311566398</c:v>
                </c:pt>
                <c:pt idx="864">
                  <c:v>0.91284487997246799</c:v>
                </c:pt>
                <c:pt idx="865">
                  <c:v>0.90846279460637058</c:v>
                </c:pt>
                <c:pt idx="866">
                  <c:v>0.90414616262045677</c:v>
                </c:pt>
                <c:pt idx="867">
                  <c:v>0.89960081574463957</c:v>
                </c:pt>
                <c:pt idx="868">
                  <c:v>0.89574330522585355</c:v>
                </c:pt>
                <c:pt idx="869">
                  <c:v>0.89305636500520336</c:v>
                </c:pt>
                <c:pt idx="870">
                  <c:v>0.8901247871645791</c:v>
                </c:pt>
                <c:pt idx="871">
                  <c:v>0.88752216709688636</c:v>
                </c:pt>
                <c:pt idx="872">
                  <c:v>0.88473275063409773</c:v>
                </c:pt>
                <c:pt idx="873">
                  <c:v>0.88250970012425123</c:v>
                </c:pt>
                <c:pt idx="874">
                  <c:v>0.88043967399106282</c:v>
                </c:pt>
                <c:pt idx="875">
                  <c:v>0.8784966303620374</c:v>
                </c:pt>
                <c:pt idx="876">
                  <c:v>0.87627655300568907</c:v>
                </c:pt>
                <c:pt idx="877">
                  <c:v>0.87394415894511168</c:v>
                </c:pt>
                <c:pt idx="878">
                  <c:v>0.87162762650862491</c:v>
                </c:pt>
                <c:pt idx="879">
                  <c:v>0.86935874552478276</c:v>
                </c:pt>
                <c:pt idx="880">
                  <c:v>0.86669779072899156</c:v>
                </c:pt>
                <c:pt idx="881">
                  <c:v>0.86407116316696186</c:v>
                </c:pt>
                <c:pt idx="882">
                  <c:v>0.86148440992647912</c:v>
                </c:pt>
                <c:pt idx="883">
                  <c:v>0.85875720643759579</c:v>
                </c:pt>
                <c:pt idx="884">
                  <c:v>0.85582914795718601</c:v>
                </c:pt>
                <c:pt idx="885">
                  <c:v>0.85296241064694289</c:v>
                </c:pt>
                <c:pt idx="886">
                  <c:v>0.84988247462602284</c:v>
                </c:pt>
                <c:pt idx="887">
                  <c:v>0.84696922617056924</c:v>
                </c:pt>
                <c:pt idx="888">
                  <c:v>0.84391470995519646</c:v>
                </c:pt>
                <c:pt idx="889">
                  <c:v>0.84089562157365283</c:v>
                </c:pt>
                <c:pt idx="890">
                  <c:v>0.83775784544537457</c:v>
                </c:pt>
                <c:pt idx="891">
                  <c:v>0.83485537338415761</c:v>
                </c:pt>
                <c:pt idx="892">
                  <c:v>0.83180631516784853</c:v>
                </c:pt>
                <c:pt idx="893">
                  <c:v>0.82840509484259151</c:v>
                </c:pt>
                <c:pt idx="894">
                  <c:v>0.82491968424338358</c:v>
                </c:pt>
                <c:pt idx="895">
                  <c:v>0.82267356688990212</c:v>
                </c:pt>
                <c:pt idx="896">
                  <c:v>0.82019139148872866</c:v>
                </c:pt>
                <c:pt idx="897">
                  <c:v>0.81764933591048772</c:v>
                </c:pt>
                <c:pt idx="898">
                  <c:v>0.81487763504437416</c:v>
                </c:pt>
                <c:pt idx="899">
                  <c:v>0.81185804701798392</c:v>
                </c:pt>
                <c:pt idx="900">
                  <c:v>0.80874352610738232</c:v>
                </c:pt>
                <c:pt idx="901">
                  <c:v>0.80544917148289741</c:v>
                </c:pt>
                <c:pt idx="902">
                  <c:v>0.80247563706616143</c:v>
                </c:pt>
                <c:pt idx="903">
                  <c:v>0.79970714563309364</c:v>
                </c:pt>
                <c:pt idx="904">
                  <c:v>0.79688465193029967</c:v>
                </c:pt>
                <c:pt idx="905">
                  <c:v>0.79398343025106044</c:v>
                </c:pt>
                <c:pt idx="906">
                  <c:v>0.79102365984039491</c:v>
                </c:pt>
                <c:pt idx="907">
                  <c:v>0.78804668899319952</c:v>
                </c:pt>
                <c:pt idx="908">
                  <c:v>0.7851276087453688</c:v>
                </c:pt>
                <c:pt idx="909">
                  <c:v>0.78224022573681717</c:v>
                </c:pt>
                <c:pt idx="910">
                  <c:v>0.7794012871281194</c:v>
                </c:pt>
                <c:pt idx="911">
                  <c:v>0.77657782688991106</c:v>
                </c:pt>
                <c:pt idx="912">
                  <c:v>0.77382235302874758</c:v>
                </c:pt>
                <c:pt idx="913">
                  <c:v>0.77110084874956852</c:v>
                </c:pt>
                <c:pt idx="914">
                  <c:v>0.76850057631618418</c:v>
                </c:pt>
                <c:pt idx="915">
                  <c:v>0.76579040763568151</c:v>
                </c:pt>
                <c:pt idx="916">
                  <c:v>0.76311910099668134</c:v>
                </c:pt>
                <c:pt idx="917">
                  <c:v>0.76056133721496788</c:v>
                </c:pt>
                <c:pt idx="918">
                  <c:v>0.75816732077872662</c:v>
                </c:pt>
                <c:pt idx="919">
                  <c:v>0.75581154017666641</c:v>
                </c:pt>
                <c:pt idx="920">
                  <c:v>0.75374559658275742</c:v>
                </c:pt>
                <c:pt idx="921">
                  <c:v>0.75161639843138583</c:v>
                </c:pt>
                <c:pt idx="922">
                  <c:v>0.74932779651601744</c:v>
                </c:pt>
                <c:pt idx="923">
                  <c:v>0.74695386095741834</c:v>
                </c:pt>
                <c:pt idx="924">
                  <c:v>0.74463382370858644</c:v>
                </c:pt>
                <c:pt idx="925">
                  <c:v>0.7422594268377154</c:v>
                </c:pt>
                <c:pt idx="926">
                  <c:v>0.73988797815269347</c:v>
                </c:pt>
                <c:pt idx="927">
                  <c:v>0.73788077575250721</c:v>
                </c:pt>
                <c:pt idx="928">
                  <c:v>0.73587298467355133</c:v>
                </c:pt>
                <c:pt idx="929">
                  <c:v>0.73374909247845832</c:v>
                </c:pt>
                <c:pt idx="930">
                  <c:v>0.73153332391014314</c:v>
                </c:pt>
                <c:pt idx="931">
                  <c:v>0.72934847580333029</c:v>
                </c:pt>
                <c:pt idx="932">
                  <c:v>0.72707240445133936</c:v>
                </c:pt>
                <c:pt idx="933">
                  <c:v>0.72483217046466553</c:v>
                </c:pt>
                <c:pt idx="934">
                  <c:v>0.72271972673238372</c:v>
                </c:pt>
                <c:pt idx="935">
                  <c:v>0.72090126475411986</c:v>
                </c:pt>
                <c:pt idx="936">
                  <c:v>0.7189181372526523</c:v>
                </c:pt>
                <c:pt idx="937">
                  <c:v>0.71666638162125562</c:v>
                </c:pt>
                <c:pt idx="938">
                  <c:v>0.71416900906524605</c:v>
                </c:pt>
                <c:pt idx="939">
                  <c:v>0.71128403437811039</c:v>
                </c:pt>
                <c:pt idx="940">
                  <c:v>0.70854855233682557</c:v>
                </c:pt>
                <c:pt idx="941">
                  <c:v>0.70562133394811799</c:v>
                </c:pt>
                <c:pt idx="942">
                  <c:v>0.70208557142376327</c:v>
                </c:pt>
                <c:pt idx="943">
                  <c:v>0.69893279385893292</c:v>
                </c:pt>
                <c:pt idx="944">
                  <c:v>0.69660693723252831</c:v>
                </c:pt>
                <c:pt idx="945">
                  <c:v>0.69532294205684619</c:v>
                </c:pt>
                <c:pt idx="946">
                  <c:v>0.693711796229178</c:v>
                </c:pt>
                <c:pt idx="947">
                  <c:v>0.69138840311226546</c:v>
                </c:pt>
                <c:pt idx="948">
                  <c:v>0.68860586402415525</c:v>
                </c:pt>
                <c:pt idx="949">
                  <c:v>0.68599773006177067</c:v>
                </c:pt>
                <c:pt idx="950">
                  <c:v>0.68352470614670735</c:v>
                </c:pt>
                <c:pt idx="951">
                  <c:v>0.68099859754996883</c:v>
                </c:pt>
                <c:pt idx="952">
                  <c:v>0.67734909622238415</c:v>
                </c:pt>
                <c:pt idx="953">
                  <c:v>0.67430047724862296</c:v>
                </c:pt>
                <c:pt idx="954">
                  <c:v>0.67385214809234584</c:v>
                </c:pt>
                <c:pt idx="955">
                  <c:v>0.67511725780840726</c:v>
                </c:pt>
                <c:pt idx="956">
                  <c:v>0.67620635631860759</c:v>
                </c:pt>
                <c:pt idx="957">
                  <c:v>0.67602072887412912</c:v>
                </c:pt>
                <c:pt idx="958">
                  <c:v>0.67484168764856867</c:v>
                </c:pt>
                <c:pt idx="959">
                  <c:v>0.67306215813162829</c:v>
                </c:pt>
                <c:pt idx="960">
                  <c:v>0.67102336086033743</c:v>
                </c:pt>
                <c:pt idx="961">
                  <c:v>0.66887052594843022</c:v>
                </c:pt>
                <c:pt idx="962">
                  <c:v>0.66701325660816957</c:v>
                </c:pt>
                <c:pt idx="963">
                  <c:v>0.66549752099358472</c:v>
                </c:pt>
                <c:pt idx="964">
                  <c:v>0.66398202018631358</c:v>
                </c:pt>
                <c:pt idx="965">
                  <c:v>0.66236314242867</c:v>
                </c:pt>
                <c:pt idx="966">
                  <c:v>0.66070258540319504</c:v>
                </c:pt>
                <c:pt idx="967">
                  <c:v>0.65900615317349021</c:v>
                </c:pt>
                <c:pt idx="968">
                  <c:v>0.65727973327069755</c:v>
                </c:pt>
                <c:pt idx="969">
                  <c:v>0.65566133042084906</c:v>
                </c:pt>
                <c:pt idx="970">
                  <c:v>0.65398764385383001</c:v>
                </c:pt>
                <c:pt idx="971">
                  <c:v>0.65271080970500284</c:v>
                </c:pt>
                <c:pt idx="972">
                  <c:v>0.65151962354800896</c:v>
                </c:pt>
                <c:pt idx="973">
                  <c:v>0.65035507659093583</c:v>
                </c:pt>
                <c:pt idx="974">
                  <c:v>0.64901107453482476</c:v>
                </c:pt>
                <c:pt idx="975">
                  <c:v>0.64786123123278838</c:v>
                </c:pt>
                <c:pt idx="976">
                  <c:v>0.64652795078727721</c:v>
                </c:pt>
                <c:pt idx="977">
                  <c:v>0.64501604778896504</c:v>
                </c:pt>
                <c:pt idx="978">
                  <c:v>0.64368463035147605</c:v>
                </c:pt>
                <c:pt idx="979">
                  <c:v>0.64321179340958667</c:v>
                </c:pt>
                <c:pt idx="980">
                  <c:v>0.64279399817767968</c:v>
                </c:pt>
                <c:pt idx="981">
                  <c:v>0.64294447715280978</c:v>
                </c:pt>
                <c:pt idx="982">
                  <c:v>0.64312868220960384</c:v>
                </c:pt>
                <c:pt idx="983">
                  <c:v>0.64247434899338207</c:v>
                </c:pt>
                <c:pt idx="984">
                  <c:v>0.64144791948164537</c:v>
                </c:pt>
                <c:pt idx="985">
                  <c:v>0.64166004804853405</c:v>
                </c:pt>
                <c:pt idx="986">
                  <c:v>0.64302736744064326</c:v>
                </c:pt>
                <c:pt idx="987">
                  <c:v>0.64486082466614658</c:v>
                </c:pt>
                <c:pt idx="988">
                  <c:v>0.64617415358287211</c:v>
                </c:pt>
                <c:pt idx="989">
                  <c:v>0.64706268280677204</c:v>
                </c:pt>
                <c:pt idx="990">
                  <c:v>0.64735425130981306</c:v>
                </c:pt>
                <c:pt idx="991">
                  <c:v>0.64742197651925248</c:v>
                </c:pt>
                <c:pt idx="992">
                  <c:v>0.64739104744047926</c:v>
                </c:pt>
                <c:pt idx="993">
                  <c:v>0.64715699242707769</c:v>
                </c:pt>
                <c:pt idx="994">
                  <c:v>0.64670723409937425</c:v>
                </c:pt>
                <c:pt idx="995">
                  <c:v>0.64616423070948314</c:v>
                </c:pt>
                <c:pt idx="996">
                  <c:v>0.64556897938174718</c:v>
                </c:pt>
                <c:pt idx="997">
                  <c:v>0.64486386738753421</c:v>
                </c:pt>
                <c:pt idx="998">
                  <c:v>0.6441178550733152</c:v>
                </c:pt>
                <c:pt idx="999">
                  <c:v>0.64330128311599921</c:v>
                </c:pt>
                <c:pt idx="1000">
                  <c:v>0.64192774232885486</c:v>
                </c:pt>
                <c:pt idx="1001">
                  <c:v>0.64139316201193497</c:v>
                </c:pt>
                <c:pt idx="1002">
                  <c:v>0.64196407753852736</c:v>
                </c:pt>
                <c:pt idx="1003">
                  <c:v>0.64262214431996911</c:v>
                </c:pt>
                <c:pt idx="1004">
                  <c:v>0.64308048752391889</c:v>
                </c:pt>
                <c:pt idx="1005">
                  <c:v>0.64312029452165198</c:v>
                </c:pt>
                <c:pt idx="1006">
                  <c:v>0.64288388302919175</c:v>
                </c:pt>
                <c:pt idx="1007">
                  <c:v>0.64242752609333886</c:v>
                </c:pt>
                <c:pt idx="1008">
                  <c:v>0.64175216422867298</c:v>
                </c:pt>
                <c:pt idx="1009">
                  <c:v>0.64106675207215424</c:v>
                </c:pt>
                <c:pt idx="1010">
                  <c:v>0.64034240963413125</c:v>
                </c:pt>
                <c:pt idx="1011">
                  <c:v>0.63936120524747264</c:v>
                </c:pt>
                <c:pt idx="1012">
                  <c:v>0.63827247802539588</c:v>
                </c:pt>
                <c:pt idx="1013">
                  <c:v>0.63766505084052594</c:v>
                </c:pt>
                <c:pt idx="1014">
                  <c:v>0.63708401013156346</c:v>
                </c:pt>
                <c:pt idx="1015">
                  <c:v>0.63726498513609064</c:v>
                </c:pt>
                <c:pt idx="1016">
                  <c:v>0.63823620415433235</c:v>
                </c:pt>
                <c:pt idx="1017">
                  <c:v>0.63925643723589654</c:v>
                </c:pt>
                <c:pt idx="1018">
                  <c:v>0.64118802941026198</c:v>
                </c:pt>
                <c:pt idx="1019">
                  <c:v>0.64308537743781957</c:v>
                </c:pt>
                <c:pt idx="1020">
                  <c:v>0.64406698386403061</c:v>
                </c:pt>
                <c:pt idx="1021">
                  <c:v>0.64498506021830615</c:v>
                </c:pt>
                <c:pt idx="1022">
                  <c:v>0.64638205183717268</c:v>
                </c:pt>
                <c:pt idx="1023">
                  <c:v>0.64790062562116879</c:v>
                </c:pt>
                <c:pt idx="1024">
                  <c:v>0.64944928787632139</c:v>
                </c:pt>
                <c:pt idx="1025">
                  <c:v>0.65067599186250469</c:v>
                </c:pt>
                <c:pt idx="1026">
                  <c:v>0.65142883584297395</c:v>
                </c:pt>
                <c:pt idx="1027">
                  <c:v>0.65152457245770479</c:v>
                </c:pt>
                <c:pt idx="1028">
                  <c:v>0.65157076963036653</c:v>
                </c:pt>
                <c:pt idx="1029">
                  <c:v>0.64941042532960935</c:v>
                </c:pt>
                <c:pt idx="1030">
                  <c:v>0.6484094397402278</c:v>
                </c:pt>
                <c:pt idx="1031">
                  <c:v>0.65186667172105506</c:v>
                </c:pt>
                <c:pt idx="1032">
                  <c:v>0.65690161907719313</c:v>
                </c:pt>
                <c:pt idx="1033">
                  <c:v>0.66104239617727101</c:v>
                </c:pt>
                <c:pt idx="1034">
                  <c:v>0.61777911695826127</c:v>
                </c:pt>
                <c:pt idx="1035">
                  <c:v>0.57768923983370268</c:v>
                </c:pt>
                <c:pt idx="1036">
                  <c:v>0.54025215775673741</c:v>
                </c:pt>
                <c:pt idx="1037">
                  <c:v>0.50458088340986884</c:v>
                </c:pt>
                <c:pt idx="1038">
                  <c:v>0.47102983879717863</c:v>
                </c:pt>
                <c:pt idx="1039">
                  <c:v>0.44011294108745069</c:v>
                </c:pt>
                <c:pt idx="1040">
                  <c:v>0.41182070296618228</c:v>
                </c:pt>
                <c:pt idx="1041">
                  <c:v>0.38572104606146518</c:v>
                </c:pt>
                <c:pt idx="1042">
                  <c:v>0.36130238213267996</c:v>
                </c:pt>
                <c:pt idx="1043">
                  <c:v>0.33858067450973989</c:v>
                </c:pt>
                <c:pt idx="1044">
                  <c:v>0.31754090384714118</c:v>
                </c:pt>
                <c:pt idx="1045">
                  <c:v>0.29797741971987918</c:v>
                </c:pt>
                <c:pt idx="1046">
                  <c:v>0.27975382804419824</c:v>
                </c:pt>
                <c:pt idx="1047">
                  <c:v>0.26276845906915364</c:v>
                </c:pt>
                <c:pt idx="1048">
                  <c:v>0.24693714299446834</c:v>
                </c:pt>
                <c:pt idx="1049">
                  <c:v>0.23216083674202898</c:v>
                </c:pt>
                <c:pt idx="1050">
                  <c:v>0.218301203292707</c:v>
                </c:pt>
                <c:pt idx="1051">
                  <c:v>0.20532901905961773</c:v>
                </c:pt>
                <c:pt idx="1052">
                  <c:v>0.19329543470624144</c:v>
                </c:pt>
                <c:pt idx="1053">
                  <c:v>0.18209716844877538</c:v>
                </c:pt>
                <c:pt idx="1054">
                  <c:v>0.17165080661755319</c:v>
                </c:pt>
                <c:pt idx="1055">
                  <c:v>0.16188722533255567</c:v>
                </c:pt>
                <c:pt idx="1056">
                  <c:v>0.15277809897365183</c:v>
                </c:pt>
                <c:pt idx="1057">
                  <c:v>0.14426480766536454</c:v>
                </c:pt>
                <c:pt idx="1058">
                  <c:v>0.13628979960216414</c:v>
                </c:pt>
                <c:pt idx="1059">
                  <c:v>0.12882119679636259</c:v>
                </c:pt>
                <c:pt idx="1060">
                  <c:v>0.1218742504260478</c:v>
                </c:pt>
                <c:pt idx="1061">
                  <c:v>0.11544890074445373</c:v>
                </c:pt>
                <c:pt idx="1062">
                  <c:v>0.10959920948757694</c:v>
                </c:pt>
                <c:pt idx="1063">
                  <c:v>0.1041174391265758</c:v>
                </c:pt>
                <c:pt idx="1064">
                  <c:v>9.8891965311611638E-2</c:v>
                </c:pt>
                <c:pt idx="1065">
                  <c:v>9.3942491238244274E-2</c:v>
                </c:pt>
                <c:pt idx="1066">
                  <c:v>8.9291747470048033E-2</c:v>
                </c:pt>
                <c:pt idx="1067">
                  <c:v>8.4928167208649652E-2</c:v>
                </c:pt>
                <c:pt idx="1068">
                  <c:v>8.0882418352928739E-2</c:v>
                </c:pt>
                <c:pt idx="1069">
                  <c:v>7.7091159219982788E-2</c:v>
                </c:pt>
                <c:pt idx="1070">
                  <c:v>7.3608470177421739E-2</c:v>
                </c:pt>
                <c:pt idx="1071">
                  <c:v>7.0408770543728613E-2</c:v>
                </c:pt>
                <c:pt idx="1072">
                  <c:v>6.750181807942357E-2</c:v>
                </c:pt>
                <c:pt idx="1073">
                  <c:v>6.505678932913464E-2</c:v>
                </c:pt>
                <c:pt idx="1074">
                  <c:v>6.266443912658741E-2</c:v>
                </c:pt>
                <c:pt idx="1075">
                  <c:v>6.0267301009453982E-2</c:v>
                </c:pt>
                <c:pt idx="1076">
                  <c:v>5.7951214955508597E-2</c:v>
                </c:pt>
                <c:pt idx="1077">
                  <c:v>5.5732283489345599E-2</c:v>
                </c:pt>
                <c:pt idx="1078">
                  <c:v>5.3641769441162696E-2</c:v>
                </c:pt>
                <c:pt idx="1079">
                  <c:v>5.1832546532459361E-2</c:v>
                </c:pt>
                <c:pt idx="1080">
                  <c:v>5.0451623989329349E-2</c:v>
                </c:pt>
                <c:pt idx="1081">
                  <c:v>4.9307544031555059E-2</c:v>
                </c:pt>
                <c:pt idx="1082">
                  <c:v>4.8187442502529668E-2</c:v>
                </c:pt>
                <c:pt idx="1083">
                  <c:v>4.6948969875953185E-2</c:v>
                </c:pt>
                <c:pt idx="1084">
                  <c:v>4.5632772557211855E-2</c:v>
                </c:pt>
                <c:pt idx="1085">
                  <c:v>4.4493465393140516E-2</c:v>
                </c:pt>
                <c:pt idx="1086">
                  <c:v>4.3305062000372138E-2</c:v>
                </c:pt>
                <c:pt idx="1087">
                  <c:v>4.2127173680433207E-2</c:v>
                </c:pt>
                <c:pt idx="1088">
                  <c:v>4.1014435831665093E-2</c:v>
                </c:pt>
                <c:pt idx="1089">
                  <c:v>3.9934629199411008E-2</c:v>
                </c:pt>
                <c:pt idx="1090">
                  <c:v>3.8883944221932601E-2</c:v>
                </c:pt>
                <c:pt idx="1091">
                  <c:v>3.7867887773868694E-2</c:v>
                </c:pt>
                <c:pt idx="1092">
                  <c:v>3.6897722318404075E-2</c:v>
                </c:pt>
                <c:pt idx="1093">
                  <c:v>3.5997858497130601E-2</c:v>
                </c:pt>
                <c:pt idx="1094">
                  <c:v>3.5160095163257854E-2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E-4862-B0B5-5DE4E85C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78608"/>
        <c:axId val="1600670704"/>
      </c:scatterChart>
      <c:valAx>
        <c:axId val="16006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0670704"/>
        <c:crosses val="autoZero"/>
        <c:crossBetween val="midCat"/>
      </c:valAx>
      <c:valAx>
        <c:axId val="16006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06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MB_nedre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Boksmodel!$AB$11:$AB$1105</c:f>
              <c:numCache>
                <c:formatCode>0.0000</c:formatCode>
                <c:ptCount val="1095"/>
                <c:pt idx="0">
                  <c:v>4.2248554861671422E-2</c:v>
                </c:pt>
                <c:pt idx="1">
                  <c:v>4.155341927789636E-2</c:v>
                </c:pt>
                <c:pt idx="2">
                  <c:v>4.0867233783744635E-2</c:v>
                </c:pt>
                <c:pt idx="3">
                  <c:v>4.018935254013431E-2</c:v>
                </c:pt>
                <c:pt idx="4">
                  <c:v>3.9520333660042747E-2</c:v>
                </c:pt>
                <c:pt idx="5">
                  <c:v>3.8860297740517261E-2</c:v>
                </c:pt>
                <c:pt idx="6">
                  <c:v>3.8208236634836752E-2</c:v>
                </c:pt>
                <c:pt idx="7">
                  <c:v>3.7563774676784858E-2</c:v>
                </c:pt>
                <c:pt idx="8">
                  <c:v>3.6927621158494038E-2</c:v>
                </c:pt>
                <c:pt idx="9">
                  <c:v>3.6300285514590393E-2</c:v>
                </c:pt>
                <c:pt idx="10">
                  <c:v>3.5683008983615039E-2</c:v>
                </c:pt>
                <c:pt idx="11">
                  <c:v>3.5075454564328701E-2</c:v>
                </c:pt>
                <c:pt idx="12">
                  <c:v>3.4481076047536856E-2</c:v>
                </c:pt>
                <c:pt idx="13">
                  <c:v>3.3900885905345832E-2</c:v>
                </c:pt>
                <c:pt idx="14">
                  <c:v>3.3331151168936535E-2</c:v>
                </c:pt>
                <c:pt idx="15">
                  <c:v>3.2769807927274811E-2</c:v>
                </c:pt>
                <c:pt idx="16">
                  <c:v>3.2216549093552815E-2</c:v>
                </c:pt>
                <c:pt idx="17">
                  <c:v>3.1670950291072864E-2</c:v>
                </c:pt>
                <c:pt idx="18">
                  <c:v>3.1133754040873582E-2</c:v>
                </c:pt>
                <c:pt idx="19">
                  <c:v>3.0609682636752712E-2</c:v>
                </c:pt>
                <c:pt idx="20">
                  <c:v>3.0098909917959878E-2</c:v>
                </c:pt>
                <c:pt idx="21">
                  <c:v>2.9600889328586368E-2</c:v>
                </c:pt>
                <c:pt idx="22">
                  <c:v>2.9114943127597478E-2</c:v>
                </c:pt>
                <c:pt idx="23">
                  <c:v>2.8640771745753475E-2</c:v>
                </c:pt>
                <c:pt idx="24">
                  <c:v>2.8178114293112386E-2</c:v>
                </c:pt>
                <c:pt idx="25">
                  <c:v>2.7726584898280858E-2</c:v>
                </c:pt>
                <c:pt idx="26">
                  <c:v>2.7286097479120947E-2</c:v>
                </c:pt>
                <c:pt idx="27">
                  <c:v>2.6856512606008319E-2</c:v>
                </c:pt>
                <c:pt idx="28">
                  <c:v>2.6437695324100421E-2</c:v>
                </c:pt>
                <c:pt idx="29">
                  <c:v>2.6029359675266251E-2</c:v>
                </c:pt>
                <c:pt idx="30">
                  <c:v>2.5631718737991822E-2</c:v>
                </c:pt>
                <c:pt idx="31">
                  <c:v>2.5244851592227707E-2</c:v>
                </c:pt>
                <c:pt idx="32">
                  <c:v>2.4867446371204034E-2</c:v>
                </c:pt>
                <c:pt idx="33">
                  <c:v>2.4498538942024903E-2</c:v>
                </c:pt>
                <c:pt idx="34">
                  <c:v>2.4137574886700045E-2</c:v>
                </c:pt>
                <c:pt idx="35">
                  <c:v>2.3783875978359747E-2</c:v>
                </c:pt>
                <c:pt idx="36">
                  <c:v>2.3437347606696739E-2</c:v>
                </c:pt>
                <c:pt idx="37">
                  <c:v>2.3097571467836288E-2</c:v>
                </c:pt>
                <c:pt idx="38">
                  <c:v>2.2764492243758674E-2</c:v>
                </c:pt>
                <c:pt idx="39">
                  <c:v>2.2436959734627442E-2</c:v>
                </c:pt>
                <c:pt idx="40">
                  <c:v>2.2114265507327199E-2</c:v>
                </c:pt>
                <c:pt idx="41">
                  <c:v>2.1796158070896805E-2</c:v>
                </c:pt>
                <c:pt idx="42">
                  <c:v>2.1482408815656714E-2</c:v>
                </c:pt>
                <c:pt idx="43">
                  <c:v>2.1173958838219979E-2</c:v>
                </c:pt>
                <c:pt idx="44">
                  <c:v>2.0871473508999778E-2</c:v>
                </c:pt>
                <c:pt idx="45">
                  <c:v>2.0575390666801217E-2</c:v>
                </c:pt>
                <c:pt idx="46">
                  <c:v>2.0286041188818594E-2</c:v>
                </c:pt>
                <c:pt idx="47">
                  <c:v>2.0003850082608583E-2</c:v>
                </c:pt>
                <c:pt idx="48">
                  <c:v>1.9729987509817228E-2</c:v>
                </c:pt>
                <c:pt idx="49">
                  <c:v>1.9466518330465414E-2</c:v>
                </c:pt>
                <c:pt idx="50">
                  <c:v>1.9212772130541431E-2</c:v>
                </c:pt>
                <c:pt idx="51">
                  <c:v>1.8969764522296612E-2</c:v>
                </c:pt>
                <c:pt idx="52">
                  <c:v>1.8738603867294801E-2</c:v>
                </c:pt>
                <c:pt idx="53">
                  <c:v>1.8519242084792796E-2</c:v>
                </c:pt>
                <c:pt idx="54">
                  <c:v>1.8315955248833803E-2</c:v>
                </c:pt>
                <c:pt idx="55">
                  <c:v>1.8124603554022494E-2</c:v>
                </c:pt>
                <c:pt idx="56">
                  <c:v>1.7942911293029024E-2</c:v>
                </c:pt>
                <c:pt idx="57">
                  <c:v>1.7769674274040689E-2</c:v>
                </c:pt>
                <c:pt idx="58">
                  <c:v>1.7608190917873148E-2</c:v>
                </c:pt>
                <c:pt idx="59">
                  <c:v>1.7458786651258509E-2</c:v>
                </c:pt>
                <c:pt idx="60">
                  <c:v>1.7327611962891804E-2</c:v>
                </c:pt>
                <c:pt idx="61">
                  <c:v>1.7210442255062151E-2</c:v>
                </c:pt>
                <c:pt idx="62">
                  <c:v>1.7106659012536923E-2</c:v>
                </c:pt>
                <c:pt idx="63">
                  <c:v>1.7008856363061667E-2</c:v>
                </c:pt>
                <c:pt idx="64">
                  <c:v>1.6915402951832043E-2</c:v>
                </c:pt>
                <c:pt idx="65">
                  <c:v>1.6827596658003884E-2</c:v>
                </c:pt>
                <c:pt idx="66">
                  <c:v>1.6747173217877345E-2</c:v>
                </c:pt>
                <c:pt idx="67">
                  <c:v>1.6670121873747147E-2</c:v>
                </c:pt>
                <c:pt idx="68">
                  <c:v>1.6594789828016744E-2</c:v>
                </c:pt>
                <c:pt idx="69">
                  <c:v>1.6522925449952233E-2</c:v>
                </c:pt>
                <c:pt idx="70">
                  <c:v>1.6455282079594721E-2</c:v>
                </c:pt>
                <c:pt idx="71">
                  <c:v>1.6388521667802983E-2</c:v>
                </c:pt>
                <c:pt idx="72">
                  <c:v>1.6321293598786937E-2</c:v>
                </c:pt>
                <c:pt idx="73">
                  <c:v>1.625279126095314E-2</c:v>
                </c:pt>
                <c:pt idx="74">
                  <c:v>1.6182898035585494E-2</c:v>
                </c:pt>
                <c:pt idx="75">
                  <c:v>1.611136631964977E-2</c:v>
                </c:pt>
                <c:pt idx="76">
                  <c:v>1.6038108320563894E-2</c:v>
                </c:pt>
                <c:pt idx="77">
                  <c:v>1.5965307177415795E-2</c:v>
                </c:pt>
                <c:pt idx="78">
                  <c:v>1.5897261044394873E-2</c:v>
                </c:pt>
                <c:pt idx="79">
                  <c:v>1.5831662175909686E-2</c:v>
                </c:pt>
                <c:pt idx="80">
                  <c:v>1.5769873912707469E-2</c:v>
                </c:pt>
                <c:pt idx="81">
                  <c:v>1.571462500001098E-2</c:v>
                </c:pt>
                <c:pt idx="82">
                  <c:v>1.5663773061301362E-2</c:v>
                </c:pt>
                <c:pt idx="83">
                  <c:v>1.5612388457070581E-2</c:v>
                </c:pt>
                <c:pt idx="84">
                  <c:v>1.5558504982153156E-2</c:v>
                </c:pt>
                <c:pt idx="85">
                  <c:v>1.5501758179978285E-2</c:v>
                </c:pt>
                <c:pt idx="86">
                  <c:v>1.544215070159809E-2</c:v>
                </c:pt>
                <c:pt idx="87">
                  <c:v>1.538010965902447E-2</c:v>
                </c:pt>
                <c:pt idx="88">
                  <c:v>1.5315961693218104E-2</c:v>
                </c:pt>
                <c:pt idx="89">
                  <c:v>1.5250032032586829E-2</c:v>
                </c:pt>
                <c:pt idx="90">
                  <c:v>1.5184584121506374E-2</c:v>
                </c:pt>
                <c:pt idx="91">
                  <c:v>1.511999772210621E-2</c:v>
                </c:pt>
                <c:pt idx="92">
                  <c:v>1.5059906252759344E-2</c:v>
                </c:pt>
                <c:pt idx="93">
                  <c:v>1.5006407994555005E-2</c:v>
                </c:pt>
                <c:pt idx="94">
                  <c:v>1.4963746553967283E-2</c:v>
                </c:pt>
                <c:pt idx="95">
                  <c:v>1.4937276726788505E-2</c:v>
                </c:pt>
                <c:pt idx="96">
                  <c:v>1.4934528123732327E-2</c:v>
                </c:pt>
                <c:pt idx="97">
                  <c:v>1.4964831845891938E-2</c:v>
                </c:pt>
                <c:pt idx="98">
                  <c:v>1.5041094967208228E-2</c:v>
                </c:pt>
                <c:pt idx="99">
                  <c:v>1.517927725775892E-2</c:v>
                </c:pt>
                <c:pt idx="100">
                  <c:v>1.5399315526010454E-2</c:v>
                </c:pt>
                <c:pt idx="101">
                  <c:v>1.5727397551405096E-2</c:v>
                </c:pt>
                <c:pt idx="102">
                  <c:v>1.619528022656332E-2</c:v>
                </c:pt>
                <c:pt idx="103">
                  <c:v>1.6846693430118891E-2</c:v>
                </c:pt>
                <c:pt idx="104">
                  <c:v>1.7696715178976603E-2</c:v>
                </c:pt>
                <c:pt idx="105">
                  <c:v>1.8744829588875189E-2</c:v>
                </c:pt>
                <c:pt idx="106">
                  <c:v>2.0018509393011079E-2</c:v>
                </c:pt>
                <c:pt idx="107">
                  <c:v>2.1493280420767667E-2</c:v>
                </c:pt>
                <c:pt idx="108">
                  <c:v>2.313512527383297E-2</c:v>
                </c:pt>
                <c:pt idx="109">
                  <c:v>2.483451409007013E-2</c:v>
                </c:pt>
                <c:pt idx="110">
                  <c:v>2.6529643712675924E-2</c:v>
                </c:pt>
                <c:pt idx="111">
                  <c:v>2.8186878551620699E-2</c:v>
                </c:pt>
                <c:pt idx="112">
                  <c:v>2.979319667312734E-2</c:v>
                </c:pt>
                <c:pt idx="113">
                  <c:v>3.133483101727267E-2</c:v>
                </c:pt>
                <c:pt idx="114">
                  <c:v>3.2804399702057056E-2</c:v>
                </c:pt>
                <c:pt idx="115">
                  <c:v>3.4233992090539005E-2</c:v>
                </c:pt>
                <c:pt idx="116">
                  <c:v>3.5606471503683679E-2</c:v>
                </c:pt>
                <c:pt idx="117">
                  <c:v>3.6917870680751773E-2</c:v>
                </c:pt>
                <c:pt idx="118">
                  <c:v>3.8161145163703968E-2</c:v>
                </c:pt>
                <c:pt idx="119">
                  <c:v>3.9343668811513736E-2</c:v>
                </c:pt>
                <c:pt idx="120">
                  <c:v>4.0480158112783347E-2</c:v>
                </c:pt>
                <c:pt idx="121">
                  <c:v>4.155627048145135E-2</c:v>
                </c:pt>
                <c:pt idx="122">
                  <c:v>4.2567226213082843E-2</c:v>
                </c:pt>
                <c:pt idx="123">
                  <c:v>4.3513191079553176E-2</c:v>
                </c:pt>
                <c:pt idx="124">
                  <c:v>4.4389120176892685E-2</c:v>
                </c:pt>
                <c:pt idx="125">
                  <c:v>4.5192207672309873E-2</c:v>
                </c:pt>
                <c:pt idx="126">
                  <c:v>4.5921138869906154E-2</c:v>
                </c:pt>
                <c:pt idx="127">
                  <c:v>4.6577281764079076E-2</c:v>
                </c:pt>
                <c:pt idx="128">
                  <c:v>4.7161411168075457E-2</c:v>
                </c:pt>
                <c:pt idx="129">
                  <c:v>4.7673218209082539E-2</c:v>
                </c:pt>
                <c:pt idx="130">
                  <c:v>4.8116367124191074E-2</c:v>
                </c:pt>
                <c:pt idx="131">
                  <c:v>4.851298428922951E-2</c:v>
                </c:pt>
                <c:pt idx="132">
                  <c:v>4.8857567733242603E-2</c:v>
                </c:pt>
                <c:pt idx="133">
                  <c:v>4.9140748030928945E-2</c:v>
                </c:pt>
                <c:pt idx="134">
                  <c:v>4.9360925811937982E-2</c:v>
                </c:pt>
                <c:pt idx="135">
                  <c:v>4.952191206367787E-2</c:v>
                </c:pt>
                <c:pt idx="136">
                  <c:v>4.9623419281485094E-2</c:v>
                </c:pt>
                <c:pt idx="137">
                  <c:v>4.9686801831421129E-2</c:v>
                </c:pt>
                <c:pt idx="138">
                  <c:v>4.9725448825507002E-2</c:v>
                </c:pt>
                <c:pt idx="139">
                  <c:v>4.9744927041765148E-2</c:v>
                </c:pt>
                <c:pt idx="140">
                  <c:v>4.975101575904995E-2</c:v>
                </c:pt>
                <c:pt idx="141">
                  <c:v>4.9750054552842586E-2</c:v>
                </c:pt>
                <c:pt idx="142">
                  <c:v>4.9748066963588182E-2</c:v>
                </c:pt>
                <c:pt idx="143">
                  <c:v>4.9751050249735293E-2</c:v>
                </c:pt>
                <c:pt idx="144">
                  <c:v>4.9766091889203841E-2</c:v>
                </c:pt>
                <c:pt idx="145">
                  <c:v>4.9799557401624617E-2</c:v>
                </c:pt>
                <c:pt idx="146">
                  <c:v>4.9850548529400802E-2</c:v>
                </c:pt>
                <c:pt idx="147">
                  <c:v>4.9921853067194571E-2</c:v>
                </c:pt>
                <c:pt idx="148">
                  <c:v>5.0015960459731765E-2</c:v>
                </c:pt>
                <c:pt idx="149">
                  <c:v>5.0135812988834974E-2</c:v>
                </c:pt>
                <c:pt idx="150">
                  <c:v>5.0287029308377182E-2</c:v>
                </c:pt>
                <c:pt idx="151">
                  <c:v>5.0471357627069592E-2</c:v>
                </c:pt>
                <c:pt idx="152">
                  <c:v>5.0687738391681954E-2</c:v>
                </c:pt>
                <c:pt idx="153">
                  <c:v>5.0932059965337138E-2</c:v>
                </c:pt>
                <c:pt idx="154">
                  <c:v>5.1200587800386631E-2</c:v>
                </c:pt>
                <c:pt idx="155">
                  <c:v>5.1491726401016374E-2</c:v>
                </c:pt>
                <c:pt idx="156">
                  <c:v>5.1805768726469137E-2</c:v>
                </c:pt>
                <c:pt idx="157">
                  <c:v>5.2140093350413225E-2</c:v>
                </c:pt>
                <c:pt idx="158">
                  <c:v>5.2495926081820819E-2</c:v>
                </c:pt>
                <c:pt idx="159">
                  <c:v>5.2892581387946218E-2</c:v>
                </c:pt>
                <c:pt idx="160">
                  <c:v>5.3340964271891479E-2</c:v>
                </c:pt>
                <c:pt idx="161">
                  <c:v>5.3870966930444651E-2</c:v>
                </c:pt>
                <c:pt idx="162">
                  <c:v>5.454303736454668E-2</c:v>
                </c:pt>
                <c:pt idx="163">
                  <c:v>5.5279887113931399E-2</c:v>
                </c:pt>
                <c:pt idx="164">
                  <c:v>5.6079483895168501E-2</c:v>
                </c:pt>
                <c:pt idx="165">
                  <c:v>5.6885310239842203E-2</c:v>
                </c:pt>
                <c:pt idx="166">
                  <c:v>5.7664371153130375E-2</c:v>
                </c:pt>
                <c:pt idx="167">
                  <c:v>5.8413208808103155E-2</c:v>
                </c:pt>
                <c:pt idx="168">
                  <c:v>5.9153497778017164E-2</c:v>
                </c:pt>
                <c:pt idx="169">
                  <c:v>5.987084067665889E-2</c:v>
                </c:pt>
                <c:pt idx="170">
                  <c:v>6.0565472282173592E-2</c:v>
                </c:pt>
                <c:pt idx="171">
                  <c:v>6.1241325179508914E-2</c:v>
                </c:pt>
                <c:pt idx="172">
                  <c:v>6.1903222173705641E-2</c:v>
                </c:pt>
                <c:pt idx="173">
                  <c:v>6.2556466056066865E-2</c:v>
                </c:pt>
                <c:pt idx="174">
                  <c:v>6.3246922532664868E-2</c:v>
                </c:pt>
                <c:pt idx="175">
                  <c:v>6.4000888250481752E-2</c:v>
                </c:pt>
                <c:pt idx="176">
                  <c:v>6.4801533881870821E-2</c:v>
                </c:pt>
                <c:pt idx="177">
                  <c:v>6.5652697591471632E-2</c:v>
                </c:pt>
                <c:pt idx="178">
                  <c:v>6.6567157551768619E-2</c:v>
                </c:pt>
                <c:pt idx="179">
                  <c:v>6.756863211509484E-2</c:v>
                </c:pt>
                <c:pt idx="180">
                  <c:v>6.8627049875278109E-2</c:v>
                </c:pt>
                <c:pt idx="181">
                  <c:v>7.0057130958413677E-2</c:v>
                </c:pt>
                <c:pt idx="182">
                  <c:v>7.1725502955433035E-2</c:v>
                </c:pt>
                <c:pt idx="183">
                  <c:v>7.3494733576263141E-2</c:v>
                </c:pt>
                <c:pt idx="184">
                  <c:v>7.5229936329220939E-2</c:v>
                </c:pt>
                <c:pt idx="185">
                  <c:v>7.6875880650739317E-2</c:v>
                </c:pt>
                <c:pt idx="186">
                  <c:v>7.8409271001900982E-2</c:v>
                </c:pt>
                <c:pt idx="187">
                  <c:v>7.9815347600614345E-2</c:v>
                </c:pt>
                <c:pt idx="188">
                  <c:v>8.1088809223898495E-2</c:v>
                </c:pt>
                <c:pt idx="189">
                  <c:v>8.2235483773689472E-2</c:v>
                </c:pt>
                <c:pt idx="190">
                  <c:v>8.3265688815657393E-2</c:v>
                </c:pt>
                <c:pt idx="191">
                  <c:v>8.417495218249206E-2</c:v>
                </c:pt>
                <c:pt idx="192">
                  <c:v>8.4967013485883314E-2</c:v>
                </c:pt>
                <c:pt idx="193">
                  <c:v>8.5648420160594554E-2</c:v>
                </c:pt>
                <c:pt idx="194">
                  <c:v>8.6224004361876466E-2</c:v>
                </c:pt>
                <c:pt idx="195">
                  <c:v>8.6692052904037656E-2</c:v>
                </c:pt>
                <c:pt idx="196">
                  <c:v>8.7054035995541582E-2</c:v>
                </c:pt>
                <c:pt idx="197">
                  <c:v>8.7312655051663954E-2</c:v>
                </c:pt>
                <c:pt idx="198">
                  <c:v>8.7474846711730253E-2</c:v>
                </c:pt>
                <c:pt idx="199">
                  <c:v>8.7543445324009525E-2</c:v>
                </c:pt>
                <c:pt idx="200">
                  <c:v>8.7527586135627486E-2</c:v>
                </c:pt>
                <c:pt idx="201">
                  <c:v>8.7433914405494542E-2</c:v>
                </c:pt>
                <c:pt idx="202">
                  <c:v>8.7272250842813925E-2</c:v>
                </c:pt>
                <c:pt idx="203">
                  <c:v>8.7072955446226549E-2</c:v>
                </c:pt>
                <c:pt idx="204">
                  <c:v>8.6830613236399942E-2</c:v>
                </c:pt>
                <c:pt idx="205">
                  <c:v>8.6571418652496193E-2</c:v>
                </c:pt>
                <c:pt idx="206">
                  <c:v>8.6312612422671658E-2</c:v>
                </c:pt>
                <c:pt idx="207">
                  <c:v>8.6037068404701697E-2</c:v>
                </c:pt>
                <c:pt idx="208">
                  <c:v>8.5742060451877308E-2</c:v>
                </c:pt>
                <c:pt idx="209">
                  <c:v>8.5407693161874965E-2</c:v>
                </c:pt>
                <c:pt idx="210">
                  <c:v>8.5030255259905499E-2</c:v>
                </c:pt>
                <c:pt idx="211">
                  <c:v>8.4625211452355506E-2</c:v>
                </c:pt>
                <c:pt idx="212">
                  <c:v>8.4197429049572878E-2</c:v>
                </c:pt>
                <c:pt idx="213">
                  <c:v>8.3744435879863299E-2</c:v>
                </c:pt>
                <c:pt idx="214">
                  <c:v>8.3258826788788987E-2</c:v>
                </c:pt>
                <c:pt idx="215">
                  <c:v>8.2744450553260851E-2</c:v>
                </c:pt>
                <c:pt idx="216">
                  <c:v>8.2235328888280335E-2</c:v>
                </c:pt>
                <c:pt idx="217">
                  <c:v>8.1754328950176564E-2</c:v>
                </c:pt>
                <c:pt idx="218">
                  <c:v>8.1300777073914907E-2</c:v>
                </c:pt>
                <c:pt idx="219">
                  <c:v>8.0850587558530931E-2</c:v>
                </c:pt>
                <c:pt idx="220">
                  <c:v>8.0384889206087301E-2</c:v>
                </c:pt>
                <c:pt idx="221">
                  <c:v>7.9901597194804427E-2</c:v>
                </c:pt>
                <c:pt idx="222">
                  <c:v>7.9407884254638586E-2</c:v>
                </c:pt>
                <c:pt idx="223">
                  <c:v>7.8900080944884377E-2</c:v>
                </c:pt>
                <c:pt idx="224">
                  <c:v>7.8378261831110518E-2</c:v>
                </c:pt>
                <c:pt idx="225">
                  <c:v>7.7856362678868446E-2</c:v>
                </c:pt>
                <c:pt idx="226">
                  <c:v>7.7346856911428188E-2</c:v>
                </c:pt>
                <c:pt idx="227">
                  <c:v>7.6835341344642719E-2</c:v>
                </c:pt>
                <c:pt idx="228">
                  <c:v>7.6323436401796715E-2</c:v>
                </c:pt>
                <c:pt idx="229">
                  <c:v>7.5832182255176822E-2</c:v>
                </c:pt>
                <c:pt idx="230">
                  <c:v>7.5351959503643762E-2</c:v>
                </c:pt>
                <c:pt idx="231">
                  <c:v>7.4911522333812985E-2</c:v>
                </c:pt>
                <c:pt idx="232">
                  <c:v>7.4516616368552641E-2</c:v>
                </c:pt>
                <c:pt idx="233">
                  <c:v>7.4152855541174248E-2</c:v>
                </c:pt>
                <c:pt idx="234">
                  <c:v>7.3806573941352316E-2</c:v>
                </c:pt>
                <c:pt idx="235">
                  <c:v>7.3458818599661968E-2</c:v>
                </c:pt>
                <c:pt idx="236">
                  <c:v>7.3101535771617862E-2</c:v>
                </c:pt>
                <c:pt idx="237">
                  <c:v>7.2732415909590106E-2</c:v>
                </c:pt>
                <c:pt idx="238">
                  <c:v>7.2351379586042278E-2</c:v>
                </c:pt>
                <c:pt idx="239">
                  <c:v>7.195942689254882E-2</c:v>
                </c:pt>
                <c:pt idx="240">
                  <c:v>7.1580360415022026E-2</c:v>
                </c:pt>
                <c:pt idx="241">
                  <c:v>7.1207022850119789E-2</c:v>
                </c:pt>
                <c:pt idx="242">
                  <c:v>7.0830902962232184E-2</c:v>
                </c:pt>
                <c:pt idx="243">
                  <c:v>7.0451723745362252E-2</c:v>
                </c:pt>
                <c:pt idx="244">
                  <c:v>7.0082114894722228E-2</c:v>
                </c:pt>
                <c:pt idx="245">
                  <c:v>6.9713973450854838E-2</c:v>
                </c:pt>
                <c:pt idx="246">
                  <c:v>6.9343726063789288E-2</c:v>
                </c:pt>
                <c:pt idx="247">
                  <c:v>6.8968841612671222E-2</c:v>
                </c:pt>
                <c:pt idx="248">
                  <c:v>6.85893937398043E-2</c:v>
                </c:pt>
                <c:pt idx="249">
                  <c:v>6.821888674434029E-2</c:v>
                </c:pt>
                <c:pt idx="250">
                  <c:v>6.7977453599564669E-2</c:v>
                </c:pt>
                <c:pt idx="251">
                  <c:v>6.7844029418919705E-2</c:v>
                </c:pt>
                <c:pt idx="252">
                  <c:v>6.7774932519372541E-2</c:v>
                </c:pt>
                <c:pt idx="253">
                  <c:v>6.7775187244415003E-2</c:v>
                </c:pt>
                <c:pt idx="254">
                  <c:v>6.7829321756164698E-2</c:v>
                </c:pt>
                <c:pt idx="255">
                  <c:v>6.793927897925503E-2</c:v>
                </c:pt>
                <c:pt idx="256">
                  <c:v>6.8112340095244917E-2</c:v>
                </c:pt>
                <c:pt idx="257">
                  <c:v>6.8341256411383E-2</c:v>
                </c:pt>
                <c:pt idx="258">
                  <c:v>6.8625380388586635E-2</c:v>
                </c:pt>
                <c:pt idx="259">
                  <c:v>6.8952949619501783E-2</c:v>
                </c:pt>
                <c:pt idx="260">
                  <c:v>6.9310349408919822E-2</c:v>
                </c:pt>
                <c:pt idx="261">
                  <c:v>6.9697122919254825E-2</c:v>
                </c:pt>
                <c:pt idx="262">
                  <c:v>7.0108159963704217E-2</c:v>
                </c:pt>
                <c:pt idx="263">
                  <c:v>7.0534165340305571E-2</c:v>
                </c:pt>
                <c:pt idx="264">
                  <c:v>7.0966921644811165E-2</c:v>
                </c:pt>
                <c:pt idx="265">
                  <c:v>7.1396313785227788E-2</c:v>
                </c:pt>
                <c:pt idx="266">
                  <c:v>7.1811494206882306E-2</c:v>
                </c:pt>
                <c:pt idx="267">
                  <c:v>7.2204109620737061E-2</c:v>
                </c:pt>
                <c:pt idx="268">
                  <c:v>7.2569937390776912E-2</c:v>
                </c:pt>
                <c:pt idx="269">
                  <c:v>7.2906846496405942E-2</c:v>
                </c:pt>
                <c:pt idx="270">
                  <c:v>7.3219307285254026E-2</c:v>
                </c:pt>
                <c:pt idx="271">
                  <c:v>7.3501353040108394E-2</c:v>
                </c:pt>
                <c:pt idx="272">
                  <c:v>7.3752877816288684E-2</c:v>
                </c:pt>
                <c:pt idx="273">
                  <c:v>7.3979173217027336E-2</c:v>
                </c:pt>
                <c:pt idx="274">
                  <c:v>7.4179453197055975E-2</c:v>
                </c:pt>
                <c:pt idx="275">
                  <c:v>7.4367359962414434E-2</c:v>
                </c:pt>
                <c:pt idx="276">
                  <c:v>7.4586437971525518E-2</c:v>
                </c:pt>
                <c:pt idx="277">
                  <c:v>7.4859171011628547E-2</c:v>
                </c:pt>
                <c:pt idx="278">
                  <c:v>7.5160696086843531E-2</c:v>
                </c:pt>
                <c:pt idx="279">
                  <c:v>7.5485089769168942E-2</c:v>
                </c:pt>
                <c:pt idx="280">
                  <c:v>7.5808930049821852E-2</c:v>
                </c:pt>
                <c:pt idx="281">
                  <c:v>7.6122490231736839E-2</c:v>
                </c:pt>
                <c:pt idx="282">
                  <c:v>7.6420618085145664E-2</c:v>
                </c:pt>
                <c:pt idx="283">
                  <c:v>7.669443677283376E-2</c:v>
                </c:pt>
                <c:pt idx="284">
                  <c:v>7.6936776820180727E-2</c:v>
                </c:pt>
                <c:pt idx="285">
                  <c:v>7.7146999773876596E-2</c:v>
                </c:pt>
                <c:pt idx="286">
                  <c:v>7.7366214134091685E-2</c:v>
                </c:pt>
                <c:pt idx="287">
                  <c:v>7.7580010406771024E-2</c:v>
                </c:pt>
                <c:pt idx="288">
                  <c:v>7.7755608170281418E-2</c:v>
                </c:pt>
                <c:pt idx="289">
                  <c:v>7.7879990836665025E-2</c:v>
                </c:pt>
                <c:pt idx="290">
                  <c:v>7.793928658534692E-2</c:v>
                </c:pt>
                <c:pt idx="291">
                  <c:v>7.7928160347254458E-2</c:v>
                </c:pt>
                <c:pt idx="292">
                  <c:v>7.7862940657618937E-2</c:v>
                </c:pt>
                <c:pt idx="293">
                  <c:v>7.7759733592670965E-2</c:v>
                </c:pt>
                <c:pt idx="294">
                  <c:v>7.7634252617576463E-2</c:v>
                </c:pt>
                <c:pt idx="295">
                  <c:v>7.7506749253507257E-2</c:v>
                </c:pt>
                <c:pt idx="296">
                  <c:v>7.7383280859642883E-2</c:v>
                </c:pt>
                <c:pt idx="297">
                  <c:v>7.726219933096995E-2</c:v>
                </c:pt>
                <c:pt idx="298">
                  <c:v>7.7152619369487571E-2</c:v>
                </c:pt>
                <c:pt idx="299">
                  <c:v>7.7162305000386511E-2</c:v>
                </c:pt>
                <c:pt idx="300">
                  <c:v>7.7286412835702381E-2</c:v>
                </c:pt>
                <c:pt idx="301">
                  <c:v>7.7451222455884608E-2</c:v>
                </c:pt>
                <c:pt idx="302">
                  <c:v>7.7620102985169304E-2</c:v>
                </c:pt>
                <c:pt idx="303">
                  <c:v>7.7793320780527558E-2</c:v>
                </c:pt>
                <c:pt idx="304">
                  <c:v>7.7964521221623673E-2</c:v>
                </c:pt>
                <c:pt idx="305">
                  <c:v>7.8120959680701846E-2</c:v>
                </c:pt>
                <c:pt idx="306">
                  <c:v>7.8249402008684882E-2</c:v>
                </c:pt>
                <c:pt idx="307">
                  <c:v>7.8343837408787489E-2</c:v>
                </c:pt>
                <c:pt idx="308">
                  <c:v>7.8392388857669137E-2</c:v>
                </c:pt>
                <c:pt idx="309">
                  <c:v>7.8391967133818408E-2</c:v>
                </c:pt>
                <c:pt idx="310">
                  <c:v>7.8341476208445601E-2</c:v>
                </c:pt>
                <c:pt idx="311">
                  <c:v>7.8236439120840218E-2</c:v>
                </c:pt>
                <c:pt idx="312">
                  <c:v>7.8075304780862262E-2</c:v>
                </c:pt>
                <c:pt idx="313">
                  <c:v>7.7859249802631772E-2</c:v>
                </c:pt>
                <c:pt idx="314">
                  <c:v>7.7591698086483377E-2</c:v>
                </c:pt>
                <c:pt idx="315">
                  <c:v>7.73139526488517E-2</c:v>
                </c:pt>
                <c:pt idx="316">
                  <c:v>7.7051263699053366E-2</c:v>
                </c:pt>
                <c:pt idx="317">
                  <c:v>7.6763425350597186E-2</c:v>
                </c:pt>
                <c:pt idx="318">
                  <c:v>7.6432156544665383E-2</c:v>
                </c:pt>
                <c:pt idx="319">
                  <c:v>7.6053922176618133E-2</c:v>
                </c:pt>
                <c:pt idx="320">
                  <c:v>7.5629354083543765E-2</c:v>
                </c:pt>
                <c:pt idx="321">
                  <c:v>7.5156383832697612E-2</c:v>
                </c:pt>
                <c:pt idx="322">
                  <c:v>7.4638482745567725E-2</c:v>
                </c:pt>
                <c:pt idx="323">
                  <c:v>7.4084666924332368E-2</c:v>
                </c:pt>
                <c:pt idx="324">
                  <c:v>7.3500216125553172E-2</c:v>
                </c:pt>
                <c:pt idx="325">
                  <c:v>7.2877633043526721E-2</c:v>
                </c:pt>
                <c:pt idx="326">
                  <c:v>7.2217125201783625E-2</c:v>
                </c:pt>
                <c:pt idx="327">
                  <c:v>7.1547538719266321E-2</c:v>
                </c:pt>
                <c:pt idx="328">
                  <c:v>7.0870479668780198E-2</c:v>
                </c:pt>
                <c:pt idx="329">
                  <c:v>7.0173735926911882E-2</c:v>
                </c:pt>
                <c:pt idx="330">
                  <c:v>6.9451881819918571E-2</c:v>
                </c:pt>
                <c:pt idx="331">
                  <c:v>6.8704982764420663E-2</c:v>
                </c:pt>
                <c:pt idx="332">
                  <c:v>6.794108310727158E-2</c:v>
                </c:pt>
                <c:pt idx="333">
                  <c:v>6.7169828303614967E-2</c:v>
                </c:pt>
                <c:pt idx="334">
                  <c:v>6.6385230846738932E-2</c:v>
                </c:pt>
                <c:pt idx="335">
                  <c:v>6.5585733121019937E-2</c:v>
                </c:pt>
                <c:pt idx="336">
                  <c:v>6.4770651134572546E-2</c:v>
                </c:pt>
                <c:pt idx="337">
                  <c:v>6.3941967808180442E-2</c:v>
                </c:pt>
                <c:pt idx="338">
                  <c:v>6.3106402981431997E-2</c:v>
                </c:pt>
                <c:pt idx="339">
                  <c:v>6.2263519847880366E-2</c:v>
                </c:pt>
                <c:pt idx="340">
                  <c:v>6.1415223589882439E-2</c:v>
                </c:pt>
                <c:pt idx="341">
                  <c:v>6.0564978689527378E-2</c:v>
                </c:pt>
                <c:pt idx="342">
                  <c:v>5.9718249882101303E-2</c:v>
                </c:pt>
                <c:pt idx="343">
                  <c:v>5.8881794904632294E-2</c:v>
                </c:pt>
                <c:pt idx="344">
                  <c:v>5.8050504403579964E-2</c:v>
                </c:pt>
                <c:pt idx="345">
                  <c:v>5.7221295551399022E-2</c:v>
                </c:pt>
                <c:pt idx="346">
                  <c:v>5.6393577062224663E-2</c:v>
                </c:pt>
                <c:pt idx="347">
                  <c:v>5.5569205359964791E-2</c:v>
                </c:pt>
                <c:pt idx="348">
                  <c:v>5.4750065338548787E-2</c:v>
                </c:pt>
                <c:pt idx="349">
                  <c:v>5.3943182001244483E-2</c:v>
                </c:pt>
                <c:pt idx="350">
                  <c:v>5.3151009980403653E-2</c:v>
                </c:pt>
                <c:pt idx="351">
                  <c:v>5.2367596185423373E-2</c:v>
                </c:pt>
                <c:pt idx="352">
                  <c:v>5.1588411599448762E-2</c:v>
                </c:pt>
                <c:pt idx="353">
                  <c:v>5.0813629664923136E-2</c:v>
                </c:pt>
                <c:pt idx="354">
                  <c:v>5.0044641151756115E-2</c:v>
                </c:pt>
                <c:pt idx="355">
                  <c:v>4.9285124288980714E-2</c:v>
                </c:pt>
                <c:pt idx="356">
                  <c:v>4.8534751285539982E-2</c:v>
                </c:pt>
                <c:pt idx="357">
                  <c:v>4.7791888113491575E-2</c:v>
                </c:pt>
                <c:pt idx="358">
                  <c:v>4.7056771782828979E-2</c:v>
                </c:pt>
                <c:pt idx="359">
                  <c:v>4.6331958364916159E-2</c:v>
                </c:pt>
                <c:pt idx="360">
                  <c:v>4.5625357667854943E-2</c:v>
                </c:pt>
                <c:pt idx="361">
                  <c:v>4.4934389992152296E-2</c:v>
                </c:pt>
                <c:pt idx="362">
                  <c:v>4.4256975706005217E-2</c:v>
                </c:pt>
                <c:pt idx="363">
                  <c:v>4.3594808937837431E-2</c:v>
                </c:pt>
                <c:pt idx="364">
                  <c:v>4.2942171867546466E-2</c:v>
                </c:pt>
                <c:pt idx="365">
                  <c:v>4.2297156996866953E-2</c:v>
                </c:pt>
                <c:pt idx="366">
                  <c:v>4.1664499578589899E-2</c:v>
                </c:pt>
                <c:pt idx="367">
                  <c:v>4.1057408160669946E-2</c:v>
                </c:pt>
                <c:pt idx="368">
                  <c:v>4.0472432827293119E-2</c:v>
                </c:pt>
                <c:pt idx="369">
                  <c:v>3.9906938304605441E-2</c:v>
                </c:pt>
                <c:pt idx="370">
                  <c:v>3.9419680772352597E-2</c:v>
                </c:pt>
                <c:pt idx="371">
                  <c:v>3.8976873539956262E-2</c:v>
                </c:pt>
                <c:pt idx="372">
                  <c:v>3.8551145999526498E-2</c:v>
                </c:pt>
                <c:pt idx="373">
                  <c:v>3.8129553698068731E-2</c:v>
                </c:pt>
                <c:pt idx="374">
                  <c:v>3.7707229382521121E-2</c:v>
                </c:pt>
                <c:pt idx="375">
                  <c:v>3.7284247148286237E-2</c:v>
                </c:pt>
                <c:pt idx="376">
                  <c:v>3.6863144384794932E-2</c:v>
                </c:pt>
                <c:pt idx="377">
                  <c:v>3.6449167018530772E-2</c:v>
                </c:pt>
                <c:pt idx="378">
                  <c:v>3.6036616648027979E-2</c:v>
                </c:pt>
                <c:pt idx="379">
                  <c:v>3.5622918915877495E-2</c:v>
                </c:pt>
                <c:pt idx="380">
                  <c:v>3.5206741251608401E-2</c:v>
                </c:pt>
                <c:pt idx="381">
                  <c:v>3.4788820108369499E-2</c:v>
                </c:pt>
                <c:pt idx="382">
                  <c:v>3.4375849969691979E-2</c:v>
                </c:pt>
                <c:pt idx="383">
                  <c:v>3.3964750926600479E-2</c:v>
                </c:pt>
                <c:pt idx="384">
                  <c:v>3.3552872608199835E-2</c:v>
                </c:pt>
                <c:pt idx="385">
                  <c:v>3.3139806120186577E-2</c:v>
                </c:pt>
                <c:pt idx="386">
                  <c:v>3.2726296325015496E-2</c:v>
                </c:pt>
                <c:pt idx="387">
                  <c:v>3.2312433917706232E-2</c:v>
                </c:pt>
                <c:pt idx="388">
                  <c:v>3.1898670941395209E-2</c:v>
                </c:pt>
                <c:pt idx="389">
                  <c:v>3.1486583646010383E-2</c:v>
                </c:pt>
                <c:pt idx="390">
                  <c:v>3.1087402571709666E-2</c:v>
                </c:pt>
                <c:pt idx="391">
                  <c:v>3.0696861756505846E-2</c:v>
                </c:pt>
                <c:pt idx="392">
                  <c:v>3.0309732882131929E-2</c:v>
                </c:pt>
                <c:pt idx="393">
                  <c:v>2.9925092590390008E-2</c:v>
                </c:pt>
                <c:pt idx="394">
                  <c:v>2.95475537322064E-2</c:v>
                </c:pt>
                <c:pt idx="395">
                  <c:v>2.9181328039316005E-2</c:v>
                </c:pt>
                <c:pt idx="396">
                  <c:v>2.8822447395721686E-2</c:v>
                </c:pt>
                <c:pt idx="397">
                  <c:v>2.8468655498080028E-2</c:v>
                </c:pt>
                <c:pt idx="398">
                  <c:v>2.8121181090566289E-2</c:v>
                </c:pt>
                <c:pt idx="399">
                  <c:v>2.7782314701463983E-2</c:v>
                </c:pt>
                <c:pt idx="400">
                  <c:v>2.7448025688154031E-2</c:v>
                </c:pt>
                <c:pt idx="401">
                  <c:v>2.7116371526111745E-2</c:v>
                </c:pt>
                <c:pt idx="402">
                  <c:v>2.6787098614499731E-2</c:v>
                </c:pt>
                <c:pt idx="403">
                  <c:v>2.6459560764659534E-2</c:v>
                </c:pt>
                <c:pt idx="404">
                  <c:v>2.6133769609354755E-2</c:v>
                </c:pt>
                <c:pt idx="405">
                  <c:v>2.5810467341817078E-2</c:v>
                </c:pt>
                <c:pt idx="406">
                  <c:v>2.5489607679566033E-2</c:v>
                </c:pt>
                <c:pt idx="407">
                  <c:v>2.5171126175906184E-2</c:v>
                </c:pt>
                <c:pt idx="408">
                  <c:v>2.4856486266471765E-2</c:v>
                </c:pt>
                <c:pt idx="409">
                  <c:v>2.4550969864020528E-2</c:v>
                </c:pt>
                <c:pt idx="410">
                  <c:v>2.4250627385743153E-2</c:v>
                </c:pt>
                <c:pt idx="411">
                  <c:v>2.3953806549061245E-2</c:v>
                </c:pt>
                <c:pt idx="412">
                  <c:v>2.3660062258276524E-2</c:v>
                </c:pt>
                <c:pt idx="413">
                  <c:v>2.3372469273521455E-2</c:v>
                </c:pt>
                <c:pt idx="414">
                  <c:v>2.3092627907384072E-2</c:v>
                </c:pt>
                <c:pt idx="415">
                  <c:v>2.2817874866249418E-2</c:v>
                </c:pt>
                <c:pt idx="416">
                  <c:v>2.2548921969801995E-2</c:v>
                </c:pt>
                <c:pt idx="417">
                  <c:v>2.2286802350641267E-2</c:v>
                </c:pt>
                <c:pt idx="418">
                  <c:v>2.2029517916005815E-2</c:v>
                </c:pt>
                <c:pt idx="419">
                  <c:v>2.1776378163436902E-2</c:v>
                </c:pt>
                <c:pt idx="420">
                  <c:v>2.152609562329404E-2</c:v>
                </c:pt>
                <c:pt idx="421">
                  <c:v>2.1278423389647003E-2</c:v>
                </c:pt>
                <c:pt idx="422">
                  <c:v>2.1033097662470347E-2</c:v>
                </c:pt>
                <c:pt idx="423">
                  <c:v>2.0789545989926959E-2</c:v>
                </c:pt>
                <c:pt idx="424">
                  <c:v>2.0547774917023941E-2</c:v>
                </c:pt>
                <c:pt idx="425">
                  <c:v>2.0307781077698348E-2</c:v>
                </c:pt>
                <c:pt idx="426">
                  <c:v>2.0070066478666007E-2</c:v>
                </c:pt>
                <c:pt idx="427">
                  <c:v>1.9835239147527672E-2</c:v>
                </c:pt>
                <c:pt idx="428">
                  <c:v>1.9603766754959628E-2</c:v>
                </c:pt>
                <c:pt idx="429">
                  <c:v>1.9376006648212908E-2</c:v>
                </c:pt>
                <c:pt idx="430">
                  <c:v>1.9152735540754192E-2</c:v>
                </c:pt>
                <c:pt idx="431">
                  <c:v>1.8935258102577766E-2</c:v>
                </c:pt>
                <c:pt idx="432">
                  <c:v>1.8723949109694334E-2</c:v>
                </c:pt>
                <c:pt idx="433">
                  <c:v>1.8519090159250306E-2</c:v>
                </c:pt>
                <c:pt idx="434">
                  <c:v>1.8319964139866793E-2</c:v>
                </c:pt>
                <c:pt idx="435">
                  <c:v>1.8125887673693747E-2</c:v>
                </c:pt>
                <c:pt idx="436">
                  <c:v>1.7941070422155911E-2</c:v>
                </c:pt>
                <c:pt idx="437">
                  <c:v>1.7788190021636785E-2</c:v>
                </c:pt>
                <c:pt idx="438">
                  <c:v>1.7664562294945237E-2</c:v>
                </c:pt>
                <c:pt idx="439">
                  <c:v>1.7551528045535475E-2</c:v>
                </c:pt>
                <c:pt idx="440">
                  <c:v>1.7440845507757725E-2</c:v>
                </c:pt>
                <c:pt idx="441">
                  <c:v>1.7329322082045032E-2</c:v>
                </c:pt>
                <c:pt idx="442">
                  <c:v>1.7214360581617575E-2</c:v>
                </c:pt>
                <c:pt idx="443">
                  <c:v>1.7096268700919251E-2</c:v>
                </c:pt>
                <c:pt idx="444">
                  <c:v>1.6975783234948541E-2</c:v>
                </c:pt>
                <c:pt idx="445">
                  <c:v>1.6853746619257742E-2</c:v>
                </c:pt>
                <c:pt idx="446">
                  <c:v>1.6731164354789441E-2</c:v>
                </c:pt>
                <c:pt idx="447">
                  <c:v>1.6612568202496597E-2</c:v>
                </c:pt>
                <c:pt idx="448">
                  <c:v>1.6497141247064098E-2</c:v>
                </c:pt>
                <c:pt idx="449">
                  <c:v>1.6384732876843479E-2</c:v>
                </c:pt>
                <c:pt idx="450">
                  <c:v>1.6275337387183703E-2</c:v>
                </c:pt>
                <c:pt idx="451">
                  <c:v>1.616849233757851E-2</c:v>
                </c:pt>
                <c:pt idx="452">
                  <c:v>1.6063676245217831E-2</c:v>
                </c:pt>
                <c:pt idx="453">
                  <c:v>1.5961528361665204E-2</c:v>
                </c:pt>
                <c:pt idx="454">
                  <c:v>1.5860468770764326E-2</c:v>
                </c:pt>
                <c:pt idx="455">
                  <c:v>1.5760505432158491E-2</c:v>
                </c:pt>
                <c:pt idx="456">
                  <c:v>1.5661935344553068E-2</c:v>
                </c:pt>
                <c:pt idx="457">
                  <c:v>1.5567990016492122E-2</c:v>
                </c:pt>
                <c:pt idx="458">
                  <c:v>1.5483069776381435E-2</c:v>
                </c:pt>
                <c:pt idx="459">
                  <c:v>1.5417661585351789E-2</c:v>
                </c:pt>
                <c:pt idx="460">
                  <c:v>1.5409114851205215E-2</c:v>
                </c:pt>
                <c:pt idx="461">
                  <c:v>1.5477392803194968E-2</c:v>
                </c:pt>
                <c:pt idx="462">
                  <c:v>1.5635282712424724E-2</c:v>
                </c:pt>
                <c:pt idx="463">
                  <c:v>1.5888695236275903E-2</c:v>
                </c:pt>
                <c:pt idx="464">
                  <c:v>1.6265209790376774E-2</c:v>
                </c:pt>
                <c:pt idx="465">
                  <c:v>1.6810957186225654E-2</c:v>
                </c:pt>
                <c:pt idx="466">
                  <c:v>1.7564330728703479E-2</c:v>
                </c:pt>
                <c:pt idx="467">
                  <c:v>1.8557013404026452E-2</c:v>
                </c:pt>
                <c:pt idx="468">
                  <c:v>1.9797657535020781E-2</c:v>
                </c:pt>
                <c:pt idx="469">
                  <c:v>2.1246538978200495E-2</c:v>
                </c:pt>
                <c:pt idx="470">
                  <c:v>2.2835710831580789E-2</c:v>
                </c:pt>
                <c:pt idx="471">
                  <c:v>2.4521377910615288E-2</c:v>
                </c:pt>
                <c:pt idx="472">
                  <c:v>2.6271889163873036E-2</c:v>
                </c:pt>
                <c:pt idx="473">
                  <c:v>2.8060250950967175E-2</c:v>
                </c:pt>
                <c:pt idx="474">
                  <c:v>2.9854132042223459E-2</c:v>
                </c:pt>
                <c:pt idx="475">
                  <c:v>3.1633362759065572E-2</c:v>
                </c:pt>
                <c:pt idx="476">
                  <c:v>3.3387874565824052E-2</c:v>
                </c:pt>
                <c:pt idx="477">
                  <c:v>3.5110202011453047E-2</c:v>
                </c:pt>
                <c:pt idx="478">
                  <c:v>3.67900120237976E-2</c:v>
                </c:pt>
                <c:pt idx="479">
                  <c:v>3.8424377520342536E-2</c:v>
                </c:pt>
                <c:pt idx="480">
                  <c:v>4.0018006126472161E-2</c:v>
                </c:pt>
                <c:pt idx="481">
                  <c:v>4.1563372429123759E-2</c:v>
                </c:pt>
                <c:pt idx="482">
                  <c:v>4.3056448260879995E-2</c:v>
                </c:pt>
                <c:pt idx="483">
                  <c:v>4.44891459367679E-2</c:v>
                </c:pt>
                <c:pt idx="484">
                  <c:v>4.587127966273398E-2</c:v>
                </c:pt>
                <c:pt idx="485">
                  <c:v>4.7211989411378052E-2</c:v>
                </c:pt>
                <c:pt idx="486">
                  <c:v>4.8593038242990078E-2</c:v>
                </c:pt>
                <c:pt idx="487">
                  <c:v>5.0077092009345153E-2</c:v>
                </c:pt>
                <c:pt idx="488">
                  <c:v>5.1530403586746328E-2</c:v>
                </c:pt>
                <c:pt idx="489">
                  <c:v>5.292248676475745E-2</c:v>
                </c:pt>
                <c:pt idx="490">
                  <c:v>5.4239334655288497E-2</c:v>
                </c:pt>
                <c:pt idx="491">
                  <c:v>5.5472707409743999E-2</c:v>
                </c:pt>
                <c:pt idx="492">
                  <c:v>5.6625460870660324E-2</c:v>
                </c:pt>
                <c:pt idx="493">
                  <c:v>5.770127663147389E-2</c:v>
                </c:pt>
                <c:pt idx="494">
                  <c:v>5.8700093877748966E-2</c:v>
                </c:pt>
                <c:pt idx="495">
                  <c:v>5.9623749825503572E-2</c:v>
                </c:pt>
                <c:pt idx="496">
                  <c:v>6.0481310063574184E-2</c:v>
                </c:pt>
                <c:pt idx="497">
                  <c:v>6.1280133515012498E-2</c:v>
                </c:pt>
                <c:pt idx="498">
                  <c:v>6.2017463010575542E-2</c:v>
                </c:pt>
                <c:pt idx="499">
                  <c:v>6.2694814243170346E-2</c:v>
                </c:pt>
                <c:pt idx="500">
                  <c:v>6.3315613056820541E-2</c:v>
                </c:pt>
                <c:pt idx="501">
                  <c:v>6.3878186850794313E-2</c:v>
                </c:pt>
                <c:pt idx="502">
                  <c:v>6.4383110134707669E-2</c:v>
                </c:pt>
                <c:pt idx="503">
                  <c:v>6.4834284333381606E-2</c:v>
                </c:pt>
                <c:pt idx="504">
                  <c:v>6.5233538552883233E-2</c:v>
                </c:pt>
                <c:pt idx="505">
                  <c:v>6.5581173570606804E-2</c:v>
                </c:pt>
                <c:pt idx="506">
                  <c:v>6.5878216328218664E-2</c:v>
                </c:pt>
                <c:pt idx="507">
                  <c:v>6.6126333949988361E-2</c:v>
                </c:pt>
                <c:pt idx="508">
                  <c:v>6.6324890628783689E-2</c:v>
                </c:pt>
                <c:pt idx="509">
                  <c:v>6.6477175679169567E-2</c:v>
                </c:pt>
                <c:pt idx="510">
                  <c:v>6.6584282229414024E-2</c:v>
                </c:pt>
                <c:pt idx="511">
                  <c:v>6.6646900476608664E-2</c:v>
                </c:pt>
                <c:pt idx="512">
                  <c:v>6.6667526717426984E-2</c:v>
                </c:pt>
                <c:pt idx="513">
                  <c:v>6.6648810183753932E-2</c:v>
                </c:pt>
                <c:pt idx="514">
                  <c:v>6.6594098573841534E-2</c:v>
                </c:pt>
                <c:pt idx="515">
                  <c:v>6.6518929939459195E-2</c:v>
                </c:pt>
                <c:pt idx="516">
                  <c:v>6.6411575794090183E-2</c:v>
                </c:pt>
                <c:pt idx="517">
                  <c:v>6.627401355478206E-2</c:v>
                </c:pt>
                <c:pt idx="518">
                  <c:v>6.6111134555458556E-2</c:v>
                </c:pt>
                <c:pt idx="519">
                  <c:v>6.592633118687638E-2</c:v>
                </c:pt>
                <c:pt idx="520">
                  <c:v>6.5723653933465756E-2</c:v>
                </c:pt>
                <c:pt idx="521">
                  <c:v>6.5506315270990226E-2</c:v>
                </c:pt>
                <c:pt idx="522">
                  <c:v>6.5277569018486956E-2</c:v>
                </c:pt>
                <c:pt idx="523">
                  <c:v>6.503963320378929E-2</c:v>
                </c:pt>
                <c:pt idx="524">
                  <c:v>6.4791064336049378E-2</c:v>
                </c:pt>
                <c:pt idx="525">
                  <c:v>6.4529776412538237E-2</c:v>
                </c:pt>
                <c:pt idx="526">
                  <c:v>6.4256805284121365E-2</c:v>
                </c:pt>
                <c:pt idx="527">
                  <c:v>6.3981814505145854E-2</c:v>
                </c:pt>
                <c:pt idx="528">
                  <c:v>6.3700994879616127E-2</c:v>
                </c:pt>
                <c:pt idx="529">
                  <c:v>6.341831007523234E-2</c:v>
                </c:pt>
                <c:pt idx="530">
                  <c:v>6.3150461340206715E-2</c:v>
                </c:pt>
                <c:pt idx="531">
                  <c:v>6.2887705300137431E-2</c:v>
                </c:pt>
                <c:pt idx="532">
                  <c:v>6.263398685162265E-2</c:v>
                </c:pt>
                <c:pt idx="533">
                  <c:v>6.240079931458338E-2</c:v>
                </c:pt>
                <c:pt idx="534">
                  <c:v>6.2203018463195939E-2</c:v>
                </c:pt>
                <c:pt idx="535">
                  <c:v>6.2026630850440023E-2</c:v>
                </c:pt>
                <c:pt idx="536">
                  <c:v>6.186405779761963E-2</c:v>
                </c:pt>
                <c:pt idx="537">
                  <c:v>6.1714692720003725E-2</c:v>
                </c:pt>
                <c:pt idx="538">
                  <c:v>6.1580317370042936E-2</c:v>
                </c:pt>
                <c:pt idx="539">
                  <c:v>6.145728277241759E-2</c:v>
                </c:pt>
                <c:pt idx="540">
                  <c:v>6.1344711740664158E-2</c:v>
                </c:pt>
                <c:pt idx="541">
                  <c:v>6.1243301952679484E-2</c:v>
                </c:pt>
                <c:pt idx="542">
                  <c:v>6.1154003000251193E-2</c:v>
                </c:pt>
                <c:pt idx="543">
                  <c:v>6.1076534576190722E-2</c:v>
                </c:pt>
                <c:pt idx="544">
                  <c:v>6.1006229806188181E-2</c:v>
                </c:pt>
                <c:pt idx="545">
                  <c:v>6.0937351010408598E-2</c:v>
                </c:pt>
                <c:pt idx="546">
                  <c:v>6.0866656880610159E-2</c:v>
                </c:pt>
                <c:pt idx="547">
                  <c:v>6.0792462164768746E-2</c:v>
                </c:pt>
                <c:pt idx="548">
                  <c:v>6.071043982405952E-2</c:v>
                </c:pt>
                <c:pt idx="549">
                  <c:v>6.0618903169286947E-2</c:v>
                </c:pt>
                <c:pt idx="550">
                  <c:v>6.051858583993399E-2</c:v>
                </c:pt>
                <c:pt idx="551">
                  <c:v>6.0414573107747165E-2</c:v>
                </c:pt>
                <c:pt idx="552">
                  <c:v>6.0312630801075413E-2</c:v>
                </c:pt>
                <c:pt idx="553">
                  <c:v>6.0213092399048457E-2</c:v>
                </c:pt>
                <c:pt idx="554">
                  <c:v>6.0114830804105124E-2</c:v>
                </c:pt>
                <c:pt idx="555">
                  <c:v>6.002008757606269E-2</c:v>
                </c:pt>
                <c:pt idx="556">
                  <c:v>5.9933305322853625E-2</c:v>
                </c:pt>
                <c:pt idx="557">
                  <c:v>5.9862140287132964E-2</c:v>
                </c:pt>
                <c:pt idx="558">
                  <c:v>5.980156650916546E-2</c:v>
                </c:pt>
                <c:pt idx="559">
                  <c:v>5.9750435845192157E-2</c:v>
                </c:pt>
                <c:pt idx="560">
                  <c:v>5.9708108030243422E-2</c:v>
                </c:pt>
                <c:pt idx="561">
                  <c:v>5.9676327192630059E-2</c:v>
                </c:pt>
                <c:pt idx="562">
                  <c:v>5.9656534464060822E-2</c:v>
                </c:pt>
                <c:pt idx="563">
                  <c:v>5.9646964393432665E-2</c:v>
                </c:pt>
                <c:pt idx="564">
                  <c:v>5.9647106485507528E-2</c:v>
                </c:pt>
                <c:pt idx="565">
                  <c:v>5.9652628726950298E-2</c:v>
                </c:pt>
                <c:pt idx="566">
                  <c:v>5.9660760471711226E-2</c:v>
                </c:pt>
                <c:pt idx="567">
                  <c:v>5.9667689807812826E-2</c:v>
                </c:pt>
                <c:pt idx="568">
                  <c:v>5.9670498369550851E-2</c:v>
                </c:pt>
                <c:pt idx="569">
                  <c:v>5.9669193051557663E-2</c:v>
                </c:pt>
                <c:pt idx="570">
                  <c:v>5.9664278557067234E-2</c:v>
                </c:pt>
                <c:pt idx="571">
                  <c:v>5.9651676698969459E-2</c:v>
                </c:pt>
                <c:pt idx="572">
                  <c:v>5.9631665304360565E-2</c:v>
                </c:pt>
                <c:pt idx="573">
                  <c:v>5.9602118728730051E-2</c:v>
                </c:pt>
                <c:pt idx="574">
                  <c:v>5.9562756239667412E-2</c:v>
                </c:pt>
                <c:pt idx="575">
                  <c:v>5.9515569695932309E-2</c:v>
                </c:pt>
                <c:pt idx="576">
                  <c:v>5.9465331854282544E-2</c:v>
                </c:pt>
                <c:pt idx="577">
                  <c:v>5.9406447318385049E-2</c:v>
                </c:pt>
                <c:pt idx="578">
                  <c:v>5.9338334595325573E-2</c:v>
                </c:pt>
                <c:pt idx="579">
                  <c:v>5.9265215768904186E-2</c:v>
                </c:pt>
                <c:pt idx="580">
                  <c:v>5.9191618379758983E-2</c:v>
                </c:pt>
                <c:pt idx="581">
                  <c:v>5.9119375970198666E-2</c:v>
                </c:pt>
                <c:pt idx="582">
                  <c:v>5.9052154521422234E-2</c:v>
                </c:pt>
                <c:pt idx="583">
                  <c:v>5.8991390069287677E-2</c:v>
                </c:pt>
                <c:pt idx="584">
                  <c:v>5.8941564066317072E-2</c:v>
                </c:pt>
                <c:pt idx="585">
                  <c:v>5.8905940039561247E-2</c:v>
                </c:pt>
                <c:pt idx="586">
                  <c:v>5.8882504829306181E-2</c:v>
                </c:pt>
                <c:pt idx="587">
                  <c:v>5.8875184491249878E-2</c:v>
                </c:pt>
                <c:pt idx="588">
                  <c:v>5.8898408341362216E-2</c:v>
                </c:pt>
                <c:pt idx="589">
                  <c:v>5.8979900404349819E-2</c:v>
                </c:pt>
                <c:pt idx="590">
                  <c:v>5.9101851935901915E-2</c:v>
                </c:pt>
                <c:pt idx="591">
                  <c:v>5.9258908500112395E-2</c:v>
                </c:pt>
                <c:pt idx="592">
                  <c:v>5.9511460927675848E-2</c:v>
                </c:pt>
                <c:pt idx="593">
                  <c:v>5.9794705740936906E-2</c:v>
                </c:pt>
                <c:pt idx="594">
                  <c:v>6.0087731830691778E-2</c:v>
                </c:pt>
                <c:pt idx="595">
                  <c:v>6.0382478809768096E-2</c:v>
                </c:pt>
                <c:pt idx="596">
                  <c:v>6.0679559289037587E-2</c:v>
                </c:pt>
                <c:pt idx="597">
                  <c:v>6.0998270044647016E-2</c:v>
                </c:pt>
                <c:pt idx="598">
                  <c:v>6.1360182752064014E-2</c:v>
                </c:pt>
                <c:pt idx="599">
                  <c:v>6.1726286459132307E-2</c:v>
                </c:pt>
                <c:pt idx="600">
                  <c:v>6.2088149250008794E-2</c:v>
                </c:pt>
                <c:pt idx="601">
                  <c:v>6.2443365373119383E-2</c:v>
                </c:pt>
                <c:pt idx="602">
                  <c:v>6.2806364421032823E-2</c:v>
                </c:pt>
                <c:pt idx="603">
                  <c:v>6.3162636814952378E-2</c:v>
                </c:pt>
                <c:pt idx="604">
                  <c:v>6.3503995550784176E-2</c:v>
                </c:pt>
                <c:pt idx="605">
                  <c:v>6.3836793890501009E-2</c:v>
                </c:pt>
                <c:pt idx="606">
                  <c:v>6.4160134842827982E-2</c:v>
                </c:pt>
                <c:pt idx="607">
                  <c:v>6.4464937112173354E-2</c:v>
                </c:pt>
                <c:pt idx="608">
                  <c:v>6.4757018497486912E-2</c:v>
                </c:pt>
                <c:pt idx="609">
                  <c:v>6.5031462568139187E-2</c:v>
                </c:pt>
                <c:pt idx="610">
                  <c:v>6.5283921622911953E-2</c:v>
                </c:pt>
                <c:pt idx="611">
                  <c:v>6.5512920827063614E-2</c:v>
                </c:pt>
                <c:pt idx="612">
                  <c:v>6.5718164257815861E-2</c:v>
                </c:pt>
                <c:pt idx="613">
                  <c:v>6.5899626316109003E-2</c:v>
                </c:pt>
                <c:pt idx="614">
                  <c:v>6.6059926834670629E-2</c:v>
                </c:pt>
                <c:pt idx="615">
                  <c:v>6.6203227254419392E-2</c:v>
                </c:pt>
                <c:pt idx="616">
                  <c:v>6.6391209485580568E-2</c:v>
                </c:pt>
                <c:pt idx="617">
                  <c:v>6.6638664971652009E-2</c:v>
                </c:pt>
                <c:pt idx="618">
                  <c:v>6.6919775037473248E-2</c:v>
                </c:pt>
                <c:pt idx="619">
                  <c:v>6.7215137899324054E-2</c:v>
                </c:pt>
                <c:pt idx="620">
                  <c:v>6.7512203058720452E-2</c:v>
                </c:pt>
                <c:pt idx="621">
                  <c:v>6.7807723433379805E-2</c:v>
                </c:pt>
                <c:pt idx="622">
                  <c:v>6.8090686318561078E-2</c:v>
                </c:pt>
                <c:pt idx="623">
                  <c:v>6.8362150097383959E-2</c:v>
                </c:pt>
                <c:pt idx="624">
                  <c:v>6.8634315604976001E-2</c:v>
                </c:pt>
                <c:pt idx="625">
                  <c:v>6.8898223673005882E-2</c:v>
                </c:pt>
                <c:pt idx="626">
                  <c:v>6.9153039823234036E-2</c:v>
                </c:pt>
                <c:pt idx="627">
                  <c:v>6.939641335231643E-2</c:v>
                </c:pt>
                <c:pt idx="628">
                  <c:v>6.9623688341453327E-2</c:v>
                </c:pt>
                <c:pt idx="629">
                  <c:v>6.984376372889757E-2</c:v>
                </c:pt>
                <c:pt idx="630">
                  <c:v>7.0071774248516197E-2</c:v>
                </c:pt>
                <c:pt idx="631">
                  <c:v>7.0316351192234991E-2</c:v>
                </c:pt>
                <c:pt idx="632">
                  <c:v>7.0573286061947668E-2</c:v>
                </c:pt>
                <c:pt idx="633">
                  <c:v>7.0831004992357879E-2</c:v>
                </c:pt>
                <c:pt idx="634">
                  <c:v>7.1086045711081569E-2</c:v>
                </c:pt>
                <c:pt idx="635">
                  <c:v>7.1344006978524943E-2</c:v>
                </c:pt>
                <c:pt idx="636">
                  <c:v>7.1607542042231506E-2</c:v>
                </c:pt>
                <c:pt idx="637">
                  <c:v>7.1873255111981324E-2</c:v>
                </c:pt>
                <c:pt idx="638">
                  <c:v>7.2141562412708402E-2</c:v>
                </c:pt>
                <c:pt idx="639">
                  <c:v>7.2415873957738019E-2</c:v>
                </c:pt>
                <c:pt idx="640">
                  <c:v>7.26977708502861E-2</c:v>
                </c:pt>
                <c:pt idx="641">
                  <c:v>7.2988356053559411E-2</c:v>
                </c:pt>
                <c:pt idx="642">
                  <c:v>7.3283158927198278E-2</c:v>
                </c:pt>
                <c:pt idx="643">
                  <c:v>7.3575377649700333E-2</c:v>
                </c:pt>
                <c:pt idx="644">
                  <c:v>7.3873014326143946E-2</c:v>
                </c:pt>
                <c:pt idx="645">
                  <c:v>7.4193113467148075E-2</c:v>
                </c:pt>
                <c:pt idx="646">
                  <c:v>7.4535849389092745E-2</c:v>
                </c:pt>
                <c:pt idx="647">
                  <c:v>7.4882046704705343E-2</c:v>
                </c:pt>
                <c:pt idx="648">
                  <c:v>7.5225593093469115E-2</c:v>
                </c:pt>
                <c:pt idx="649">
                  <c:v>7.5562355768864817E-2</c:v>
                </c:pt>
                <c:pt idx="650">
                  <c:v>7.5892233009200769E-2</c:v>
                </c:pt>
                <c:pt idx="651">
                  <c:v>7.6213081526315118E-2</c:v>
                </c:pt>
                <c:pt idx="652">
                  <c:v>7.6522964259094772E-2</c:v>
                </c:pt>
                <c:pt idx="653">
                  <c:v>7.682223971757203E-2</c:v>
                </c:pt>
                <c:pt idx="654">
                  <c:v>7.7111675702259005E-2</c:v>
                </c:pt>
                <c:pt idx="655">
                  <c:v>7.739217837866863E-2</c:v>
                </c:pt>
                <c:pt idx="656">
                  <c:v>7.766477293100392E-2</c:v>
                </c:pt>
                <c:pt idx="657">
                  <c:v>7.7929113788172022E-2</c:v>
                </c:pt>
                <c:pt idx="658">
                  <c:v>7.8186757343226845E-2</c:v>
                </c:pt>
                <c:pt idx="659">
                  <c:v>7.843750872265598E-2</c:v>
                </c:pt>
                <c:pt idx="660">
                  <c:v>7.8681412070263843E-2</c:v>
                </c:pt>
                <c:pt idx="661">
                  <c:v>7.8923012440832802E-2</c:v>
                </c:pt>
                <c:pt idx="662">
                  <c:v>7.9198450430663828E-2</c:v>
                </c:pt>
                <c:pt idx="663">
                  <c:v>7.9476860376247502E-2</c:v>
                </c:pt>
                <c:pt idx="664">
                  <c:v>7.974741106258576E-2</c:v>
                </c:pt>
                <c:pt idx="665">
                  <c:v>8.0011423671409149E-2</c:v>
                </c:pt>
                <c:pt idx="666">
                  <c:v>8.0297673376509962E-2</c:v>
                </c:pt>
                <c:pt idx="667">
                  <c:v>8.058497662996511E-2</c:v>
                </c:pt>
                <c:pt idx="668">
                  <c:v>8.0859395012829599E-2</c:v>
                </c:pt>
                <c:pt idx="669">
                  <c:v>8.1143788102068945E-2</c:v>
                </c:pt>
                <c:pt idx="670">
                  <c:v>8.1508715970418602E-2</c:v>
                </c:pt>
                <c:pt idx="671">
                  <c:v>8.1886346628723891E-2</c:v>
                </c:pt>
                <c:pt idx="672">
                  <c:v>8.2212843775168354E-2</c:v>
                </c:pt>
                <c:pt idx="673">
                  <c:v>8.2467357150374898E-2</c:v>
                </c:pt>
                <c:pt idx="674">
                  <c:v>8.264040812765143E-2</c:v>
                </c:pt>
                <c:pt idx="675">
                  <c:v>8.2728782621702399E-2</c:v>
                </c:pt>
                <c:pt idx="676">
                  <c:v>8.2732441320330516E-2</c:v>
                </c:pt>
                <c:pt idx="677">
                  <c:v>8.265221123306575E-2</c:v>
                </c:pt>
                <c:pt idx="678">
                  <c:v>8.2490054563315804E-2</c:v>
                </c:pt>
                <c:pt idx="679">
                  <c:v>8.2253136226172752E-2</c:v>
                </c:pt>
                <c:pt idx="680">
                  <c:v>8.1946907027656987E-2</c:v>
                </c:pt>
                <c:pt idx="681">
                  <c:v>8.1582481925069242E-2</c:v>
                </c:pt>
                <c:pt idx="682">
                  <c:v>8.1163222376522237E-2</c:v>
                </c:pt>
                <c:pt idx="683">
                  <c:v>8.0689483251070421E-2</c:v>
                </c:pt>
                <c:pt idx="684">
                  <c:v>8.0167878515964963E-2</c:v>
                </c:pt>
                <c:pt idx="685">
                  <c:v>7.9597472776060788E-2</c:v>
                </c:pt>
                <c:pt idx="686">
                  <c:v>7.8977332803877101E-2</c:v>
                </c:pt>
                <c:pt idx="687">
                  <c:v>7.8309666517253504E-2</c:v>
                </c:pt>
                <c:pt idx="688">
                  <c:v>7.7598218386912596E-2</c:v>
                </c:pt>
                <c:pt idx="689">
                  <c:v>7.6846819581148557E-2</c:v>
                </c:pt>
                <c:pt idx="690">
                  <c:v>7.6059789894605573E-2</c:v>
                </c:pt>
                <c:pt idx="691">
                  <c:v>7.5241199728506139E-2</c:v>
                </c:pt>
                <c:pt idx="692">
                  <c:v>7.4394339192557973E-2</c:v>
                </c:pt>
                <c:pt idx="693">
                  <c:v>7.3522630663624855E-2</c:v>
                </c:pt>
                <c:pt idx="694">
                  <c:v>7.2629308081349167E-2</c:v>
                </c:pt>
                <c:pt idx="695">
                  <c:v>7.1717012817577447E-2</c:v>
                </c:pt>
                <c:pt idx="696">
                  <c:v>7.0788606638420626E-2</c:v>
                </c:pt>
                <c:pt idx="697">
                  <c:v>6.9846500020701696E-2</c:v>
                </c:pt>
                <c:pt idx="698">
                  <c:v>6.8892951273920477E-2</c:v>
                </c:pt>
                <c:pt idx="699">
                  <c:v>6.7935305689410419E-2</c:v>
                </c:pt>
                <c:pt idx="700">
                  <c:v>6.6978237560860882E-2</c:v>
                </c:pt>
                <c:pt idx="701">
                  <c:v>6.6020625436258543E-2</c:v>
                </c:pt>
                <c:pt idx="702">
                  <c:v>6.5064911837255643E-2</c:v>
                </c:pt>
                <c:pt idx="703">
                  <c:v>6.4115235054343023E-2</c:v>
                </c:pt>
                <c:pt idx="704">
                  <c:v>6.3168403031733919E-2</c:v>
                </c:pt>
                <c:pt idx="705">
                  <c:v>6.2221792715141104E-2</c:v>
                </c:pt>
                <c:pt idx="706">
                  <c:v>6.1276955026176333E-2</c:v>
                </c:pt>
                <c:pt idx="707">
                  <c:v>6.0339161804649703E-2</c:v>
                </c:pt>
                <c:pt idx="708">
                  <c:v>5.9418281671310434E-2</c:v>
                </c:pt>
                <c:pt idx="709">
                  <c:v>5.8513103873132868E-2</c:v>
                </c:pt>
                <c:pt idx="710">
                  <c:v>5.7614791629051358E-2</c:v>
                </c:pt>
                <c:pt idx="711">
                  <c:v>5.6719976835009185E-2</c:v>
                </c:pt>
                <c:pt idx="712">
                  <c:v>5.5828412916855599E-2</c:v>
                </c:pt>
                <c:pt idx="713">
                  <c:v>5.4940997975037723E-2</c:v>
                </c:pt>
                <c:pt idx="714">
                  <c:v>5.405868221007671E-2</c:v>
                </c:pt>
                <c:pt idx="715">
                  <c:v>5.3182619382287924E-2</c:v>
                </c:pt>
                <c:pt idx="716">
                  <c:v>5.2313753009392797E-2</c:v>
                </c:pt>
                <c:pt idx="717">
                  <c:v>5.1452205228876474E-2</c:v>
                </c:pt>
                <c:pt idx="718">
                  <c:v>5.0598417689572441E-2</c:v>
                </c:pt>
                <c:pt idx="719">
                  <c:v>4.9753333922552968E-2</c:v>
                </c:pt>
                <c:pt idx="720">
                  <c:v>4.8918412075939985E-2</c:v>
                </c:pt>
                <c:pt idx="721">
                  <c:v>4.8097656454857543E-2</c:v>
                </c:pt>
                <c:pt idx="722">
                  <c:v>4.7301259788335749E-2</c:v>
                </c:pt>
                <c:pt idx="723">
                  <c:v>4.6522245629776908E-2</c:v>
                </c:pt>
                <c:pt idx="724">
                  <c:v>4.5755726582413392E-2</c:v>
                </c:pt>
                <c:pt idx="725">
                  <c:v>4.5000928184576197E-2</c:v>
                </c:pt>
                <c:pt idx="726">
                  <c:v>4.4257643252742777E-2</c:v>
                </c:pt>
                <c:pt idx="727">
                  <c:v>4.352610395409303E-2</c:v>
                </c:pt>
                <c:pt idx="728">
                  <c:v>4.2806386821306351E-2</c:v>
                </c:pt>
                <c:pt idx="729">
                  <c:v>4.209988493303795E-2</c:v>
                </c:pt>
                <c:pt idx="730">
                  <c:v>4.1407885770268694E-2</c:v>
                </c:pt>
                <c:pt idx="731">
                  <c:v>4.0730261961821265E-2</c:v>
                </c:pt>
                <c:pt idx="732">
                  <c:v>4.006632818300352E-2</c:v>
                </c:pt>
                <c:pt idx="733">
                  <c:v>3.9414941653459414E-2</c:v>
                </c:pt>
                <c:pt idx="734">
                  <c:v>3.8775878717894896E-2</c:v>
                </c:pt>
                <c:pt idx="735">
                  <c:v>3.8149694347279682E-2</c:v>
                </c:pt>
                <c:pt idx="736">
                  <c:v>3.7536731745741979E-2</c:v>
                </c:pt>
                <c:pt idx="737">
                  <c:v>3.6936834993711302E-2</c:v>
                </c:pt>
                <c:pt idx="738">
                  <c:v>3.6350821680068535E-2</c:v>
                </c:pt>
                <c:pt idx="739">
                  <c:v>3.5783907283829054E-2</c:v>
                </c:pt>
                <c:pt idx="740">
                  <c:v>3.5232955043041927E-2</c:v>
                </c:pt>
                <c:pt idx="741">
                  <c:v>3.4695384881588971E-2</c:v>
                </c:pt>
                <c:pt idx="742">
                  <c:v>3.4170405953593712E-2</c:v>
                </c:pt>
                <c:pt idx="743">
                  <c:v>3.3657892350451378E-2</c:v>
                </c:pt>
                <c:pt idx="744">
                  <c:v>3.3160223685892921E-2</c:v>
                </c:pt>
                <c:pt idx="745">
                  <c:v>3.2675310009964695E-2</c:v>
                </c:pt>
                <c:pt idx="746">
                  <c:v>3.2202781025441982E-2</c:v>
                </c:pt>
                <c:pt idx="747">
                  <c:v>3.174381466216078E-2</c:v>
                </c:pt>
                <c:pt idx="748">
                  <c:v>3.1298046501067066E-2</c:v>
                </c:pt>
                <c:pt idx="749">
                  <c:v>3.0862636451003296E-2</c:v>
                </c:pt>
                <c:pt idx="750">
                  <c:v>3.0435484316785652E-2</c:v>
                </c:pt>
                <c:pt idx="751">
                  <c:v>3.00156483891009E-2</c:v>
                </c:pt>
                <c:pt idx="752">
                  <c:v>2.9603752757067569E-2</c:v>
                </c:pt>
                <c:pt idx="753">
                  <c:v>2.9199064860349608E-2</c:v>
                </c:pt>
                <c:pt idx="754">
                  <c:v>2.880061038505902E-2</c:v>
                </c:pt>
                <c:pt idx="755">
                  <c:v>2.8407506461968702E-2</c:v>
                </c:pt>
                <c:pt idx="756">
                  <c:v>2.8019575936576013E-2</c:v>
                </c:pt>
                <c:pt idx="757">
                  <c:v>2.7637004913439202E-2</c:v>
                </c:pt>
                <c:pt idx="758">
                  <c:v>2.7262909528236973E-2</c:v>
                </c:pt>
                <c:pt idx="759">
                  <c:v>2.68995345414039E-2</c:v>
                </c:pt>
                <c:pt idx="760">
                  <c:v>2.6542994459615232E-2</c:v>
                </c:pt>
                <c:pt idx="761">
                  <c:v>2.6191423782261528E-2</c:v>
                </c:pt>
                <c:pt idx="762">
                  <c:v>2.584426826353586E-2</c:v>
                </c:pt>
                <c:pt idx="763">
                  <c:v>2.5501253357143764E-2</c:v>
                </c:pt>
                <c:pt idx="764">
                  <c:v>2.5162358709285765E-2</c:v>
                </c:pt>
                <c:pt idx="765">
                  <c:v>2.4827733761267842E-2</c:v>
                </c:pt>
                <c:pt idx="766">
                  <c:v>2.4498870572604078E-2</c:v>
                </c:pt>
                <c:pt idx="767">
                  <c:v>2.4185454910144559E-2</c:v>
                </c:pt>
                <c:pt idx="768">
                  <c:v>2.3884485010267166E-2</c:v>
                </c:pt>
                <c:pt idx="769">
                  <c:v>2.359659942561556E-2</c:v>
                </c:pt>
                <c:pt idx="770">
                  <c:v>2.3323150400122724E-2</c:v>
                </c:pt>
                <c:pt idx="771">
                  <c:v>2.3073014026198393E-2</c:v>
                </c:pt>
                <c:pt idx="772">
                  <c:v>2.2840702814669048E-2</c:v>
                </c:pt>
                <c:pt idx="773">
                  <c:v>2.2616030662725273E-2</c:v>
                </c:pt>
                <c:pt idx="774">
                  <c:v>2.2394844616118334E-2</c:v>
                </c:pt>
                <c:pt idx="775">
                  <c:v>2.2176736906781468E-2</c:v>
                </c:pt>
                <c:pt idx="776">
                  <c:v>2.1961498142908251E-2</c:v>
                </c:pt>
                <c:pt idx="777">
                  <c:v>2.1749235719399011E-2</c:v>
                </c:pt>
                <c:pt idx="778">
                  <c:v>2.1540267685052756E-2</c:v>
                </c:pt>
                <c:pt idx="779">
                  <c:v>2.1335941646467779E-2</c:v>
                </c:pt>
                <c:pt idx="780">
                  <c:v>2.1135852788194711E-2</c:v>
                </c:pt>
                <c:pt idx="781">
                  <c:v>2.0940733414692676E-2</c:v>
                </c:pt>
                <c:pt idx="782">
                  <c:v>2.0751359489187084E-2</c:v>
                </c:pt>
                <c:pt idx="783">
                  <c:v>2.0571991745382337E-2</c:v>
                </c:pt>
                <c:pt idx="784">
                  <c:v>2.0400031897566864E-2</c:v>
                </c:pt>
                <c:pt idx="785">
                  <c:v>2.0234520837902083E-2</c:v>
                </c:pt>
                <c:pt idx="786">
                  <c:v>2.0075325580282015E-2</c:v>
                </c:pt>
                <c:pt idx="787">
                  <c:v>1.9922517638942795E-2</c:v>
                </c:pt>
                <c:pt idx="788">
                  <c:v>1.9776244063883647E-2</c:v>
                </c:pt>
                <c:pt idx="789">
                  <c:v>1.9636569546352362E-2</c:v>
                </c:pt>
                <c:pt idx="790">
                  <c:v>1.9503585778086373E-2</c:v>
                </c:pt>
                <c:pt idx="791">
                  <c:v>1.9377212549111834E-2</c:v>
                </c:pt>
                <c:pt idx="792">
                  <c:v>1.9257400344719764E-2</c:v>
                </c:pt>
                <c:pt idx="793">
                  <c:v>1.9146022674793577E-2</c:v>
                </c:pt>
                <c:pt idx="794">
                  <c:v>1.9048000929961291E-2</c:v>
                </c:pt>
                <c:pt idx="795">
                  <c:v>1.8964646203129553E-2</c:v>
                </c:pt>
                <c:pt idx="796">
                  <c:v>1.88960129504749E-2</c:v>
                </c:pt>
                <c:pt idx="797">
                  <c:v>1.8858015812869538E-2</c:v>
                </c:pt>
                <c:pt idx="798">
                  <c:v>1.8841565202712501E-2</c:v>
                </c:pt>
                <c:pt idx="799">
                  <c:v>1.8837303837472542E-2</c:v>
                </c:pt>
                <c:pt idx="800">
                  <c:v>1.8844614510879966E-2</c:v>
                </c:pt>
                <c:pt idx="801">
                  <c:v>1.8860268415244331E-2</c:v>
                </c:pt>
                <c:pt idx="802">
                  <c:v>1.8885151602427899E-2</c:v>
                </c:pt>
                <c:pt idx="803">
                  <c:v>1.8934670551166405E-2</c:v>
                </c:pt>
                <c:pt idx="804">
                  <c:v>1.9002329336543129E-2</c:v>
                </c:pt>
                <c:pt idx="805">
                  <c:v>1.9089489185586391E-2</c:v>
                </c:pt>
                <c:pt idx="806">
                  <c:v>1.9202786265577115E-2</c:v>
                </c:pt>
                <c:pt idx="807">
                  <c:v>1.9357649988105113E-2</c:v>
                </c:pt>
                <c:pt idx="808">
                  <c:v>1.9532850282024252E-2</c:v>
                </c:pt>
                <c:pt idx="809">
                  <c:v>1.9707471466912787E-2</c:v>
                </c:pt>
                <c:pt idx="810">
                  <c:v>1.9877096652091704E-2</c:v>
                </c:pt>
                <c:pt idx="811">
                  <c:v>2.00401192784413E-2</c:v>
                </c:pt>
                <c:pt idx="812">
                  <c:v>2.0195606318020986E-2</c:v>
                </c:pt>
                <c:pt idx="813">
                  <c:v>2.0344056446971744E-2</c:v>
                </c:pt>
                <c:pt idx="814">
                  <c:v>2.0485979869098968E-2</c:v>
                </c:pt>
                <c:pt idx="815">
                  <c:v>2.0625140506197719E-2</c:v>
                </c:pt>
                <c:pt idx="816">
                  <c:v>2.0756122414756394E-2</c:v>
                </c:pt>
                <c:pt idx="817">
                  <c:v>2.0875999473288928E-2</c:v>
                </c:pt>
                <c:pt idx="818">
                  <c:v>2.0982500150344849E-2</c:v>
                </c:pt>
                <c:pt idx="819">
                  <c:v>2.1073948901829804E-2</c:v>
                </c:pt>
                <c:pt idx="820">
                  <c:v>2.1149334175046629E-2</c:v>
                </c:pt>
                <c:pt idx="821">
                  <c:v>2.1207526780599777E-2</c:v>
                </c:pt>
                <c:pt idx="822">
                  <c:v>2.1255137946186858E-2</c:v>
                </c:pt>
                <c:pt idx="823">
                  <c:v>2.1300840279213782E-2</c:v>
                </c:pt>
                <c:pt idx="824">
                  <c:v>2.1355842979095062E-2</c:v>
                </c:pt>
                <c:pt idx="825">
                  <c:v>2.1434260082662578E-2</c:v>
                </c:pt>
                <c:pt idx="826">
                  <c:v>2.1553268011951437E-2</c:v>
                </c:pt>
                <c:pt idx="827">
                  <c:v>2.1736917882012988E-2</c:v>
                </c:pt>
                <c:pt idx="828">
                  <c:v>2.2017849969109424E-2</c:v>
                </c:pt>
                <c:pt idx="829">
                  <c:v>2.2437114937935723E-2</c:v>
                </c:pt>
                <c:pt idx="830">
                  <c:v>2.3036222471807925E-2</c:v>
                </c:pt>
                <c:pt idx="831">
                  <c:v>2.3863191012367925E-2</c:v>
                </c:pt>
                <c:pt idx="832">
                  <c:v>2.4964225841208269E-2</c:v>
                </c:pt>
                <c:pt idx="833">
                  <c:v>2.6365282622349471E-2</c:v>
                </c:pt>
                <c:pt idx="834">
                  <c:v>2.8039736267333092E-2</c:v>
                </c:pt>
                <c:pt idx="835">
                  <c:v>2.9891498947417588E-2</c:v>
                </c:pt>
                <c:pt idx="836">
                  <c:v>3.1837763839321395E-2</c:v>
                </c:pt>
                <c:pt idx="837">
                  <c:v>3.3819707429816999E-2</c:v>
                </c:pt>
                <c:pt idx="838">
                  <c:v>3.5787736844622227E-2</c:v>
                </c:pt>
                <c:pt idx="839">
                  <c:v>3.7704571941108912E-2</c:v>
                </c:pt>
                <c:pt idx="840">
                  <c:v>3.9542737883059849E-2</c:v>
                </c:pt>
                <c:pt idx="841">
                  <c:v>4.1282700116547763E-2</c:v>
                </c:pt>
                <c:pt idx="842">
                  <c:v>4.2913339081656329E-2</c:v>
                </c:pt>
                <c:pt idx="843">
                  <c:v>4.442063671959335E-2</c:v>
                </c:pt>
                <c:pt idx="844">
                  <c:v>4.5796390712260077E-2</c:v>
                </c:pt>
                <c:pt idx="845">
                  <c:v>4.7037905107568855E-2</c:v>
                </c:pt>
                <c:pt idx="846">
                  <c:v>4.8143183784450067E-2</c:v>
                </c:pt>
                <c:pt idx="847">
                  <c:v>4.9113134819622165E-2</c:v>
                </c:pt>
                <c:pt idx="848">
                  <c:v>4.9965002074489701E-2</c:v>
                </c:pt>
                <c:pt idx="849">
                  <c:v>5.0687733747247971E-2</c:v>
                </c:pt>
                <c:pt idx="850">
                  <c:v>5.1277291578891743E-2</c:v>
                </c:pt>
                <c:pt idx="851">
                  <c:v>5.173389814506614E-2</c:v>
                </c:pt>
                <c:pt idx="852">
                  <c:v>5.2059973121717965E-2</c:v>
                </c:pt>
                <c:pt idx="853">
                  <c:v>5.2287311945637967E-2</c:v>
                </c:pt>
                <c:pt idx="854">
                  <c:v>5.2442890133351114E-2</c:v>
                </c:pt>
                <c:pt idx="855">
                  <c:v>5.2552016748227459E-2</c:v>
                </c:pt>
                <c:pt idx="856">
                  <c:v>5.2631407985691214E-2</c:v>
                </c:pt>
                <c:pt idx="857">
                  <c:v>5.2702592360803061E-2</c:v>
                </c:pt>
                <c:pt idx="858">
                  <c:v>5.2776910273208452E-2</c:v>
                </c:pt>
                <c:pt idx="859">
                  <c:v>5.2863005181688176E-2</c:v>
                </c:pt>
                <c:pt idx="860">
                  <c:v>5.2990004917172359E-2</c:v>
                </c:pt>
                <c:pt idx="861">
                  <c:v>5.3160403658597387E-2</c:v>
                </c:pt>
                <c:pt idx="862">
                  <c:v>5.336577558686241E-2</c:v>
                </c:pt>
                <c:pt idx="863">
                  <c:v>5.360511036803578E-2</c:v>
                </c:pt>
                <c:pt idx="864">
                  <c:v>5.3880359134615488E-2</c:v>
                </c:pt>
                <c:pt idx="865">
                  <c:v>5.4194001579663004E-2</c:v>
                </c:pt>
                <c:pt idx="866">
                  <c:v>5.4548139154543165E-2</c:v>
                </c:pt>
                <c:pt idx="867">
                  <c:v>5.4942720164123902E-2</c:v>
                </c:pt>
                <c:pt idx="868">
                  <c:v>5.5398350226943123E-2</c:v>
                </c:pt>
                <c:pt idx="869">
                  <c:v>5.5923610705859099E-2</c:v>
                </c:pt>
                <c:pt idx="870">
                  <c:v>5.6499856143972016E-2</c:v>
                </c:pt>
                <c:pt idx="871">
                  <c:v>5.7132109982783716E-2</c:v>
                </c:pt>
                <c:pt idx="872">
                  <c:v>5.7812152621457003E-2</c:v>
                </c:pt>
                <c:pt idx="873">
                  <c:v>5.8532328094018725E-2</c:v>
                </c:pt>
                <c:pt idx="874">
                  <c:v>5.9270143594985975E-2</c:v>
                </c:pt>
                <c:pt idx="875">
                  <c:v>6.0009487646916874E-2</c:v>
                </c:pt>
                <c:pt idx="876">
                  <c:v>6.0731254950516574E-2</c:v>
                </c:pt>
                <c:pt idx="877">
                  <c:v>6.1427545243409022E-2</c:v>
                </c:pt>
                <c:pt idx="878">
                  <c:v>6.2091990602477588E-2</c:v>
                </c:pt>
                <c:pt idx="879">
                  <c:v>6.2716701113522275E-2</c:v>
                </c:pt>
                <c:pt idx="880">
                  <c:v>6.3290229476538715E-2</c:v>
                </c:pt>
                <c:pt idx="881">
                  <c:v>6.381498451210052E-2</c:v>
                </c:pt>
                <c:pt idx="882">
                  <c:v>6.4288427429974093E-2</c:v>
                </c:pt>
                <c:pt idx="883">
                  <c:v>6.4705746113436574E-2</c:v>
                </c:pt>
                <c:pt idx="884">
                  <c:v>6.5065414071200797E-2</c:v>
                </c:pt>
                <c:pt idx="885">
                  <c:v>6.5370752770434845E-2</c:v>
                </c:pt>
                <c:pt idx="886">
                  <c:v>6.5624063476956471E-2</c:v>
                </c:pt>
                <c:pt idx="887">
                  <c:v>6.5833846287116013E-2</c:v>
                </c:pt>
                <c:pt idx="888">
                  <c:v>6.6000153191748276E-2</c:v>
                </c:pt>
                <c:pt idx="889">
                  <c:v>6.6128099551353542E-2</c:v>
                </c:pt>
                <c:pt idx="890">
                  <c:v>6.6219315496551134E-2</c:v>
                </c:pt>
                <c:pt idx="891">
                  <c:v>6.6279613691633113E-2</c:v>
                </c:pt>
                <c:pt idx="892">
                  <c:v>6.6307548525663715E-2</c:v>
                </c:pt>
                <c:pt idx="893">
                  <c:v>6.630530507778773E-2</c:v>
                </c:pt>
                <c:pt idx="894">
                  <c:v>6.6285421975666017E-2</c:v>
                </c:pt>
                <c:pt idx="895">
                  <c:v>6.6265748557967089E-2</c:v>
                </c:pt>
                <c:pt idx="896">
                  <c:v>6.6227588670355678E-2</c:v>
                </c:pt>
                <c:pt idx="897">
                  <c:v>6.6169054380611686E-2</c:v>
                </c:pt>
                <c:pt idx="898">
                  <c:v>6.6084675493252296E-2</c:v>
                </c:pt>
                <c:pt idx="899">
                  <c:v>6.5972177611836436E-2</c:v>
                </c:pt>
                <c:pt idx="900">
                  <c:v>6.5834189680851099E-2</c:v>
                </c:pt>
                <c:pt idx="901">
                  <c:v>6.56743383503295E-2</c:v>
                </c:pt>
                <c:pt idx="902">
                  <c:v>6.5502007921540248E-2</c:v>
                </c:pt>
                <c:pt idx="903">
                  <c:v>6.531804209364088E-2</c:v>
                </c:pt>
                <c:pt idx="904">
                  <c:v>6.5120442484815091E-2</c:v>
                </c:pt>
                <c:pt idx="905">
                  <c:v>6.4909233012390044E-2</c:v>
                </c:pt>
                <c:pt idx="906">
                  <c:v>6.468554772862109E-2</c:v>
                </c:pt>
                <c:pt idx="907">
                  <c:v>6.4451204934203435E-2</c:v>
                </c:pt>
                <c:pt idx="908">
                  <c:v>6.4208354324540168E-2</c:v>
                </c:pt>
                <c:pt idx="909">
                  <c:v>6.3957828007735723E-2</c:v>
                </c:pt>
                <c:pt idx="910">
                  <c:v>6.3700614140885542E-2</c:v>
                </c:pt>
                <c:pt idx="911">
                  <c:v>6.3437490978586808E-2</c:v>
                </c:pt>
                <c:pt idx="912">
                  <c:v>6.317062200811982E-2</c:v>
                </c:pt>
                <c:pt idx="913">
                  <c:v>6.2903502586894033E-2</c:v>
                </c:pt>
                <c:pt idx="914">
                  <c:v>6.2649969165336009E-2</c:v>
                </c:pt>
                <c:pt idx="915">
                  <c:v>6.2418202646465137E-2</c:v>
                </c:pt>
                <c:pt idx="916">
                  <c:v>6.2220846623327553E-2</c:v>
                </c:pt>
                <c:pt idx="917">
                  <c:v>6.2068373198705652E-2</c:v>
                </c:pt>
                <c:pt idx="918">
                  <c:v>6.1969220927358772E-2</c:v>
                </c:pt>
                <c:pt idx="919">
                  <c:v>6.1927414494222018E-2</c:v>
                </c:pt>
                <c:pt idx="920">
                  <c:v>6.1949333070401943E-2</c:v>
                </c:pt>
                <c:pt idx="921">
                  <c:v>6.2029651810281451E-2</c:v>
                </c:pt>
                <c:pt idx="922">
                  <c:v>6.2167173728132491E-2</c:v>
                </c:pt>
                <c:pt idx="923">
                  <c:v>6.2364135186011763E-2</c:v>
                </c:pt>
                <c:pt idx="924">
                  <c:v>6.2622998619012243E-2</c:v>
                </c:pt>
                <c:pt idx="925">
                  <c:v>6.2941349307253647E-2</c:v>
                </c:pt>
                <c:pt idx="926">
                  <c:v>6.3320075562697253E-2</c:v>
                </c:pt>
                <c:pt idx="927">
                  <c:v>6.3760428763567092E-2</c:v>
                </c:pt>
                <c:pt idx="928">
                  <c:v>6.4235385181851248E-2</c:v>
                </c:pt>
                <c:pt idx="929">
                  <c:v>6.4726568227254838E-2</c:v>
                </c:pt>
                <c:pt idx="930">
                  <c:v>6.5221801855421369E-2</c:v>
                </c:pt>
                <c:pt idx="931">
                  <c:v>6.5713095108987776E-2</c:v>
                </c:pt>
                <c:pt idx="932">
                  <c:v>6.6189626567700874E-2</c:v>
                </c:pt>
                <c:pt idx="933">
                  <c:v>6.6646869905259074E-2</c:v>
                </c:pt>
                <c:pt idx="934">
                  <c:v>6.707983448493357E-2</c:v>
                </c:pt>
                <c:pt idx="935">
                  <c:v>6.7480821387274292E-2</c:v>
                </c:pt>
                <c:pt idx="936">
                  <c:v>6.7832951086102808E-2</c:v>
                </c:pt>
                <c:pt idx="937">
                  <c:v>6.8127168856914375E-2</c:v>
                </c:pt>
                <c:pt idx="938">
                  <c:v>6.8358073038001219E-2</c:v>
                </c:pt>
                <c:pt idx="939">
                  <c:v>6.8522498694083403E-2</c:v>
                </c:pt>
                <c:pt idx="940">
                  <c:v>6.862643242734201E-2</c:v>
                </c:pt>
                <c:pt idx="941">
                  <c:v>6.8665252502315727E-2</c:v>
                </c:pt>
                <c:pt idx="942">
                  <c:v>6.86552274536745E-2</c:v>
                </c:pt>
                <c:pt idx="943">
                  <c:v>6.8629725184893714E-2</c:v>
                </c:pt>
                <c:pt idx="944">
                  <c:v>6.8606290615707416E-2</c:v>
                </c:pt>
                <c:pt idx="945">
                  <c:v>6.8586812916190426E-2</c:v>
                </c:pt>
                <c:pt idx="946">
                  <c:v>6.8551622320940961E-2</c:v>
                </c:pt>
                <c:pt idx="947">
                  <c:v>6.8497318980688171E-2</c:v>
                </c:pt>
                <c:pt idx="948">
                  <c:v>6.8434315158915321E-2</c:v>
                </c:pt>
                <c:pt idx="949">
                  <c:v>6.8377736354731128E-2</c:v>
                </c:pt>
                <c:pt idx="950">
                  <c:v>6.8330331349203133E-2</c:v>
                </c:pt>
                <c:pt idx="951">
                  <c:v>6.8291787321400871E-2</c:v>
                </c:pt>
                <c:pt idx="952">
                  <c:v>6.8269282642651807E-2</c:v>
                </c:pt>
                <c:pt idx="953">
                  <c:v>6.83236631342099E-2</c:v>
                </c:pt>
                <c:pt idx="954">
                  <c:v>6.8490288772377395E-2</c:v>
                </c:pt>
                <c:pt idx="955">
                  <c:v>6.8735197944297596E-2</c:v>
                </c:pt>
                <c:pt idx="956">
                  <c:v>6.9002992513347697E-2</c:v>
                </c:pt>
                <c:pt idx="957">
                  <c:v>6.9263640740101343E-2</c:v>
                </c:pt>
                <c:pt idx="958">
                  <c:v>6.9518096269231291E-2</c:v>
                </c:pt>
                <c:pt idx="959">
                  <c:v>6.9774695793744068E-2</c:v>
                </c:pt>
                <c:pt idx="960">
                  <c:v>7.0044034649108244E-2</c:v>
                </c:pt>
                <c:pt idx="961">
                  <c:v>7.0335840608537009E-2</c:v>
                </c:pt>
                <c:pt idx="962">
                  <c:v>7.0662397416488429E-2</c:v>
                </c:pt>
                <c:pt idx="963">
                  <c:v>7.102389164853197E-2</c:v>
                </c:pt>
                <c:pt idx="964">
                  <c:v>7.1411340524353301E-2</c:v>
                </c:pt>
                <c:pt idx="965">
                  <c:v>7.1820508878398359E-2</c:v>
                </c:pt>
                <c:pt idx="966">
                  <c:v>7.2252119590401773E-2</c:v>
                </c:pt>
                <c:pt idx="967">
                  <c:v>7.2706020613095626E-2</c:v>
                </c:pt>
                <c:pt idx="968">
                  <c:v>7.3182712413175852E-2</c:v>
                </c:pt>
                <c:pt idx="969">
                  <c:v>7.3683660712324864E-2</c:v>
                </c:pt>
                <c:pt idx="970">
                  <c:v>7.4197713221136719E-2</c:v>
                </c:pt>
                <c:pt idx="971">
                  <c:v>7.4724430480447857E-2</c:v>
                </c:pt>
                <c:pt idx="972">
                  <c:v>7.5245657960405013E-2</c:v>
                </c:pt>
                <c:pt idx="973">
                  <c:v>7.5750422199521411E-2</c:v>
                </c:pt>
                <c:pt idx="974">
                  <c:v>7.6229551495923031E-2</c:v>
                </c:pt>
                <c:pt idx="975">
                  <c:v>7.6685248831413963E-2</c:v>
                </c:pt>
                <c:pt idx="976">
                  <c:v>7.7106925398311293E-2</c:v>
                </c:pt>
                <c:pt idx="977">
                  <c:v>7.7499625307156969E-2</c:v>
                </c:pt>
                <c:pt idx="978">
                  <c:v>7.7878022107071149E-2</c:v>
                </c:pt>
                <c:pt idx="979">
                  <c:v>7.8253079167035527E-2</c:v>
                </c:pt>
                <c:pt idx="980">
                  <c:v>7.8607040977300702E-2</c:v>
                </c:pt>
                <c:pt idx="981">
                  <c:v>7.8943283774176407E-2</c:v>
                </c:pt>
                <c:pt idx="982">
                  <c:v>7.9244641799317839E-2</c:v>
                </c:pt>
                <c:pt idx="983">
                  <c:v>7.9501345656708758E-2</c:v>
                </c:pt>
                <c:pt idx="984">
                  <c:v>7.9746736714072966E-2</c:v>
                </c:pt>
                <c:pt idx="985">
                  <c:v>8.0020446567772463E-2</c:v>
                </c:pt>
                <c:pt idx="986">
                  <c:v>8.0317811328076166E-2</c:v>
                </c:pt>
                <c:pt idx="987">
                  <c:v>8.0618932998365991E-2</c:v>
                </c:pt>
                <c:pt idx="988">
                  <c:v>8.090309057826886E-2</c:v>
                </c:pt>
                <c:pt idx="989">
                  <c:v>8.117044730187141E-2</c:v>
                </c:pt>
                <c:pt idx="990">
                  <c:v>8.1417218932630736E-2</c:v>
                </c:pt>
                <c:pt idx="991">
                  <c:v>8.1650651142252728E-2</c:v>
                </c:pt>
                <c:pt idx="992">
                  <c:v>8.1870268939050139E-2</c:v>
                </c:pt>
                <c:pt idx="993">
                  <c:v>8.2072698857421231E-2</c:v>
                </c:pt>
                <c:pt idx="994">
                  <c:v>8.2258461820132966E-2</c:v>
                </c:pt>
                <c:pt idx="995">
                  <c:v>8.2430127684604879E-2</c:v>
                </c:pt>
                <c:pt idx="996">
                  <c:v>8.2589272901415392E-2</c:v>
                </c:pt>
                <c:pt idx="997">
                  <c:v>8.2736575621144462E-2</c:v>
                </c:pt>
                <c:pt idx="998">
                  <c:v>8.2874367771353E-2</c:v>
                </c:pt>
                <c:pt idx="999">
                  <c:v>8.3002821724822262E-2</c:v>
                </c:pt>
                <c:pt idx="1000">
                  <c:v>8.3126688419799699E-2</c:v>
                </c:pt>
                <c:pt idx="1001">
                  <c:v>8.329028436738431E-2</c:v>
                </c:pt>
                <c:pt idx="1002">
                  <c:v>8.3496994313613807E-2</c:v>
                </c:pt>
                <c:pt idx="1003">
                  <c:v>8.3720196252322479E-2</c:v>
                </c:pt>
                <c:pt idx="1004">
                  <c:v>8.3946769062143892E-2</c:v>
                </c:pt>
                <c:pt idx="1005">
                  <c:v>8.4167389409912016E-2</c:v>
                </c:pt>
                <c:pt idx="1006">
                  <c:v>8.4382254052744521E-2</c:v>
                </c:pt>
                <c:pt idx="1007">
                  <c:v>8.4591065844336788E-2</c:v>
                </c:pt>
                <c:pt idx="1008">
                  <c:v>8.4795214865639387E-2</c:v>
                </c:pt>
                <c:pt idx="1009">
                  <c:v>8.5000162032303067E-2</c:v>
                </c:pt>
                <c:pt idx="1010">
                  <c:v>8.5205822305347317E-2</c:v>
                </c:pt>
                <c:pt idx="1011">
                  <c:v>8.5416147167602624E-2</c:v>
                </c:pt>
                <c:pt idx="1012">
                  <c:v>8.5654910152472966E-2</c:v>
                </c:pt>
                <c:pt idx="1013">
                  <c:v>8.5949623520432325E-2</c:v>
                </c:pt>
                <c:pt idx="1014">
                  <c:v>8.6307851651357848E-2</c:v>
                </c:pt>
                <c:pt idx="1015">
                  <c:v>8.6760033748883372E-2</c:v>
                </c:pt>
                <c:pt idx="1016">
                  <c:v>8.7307432415157329E-2</c:v>
                </c:pt>
                <c:pt idx="1017">
                  <c:v>8.7938759621808138E-2</c:v>
                </c:pt>
                <c:pt idx="1018">
                  <c:v>8.8666891965891684E-2</c:v>
                </c:pt>
                <c:pt idx="1019">
                  <c:v>8.9452325923553774E-2</c:v>
                </c:pt>
                <c:pt idx="1020">
                  <c:v>9.027662308161935E-2</c:v>
                </c:pt>
                <c:pt idx="1021">
                  <c:v>9.1165999084515836E-2</c:v>
                </c:pt>
                <c:pt idx="1022">
                  <c:v>9.2126330159565381E-2</c:v>
                </c:pt>
                <c:pt idx="1023">
                  <c:v>9.3137230824615266E-2</c:v>
                </c:pt>
                <c:pt idx="1024">
                  <c:v>9.4181059634078662E-2</c:v>
                </c:pt>
                <c:pt idx="1025">
                  <c:v>9.5230682410117257E-2</c:v>
                </c:pt>
                <c:pt idx="1026">
                  <c:v>9.6262424197389326E-2</c:v>
                </c:pt>
                <c:pt idx="1027">
                  <c:v>9.7261569718975802E-2</c:v>
                </c:pt>
                <c:pt idx="1028">
                  <c:v>9.8235166883933606E-2</c:v>
                </c:pt>
                <c:pt idx="1029">
                  <c:v>9.9173961038566308E-2</c:v>
                </c:pt>
                <c:pt idx="1030">
                  <c:v>0.10022273914366367</c:v>
                </c:pt>
                <c:pt idx="1031">
                  <c:v>0.10145123567579262</c:v>
                </c:pt>
                <c:pt idx="1032">
                  <c:v>0.10273211721067819</c:v>
                </c:pt>
                <c:pt idx="1033">
                  <c:v>0.10396252820481194</c:v>
                </c:pt>
                <c:pt idx="1034">
                  <c:v>0.10510224268127044</c:v>
                </c:pt>
                <c:pt idx="1035">
                  <c:v>0.10614564488114961</c:v>
                </c:pt>
                <c:pt idx="1036">
                  <c:v>0.10706038150026884</c:v>
                </c:pt>
                <c:pt idx="1037">
                  <c:v>0.10784427888359473</c:v>
                </c:pt>
                <c:pt idx="1038">
                  <c:v>0.10855379465512749</c:v>
                </c:pt>
                <c:pt idx="1039">
                  <c:v>0.10920229974529216</c:v>
                </c:pt>
                <c:pt idx="1040">
                  <c:v>0.10974974263389588</c:v>
                </c:pt>
                <c:pt idx="1041">
                  <c:v>0.11015060013775686</c:v>
                </c:pt>
                <c:pt idx="1042">
                  <c:v>0.1103869116022861</c:v>
                </c:pt>
                <c:pt idx="1043">
                  <c:v>0.11047768477525687</c:v>
                </c:pt>
                <c:pt idx="1044">
                  <c:v>0.11042838323116767</c:v>
                </c:pt>
                <c:pt idx="1045">
                  <c:v>0.11023431538858489</c:v>
                </c:pt>
                <c:pt idx="1046">
                  <c:v>0.10990129693137295</c:v>
                </c:pt>
                <c:pt idx="1047">
                  <c:v>0.10943897667154955</c:v>
                </c:pt>
                <c:pt idx="1048">
                  <c:v>0.10885788748603258</c:v>
                </c:pt>
                <c:pt idx="1049">
                  <c:v>0.10816763838997302</c:v>
                </c:pt>
                <c:pt idx="1050">
                  <c:v>0.10737870745535853</c:v>
                </c:pt>
                <c:pt idx="1051">
                  <c:v>0.10652239157323162</c:v>
                </c:pt>
                <c:pt idx="1052">
                  <c:v>0.10562812510174233</c:v>
                </c:pt>
                <c:pt idx="1053">
                  <c:v>0.10468536444216349</c:v>
                </c:pt>
                <c:pt idx="1054">
                  <c:v>0.10369221297948025</c:v>
                </c:pt>
                <c:pt idx="1055">
                  <c:v>0.10264434194607153</c:v>
                </c:pt>
                <c:pt idx="1056">
                  <c:v>0.10155109025522246</c:v>
                </c:pt>
                <c:pt idx="1057">
                  <c:v>0.10041974659152586</c:v>
                </c:pt>
                <c:pt idx="1058">
                  <c:v>9.9252783596712621E-2</c:v>
                </c:pt>
                <c:pt idx="1059">
                  <c:v>9.8050987551261057E-2</c:v>
                </c:pt>
                <c:pt idx="1060">
                  <c:v>9.6818015912517527E-2</c:v>
                </c:pt>
                <c:pt idx="1061">
                  <c:v>9.5563895342962876E-2</c:v>
                </c:pt>
                <c:pt idx="1062">
                  <c:v>9.4299764203237268E-2</c:v>
                </c:pt>
                <c:pt idx="1063">
                  <c:v>9.3042576773513574E-2</c:v>
                </c:pt>
                <c:pt idx="1064">
                  <c:v>9.1786036375019919E-2</c:v>
                </c:pt>
                <c:pt idx="1065">
                  <c:v>9.0520594329463314E-2</c:v>
                </c:pt>
                <c:pt idx="1066">
                  <c:v>8.9243846547928912E-2</c:v>
                </c:pt>
                <c:pt idx="1067">
                  <c:v>8.7957625102268649E-2</c:v>
                </c:pt>
                <c:pt idx="1068">
                  <c:v>8.6664824340912341E-2</c:v>
                </c:pt>
                <c:pt idx="1069">
                  <c:v>8.5371078938190778E-2</c:v>
                </c:pt>
                <c:pt idx="1070">
                  <c:v>8.407858678011576E-2</c:v>
                </c:pt>
                <c:pt idx="1071">
                  <c:v>8.2793435490013528E-2</c:v>
                </c:pt>
                <c:pt idx="1072">
                  <c:v>8.151972176436513E-2</c:v>
                </c:pt>
                <c:pt idx="1073">
                  <c:v>8.0262169033990027E-2</c:v>
                </c:pt>
                <c:pt idx="1074">
                  <c:v>7.9032692871470106E-2</c:v>
                </c:pt>
                <c:pt idx="1075">
                  <c:v>7.7823332872767687E-2</c:v>
                </c:pt>
                <c:pt idx="1076">
                  <c:v>7.6626453267129704E-2</c:v>
                </c:pt>
                <c:pt idx="1077">
                  <c:v>7.5439586311950621E-2</c:v>
                </c:pt>
                <c:pt idx="1078">
                  <c:v>7.4261691888189943E-2</c:v>
                </c:pt>
                <c:pt idx="1079">
                  <c:v>7.309334078336864E-2</c:v>
                </c:pt>
                <c:pt idx="1080">
                  <c:v>7.1941651265912648E-2</c:v>
                </c:pt>
                <c:pt idx="1081">
                  <c:v>7.0818504730608342E-2</c:v>
                </c:pt>
                <c:pt idx="1082">
                  <c:v>6.9727035844589585E-2</c:v>
                </c:pt>
                <c:pt idx="1083">
                  <c:v>6.8662127457347469E-2</c:v>
                </c:pt>
                <c:pt idx="1084">
                  <c:v>6.7614896420595719E-2</c:v>
                </c:pt>
                <c:pt idx="1085">
                  <c:v>6.657938824565858E-2</c:v>
                </c:pt>
                <c:pt idx="1086">
                  <c:v>6.5559231589345249E-2</c:v>
                </c:pt>
                <c:pt idx="1087">
                  <c:v>6.4550430102925702E-2</c:v>
                </c:pt>
                <c:pt idx="1088">
                  <c:v>6.3551644622026462E-2</c:v>
                </c:pt>
                <c:pt idx="1089">
                  <c:v>6.256341605722375E-2</c:v>
                </c:pt>
                <c:pt idx="1090">
                  <c:v>6.1585363841843953E-2</c:v>
                </c:pt>
                <c:pt idx="1091">
                  <c:v>6.0617087802010715E-2</c:v>
                </c:pt>
                <c:pt idx="1092">
                  <c:v>5.9658589353249247E-2</c:v>
                </c:pt>
                <c:pt idx="1093">
                  <c:v>5.8710291785515123E-2</c:v>
                </c:pt>
                <c:pt idx="1094">
                  <c:v>5.7773306384362844E-2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6-4C11-AF54-F38FB7C0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202528"/>
        <c:axId val="1595202944"/>
      </c:scatterChart>
      <c:valAx>
        <c:axId val="15952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5202944"/>
        <c:crosses val="autoZero"/>
        <c:crossBetween val="midCat"/>
      </c:valAx>
      <c:valAx>
        <c:axId val="15952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520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CN_nedre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Boksmodel!$AA$11:$AA$1105</c:f>
              <c:numCache>
                <c:formatCode>0.0000</c:formatCode>
                <c:ptCount val="1095"/>
                <c:pt idx="0">
                  <c:v>0.88770876286816025</c:v>
                </c:pt>
                <c:pt idx="1">
                  <c:v>0.8940231404828225</c:v>
                </c:pt>
                <c:pt idx="2">
                  <c:v>0.90009680424839478</c:v>
                </c:pt>
                <c:pt idx="3">
                  <c:v>0.90613238598681245</c:v>
                </c:pt>
                <c:pt idx="4">
                  <c:v>0.91206946402877143</c:v>
                </c:pt>
                <c:pt idx="5">
                  <c:v>0.91774906988468152</c:v>
                </c:pt>
                <c:pt idx="6">
                  <c:v>0.92321247929756323</c:v>
                </c:pt>
                <c:pt idx="7">
                  <c:v>0.9286574921246491</c:v>
                </c:pt>
                <c:pt idx="8">
                  <c:v>0.93407181694143704</c:v>
                </c:pt>
                <c:pt idx="9">
                  <c:v>0.9396176428307188</c:v>
                </c:pt>
                <c:pt idx="10">
                  <c:v>0.94504023204357379</c:v>
                </c:pt>
                <c:pt idx="11">
                  <c:v>0.95106600365054073</c:v>
                </c:pt>
                <c:pt idx="12">
                  <c:v>0.95732450364694655</c:v>
                </c:pt>
                <c:pt idx="13">
                  <c:v>0.96291058820073938</c:v>
                </c:pt>
                <c:pt idx="14">
                  <c:v>0.96803397559075588</c:v>
                </c:pt>
                <c:pt idx="15">
                  <c:v>0.97297071297654381</c:v>
                </c:pt>
                <c:pt idx="16">
                  <c:v>0.97768505649030835</c:v>
                </c:pt>
                <c:pt idx="17">
                  <c:v>0.9821634534298388</c:v>
                </c:pt>
                <c:pt idx="18">
                  <c:v>0.98583412935016612</c:v>
                </c:pt>
                <c:pt idx="19">
                  <c:v>0.98968601165765846</c:v>
                </c:pt>
                <c:pt idx="20">
                  <c:v>0.99355252275216843</c:v>
                </c:pt>
                <c:pt idx="21">
                  <c:v>0.99737884184913461</c:v>
                </c:pt>
                <c:pt idx="22">
                  <c:v>1.0011816091032204</c:v>
                </c:pt>
                <c:pt idx="23">
                  <c:v>1.0049573364828448</c:v>
                </c:pt>
                <c:pt idx="24">
                  <c:v>1.0086892972596373</c:v>
                </c:pt>
                <c:pt idx="25">
                  <c:v>1.0124031705373913</c:v>
                </c:pt>
                <c:pt idx="26">
                  <c:v>1.0160956450855423</c:v>
                </c:pt>
                <c:pt idx="27">
                  <c:v>1.0197677597912531</c:v>
                </c:pt>
                <c:pt idx="28">
                  <c:v>1.0234055931146089</c:v>
                </c:pt>
                <c:pt idx="29">
                  <c:v>1.027054925426786</c:v>
                </c:pt>
                <c:pt idx="30">
                  <c:v>1.0307103958657766</c:v>
                </c:pt>
                <c:pt idx="31">
                  <c:v>1.0336676705981658</c:v>
                </c:pt>
                <c:pt idx="32">
                  <c:v>1.0359486364474417</c:v>
                </c:pt>
                <c:pt idx="33">
                  <c:v>1.0375631362277598</c:v>
                </c:pt>
                <c:pt idx="34">
                  <c:v>1.0385076317760649</c:v>
                </c:pt>
                <c:pt idx="35">
                  <c:v>1.038756897550372</c:v>
                </c:pt>
                <c:pt idx="36">
                  <c:v>1.0383086265102686</c:v>
                </c:pt>
                <c:pt idx="37">
                  <c:v>1.0371085649330771</c:v>
                </c:pt>
                <c:pt idx="38">
                  <c:v>1.03533970317139</c:v>
                </c:pt>
                <c:pt idx="39">
                  <c:v>1.0329604096757281</c:v>
                </c:pt>
                <c:pt idx="40">
                  <c:v>1.0298810070355409</c:v>
                </c:pt>
                <c:pt idx="41">
                  <c:v>1.0260685774043352</c:v>
                </c:pt>
                <c:pt idx="42">
                  <c:v>1.0226713430290764</c:v>
                </c:pt>
                <c:pt idx="43">
                  <c:v>1.0197294983001826</c:v>
                </c:pt>
                <c:pt idx="44">
                  <c:v>1.0172705880877548</c:v>
                </c:pt>
                <c:pt idx="45">
                  <c:v>1.0152967368813395</c:v>
                </c:pt>
                <c:pt idx="46">
                  <c:v>1.0137832387117975</c:v>
                </c:pt>
                <c:pt idx="47">
                  <c:v>1.0126476142873089</c:v>
                </c:pt>
                <c:pt idx="48">
                  <c:v>1.0118506118914212</c:v>
                </c:pt>
                <c:pt idx="49">
                  <c:v>1.01164124205699</c:v>
                </c:pt>
                <c:pt idx="50">
                  <c:v>1.0119337015176324</c:v>
                </c:pt>
                <c:pt idx="51">
                  <c:v>1.012777046485825</c:v>
                </c:pt>
                <c:pt idx="52">
                  <c:v>1.0142289888107261</c:v>
                </c:pt>
                <c:pt idx="53">
                  <c:v>1.0164023344713191</c:v>
                </c:pt>
                <c:pt idx="54">
                  <c:v>1.0191719862410535</c:v>
                </c:pt>
                <c:pt idx="55">
                  <c:v>1.0222126322869474</c:v>
                </c:pt>
                <c:pt idx="56">
                  <c:v>1.0254821831635597</c:v>
                </c:pt>
                <c:pt idx="57">
                  <c:v>1.0292405568109693</c:v>
                </c:pt>
                <c:pt idx="58">
                  <c:v>1.033370556477847</c:v>
                </c:pt>
                <c:pt idx="59">
                  <c:v>1.0383317367301381</c:v>
                </c:pt>
                <c:pt idx="60">
                  <c:v>1.043441976151029</c:v>
                </c:pt>
                <c:pt idx="61">
                  <c:v>1.0489085488547332</c:v>
                </c:pt>
                <c:pt idx="62">
                  <c:v>1.0540927819756529</c:v>
                </c:pt>
                <c:pt idx="63">
                  <c:v>1.0593561773432649</c:v>
                </c:pt>
                <c:pt idx="64">
                  <c:v>1.064943926984993</c:v>
                </c:pt>
                <c:pt idx="65">
                  <c:v>1.0709261954848479</c:v>
                </c:pt>
                <c:pt idx="66">
                  <c:v>1.0767190997520577</c:v>
                </c:pt>
                <c:pt idx="67">
                  <c:v>1.0824757305741537</c:v>
                </c:pt>
                <c:pt idx="68">
                  <c:v>1.0882737148352479</c:v>
                </c:pt>
                <c:pt idx="69">
                  <c:v>1.0940203583615722</c:v>
                </c:pt>
                <c:pt idx="70">
                  <c:v>1.0991711493036613</c:v>
                </c:pt>
                <c:pt idx="71">
                  <c:v>1.103926997714312</c:v>
                </c:pt>
                <c:pt idx="72">
                  <c:v>1.1083535372401303</c:v>
                </c:pt>
                <c:pt idx="73">
                  <c:v>1.1125198960093987</c:v>
                </c:pt>
                <c:pt idx="74">
                  <c:v>1.1164338989142955</c:v>
                </c:pt>
                <c:pt idx="75">
                  <c:v>1.120118811513326</c:v>
                </c:pt>
                <c:pt idx="76">
                  <c:v>1.1237362816365193</c:v>
                </c:pt>
                <c:pt idx="77">
                  <c:v>1.1274089524665953</c:v>
                </c:pt>
                <c:pt idx="78">
                  <c:v>1.1308416341029406</c:v>
                </c:pt>
                <c:pt idx="79">
                  <c:v>1.1341849033384916</c:v>
                </c:pt>
                <c:pt idx="80">
                  <c:v>1.1375063775608403</c:v>
                </c:pt>
                <c:pt idx="81">
                  <c:v>1.140648274507821</c:v>
                </c:pt>
                <c:pt idx="82">
                  <c:v>1.1435217318215314</c:v>
                </c:pt>
                <c:pt idx="83">
                  <c:v>1.1461997104101129</c:v>
                </c:pt>
                <c:pt idx="84">
                  <c:v>1.1487227733081715</c:v>
                </c:pt>
                <c:pt idx="85">
                  <c:v>1.1511049497275259</c:v>
                </c:pt>
                <c:pt idx="86">
                  <c:v>1.1533604616397963</c:v>
                </c:pt>
                <c:pt idx="87">
                  <c:v>1.1554950775762569</c:v>
                </c:pt>
                <c:pt idx="88">
                  <c:v>1.1575150407682895</c:v>
                </c:pt>
                <c:pt idx="89">
                  <c:v>1.1594398183465575</c:v>
                </c:pt>
                <c:pt idx="90">
                  <c:v>1.1612671234419452</c:v>
                </c:pt>
                <c:pt idx="91">
                  <c:v>1.1628177068631478</c:v>
                </c:pt>
                <c:pt idx="92">
                  <c:v>1.1640689722267974</c:v>
                </c:pt>
                <c:pt idx="93">
                  <c:v>1.1649566802553508</c:v>
                </c:pt>
                <c:pt idx="94">
                  <c:v>1.1654091320089888</c:v>
                </c:pt>
                <c:pt idx="95">
                  <c:v>1.1653069805131691</c:v>
                </c:pt>
                <c:pt idx="96">
                  <c:v>1.1644771916157111</c:v>
                </c:pt>
                <c:pt idx="97">
                  <c:v>1.1627521527854114</c:v>
                </c:pt>
                <c:pt idx="98">
                  <c:v>1.1599105070703282</c:v>
                </c:pt>
                <c:pt idx="99">
                  <c:v>1.1556706186667633</c:v>
                </c:pt>
                <c:pt idx="100">
                  <c:v>1.1496140486460098</c:v>
                </c:pt>
                <c:pt idx="101">
                  <c:v>1.1413185149481331</c:v>
                </c:pt>
                <c:pt idx="102">
                  <c:v>1.1299685248390294</c:v>
                </c:pt>
                <c:pt idx="103">
                  <c:v>1.1168585946181901</c:v>
                </c:pt>
                <c:pt idx="104">
                  <c:v>1.1025807447823543</c:v>
                </c:pt>
                <c:pt idx="105">
                  <c:v>1.08503707339649</c:v>
                </c:pt>
                <c:pt idx="106">
                  <c:v>1.0669860545132936</c:v>
                </c:pt>
                <c:pt idx="107">
                  <c:v>1.0492120986328517</c:v>
                </c:pt>
                <c:pt idx="108">
                  <c:v>1.0369893582753216</c:v>
                </c:pt>
                <c:pt idx="109">
                  <c:v>1.0279645371411474</c:v>
                </c:pt>
                <c:pt idx="110">
                  <c:v>1.0206857984496736</c:v>
                </c:pt>
                <c:pt idx="111">
                  <c:v>1.0139877691971588</c:v>
                </c:pt>
                <c:pt idx="112">
                  <c:v>1.0081381358834698</c:v>
                </c:pt>
                <c:pt idx="113">
                  <c:v>1.0028207300238514</c:v>
                </c:pt>
                <c:pt idx="114">
                  <c:v>0.99515401778448453</c:v>
                </c:pt>
                <c:pt idx="115">
                  <c:v>0.98871467176204031</c:v>
                </c:pt>
                <c:pt idx="116">
                  <c:v>0.98266220216714106</c:v>
                </c:pt>
                <c:pt idx="117">
                  <c:v>0.97729890400238484</c:v>
                </c:pt>
                <c:pt idx="118">
                  <c:v>0.97157753292882398</c:v>
                </c:pt>
                <c:pt idx="119">
                  <c:v>0.9648980529527228</c:v>
                </c:pt>
                <c:pt idx="120">
                  <c:v>0.95948229242383232</c:v>
                </c:pt>
                <c:pt idx="121">
                  <c:v>0.95469377159355684</c:v>
                </c:pt>
                <c:pt idx="122">
                  <c:v>0.95018583370986465</c:v>
                </c:pt>
                <c:pt idx="123">
                  <c:v>0.94621408735545343</c:v>
                </c:pt>
                <c:pt idx="124">
                  <c:v>0.94265512137552665</c:v>
                </c:pt>
                <c:pt idx="125">
                  <c:v>0.93942681554223917</c:v>
                </c:pt>
                <c:pt idx="126">
                  <c:v>0.93633306082642775</c:v>
                </c:pt>
                <c:pt idx="127">
                  <c:v>0.93342793820632608</c:v>
                </c:pt>
                <c:pt idx="128">
                  <c:v>0.93081389479216903</c:v>
                </c:pt>
                <c:pt idx="129">
                  <c:v>0.92816213673231363</c:v>
                </c:pt>
                <c:pt idx="130">
                  <c:v>0.92380133932592956</c:v>
                </c:pt>
                <c:pt idx="131">
                  <c:v>0.92001184657595825</c:v>
                </c:pt>
                <c:pt idx="132">
                  <c:v>0.9172267896046099</c:v>
                </c:pt>
                <c:pt idx="133">
                  <c:v>0.91483110268233203</c:v>
                </c:pt>
                <c:pt idx="134">
                  <c:v>0.91232979847151041</c:v>
                </c:pt>
                <c:pt idx="135">
                  <c:v>0.91009187068417241</c:v>
                </c:pt>
                <c:pt idx="136">
                  <c:v>0.90656188654369863</c:v>
                </c:pt>
                <c:pt idx="137">
                  <c:v>0.90241311288151738</c:v>
                </c:pt>
                <c:pt idx="138">
                  <c:v>0.89827557106904798</c:v>
                </c:pt>
                <c:pt idx="139">
                  <c:v>0.89407230993876585</c:v>
                </c:pt>
                <c:pt idx="140">
                  <c:v>0.88969839282569485</c:v>
                </c:pt>
                <c:pt idx="141">
                  <c:v>0.88512725688684601</c:v>
                </c:pt>
                <c:pt idx="142">
                  <c:v>0.88031436279225661</c:v>
                </c:pt>
                <c:pt idx="143">
                  <c:v>0.87513025089085028</c:v>
                </c:pt>
                <c:pt idx="144">
                  <c:v>0.86959217116239929</c:v>
                </c:pt>
                <c:pt idx="145">
                  <c:v>0.86423200117931487</c:v>
                </c:pt>
                <c:pt idx="146">
                  <c:v>0.85875964648241754</c:v>
                </c:pt>
                <c:pt idx="147">
                  <c:v>0.85317789844102188</c:v>
                </c:pt>
                <c:pt idx="148">
                  <c:v>0.84743681347960564</c:v>
                </c:pt>
                <c:pt idx="149">
                  <c:v>0.84132500775327979</c:v>
                </c:pt>
                <c:pt idx="150">
                  <c:v>0.83510002070711864</c:v>
                </c:pt>
                <c:pt idx="151">
                  <c:v>0.82895426292282692</c:v>
                </c:pt>
                <c:pt idx="152">
                  <c:v>0.82310278870386799</c:v>
                </c:pt>
                <c:pt idx="153">
                  <c:v>0.81747798093939805</c:v>
                </c:pt>
                <c:pt idx="154">
                  <c:v>0.81194638520035167</c:v>
                </c:pt>
                <c:pt idx="155">
                  <c:v>0.80638555384453403</c:v>
                </c:pt>
                <c:pt idx="156">
                  <c:v>0.80099423189605945</c:v>
                </c:pt>
                <c:pt idx="157">
                  <c:v>0.79552413692113744</c:v>
                </c:pt>
                <c:pt idx="158">
                  <c:v>0.78876568187144847</c:v>
                </c:pt>
                <c:pt idx="159">
                  <c:v>0.78118497453064006</c:v>
                </c:pt>
                <c:pt idx="160">
                  <c:v>0.77151478520980632</c:v>
                </c:pt>
                <c:pt idx="161">
                  <c:v>0.75770595127169416</c:v>
                </c:pt>
                <c:pt idx="162">
                  <c:v>0.74856310565717465</c:v>
                </c:pt>
                <c:pt idx="163">
                  <c:v>0.73950428816538549</c:v>
                </c:pt>
                <c:pt idx="164">
                  <c:v>0.73394280158399872</c:v>
                </c:pt>
                <c:pt idx="165">
                  <c:v>0.73053758106320799</c:v>
                </c:pt>
                <c:pt idx="166">
                  <c:v>0.72758522521814473</c:v>
                </c:pt>
                <c:pt idx="167">
                  <c:v>0.72353420545031422</c:v>
                </c:pt>
                <c:pt idx="168">
                  <c:v>0.72050707430243333</c:v>
                </c:pt>
                <c:pt idx="169">
                  <c:v>0.71765190068067009</c:v>
                </c:pt>
                <c:pt idx="170">
                  <c:v>0.71473798935368715</c:v>
                </c:pt>
                <c:pt idx="171">
                  <c:v>0.71169654414644234</c:v>
                </c:pt>
                <c:pt idx="172">
                  <c:v>0.70848360976197455</c:v>
                </c:pt>
                <c:pt idx="173">
                  <c:v>0.70303085237410645</c:v>
                </c:pt>
                <c:pt idx="174">
                  <c:v>0.69629738417099785</c:v>
                </c:pt>
                <c:pt idx="175">
                  <c:v>0.69063068204246836</c:v>
                </c:pt>
                <c:pt idx="176">
                  <c:v>0.68490400041594657</c:v>
                </c:pt>
                <c:pt idx="177">
                  <c:v>0.67861763177025869</c:v>
                </c:pt>
                <c:pt idx="178">
                  <c:v>0.67116988772252584</c:v>
                </c:pt>
                <c:pt idx="179">
                  <c:v>0.66532757401623754</c:v>
                </c:pt>
                <c:pt idx="180">
                  <c:v>0.64276417380268858</c:v>
                </c:pt>
                <c:pt idx="181">
                  <c:v>0.62640271128660885</c:v>
                </c:pt>
                <c:pt idx="182">
                  <c:v>0.61689053025076479</c:v>
                </c:pt>
                <c:pt idx="183">
                  <c:v>0.61422212555936495</c:v>
                </c:pt>
                <c:pt idx="184">
                  <c:v>0.61445700747935428</c:v>
                </c:pt>
                <c:pt idx="185">
                  <c:v>0.61601799474751595</c:v>
                </c:pt>
                <c:pt idx="186">
                  <c:v>0.61849626924690471</c:v>
                </c:pt>
                <c:pt idx="187">
                  <c:v>0.62142210283317245</c:v>
                </c:pt>
                <c:pt idx="188">
                  <c:v>0.62421799337513617</c:v>
                </c:pt>
                <c:pt idx="189">
                  <c:v>0.62662567603765884</c:v>
                </c:pt>
                <c:pt idx="190">
                  <c:v>0.62940948538003028</c:v>
                </c:pt>
                <c:pt idx="191">
                  <c:v>0.6321411926952476</c:v>
                </c:pt>
                <c:pt idx="192">
                  <c:v>0.63465514627749964</c:v>
                </c:pt>
                <c:pt idx="193">
                  <c:v>0.63702566031113195</c:v>
                </c:pt>
                <c:pt idx="194">
                  <c:v>0.63960946891744153</c:v>
                </c:pt>
                <c:pt idx="195">
                  <c:v>0.64223631448092633</c:v>
                </c:pt>
                <c:pt idx="196">
                  <c:v>0.64483306854843758</c:v>
                </c:pt>
                <c:pt idx="197">
                  <c:v>0.6471379369595871</c:v>
                </c:pt>
                <c:pt idx="198">
                  <c:v>0.64936898621981853</c:v>
                </c:pt>
                <c:pt idx="199">
                  <c:v>0.65138506448104172</c:v>
                </c:pt>
                <c:pt idx="200">
                  <c:v>0.65323481091365598</c:v>
                </c:pt>
                <c:pt idx="201">
                  <c:v>0.65469481005531083</c:v>
                </c:pt>
                <c:pt idx="202">
                  <c:v>0.65442136746852109</c:v>
                </c:pt>
                <c:pt idx="203">
                  <c:v>0.6545656525345025</c:v>
                </c:pt>
                <c:pt idx="204">
                  <c:v>0.65312155723063092</c:v>
                </c:pt>
                <c:pt idx="205">
                  <c:v>0.65054247326205639</c:v>
                </c:pt>
                <c:pt idx="206">
                  <c:v>0.64900142898394775</c:v>
                </c:pt>
                <c:pt idx="207">
                  <c:v>0.64763653269866905</c:v>
                </c:pt>
                <c:pt idx="208">
                  <c:v>0.647604269709804</c:v>
                </c:pt>
                <c:pt idx="209">
                  <c:v>0.64792543034164074</c:v>
                </c:pt>
                <c:pt idx="210">
                  <c:v>0.64732133807069459</c:v>
                </c:pt>
                <c:pt idx="211">
                  <c:v>0.64642673598121581</c:v>
                </c:pt>
                <c:pt idx="212">
                  <c:v>0.64572361087458496</c:v>
                </c:pt>
                <c:pt idx="213">
                  <c:v>0.64563085722641078</c:v>
                </c:pt>
                <c:pt idx="214">
                  <c:v>0.64544522555613804</c:v>
                </c:pt>
                <c:pt idx="215">
                  <c:v>0.64304543139022774</c:v>
                </c:pt>
                <c:pt idx="216">
                  <c:v>0.63903960585709596</c:v>
                </c:pt>
                <c:pt idx="217">
                  <c:v>0.63497117522172108</c:v>
                </c:pt>
                <c:pt idx="218">
                  <c:v>0.63249340924155861</c:v>
                </c:pt>
                <c:pt idx="219">
                  <c:v>0.6313635521129195</c:v>
                </c:pt>
                <c:pt idx="220">
                  <c:v>0.63049973795769088</c:v>
                </c:pt>
                <c:pt idx="221">
                  <c:v>0.6292653607206905</c:v>
                </c:pt>
                <c:pt idx="222">
                  <c:v>0.62837613100138567</c:v>
                </c:pt>
                <c:pt idx="223">
                  <c:v>0.62758898271081209</c:v>
                </c:pt>
                <c:pt idx="224">
                  <c:v>0.62594458028229127</c:v>
                </c:pt>
                <c:pt idx="225">
                  <c:v>0.62347935406017929</c:v>
                </c:pt>
                <c:pt idx="226">
                  <c:v>0.6219919509192976</c:v>
                </c:pt>
                <c:pt idx="227">
                  <c:v>0.62044649849752809</c:v>
                </c:pt>
                <c:pt idx="228">
                  <c:v>0.61750223140579719</c:v>
                </c:pt>
                <c:pt idx="229">
                  <c:v>0.61516908113838065</c:v>
                </c:pt>
                <c:pt idx="230">
                  <c:v>0.61087021916812634</c:v>
                </c:pt>
                <c:pt idx="231">
                  <c:v>0.6060592464113097</c:v>
                </c:pt>
                <c:pt idx="232">
                  <c:v>0.60208989013370606</c:v>
                </c:pt>
                <c:pt idx="233">
                  <c:v>0.5989767265341569</c:v>
                </c:pt>
                <c:pt idx="234">
                  <c:v>0.59711035655837208</c:v>
                </c:pt>
                <c:pt idx="235">
                  <c:v>0.59583775087740343</c:v>
                </c:pt>
                <c:pt idx="236">
                  <c:v>0.59480080562184245</c:v>
                </c:pt>
                <c:pt idx="237">
                  <c:v>0.59385524765686559</c:v>
                </c:pt>
                <c:pt idx="238">
                  <c:v>0.59292635285348183</c:v>
                </c:pt>
                <c:pt idx="239">
                  <c:v>0.59049122636879003</c:v>
                </c:pt>
                <c:pt idx="240">
                  <c:v>0.58851118245181111</c:v>
                </c:pt>
                <c:pt idx="241">
                  <c:v>0.58710808414624749</c:v>
                </c:pt>
                <c:pt idx="242">
                  <c:v>0.58577045539228811</c:v>
                </c:pt>
                <c:pt idx="243">
                  <c:v>0.5836460675005356</c:v>
                </c:pt>
                <c:pt idx="244">
                  <c:v>0.58205110274747196</c:v>
                </c:pt>
                <c:pt idx="245">
                  <c:v>0.58072015559360046</c:v>
                </c:pt>
                <c:pt idx="246">
                  <c:v>0.57959757042917115</c:v>
                </c:pt>
                <c:pt idx="247">
                  <c:v>0.57852101981323178</c:v>
                </c:pt>
                <c:pt idx="248">
                  <c:v>0.57691280964444625</c:v>
                </c:pt>
                <c:pt idx="249">
                  <c:v>0.56811094679644281</c:v>
                </c:pt>
                <c:pt idx="250">
                  <c:v>0.56051520785380082</c:v>
                </c:pt>
                <c:pt idx="251">
                  <c:v>0.55548715158303985</c:v>
                </c:pt>
                <c:pt idx="252">
                  <c:v>0.55025096050048361</c:v>
                </c:pt>
                <c:pt idx="253">
                  <c:v>0.54594477648035522</c:v>
                </c:pt>
                <c:pt idx="254">
                  <c:v>0.54160026634363723</c:v>
                </c:pt>
                <c:pt idx="255">
                  <c:v>0.53690816994969792</c:v>
                </c:pt>
                <c:pt idx="256">
                  <c:v>0.53263359145091949</c:v>
                </c:pt>
                <c:pt idx="257">
                  <c:v>0.52842642094739811</c:v>
                </c:pt>
                <c:pt idx="258">
                  <c:v>0.52486277599239106</c:v>
                </c:pt>
                <c:pt idx="259">
                  <c:v>0.52204063069822992</c:v>
                </c:pt>
                <c:pt idx="260">
                  <c:v>0.51928400615216663</c:v>
                </c:pt>
                <c:pt idx="261">
                  <c:v>0.51682022900260294</c:v>
                </c:pt>
                <c:pt idx="262">
                  <c:v>0.51471652734108841</c:v>
                </c:pt>
                <c:pt idx="263">
                  <c:v>0.51292283013965545</c:v>
                </c:pt>
                <c:pt idx="264">
                  <c:v>0.51156218553773858</c:v>
                </c:pt>
                <c:pt idx="265">
                  <c:v>0.51070479887727238</c:v>
                </c:pt>
                <c:pt idx="266">
                  <c:v>0.51025231772635349</c:v>
                </c:pt>
                <c:pt idx="267">
                  <c:v>0.51000942845396158</c:v>
                </c:pt>
                <c:pt idx="268">
                  <c:v>0.50987871553971564</c:v>
                </c:pt>
                <c:pt idx="269">
                  <c:v>0.50951613360312453</c:v>
                </c:pt>
                <c:pt idx="270">
                  <c:v>0.50953235320592005</c:v>
                </c:pt>
                <c:pt idx="271">
                  <c:v>0.50962532117662418</c:v>
                </c:pt>
                <c:pt idx="272">
                  <c:v>0.50950453545188812</c:v>
                </c:pt>
                <c:pt idx="273">
                  <c:v>0.5094806963751195</c:v>
                </c:pt>
                <c:pt idx="274">
                  <c:v>0.50878232516983901</c:v>
                </c:pt>
                <c:pt idx="275">
                  <c:v>0.50577488108158453</c:v>
                </c:pt>
                <c:pt idx="276">
                  <c:v>0.5014957099573828</c:v>
                </c:pt>
                <c:pt idx="277">
                  <c:v>0.4984471618044426</c:v>
                </c:pt>
                <c:pt idx="278">
                  <c:v>0.49567924715207767</c:v>
                </c:pt>
                <c:pt idx="279">
                  <c:v>0.49413906472286723</c:v>
                </c:pt>
                <c:pt idx="280">
                  <c:v>0.49314987864590248</c:v>
                </c:pt>
                <c:pt idx="281">
                  <c:v>0.49248891821949886</c:v>
                </c:pt>
                <c:pt idx="282">
                  <c:v>0.4923551362040765</c:v>
                </c:pt>
                <c:pt idx="283">
                  <c:v>0.4925771430572119</c:v>
                </c:pt>
                <c:pt idx="284">
                  <c:v>0.49279294573260884</c:v>
                </c:pt>
                <c:pt idx="285">
                  <c:v>0.49074537774145982</c:v>
                </c:pt>
                <c:pt idx="286">
                  <c:v>0.48933450749676838</c:v>
                </c:pt>
                <c:pt idx="287">
                  <c:v>0.48962563335730769</c:v>
                </c:pt>
                <c:pt idx="288">
                  <c:v>0.49062427841680717</c:v>
                </c:pt>
                <c:pt idx="289">
                  <c:v>0.49242184212857082</c:v>
                </c:pt>
                <c:pt idx="290">
                  <c:v>0.49458266556802616</c:v>
                </c:pt>
                <c:pt idx="291">
                  <c:v>0.49618188417244463</c:v>
                </c:pt>
                <c:pt idx="292">
                  <c:v>0.49717741975006652</c:v>
                </c:pt>
                <c:pt idx="293">
                  <c:v>0.49754739707614548</c:v>
                </c:pt>
                <c:pt idx="294">
                  <c:v>0.49700718797426086</c:v>
                </c:pt>
                <c:pt idx="295">
                  <c:v>0.49627957907402792</c:v>
                </c:pt>
                <c:pt idx="296">
                  <c:v>0.49575187060841813</c:v>
                </c:pt>
                <c:pt idx="297">
                  <c:v>0.4947732101440937</c:v>
                </c:pt>
                <c:pt idx="298">
                  <c:v>0.48822039561913932</c:v>
                </c:pt>
                <c:pt idx="299">
                  <c:v>0.48186926123220125</c:v>
                </c:pt>
                <c:pt idx="300">
                  <c:v>0.47927782109246081</c:v>
                </c:pt>
                <c:pt idx="301">
                  <c:v>0.47860154464075244</c:v>
                </c:pt>
                <c:pt idx="302">
                  <c:v>0.47801292055416694</c:v>
                </c:pt>
                <c:pt idx="303">
                  <c:v>0.47782429745385363</c:v>
                </c:pt>
                <c:pt idx="304">
                  <c:v>0.47834121346732034</c:v>
                </c:pt>
                <c:pt idx="305">
                  <c:v>0.47960991149002052</c:v>
                </c:pt>
                <c:pt idx="306">
                  <c:v>0.48134690525056117</c:v>
                </c:pt>
                <c:pt idx="307">
                  <c:v>0.48387706927780888</c:v>
                </c:pt>
                <c:pt idx="308">
                  <c:v>0.48682951471520064</c:v>
                </c:pt>
                <c:pt idx="309">
                  <c:v>0.49014544339824084</c:v>
                </c:pt>
                <c:pt idx="310">
                  <c:v>0.49399269658395301</c:v>
                </c:pt>
                <c:pt idx="311">
                  <c:v>0.49825415367818815</c:v>
                </c:pt>
                <c:pt idx="312">
                  <c:v>0.50282504501842873</c:v>
                </c:pt>
                <c:pt idx="313">
                  <c:v>0.50763077208072482</c:v>
                </c:pt>
                <c:pt idx="314">
                  <c:v>0.51148365206185042</c:v>
                </c:pt>
                <c:pt idx="315">
                  <c:v>0.51524958236417295</c:v>
                </c:pt>
                <c:pt idx="316">
                  <c:v>0.5208588417768284</c:v>
                </c:pt>
                <c:pt idx="317">
                  <c:v>0.52743164825974032</c:v>
                </c:pt>
                <c:pt idx="318">
                  <c:v>0.53447450922054518</c:v>
                </c:pt>
                <c:pt idx="319">
                  <c:v>0.54181573821453033</c:v>
                </c:pt>
                <c:pt idx="320">
                  <c:v>0.54940678659799624</c:v>
                </c:pt>
                <c:pt idx="321">
                  <c:v>0.55714960298890159</c:v>
                </c:pt>
                <c:pt idx="322">
                  <c:v>0.56506275269086359</c:v>
                </c:pt>
                <c:pt idx="323">
                  <c:v>0.57319724604233468</c:v>
                </c:pt>
                <c:pt idx="324">
                  <c:v>0.58137543169032246</c:v>
                </c:pt>
                <c:pt idx="325">
                  <c:v>0.58954348292618464</c:v>
                </c:pt>
                <c:pt idx="326">
                  <c:v>0.59841629170259036</c:v>
                </c:pt>
                <c:pt idx="327">
                  <c:v>0.60767614204241582</c:v>
                </c:pt>
                <c:pt idx="328">
                  <c:v>0.61678646878685128</c:v>
                </c:pt>
                <c:pt idx="329">
                  <c:v>0.62569291317730003</c:v>
                </c:pt>
                <c:pt idx="330">
                  <c:v>0.63446845792653817</c:v>
                </c:pt>
                <c:pt idx="331">
                  <c:v>0.64349408967634403</c:v>
                </c:pt>
                <c:pt idx="332">
                  <c:v>0.65307662408649692</c:v>
                </c:pt>
                <c:pt idx="333">
                  <c:v>0.662359750904435</c:v>
                </c:pt>
                <c:pt idx="334">
                  <c:v>0.67143937090324191</c:v>
                </c:pt>
                <c:pt idx="335">
                  <c:v>0.68027119584633589</c:v>
                </c:pt>
                <c:pt idx="336">
                  <c:v>0.68900603252331893</c:v>
                </c:pt>
                <c:pt idx="337">
                  <c:v>0.69809891502426591</c:v>
                </c:pt>
                <c:pt idx="338">
                  <c:v>0.70698031958335839</c:v>
                </c:pt>
                <c:pt idx="339">
                  <c:v>0.71583974446484777</c:v>
                </c:pt>
                <c:pt idx="340">
                  <c:v>0.72487334978333084</c:v>
                </c:pt>
                <c:pt idx="341">
                  <c:v>0.73440187731199869</c:v>
                </c:pt>
                <c:pt idx="342">
                  <c:v>0.74475388463083747</c:v>
                </c:pt>
                <c:pt idx="343">
                  <c:v>0.75457692923226827</c:v>
                </c:pt>
                <c:pt idx="344">
                  <c:v>0.76393672908896415</c:v>
                </c:pt>
                <c:pt idx="345">
                  <c:v>0.77304804935728078</c:v>
                </c:pt>
                <c:pt idx="346">
                  <c:v>0.78218143086464886</c:v>
                </c:pt>
                <c:pt idx="347">
                  <c:v>0.79140159861034598</c:v>
                </c:pt>
                <c:pt idx="348">
                  <c:v>0.8015562143480206</c:v>
                </c:pt>
                <c:pt idx="349">
                  <c:v>0.81215680567127113</c:v>
                </c:pt>
                <c:pt idx="350">
                  <c:v>0.8219078277832772</c:v>
                </c:pt>
                <c:pt idx="351">
                  <c:v>0.83081953707138845</c:v>
                </c:pt>
                <c:pt idx="352">
                  <c:v>0.83951411230885986</c:v>
                </c:pt>
                <c:pt idx="353">
                  <c:v>0.84819329913918218</c:v>
                </c:pt>
                <c:pt idx="354">
                  <c:v>0.85729017337733437</c:v>
                </c:pt>
                <c:pt idx="355">
                  <c:v>0.86621994208809872</c:v>
                </c:pt>
                <c:pt idx="356">
                  <c:v>0.87473443018472774</c:v>
                </c:pt>
                <c:pt idx="357">
                  <c:v>0.88310669495706362</c:v>
                </c:pt>
                <c:pt idx="358">
                  <c:v>0.89175527250220621</c:v>
                </c:pt>
                <c:pt idx="359">
                  <c:v>0.90172215234064057</c:v>
                </c:pt>
                <c:pt idx="360">
                  <c:v>0.91135595923332491</c:v>
                </c:pt>
                <c:pt idx="361">
                  <c:v>0.92066017983906745</c:v>
                </c:pt>
                <c:pt idx="362">
                  <c:v>0.93024542658342346</c:v>
                </c:pt>
                <c:pt idx="363">
                  <c:v>0.93882262570048691</c:v>
                </c:pt>
                <c:pt idx="364">
                  <c:v>0.94690978493111944</c:v>
                </c:pt>
                <c:pt idx="365">
                  <c:v>0.95562846250311939</c:v>
                </c:pt>
                <c:pt idx="366">
                  <c:v>0.96656790573688756</c:v>
                </c:pt>
                <c:pt idx="367">
                  <c:v>0.97709847982873466</c:v>
                </c:pt>
                <c:pt idx="368">
                  <c:v>0.98719232576520288</c:v>
                </c:pt>
                <c:pt idx="369">
                  <c:v>1.0023708136617506</c:v>
                </c:pt>
                <c:pt idx="370">
                  <c:v>1.0153305862210211</c:v>
                </c:pt>
                <c:pt idx="371">
                  <c:v>1.0258900357101297</c:v>
                </c:pt>
                <c:pt idx="372">
                  <c:v>1.0351193194542341</c:v>
                </c:pt>
                <c:pt idx="373">
                  <c:v>1.043709514815772</c:v>
                </c:pt>
                <c:pt idx="374">
                  <c:v>1.0521000901236639</c:v>
                </c:pt>
                <c:pt idx="375">
                  <c:v>1.0604747241930699</c:v>
                </c:pt>
                <c:pt idx="376">
                  <c:v>1.0692053881532033</c:v>
                </c:pt>
                <c:pt idx="377">
                  <c:v>1.0770321719837532</c:v>
                </c:pt>
                <c:pt idx="378">
                  <c:v>1.0842331797837952</c:v>
                </c:pt>
                <c:pt idx="379">
                  <c:v>1.0909173436670461</c:v>
                </c:pt>
                <c:pt idx="380">
                  <c:v>1.0971776266873912</c:v>
                </c:pt>
                <c:pt idx="381">
                  <c:v>1.1037357875386276</c:v>
                </c:pt>
                <c:pt idx="382">
                  <c:v>1.1097550975483221</c:v>
                </c:pt>
                <c:pt idx="383">
                  <c:v>1.1152482749168051</c:v>
                </c:pt>
                <c:pt idx="384">
                  <c:v>1.1203939270019347</c:v>
                </c:pt>
                <c:pt idx="385">
                  <c:v>1.1252929051281917</c:v>
                </c:pt>
                <c:pt idx="386">
                  <c:v>1.1299114131013983</c:v>
                </c:pt>
                <c:pt idx="387">
                  <c:v>1.1342883143750599</c:v>
                </c:pt>
                <c:pt idx="388">
                  <c:v>1.1385167811607841</c:v>
                </c:pt>
                <c:pt idx="389">
                  <c:v>1.1432483294495521</c:v>
                </c:pt>
                <c:pt idx="390">
                  <c:v>1.1476274206911787</c:v>
                </c:pt>
                <c:pt idx="391">
                  <c:v>1.1518140793440692</c:v>
                </c:pt>
                <c:pt idx="392">
                  <c:v>1.1555895139394972</c:v>
                </c:pt>
                <c:pt idx="393">
                  <c:v>1.1592274885191742</c:v>
                </c:pt>
                <c:pt idx="394">
                  <c:v>1.1626936565311448</c:v>
                </c:pt>
                <c:pt idx="395">
                  <c:v>1.1657267115085779</c:v>
                </c:pt>
                <c:pt idx="396">
                  <c:v>1.1683810723612522</c:v>
                </c:pt>
                <c:pt idx="397">
                  <c:v>1.1707100875962524</c:v>
                </c:pt>
                <c:pt idx="398">
                  <c:v>1.1726996036825565</c:v>
                </c:pt>
                <c:pt idx="399">
                  <c:v>1.174382622080135</c:v>
                </c:pt>
                <c:pt idx="400">
                  <c:v>1.1757714385560449</c:v>
                </c:pt>
                <c:pt idx="401">
                  <c:v>1.1768499519773963</c:v>
                </c:pt>
                <c:pt idx="402">
                  <c:v>1.177861543528403</c:v>
                </c:pt>
                <c:pt idx="403">
                  <c:v>1.178366862172882</c:v>
                </c:pt>
                <c:pt idx="404">
                  <c:v>1.1783639723261374</c:v>
                </c:pt>
                <c:pt idx="405">
                  <c:v>1.1779370896328198</c:v>
                </c:pt>
                <c:pt idx="406">
                  <c:v>1.1771272299351021</c:v>
                </c:pt>
                <c:pt idx="407">
                  <c:v>1.1757937779039305</c:v>
                </c:pt>
                <c:pt idx="408">
                  <c:v>1.1734122249632801</c:v>
                </c:pt>
                <c:pt idx="409">
                  <c:v>1.1711184487767572</c:v>
                </c:pt>
                <c:pt idx="410">
                  <c:v>1.1687194374263519</c:v>
                </c:pt>
                <c:pt idx="411">
                  <c:v>1.1660963501559478</c:v>
                </c:pt>
                <c:pt idx="412">
                  <c:v>1.1626511251252485</c:v>
                </c:pt>
                <c:pt idx="413">
                  <c:v>1.1585508463395549</c:v>
                </c:pt>
                <c:pt idx="414">
                  <c:v>1.1545970826396346</c:v>
                </c:pt>
                <c:pt idx="415">
                  <c:v>1.1501905949140248</c:v>
                </c:pt>
                <c:pt idx="416">
                  <c:v>1.1451317658709408</c:v>
                </c:pt>
                <c:pt idx="417">
                  <c:v>1.1402306265641888</c:v>
                </c:pt>
                <c:pt idx="418">
                  <c:v>1.1352421910463204</c:v>
                </c:pt>
                <c:pt idx="419">
                  <c:v>1.1303392351060473</c:v>
                </c:pt>
                <c:pt idx="420">
                  <c:v>1.1253028091867483</c:v>
                </c:pt>
                <c:pt idx="421">
                  <c:v>1.1201446675654674</c:v>
                </c:pt>
                <c:pt idx="422">
                  <c:v>1.1149621587392227</c:v>
                </c:pt>
                <c:pt idx="423">
                  <c:v>1.1096138421560344</c:v>
                </c:pt>
                <c:pt idx="424">
                  <c:v>1.1041008442401856</c:v>
                </c:pt>
                <c:pt idx="425">
                  <c:v>1.0982613305311286</c:v>
                </c:pt>
                <c:pt idx="426">
                  <c:v>1.0921056533980333</c:v>
                </c:pt>
                <c:pt idx="427">
                  <c:v>1.0859164149227651</c:v>
                </c:pt>
                <c:pt idx="428">
                  <c:v>1.0797077277304639</c:v>
                </c:pt>
                <c:pt idx="429">
                  <c:v>1.07332871189265</c:v>
                </c:pt>
                <c:pt idx="430">
                  <c:v>1.0665807605812629</c:v>
                </c:pt>
                <c:pt idx="431">
                  <c:v>1.0597065835909536</c:v>
                </c:pt>
                <c:pt idx="432">
                  <c:v>1.0527393816059569</c:v>
                </c:pt>
                <c:pt idx="433">
                  <c:v>1.0459733505354154</c:v>
                </c:pt>
                <c:pt idx="434">
                  <c:v>1.0394175816129005</c:v>
                </c:pt>
                <c:pt idx="435">
                  <c:v>1.0316138693262065</c:v>
                </c:pt>
                <c:pt idx="436">
                  <c:v>1.016908323271644</c:v>
                </c:pt>
                <c:pt idx="437">
                  <c:v>1.0020939930916932</c:v>
                </c:pt>
                <c:pt idx="438">
                  <c:v>0.99194301520982164</c:v>
                </c:pt>
                <c:pt idx="439">
                  <c:v>0.98400770050558406</c:v>
                </c:pt>
                <c:pt idx="440">
                  <c:v>0.97708417851494656</c:v>
                </c:pt>
                <c:pt idx="441">
                  <c:v>0.97109176006948561</c:v>
                </c:pt>
                <c:pt idx="442">
                  <c:v>0.96528679434903863</c:v>
                </c:pt>
                <c:pt idx="443">
                  <c:v>0.9595356368073843</c:v>
                </c:pt>
                <c:pt idx="444">
                  <c:v>0.95378282685940696</c:v>
                </c:pt>
                <c:pt idx="445">
                  <c:v>0.9479553298544614</c:v>
                </c:pt>
                <c:pt idx="446">
                  <c:v>0.94122876929722332</c:v>
                </c:pt>
                <c:pt idx="447">
                  <c:v>0.93554504010546535</c:v>
                </c:pt>
                <c:pt idx="448">
                  <c:v>0.93076626268315099</c:v>
                </c:pt>
                <c:pt idx="449">
                  <c:v>0.92684510837609257</c:v>
                </c:pt>
                <c:pt idx="450">
                  <c:v>0.92383725596469324</c:v>
                </c:pt>
                <c:pt idx="451">
                  <c:v>0.9217208315059201</c:v>
                </c:pt>
                <c:pt idx="452">
                  <c:v>0.92067134336538214</c:v>
                </c:pt>
                <c:pt idx="453">
                  <c:v>0.92020506557926518</c:v>
                </c:pt>
                <c:pt idx="454">
                  <c:v>0.92052725256613854</c:v>
                </c:pt>
                <c:pt idx="455">
                  <c:v>0.92157397748746561</c:v>
                </c:pt>
                <c:pt idx="456">
                  <c:v>0.92316760070864634</c:v>
                </c:pt>
                <c:pt idx="457">
                  <c:v>0.9251976243210569</c:v>
                </c:pt>
                <c:pt idx="458">
                  <c:v>0.92758139546535157</c:v>
                </c:pt>
                <c:pt idx="459">
                  <c:v>0.93044933727592871</c:v>
                </c:pt>
                <c:pt idx="460">
                  <c:v>0.93319243080566183</c:v>
                </c:pt>
                <c:pt idx="461">
                  <c:v>0.93523952693928214</c:v>
                </c:pt>
                <c:pt idx="462">
                  <c:v>0.93622533442133138</c:v>
                </c:pt>
                <c:pt idx="463">
                  <c:v>0.93550486819218892</c:v>
                </c:pt>
                <c:pt idx="464">
                  <c:v>0.93220878351183367</c:v>
                </c:pt>
                <c:pt idx="465">
                  <c:v>0.92584774155091609</c:v>
                </c:pt>
                <c:pt idx="466">
                  <c:v>0.91650021343992571</c:v>
                </c:pt>
                <c:pt idx="467">
                  <c:v>0.90518265391738428</c:v>
                </c:pt>
                <c:pt idx="468">
                  <c:v>0.89428138188980788</c:v>
                </c:pt>
                <c:pt idx="469">
                  <c:v>0.88537203906343032</c:v>
                </c:pt>
                <c:pt idx="470">
                  <c:v>0.87757137024824294</c:v>
                </c:pt>
                <c:pt idx="471">
                  <c:v>0.87048027969464148</c:v>
                </c:pt>
                <c:pt idx="472">
                  <c:v>0.86403060483780947</c:v>
                </c:pt>
                <c:pt idx="473">
                  <c:v>0.8587315744196532</c:v>
                </c:pt>
                <c:pt idx="474">
                  <c:v>0.85404622652699769</c:v>
                </c:pt>
                <c:pt idx="475">
                  <c:v>0.84954348985542982</c:v>
                </c:pt>
                <c:pt idx="476">
                  <c:v>0.84516202596313716</c:v>
                </c:pt>
                <c:pt idx="477">
                  <c:v>0.84114441337367318</c:v>
                </c:pt>
                <c:pt idx="478">
                  <c:v>0.83714010143337525</c:v>
                </c:pt>
                <c:pt idx="479">
                  <c:v>0.83274006378039678</c:v>
                </c:pt>
                <c:pt idx="480">
                  <c:v>0.82869800282481532</c:v>
                </c:pt>
                <c:pt idx="481">
                  <c:v>0.82486542685674658</c:v>
                </c:pt>
                <c:pt idx="482">
                  <c:v>0.82153850114252203</c:v>
                </c:pt>
                <c:pt idx="483">
                  <c:v>0.81766265507282909</c:v>
                </c:pt>
                <c:pt idx="484">
                  <c:v>0.81325730823752129</c:v>
                </c:pt>
                <c:pt idx="485">
                  <c:v>0.80372967001765705</c:v>
                </c:pt>
                <c:pt idx="486">
                  <c:v>0.78999754207837625</c:v>
                </c:pt>
                <c:pt idx="487">
                  <c:v>0.78422273035410983</c:v>
                </c:pt>
                <c:pt idx="488">
                  <c:v>0.7804242020660731</c:v>
                </c:pt>
                <c:pt idx="489">
                  <c:v>0.77767315794157577</c:v>
                </c:pt>
                <c:pt idx="490">
                  <c:v>0.77566128697084746</c:v>
                </c:pt>
                <c:pt idx="491">
                  <c:v>0.77372087956579583</c:v>
                </c:pt>
                <c:pt idx="492">
                  <c:v>0.77179381933511759</c:v>
                </c:pt>
                <c:pt idx="493">
                  <c:v>0.7701113045912038</c:v>
                </c:pt>
                <c:pt idx="494">
                  <c:v>0.76855891142810151</c:v>
                </c:pt>
                <c:pt idx="495">
                  <c:v>0.76667144139579579</c:v>
                </c:pt>
                <c:pt idx="496">
                  <c:v>0.76452687832004784</c:v>
                </c:pt>
                <c:pt idx="497">
                  <c:v>0.76275147257019438</c:v>
                </c:pt>
                <c:pt idx="498">
                  <c:v>0.76108620577382058</c:v>
                </c:pt>
                <c:pt idx="499">
                  <c:v>0.75940464661206597</c:v>
                </c:pt>
                <c:pt idx="500">
                  <c:v>0.75797067201056634</c:v>
                </c:pt>
                <c:pt idx="501">
                  <c:v>0.75664847169215921</c:v>
                </c:pt>
                <c:pt idx="502">
                  <c:v>0.75522262194000178</c:v>
                </c:pt>
                <c:pt idx="503">
                  <c:v>0.75381624615726628</c:v>
                </c:pt>
                <c:pt idx="504">
                  <c:v>0.75252716862079483</c:v>
                </c:pt>
                <c:pt idx="505">
                  <c:v>0.75131048939277911</c:v>
                </c:pt>
                <c:pt idx="506">
                  <c:v>0.75012261100739497</c:v>
                </c:pt>
                <c:pt idx="507">
                  <c:v>0.74911510017332705</c:v>
                </c:pt>
                <c:pt idx="508">
                  <c:v>0.74802915718249752</c:v>
                </c:pt>
                <c:pt idx="509">
                  <c:v>0.74700227560327004</c:v>
                </c:pt>
                <c:pt idx="510">
                  <c:v>0.74606100247522622</c:v>
                </c:pt>
                <c:pt idx="511">
                  <c:v>0.74508053256875717</c:v>
                </c:pt>
                <c:pt idx="512">
                  <c:v>0.74404057707481674</c:v>
                </c:pt>
                <c:pt idx="513">
                  <c:v>0.74288120730567053</c:v>
                </c:pt>
                <c:pt idx="514">
                  <c:v>0.74071935320520799</c:v>
                </c:pt>
                <c:pt idx="515">
                  <c:v>0.73942311177360542</c:v>
                </c:pt>
                <c:pt idx="516">
                  <c:v>0.73823029045668076</c:v>
                </c:pt>
                <c:pt idx="517">
                  <c:v>0.73691873642868677</c:v>
                </c:pt>
                <c:pt idx="518">
                  <c:v>0.73556791519214781</c:v>
                </c:pt>
                <c:pt idx="519">
                  <c:v>0.73411346461936633</c:v>
                </c:pt>
                <c:pt idx="520">
                  <c:v>0.73259375620324818</c:v>
                </c:pt>
                <c:pt idx="521">
                  <c:v>0.73099039910264174</c:v>
                </c:pt>
                <c:pt idx="522">
                  <c:v>0.72935943764056654</c:v>
                </c:pt>
                <c:pt idx="523">
                  <c:v>0.727804746377261</c:v>
                </c:pt>
                <c:pt idx="524">
                  <c:v>0.726380200945975</c:v>
                </c:pt>
                <c:pt idx="525">
                  <c:v>0.72487963088475371</c:v>
                </c:pt>
                <c:pt idx="526">
                  <c:v>0.72268717548011296</c:v>
                </c:pt>
                <c:pt idx="527">
                  <c:v>0.72070817754104832</c:v>
                </c:pt>
                <c:pt idx="528">
                  <c:v>0.71862931467918401</c:v>
                </c:pt>
                <c:pt idx="529">
                  <c:v>0.71552017091559106</c:v>
                </c:pt>
                <c:pt idx="530">
                  <c:v>0.7131448834662244</c:v>
                </c:pt>
                <c:pt idx="531">
                  <c:v>0.71059400560920649</c:v>
                </c:pt>
                <c:pt idx="532">
                  <c:v>0.70733884280087789</c:v>
                </c:pt>
                <c:pt idx="533">
                  <c:v>0.703115355008469</c:v>
                </c:pt>
                <c:pt idx="534">
                  <c:v>0.69979099358265762</c:v>
                </c:pt>
                <c:pt idx="535">
                  <c:v>0.69691493030775498</c:v>
                </c:pt>
                <c:pt idx="536">
                  <c:v>0.69410272437471399</c:v>
                </c:pt>
                <c:pt idx="537">
                  <c:v>0.69119879927649963</c:v>
                </c:pt>
                <c:pt idx="538">
                  <c:v>0.68854605398504198</c:v>
                </c:pt>
                <c:pt idx="539">
                  <c:v>0.68597683556603073</c:v>
                </c:pt>
                <c:pt idx="540">
                  <c:v>0.68339219028129006</c:v>
                </c:pt>
                <c:pt idx="541">
                  <c:v>0.68077286497855471</c:v>
                </c:pt>
                <c:pt idx="542">
                  <c:v>0.67819247975750596</c:v>
                </c:pt>
                <c:pt idx="543">
                  <c:v>0.67577333552710017</c:v>
                </c:pt>
                <c:pt idx="544">
                  <c:v>0.67360610038640656</c:v>
                </c:pt>
                <c:pt idx="545">
                  <c:v>0.67155877186677382</c:v>
                </c:pt>
                <c:pt idx="546">
                  <c:v>0.66954727286384597</c:v>
                </c:pt>
                <c:pt idx="547">
                  <c:v>0.66775539556640651</c:v>
                </c:pt>
                <c:pt idx="548">
                  <c:v>0.66603233521076222</c:v>
                </c:pt>
                <c:pt idx="549">
                  <c:v>0.66425583857856796</c:v>
                </c:pt>
                <c:pt idx="550">
                  <c:v>0.66227828310020087</c:v>
                </c:pt>
                <c:pt idx="551">
                  <c:v>0.66003422301390235</c:v>
                </c:pt>
                <c:pt idx="552">
                  <c:v>0.65785285153768858</c:v>
                </c:pt>
                <c:pt idx="553">
                  <c:v>0.65582268857697146</c:v>
                </c:pt>
                <c:pt idx="554">
                  <c:v>0.65372901964226526</c:v>
                </c:pt>
                <c:pt idx="555">
                  <c:v>0.65142384138934784</c:v>
                </c:pt>
                <c:pt idx="556">
                  <c:v>0.64869254647302721</c:v>
                </c:pt>
                <c:pt idx="557">
                  <c:v>0.64628136105739653</c:v>
                </c:pt>
                <c:pt idx="558">
                  <c:v>0.64396570345288873</c:v>
                </c:pt>
                <c:pt idx="559">
                  <c:v>0.64171644189461619</c:v>
                </c:pt>
                <c:pt idx="560">
                  <c:v>0.63938917618288738</c:v>
                </c:pt>
                <c:pt idx="561">
                  <c:v>0.63699766944519709</c:v>
                </c:pt>
                <c:pt idx="562">
                  <c:v>0.63473245910781306</c:v>
                </c:pt>
                <c:pt idx="563">
                  <c:v>0.63245290107217167</c:v>
                </c:pt>
                <c:pt idx="564">
                  <c:v>0.63038860712164546</c:v>
                </c:pt>
                <c:pt idx="565">
                  <c:v>0.62846174616370587</c:v>
                </c:pt>
                <c:pt idx="566">
                  <c:v>0.62674516777975187</c:v>
                </c:pt>
                <c:pt idx="567">
                  <c:v>0.62519837225461949</c:v>
                </c:pt>
                <c:pt idx="568">
                  <c:v>0.62365513821858265</c:v>
                </c:pt>
                <c:pt idx="569">
                  <c:v>0.62208603573518173</c:v>
                </c:pt>
                <c:pt idx="570">
                  <c:v>0.62076884779384189</c:v>
                </c:pt>
                <c:pt idx="571">
                  <c:v>0.61945350743084115</c:v>
                </c:pt>
                <c:pt idx="572">
                  <c:v>0.61828445544347344</c:v>
                </c:pt>
                <c:pt idx="573">
                  <c:v>0.61715665234121486</c:v>
                </c:pt>
                <c:pt idx="574">
                  <c:v>0.61593263234362228</c:v>
                </c:pt>
                <c:pt idx="575">
                  <c:v>0.61443600351202488</c:v>
                </c:pt>
                <c:pt idx="576">
                  <c:v>0.61328386402924984</c:v>
                </c:pt>
                <c:pt idx="577">
                  <c:v>0.61218988480881587</c:v>
                </c:pt>
                <c:pt idx="578">
                  <c:v>0.61094880501061699</c:v>
                </c:pt>
                <c:pt idx="579">
                  <c:v>0.6095468025526094</c:v>
                </c:pt>
                <c:pt idx="580">
                  <c:v>0.60812920205014809</c:v>
                </c:pt>
                <c:pt idx="581">
                  <c:v>0.60657721411392462</c:v>
                </c:pt>
                <c:pt idx="582">
                  <c:v>0.60500778852335935</c:v>
                </c:pt>
                <c:pt idx="583">
                  <c:v>0.60323758662074622</c:v>
                </c:pt>
                <c:pt idx="584">
                  <c:v>0.60132382825405328</c:v>
                </c:pt>
                <c:pt idx="585">
                  <c:v>0.59955765373886727</c:v>
                </c:pt>
                <c:pt idx="586">
                  <c:v>0.59760510720910109</c:v>
                </c:pt>
                <c:pt idx="587">
                  <c:v>0.59486850577827433</c:v>
                </c:pt>
                <c:pt idx="588">
                  <c:v>0.59058436857110952</c:v>
                </c:pt>
                <c:pt idx="589">
                  <c:v>0.5872199979589563</c:v>
                </c:pt>
                <c:pt idx="590">
                  <c:v>0.584131193763194</c:v>
                </c:pt>
                <c:pt idx="591">
                  <c:v>0.5777645613679675</c:v>
                </c:pt>
                <c:pt idx="592">
                  <c:v>0.57477151833206797</c:v>
                </c:pt>
                <c:pt idx="593">
                  <c:v>0.57288563203760612</c:v>
                </c:pt>
                <c:pt idx="594">
                  <c:v>0.57145454990963307</c:v>
                </c:pt>
                <c:pt idx="595">
                  <c:v>0.57002833961516197</c:v>
                </c:pt>
                <c:pt idx="596">
                  <c:v>0.56761849360822692</c:v>
                </c:pt>
                <c:pt idx="597">
                  <c:v>0.56407279608722871</c:v>
                </c:pt>
                <c:pt idx="598">
                  <c:v>0.562469737485917</c:v>
                </c:pt>
                <c:pt idx="599">
                  <c:v>0.56128886793853827</c:v>
                </c:pt>
                <c:pt idx="600">
                  <c:v>0.56019563035937936</c:v>
                </c:pt>
                <c:pt idx="601">
                  <c:v>0.55830779360157168</c:v>
                </c:pt>
                <c:pt idx="602">
                  <c:v>0.55712680764307831</c:v>
                </c:pt>
                <c:pt idx="603">
                  <c:v>0.55635598719256441</c:v>
                </c:pt>
                <c:pt idx="604">
                  <c:v>0.55524179216893366</c:v>
                </c:pt>
                <c:pt idx="605">
                  <c:v>0.55415772453723888</c:v>
                </c:pt>
                <c:pt idx="606">
                  <c:v>0.55354834249023077</c:v>
                </c:pt>
                <c:pt idx="607">
                  <c:v>0.55263595163989621</c:v>
                </c:pt>
                <c:pt idx="608">
                  <c:v>0.55198685694759697</c:v>
                </c:pt>
                <c:pt idx="609">
                  <c:v>0.55158473844238487</c:v>
                </c:pt>
                <c:pt idx="610">
                  <c:v>0.55128565674609331</c:v>
                </c:pt>
                <c:pt idx="611">
                  <c:v>0.5510299648406467</c:v>
                </c:pt>
                <c:pt idx="612">
                  <c:v>0.55080763452816139</c:v>
                </c:pt>
                <c:pt idx="613">
                  <c:v>0.55052261901263344</c:v>
                </c:pt>
                <c:pt idx="614">
                  <c:v>0.55008391219775599</c:v>
                </c:pt>
                <c:pt idx="615">
                  <c:v>0.5463488994758614</c:v>
                </c:pt>
                <c:pt idx="616">
                  <c:v>0.54174942426469896</c:v>
                </c:pt>
                <c:pt idx="617">
                  <c:v>0.53847369516681098</c:v>
                </c:pt>
                <c:pt idx="618">
                  <c:v>0.53622664123838137</c:v>
                </c:pt>
                <c:pt idx="619">
                  <c:v>0.53467328528700953</c:v>
                </c:pt>
                <c:pt idx="620">
                  <c:v>0.53333658184927168</c:v>
                </c:pt>
                <c:pt idx="621">
                  <c:v>0.53262844350594174</c:v>
                </c:pt>
                <c:pt idx="622">
                  <c:v>0.53192807746572213</c:v>
                </c:pt>
                <c:pt idx="623">
                  <c:v>0.53064478507458768</c:v>
                </c:pt>
                <c:pt idx="624">
                  <c:v>0.52986338161842228</c:v>
                </c:pt>
                <c:pt idx="625">
                  <c:v>0.5291737720759031</c:v>
                </c:pt>
                <c:pt idx="626">
                  <c:v>0.52865395755845701</c:v>
                </c:pt>
                <c:pt idx="627">
                  <c:v>0.52835822166598634</c:v>
                </c:pt>
                <c:pt idx="628">
                  <c:v>0.52768312314756527</c:v>
                </c:pt>
                <c:pt idx="629">
                  <c:v>0.52628574876074496</c:v>
                </c:pt>
                <c:pt idx="630">
                  <c:v>0.5244777611248318</c:v>
                </c:pt>
                <c:pt idx="631">
                  <c:v>0.52290634270575176</c:v>
                </c:pt>
                <c:pt idx="632">
                  <c:v>0.52195170707148919</c:v>
                </c:pt>
                <c:pt idx="633">
                  <c:v>0.52121304583760808</c:v>
                </c:pt>
                <c:pt idx="634">
                  <c:v>0.52023073122908514</c:v>
                </c:pt>
                <c:pt idx="635">
                  <c:v>0.51914238315314198</c:v>
                </c:pt>
                <c:pt idx="636">
                  <c:v>0.51824738983060981</c:v>
                </c:pt>
                <c:pt idx="637">
                  <c:v>0.51735672189269166</c:v>
                </c:pt>
                <c:pt idx="638">
                  <c:v>0.516317153907494</c:v>
                </c:pt>
                <c:pt idx="639">
                  <c:v>0.51521407638358407</c:v>
                </c:pt>
                <c:pt idx="640">
                  <c:v>0.51400459770390006</c:v>
                </c:pt>
                <c:pt idx="641">
                  <c:v>0.51300721011832773</c:v>
                </c:pt>
                <c:pt idx="642">
                  <c:v>0.51234828698005608</c:v>
                </c:pt>
                <c:pt idx="643">
                  <c:v>0.51129724889366102</c:v>
                </c:pt>
                <c:pt idx="644">
                  <c:v>0.50938868162058237</c:v>
                </c:pt>
                <c:pt idx="645">
                  <c:v>0.50744882931700119</c:v>
                </c:pt>
                <c:pt idx="646">
                  <c:v>0.50644951455896281</c:v>
                </c:pt>
                <c:pt idx="647">
                  <c:v>0.50576331658480989</c:v>
                </c:pt>
                <c:pt idx="648">
                  <c:v>0.50529750324141687</c:v>
                </c:pt>
                <c:pt idx="649">
                  <c:v>0.50485612903304511</c:v>
                </c:pt>
                <c:pt idx="650">
                  <c:v>0.50453925163970703</c:v>
                </c:pt>
                <c:pt idx="651">
                  <c:v>0.50433818324176127</c:v>
                </c:pt>
                <c:pt idx="652">
                  <c:v>0.50414015718398386</c:v>
                </c:pt>
                <c:pt idx="653">
                  <c:v>0.50392284260209552</c:v>
                </c:pt>
                <c:pt idx="654">
                  <c:v>0.50367757003989866</c:v>
                </c:pt>
                <c:pt idx="655">
                  <c:v>0.50339601658073119</c:v>
                </c:pt>
                <c:pt idx="656">
                  <c:v>0.50314397745726902</c:v>
                </c:pt>
                <c:pt idx="657">
                  <c:v>0.50282770970350221</c:v>
                </c:pt>
                <c:pt idx="658">
                  <c:v>0.502534636657055</c:v>
                </c:pt>
                <c:pt idx="659">
                  <c:v>0.5022511907020647</c:v>
                </c:pt>
                <c:pt idx="660">
                  <c:v>0.50174997950709455</c:v>
                </c:pt>
                <c:pt idx="661">
                  <c:v>0.49944421866851735</c:v>
                </c:pt>
                <c:pt idx="662">
                  <c:v>0.49862064292206276</c:v>
                </c:pt>
                <c:pt idx="663">
                  <c:v>0.49833119672345844</c:v>
                </c:pt>
                <c:pt idx="664">
                  <c:v>0.49798637401179463</c:v>
                </c:pt>
                <c:pt idx="665">
                  <c:v>0.49621447152945741</c:v>
                </c:pt>
                <c:pt idx="666">
                  <c:v>0.49546534286252031</c:v>
                </c:pt>
                <c:pt idx="667">
                  <c:v>0.49541085915356287</c:v>
                </c:pt>
                <c:pt idx="668">
                  <c:v>0.49423805215395911</c:v>
                </c:pt>
                <c:pt idx="669">
                  <c:v>0.48953839660904119</c:v>
                </c:pt>
                <c:pt idx="670">
                  <c:v>0.48811933370367788</c:v>
                </c:pt>
                <c:pt idx="671">
                  <c:v>0.48994227429338882</c:v>
                </c:pt>
                <c:pt idx="672">
                  <c:v>0.49301000634421255</c:v>
                </c:pt>
                <c:pt idx="673">
                  <c:v>0.49682222745076737</c:v>
                </c:pt>
                <c:pt idx="674">
                  <c:v>0.50110898538507365</c:v>
                </c:pt>
                <c:pt idx="675">
                  <c:v>0.50573758545297665</c:v>
                </c:pt>
                <c:pt idx="676">
                  <c:v>0.51067515397252328</c:v>
                </c:pt>
                <c:pt idx="677">
                  <c:v>0.51587043788375975</c:v>
                </c:pt>
                <c:pt idx="678">
                  <c:v>0.52114133296904619</c:v>
                </c:pt>
                <c:pt idx="679">
                  <c:v>0.5265404823367662</c:v>
                </c:pt>
                <c:pt idx="680">
                  <c:v>0.53188255408365648</c:v>
                </c:pt>
                <c:pt idx="681">
                  <c:v>0.53745981927874942</c:v>
                </c:pt>
                <c:pt idx="682">
                  <c:v>0.54335245971770407</c:v>
                </c:pt>
                <c:pt idx="683">
                  <c:v>0.54938238004261453</c:v>
                </c:pt>
                <c:pt idx="684">
                  <c:v>0.55572210277734468</c:v>
                </c:pt>
                <c:pt idx="685">
                  <c:v>0.56227712463440604</c:v>
                </c:pt>
                <c:pt idx="686">
                  <c:v>0.56896375527957355</c:v>
                </c:pt>
                <c:pt idx="687">
                  <c:v>0.57573382477997248</c:v>
                </c:pt>
                <c:pt idx="688">
                  <c:v>0.5825691530933107</c:v>
                </c:pt>
                <c:pt idx="689">
                  <c:v>0.58945922795732497</c:v>
                </c:pt>
                <c:pt idx="690">
                  <c:v>0.59640136052816872</c:v>
                </c:pt>
                <c:pt idx="691">
                  <c:v>0.60338390429062239</c:v>
                </c:pt>
                <c:pt idx="692">
                  <c:v>0.61040186660580631</c:v>
                </c:pt>
                <c:pt idx="693">
                  <c:v>0.61745006885292042</c:v>
                </c:pt>
                <c:pt idx="694">
                  <c:v>0.62450980386578059</c:v>
                </c:pt>
                <c:pt idx="695">
                  <c:v>0.63158417020151381</c:v>
                </c:pt>
                <c:pt idx="696">
                  <c:v>0.63865683546216689</c:v>
                </c:pt>
                <c:pt idx="697">
                  <c:v>0.64571878918540737</c:v>
                </c:pt>
                <c:pt idx="698">
                  <c:v>0.65308446142633858</c:v>
                </c:pt>
                <c:pt idx="699">
                  <c:v>0.66073219692252894</c:v>
                </c:pt>
                <c:pt idx="700">
                  <c:v>0.66832624126598217</c:v>
                </c:pt>
                <c:pt idx="701">
                  <c:v>0.67608491968415185</c:v>
                </c:pt>
                <c:pt idx="702">
                  <c:v>0.68420080131200933</c:v>
                </c:pt>
                <c:pt idx="703">
                  <c:v>0.69208466053885676</c:v>
                </c:pt>
                <c:pt idx="704">
                  <c:v>0.69964158334768778</c:v>
                </c:pt>
                <c:pt idx="705">
                  <c:v>0.70720209747096385</c:v>
                </c:pt>
                <c:pt idx="706">
                  <c:v>0.71521398922420931</c:v>
                </c:pt>
                <c:pt idx="707">
                  <c:v>0.72439868999112245</c:v>
                </c:pt>
                <c:pt idx="708">
                  <c:v>0.73369198510922884</c:v>
                </c:pt>
                <c:pt idx="709">
                  <c:v>0.74201271834726756</c:v>
                </c:pt>
                <c:pt idx="710">
                  <c:v>0.74977600749274276</c:v>
                </c:pt>
                <c:pt idx="711">
                  <c:v>0.75728479772073265</c:v>
                </c:pt>
                <c:pt idx="712">
                  <c:v>0.76467727029265264</c:v>
                </c:pt>
                <c:pt idx="713">
                  <c:v>0.77197296882191413</c:v>
                </c:pt>
                <c:pt idx="714">
                  <c:v>0.77922163317039317</c:v>
                </c:pt>
                <c:pt idx="715">
                  <c:v>0.78641584913321305</c:v>
                </c:pt>
                <c:pt idx="716">
                  <c:v>0.79343962492167097</c:v>
                </c:pt>
                <c:pt idx="717">
                  <c:v>0.80034090920330514</c:v>
                </c:pt>
                <c:pt idx="718">
                  <c:v>0.80721433274483911</c:v>
                </c:pt>
                <c:pt idx="719">
                  <c:v>0.81415695433770363</c:v>
                </c:pt>
                <c:pt idx="720">
                  <c:v>0.82156693699498573</c:v>
                </c:pt>
                <c:pt idx="721">
                  <c:v>0.83064126412864336</c:v>
                </c:pt>
                <c:pt idx="722">
                  <c:v>0.83869247674170044</c:v>
                </c:pt>
                <c:pt idx="723">
                  <c:v>0.84588475316700318</c:v>
                </c:pt>
                <c:pt idx="724">
                  <c:v>0.85279011160273421</c:v>
                </c:pt>
                <c:pt idx="725">
                  <c:v>0.85949000572415213</c:v>
                </c:pt>
                <c:pt idx="726">
                  <c:v>0.86605899627141691</c:v>
                </c:pt>
                <c:pt idx="727">
                  <c:v>0.87248472337317773</c:v>
                </c:pt>
                <c:pt idx="728">
                  <c:v>0.87898657368967326</c:v>
                </c:pt>
                <c:pt idx="729">
                  <c:v>0.88558758347008826</c:v>
                </c:pt>
                <c:pt idx="730">
                  <c:v>0.89210497162326408</c:v>
                </c:pt>
                <c:pt idx="731">
                  <c:v>0.89845635005673541</c:v>
                </c:pt>
                <c:pt idx="732">
                  <c:v>0.9045575858265712</c:v>
                </c:pt>
                <c:pt idx="733">
                  <c:v>0.91052672985039307</c:v>
                </c:pt>
                <c:pt idx="734">
                  <c:v>0.91647895130323298</c:v>
                </c:pt>
                <c:pt idx="735">
                  <c:v>0.92240327338647987</c:v>
                </c:pt>
                <c:pt idx="736">
                  <c:v>0.92824496284088753</c:v>
                </c:pt>
                <c:pt idx="737">
                  <c:v>0.93413872704856005</c:v>
                </c:pt>
                <c:pt idx="738">
                  <c:v>0.9406917373378002</c:v>
                </c:pt>
                <c:pt idx="739">
                  <c:v>0.94691455410061087</c:v>
                </c:pt>
                <c:pt idx="740">
                  <c:v>0.95287271816584118</c:v>
                </c:pt>
                <c:pt idx="741">
                  <c:v>0.95898646804538779</c:v>
                </c:pt>
                <c:pt idx="742">
                  <c:v>0.96532493559970245</c:v>
                </c:pt>
                <c:pt idx="743">
                  <c:v>0.97226107585991572</c:v>
                </c:pt>
                <c:pt idx="744">
                  <c:v>0.97919357757510939</c:v>
                </c:pt>
                <c:pt idx="745">
                  <c:v>0.98631984330863787</c:v>
                </c:pt>
                <c:pt idx="746">
                  <c:v>0.99388552794720175</c:v>
                </c:pt>
                <c:pt idx="747">
                  <c:v>1.001652776471945</c:v>
                </c:pt>
                <c:pt idx="748">
                  <c:v>1.0090780591630513</c:v>
                </c:pt>
                <c:pt idx="749">
                  <c:v>1.0163372188440045</c:v>
                </c:pt>
                <c:pt idx="750">
                  <c:v>1.0235817918955918</c:v>
                </c:pt>
                <c:pt idx="751">
                  <c:v>1.0310759351873144</c:v>
                </c:pt>
                <c:pt idx="752">
                  <c:v>1.038057626007904</c:v>
                </c:pt>
                <c:pt idx="753">
                  <c:v>1.0444402050797426</c:v>
                </c:pt>
                <c:pt idx="754">
                  <c:v>1.0502518528555258</c:v>
                </c:pt>
                <c:pt idx="755">
                  <c:v>1.0556032427330559</c:v>
                </c:pt>
                <c:pt idx="756">
                  <c:v>1.0605540168658607</c:v>
                </c:pt>
                <c:pt idx="757">
                  <c:v>1.0654281805908088</c:v>
                </c:pt>
                <c:pt idx="758">
                  <c:v>1.070131761129631</c:v>
                </c:pt>
                <c:pt idx="759">
                  <c:v>1.0741552420491023</c:v>
                </c:pt>
                <c:pt idx="760">
                  <c:v>1.0776637542964116</c:v>
                </c:pt>
                <c:pt idx="761">
                  <c:v>1.080752387697651</c:v>
                </c:pt>
                <c:pt idx="762">
                  <c:v>1.083447886568883</c:v>
                </c:pt>
                <c:pt idx="763">
                  <c:v>1.0857695852789548</c:v>
                </c:pt>
                <c:pt idx="764">
                  <c:v>1.0877280534514346</c:v>
                </c:pt>
                <c:pt idx="765">
                  <c:v>1.0893255950782885</c:v>
                </c:pt>
                <c:pt idx="766">
                  <c:v>1.0912026854622305</c:v>
                </c:pt>
                <c:pt idx="767">
                  <c:v>1.0935148864125528</c:v>
                </c:pt>
                <c:pt idx="768">
                  <c:v>1.0962808555464696</c:v>
                </c:pt>
                <c:pt idx="769">
                  <c:v>1.099555681980984</c:v>
                </c:pt>
                <c:pt idx="770">
                  <c:v>1.1037865435388685</c:v>
                </c:pt>
                <c:pt idx="771">
                  <c:v>1.1084057190828833</c:v>
                </c:pt>
                <c:pt idx="772">
                  <c:v>1.1129028464222759</c:v>
                </c:pt>
                <c:pt idx="773">
                  <c:v>1.1174159809650104</c:v>
                </c:pt>
                <c:pt idx="774">
                  <c:v>1.122124080746244</c:v>
                </c:pt>
                <c:pt idx="775">
                  <c:v>1.1270176183557579</c:v>
                </c:pt>
                <c:pt idx="776">
                  <c:v>1.1321084095894718</c:v>
                </c:pt>
                <c:pt idx="777">
                  <c:v>1.1374103805488642</c:v>
                </c:pt>
                <c:pt idx="778">
                  <c:v>1.1430416503697391</c:v>
                </c:pt>
                <c:pt idx="779">
                  <c:v>1.1488270209028117</c:v>
                </c:pt>
                <c:pt idx="780">
                  <c:v>1.1544207989290565</c:v>
                </c:pt>
                <c:pt idx="781">
                  <c:v>1.1598698468896609</c:v>
                </c:pt>
                <c:pt idx="782">
                  <c:v>1.1655364217586208</c:v>
                </c:pt>
                <c:pt idx="783">
                  <c:v>1.1708245835727193</c:v>
                </c:pt>
                <c:pt idx="784">
                  <c:v>1.175866698419372</c:v>
                </c:pt>
                <c:pt idx="785">
                  <c:v>1.1807321208557322</c:v>
                </c:pt>
                <c:pt idx="786">
                  <c:v>1.1854418132435336</c:v>
                </c:pt>
                <c:pt idx="787">
                  <c:v>1.1900072000043032</c:v>
                </c:pt>
                <c:pt idx="788">
                  <c:v>1.1944282704396831</c:v>
                </c:pt>
                <c:pt idx="789">
                  <c:v>1.198710540011197</c:v>
                </c:pt>
                <c:pt idx="790">
                  <c:v>1.2028475970211205</c:v>
                </c:pt>
                <c:pt idx="791">
                  <c:v>1.2068424783217953</c:v>
                </c:pt>
                <c:pt idx="792">
                  <c:v>1.210784100377049</c:v>
                </c:pt>
                <c:pt idx="793">
                  <c:v>1.2148019672657413</c:v>
                </c:pt>
                <c:pt idx="794">
                  <c:v>1.2187625468478891</c:v>
                </c:pt>
                <c:pt idx="795">
                  <c:v>1.2226135278382297</c:v>
                </c:pt>
                <c:pt idx="796">
                  <c:v>1.2267800268264106</c:v>
                </c:pt>
                <c:pt idx="797">
                  <c:v>1.2306122948451075</c:v>
                </c:pt>
                <c:pt idx="798">
                  <c:v>1.2340774928377019</c:v>
                </c:pt>
                <c:pt idx="799">
                  <c:v>1.2372606261648429</c:v>
                </c:pt>
                <c:pt idx="800">
                  <c:v>1.2399718704017291</c:v>
                </c:pt>
                <c:pt idx="801">
                  <c:v>1.2429071099355575</c:v>
                </c:pt>
                <c:pt idx="802">
                  <c:v>1.2462391716149432</c:v>
                </c:pt>
                <c:pt idx="803">
                  <c:v>1.2498395803741711</c:v>
                </c:pt>
                <c:pt idx="804">
                  <c:v>1.2537499786856965</c:v>
                </c:pt>
                <c:pt idx="805">
                  <c:v>1.2580729216444508</c:v>
                </c:pt>
                <c:pt idx="806">
                  <c:v>1.2630480561956188</c:v>
                </c:pt>
                <c:pt idx="807">
                  <c:v>1.2681547136876694</c:v>
                </c:pt>
                <c:pt idx="808">
                  <c:v>1.2731464961096943</c:v>
                </c:pt>
                <c:pt idx="809">
                  <c:v>1.2781439071260126</c:v>
                </c:pt>
                <c:pt idx="810">
                  <c:v>1.2831566083236456</c:v>
                </c:pt>
                <c:pt idx="811">
                  <c:v>1.2881778549121354</c:v>
                </c:pt>
                <c:pt idx="812">
                  <c:v>1.2932268913211691</c:v>
                </c:pt>
                <c:pt idx="813">
                  <c:v>1.2983043199396809</c:v>
                </c:pt>
                <c:pt idx="814">
                  <c:v>1.3034943169925941</c:v>
                </c:pt>
                <c:pt idx="815">
                  <c:v>1.308678706983242</c:v>
                </c:pt>
                <c:pt idx="816">
                  <c:v>1.3137808878499462</c:v>
                </c:pt>
                <c:pt idx="817">
                  <c:v>1.3187917361474903</c:v>
                </c:pt>
                <c:pt idx="818">
                  <c:v>1.3237064942214123</c:v>
                </c:pt>
                <c:pt idx="819">
                  <c:v>1.32852795851392</c:v>
                </c:pt>
                <c:pt idx="820">
                  <c:v>1.3332419847966233</c:v>
                </c:pt>
                <c:pt idx="821">
                  <c:v>1.3374929327271254</c:v>
                </c:pt>
                <c:pt idx="822">
                  <c:v>1.3411818040750003</c:v>
                </c:pt>
                <c:pt idx="823">
                  <c:v>1.3441506586381295</c:v>
                </c:pt>
                <c:pt idx="824">
                  <c:v>1.3461800896552485</c:v>
                </c:pt>
                <c:pt idx="825">
                  <c:v>1.3470034802237534</c:v>
                </c:pt>
                <c:pt idx="826">
                  <c:v>1.3462184890213045</c:v>
                </c:pt>
                <c:pt idx="827">
                  <c:v>1.343282661630461</c:v>
                </c:pt>
                <c:pt idx="828">
                  <c:v>1.3375877792528543</c:v>
                </c:pt>
                <c:pt idx="829">
                  <c:v>1.3286302766305624</c:v>
                </c:pt>
                <c:pt idx="830">
                  <c:v>1.3159325086887439</c:v>
                </c:pt>
                <c:pt idx="831">
                  <c:v>1.2993558247842987</c:v>
                </c:pt>
                <c:pt idx="832">
                  <c:v>1.2796937787656812</c:v>
                </c:pt>
                <c:pt idx="833">
                  <c:v>1.2594524773620828</c:v>
                </c:pt>
                <c:pt idx="834">
                  <c:v>1.2422523600967357</c:v>
                </c:pt>
                <c:pt idx="835">
                  <c:v>1.2278965268271473</c:v>
                </c:pt>
                <c:pt idx="836">
                  <c:v>1.2155552853665155</c:v>
                </c:pt>
                <c:pt idx="837">
                  <c:v>1.2051358719026561</c:v>
                </c:pt>
                <c:pt idx="838">
                  <c:v>1.1962745189022295</c:v>
                </c:pt>
                <c:pt idx="839">
                  <c:v>1.1886670060238975</c:v>
                </c:pt>
                <c:pt idx="840">
                  <c:v>1.1820474317448986</c:v>
                </c:pt>
                <c:pt idx="841">
                  <c:v>1.1760152737015102</c:v>
                </c:pt>
                <c:pt idx="842">
                  <c:v>1.1710127707886704</c:v>
                </c:pt>
                <c:pt idx="843">
                  <c:v>1.1667745040731468</c:v>
                </c:pt>
                <c:pt idx="844">
                  <c:v>1.1629746672877588</c:v>
                </c:pt>
                <c:pt idx="845">
                  <c:v>1.15965170197095</c:v>
                </c:pt>
                <c:pt idx="846">
                  <c:v>1.1566147844169306</c:v>
                </c:pt>
                <c:pt idx="847">
                  <c:v>1.1521977816582527</c:v>
                </c:pt>
                <c:pt idx="848">
                  <c:v>1.1492173677351658</c:v>
                </c:pt>
                <c:pt idx="849">
                  <c:v>1.1471624936723441</c:v>
                </c:pt>
                <c:pt idx="850">
                  <c:v>1.1456775316913055</c:v>
                </c:pt>
                <c:pt idx="851">
                  <c:v>1.1445515593216991</c:v>
                </c:pt>
                <c:pt idx="852">
                  <c:v>1.1421246318524321</c:v>
                </c:pt>
                <c:pt idx="853">
                  <c:v>1.1385226076126536</c:v>
                </c:pt>
                <c:pt idx="854">
                  <c:v>1.1336250942182349</c:v>
                </c:pt>
                <c:pt idx="855">
                  <c:v>1.1280847337146003</c:v>
                </c:pt>
                <c:pt idx="856">
                  <c:v>1.1212394341290408</c:v>
                </c:pt>
                <c:pt idx="857">
                  <c:v>1.1138985396508636</c:v>
                </c:pt>
                <c:pt idx="858">
                  <c:v>1.106197013329008</c:v>
                </c:pt>
                <c:pt idx="859">
                  <c:v>1.0962132701964438</c:v>
                </c:pt>
                <c:pt idx="860">
                  <c:v>1.0861343345633914</c:v>
                </c:pt>
                <c:pt idx="861">
                  <c:v>1.0768593365940935</c:v>
                </c:pt>
                <c:pt idx="862">
                  <c:v>1.067772405396481</c:v>
                </c:pt>
                <c:pt idx="863">
                  <c:v>1.0586069448085238</c:v>
                </c:pt>
                <c:pt idx="864">
                  <c:v>1.0492908257546603</c:v>
                </c:pt>
                <c:pt idx="865">
                  <c:v>1.0398278264190537</c:v>
                </c:pt>
                <c:pt idx="866">
                  <c:v>1.0303654332644718</c:v>
                </c:pt>
                <c:pt idx="867">
                  <c:v>1.0193037345741409</c:v>
                </c:pt>
                <c:pt idx="868">
                  <c:v>1.0074766967774944</c:v>
                </c:pt>
                <c:pt idx="869">
                  <c:v>0.99690369848410698</c:v>
                </c:pt>
                <c:pt idx="870">
                  <c:v>0.98590962607785471</c:v>
                </c:pt>
                <c:pt idx="871">
                  <c:v>0.97544259419320511</c:v>
                </c:pt>
                <c:pt idx="872">
                  <c:v>0.96509922135493231</c:v>
                </c:pt>
                <c:pt idx="873">
                  <c:v>0.95599941678043587</c:v>
                </c:pt>
                <c:pt idx="874">
                  <c:v>0.94781183076385223</c:v>
                </c:pt>
                <c:pt idx="875">
                  <c:v>0.94086176392056775</c:v>
                </c:pt>
                <c:pt idx="876">
                  <c:v>0.93442504016826544</c:v>
                </c:pt>
                <c:pt idx="877">
                  <c:v>0.92843466628663129</c:v>
                </c:pt>
                <c:pt idx="878">
                  <c:v>0.92305015918875166</c:v>
                </c:pt>
                <c:pt idx="879">
                  <c:v>0.918602406036366</c:v>
                </c:pt>
                <c:pt idx="880">
                  <c:v>0.91409398928713648</c:v>
                </c:pt>
                <c:pt idx="881">
                  <c:v>0.90989907933427772</c:v>
                </c:pt>
                <c:pt idx="882">
                  <c:v>0.9062222755052991</c:v>
                </c:pt>
                <c:pt idx="883">
                  <c:v>0.90284251377872815</c:v>
                </c:pt>
                <c:pt idx="884">
                  <c:v>0.899384885978886</c:v>
                </c:pt>
                <c:pt idx="885">
                  <c:v>0.89611370365820919</c:v>
                </c:pt>
                <c:pt idx="886">
                  <c:v>0.89250239862233238</c:v>
                </c:pt>
                <c:pt idx="887">
                  <c:v>0.88917581797308509</c:v>
                </c:pt>
                <c:pt idx="888">
                  <c:v>0.88572374157993805</c:v>
                </c:pt>
                <c:pt idx="889">
                  <c:v>0.8823913778341268</c:v>
                </c:pt>
                <c:pt idx="890">
                  <c:v>0.87883076808694605</c:v>
                </c:pt>
                <c:pt idx="891">
                  <c:v>0.87558658034533587</c:v>
                </c:pt>
                <c:pt idx="892">
                  <c:v>0.87237456215856501</c:v>
                </c:pt>
                <c:pt idx="893">
                  <c:v>0.86834889097026347</c:v>
                </c:pt>
                <c:pt idx="894">
                  <c:v>0.86300330253058877</c:v>
                </c:pt>
                <c:pt idx="895">
                  <c:v>0.85915472778961655</c:v>
                </c:pt>
                <c:pt idx="896">
                  <c:v>0.85557592175022124</c:v>
                </c:pt>
                <c:pt idx="897">
                  <c:v>0.85256146311202985</c:v>
                </c:pt>
                <c:pt idx="898">
                  <c:v>0.84988639963121404</c:v>
                </c:pt>
                <c:pt idx="899">
                  <c:v>0.84723038316136012</c:v>
                </c:pt>
                <c:pt idx="900">
                  <c:v>0.84454211561667614</c:v>
                </c:pt>
                <c:pt idx="901">
                  <c:v>0.84134438054080141</c:v>
                </c:pt>
                <c:pt idx="902">
                  <c:v>0.83825399767222331</c:v>
                </c:pt>
                <c:pt idx="903">
                  <c:v>0.83548465653050386</c:v>
                </c:pt>
                <c:pt idx="904">
                  <c:v>0.8328863017321757</c:v>
                </c:pt>
                <c:pt idx="905">
                  <c:v>0.83036941953500021</c:v>
                </c:pt>
                <c:pt idx="906">
                  <c:v>0.82787250926979217</c:v>
                </c:pt>
                <c:pt idx="907">
                  <c:v>0.82535855113746626</c:v>
                </c:pt>
                <c:pt idx="908">
                  <c:v>0.82291325881726629</c:v>
                </c:pt>
                <c:pt idx="909">
                  <c:v>0.8205187052226196</c:v>
                </c:pt>
                <c:pt idx="910">
                  <c:v>0.81818347593067509</c:v>
                </c:pt>
                <c:pt idx="911">
                  <c:v>0.81580037579137932</c:v>
                </c:pt>
                <c:pt idx="912">
                  <c:v>0.81326179609754989</c:v>
                </c:pt>
                <c:pt idx="913">
                  <c:v>0.80998369150805583</c:v>
                </c:pt>
                <c:pt idx="914">
                  <c:v>0.80626104867005388</c:v>
                </c:pt>
                <c:pt idx="915">
                  <c:v>0.80173927038360238</c:v>
                </c:pt>
                <c:pt idx="916">
                  <c:v>0.79651104811829876</c:v>
                </c:pt>
                <c:pt idx="917">
                  <c:v>0.79066959942459969</c:v>
                </c:pt>
                <c:pt idx="918">
                  <c:v>0.7844737787871493</c:v>
                </c:pt>
                <c:pt idx="919">
                  <c:v>0.77775072789335786</c:v>
                </c:pt>
                <c:pt idx="920">
                  <c:v>0.77124023930405849</c:v>
                </c:pt>
                <c:pt idx="921">
                  <c:v>0.76468746008953437</c:v>
                </c:pt>
                <c:pt idx="922">
                  <c:v>0.75787089162717958</c:v>
                </c:pt>
                <c:pt idx="923">
                  <c:v>0.75076591512262292</c:v>
                </c:pt>
                <c:pt idx="924">
                  <c:v>0.74367169378387599</c:v>
                </c:pt>
                <c:pt idx="925">
                  <c:v>0.73638759690839783</c:v>
                </c:pt>
                <c:pt idx="926">
                  <c:v>0.72888915153514566</c:v>
                </c:pt>
                <c:pt idx="927">
                  <c:v>0.72270707948734991</c:v>
                </c:pt>
                <c:pt idx="928">
                  <c:v>0.71743499309848391</c:v>
                </c:pt>
                <c:pt idx="929">
                  <c:v>0.71275292822698066</c:v>
                </c:pt>
                <c:pt idx="930">
                  <c:v>0.70844087028235669</c:v>
                </c:pt>
                <c:pt idx="931">
                  <c:v>0.70470876553147477</c:v>
                </c:pt>
                <c:pt idx="932">
                  <c:v>0.7011911247610132</c:v>
                </c:pt>
                <c:pt idx="933">
                  <c:v>0.69793112103020005</c:v>
                </c:pt>
                <c:pt idx="934">
                  <c:v>0.69512304676821901</c:v>
                </c:pt>
                <c:pt idx="935">
                  <c:v>0.69341336860668024</c:v>
                </c:pt>
                <c:pt idx="936">
                  <c:v>0.69235889398678963</c:v>
                </c:pt>
                <c:pt idx="937">
                  <c:v>0.69175308882170838</c:v>
                </c:pt>
                <c:pt idx="938">
                  <c:v>0.69146561264637274</c:v>
                </c:pt>
                <c:pt idx="939">
                  <c:v>0.69085485984316464</c:v>
                </c:pt>
                <c:pt idx="940">
                  <c:v>0.69063696553633347</c:v>
                </c:pt>
                <c:pt idx="941">
                  <c:v>0.68973457909961333</c:v>
                </c:pt>
                <c:pt idx="942">
                  <c:v>0.68681097468185004</c:v>
                </c:pt>
                <c:pt idx="943">
                  <c:v>0.68285378145609765</c:v>
                </c:pt>
                <c:pt idx="944">
                  <c:v>0.6788949350414657</c:v>
                </c:pt>
                <c:pt idx="945">
                  <c:v>0.67642123896441664</c:v>
                </c:pt>
                <c:pt idx="946">
                  <c:v>0.67436893010804444</c:v>
                </c:pt>
                <c:pt idx="947">
                  <c:v>0.67179433361542806</c:v>
                </c:pt>
                <c:pt idx="948">
                  <c:v>0.66833078066295182</c:v>
                </c:pt>
                <c:pt idx="949">
                  <c:v>0.66474836524238423</c:v>
                </c:pt>
                <c:pt idx="950">
                  <c:v>0.66123628683881186</c:v>
                </c:pt>
                <c:pt idx="951">
                  <c:v>0.6572992690621875</c:v>
                </c:pt>
                <c:pt idx="952">
                  <c:v>0.64939645806335622</c:v>
                </c:pt>
                <c:pt idx="953">
                  <c:v>0.63900120720431608</c:v>
                </c:pt>
                <c:pt idx="954">
                  <c:v>0.63052964443192572</c:v>
                </c:pt>
                <c:pt idx="955">
                  <c:v>0.6254694559716294</c:v>
                </c:pt>
                <c:pt idx="956">
                  <c:v>0.62244697312610064</c:v>
                </c:pt>
                <c:pt idx="957">
                  <c:v>0.61959187906414659</c:v>
                </c:pt>
                <c:pt idx="958">
                  <c:v>0.61642089294861679</c:v>
                </c:pt>
                <c:pt idx="959">
                  <c:v>0.61275803751345326</c:v>
                </c:pt>
                <c:pt idx="960">
                  <c:v>0.60861768188237475</c:v>
                </c:pt>
                <c:pt idx="961">
                  <c:v>0.60382032715873635</c:v>
                </c:pt>
                <c:pt idx="962">
                  <c:v>0.59904296952024771</c:v>
                </c:pt>
                <c:pt idx="963">
                  <c:v>0.59481228052269142</c:v>
                </c:pt>
                <c:pt idx="964">
                  <c:v>0.5908687950052055</c:v>
                </c:pt>
                <c:pt idx="965">
                  <c:v>0.58693245203617517</c:v>
                </c:pt>
                <c:pt idx="966">
                  <c:v>0.58304559739637807</c:v>
                </c:pt>
                <c:pt idx="967">
                  <c:v>0.57916761855552323</c:v>
                </c:pt>
                <c:pt idx="968">
                  <c:v>0.57524015594832911</c:v>
                </c:pt>
                <c:pt idx="969">
                  <c:v>0.57182142240789591</c:v>
                </c:pt>
                <c:pt idx="970">
                  <c:v>0.56833419749680159</c:v>
                </c:pt>
                <c:pt idx="971">
                  <c:v>0.56577487310790942</c:v>
                </c:pt>
                <c:pt idx="972">
                  <c:v>0.56379717483126313</c:v>
                </c:pt>
                <c:pt idx="973">
                  <c:v>0.56233363447858709</c:v>
                </c:pt>
                <c:pt idx="974">
                  <c:v>0.56077057330265812</c:v>
                </c:pt>
                <c:pt idx="975">
                  <c:v>0.55982480311942284</c:v>
                </c:pt>
                <c:pt idx="976">
                  <c:v>0.55864223075567809</c:v>
                </c:pt>
                <c:pt idx="977">
                  <c:v>0.5566582989094595</c:v>
                </c:pt>
                <c:pt idx="978">
                  <c:v>0.55403965389921805</c:v>
                </c:pt>
                <c:pt idx="979">
                  <c:v>0.55240455403557664</c:v>
                </c:pt>
                <c:pt idx="980">
                  <c:v>0.55059515904390344</c:v>
                </c:pt>
                <c:pt idx="981">
                  <c:v>0.54978598460517591</c:v>
                </c:pt>
                <c:pt idx="982">
                  <c:v>0.54960158402319947</c:v>
                </c:pt>
                <c:pt idx="983">
                  <c:v>0.54772342698291743</c:v>
                </c:pt>
                <c:pt idx="984">
                  <c:v>0.5436985023741735</c:v>
                </c:pt>
                <c:pt idx="985">
                  <c:v>0.53997438780529372</c:v>
                </c:pt>
                <c:pt idx="986">
                  <c:v>0.53742820803527669</c:v>
                </c:pt>
                <c:pt idx="987">
                  <c:v>0.53613758020005431</c:v>
                </c:pt>
                <c:pt idx="988">
                  <c:v>0.53497081474346531</c:v>
                </c:pt>
                <c:pt idx="989">
                  <c:v>0.53413052675804817</c:v>
                </c:pt>
                <c:pt idx="990">
                  <c:v>0.5330093139049743</c:v>
                </c:pt>
                <c:pt idx="991">
                  <c:v>0.53200504230409751</c:v>
                </c:pt>
                <c:pt idx="992">
                  <c:v>0.53127066322102701</c:v>
                </c:pt>
                <c:pt idx="993">
                  <c:v>0.53059723391628477</c:v>
                </c:pt>
                <c:pt idx="994">
                  <c:v>0.52986656492535433</c:v>
                </c:pt>
                <c:pt idx="995">
                  <c:v>0.52912366982021974</c:v>
                </c:pt>
                <c:pt idx="996">
                  <c:v>0.52841044861044861</c:v>
                </c:pt>
                <c:pt idx="997">
                  <c:v>0.52763235067377678</c:v>
                </c:pt>
                <c:pt idx="998">
                  <c:v>0.52686915646547228</c:v>
                </c:pt>
                <c:pt idx="999">
                  <c:v>0.52587648687934718</c:v>
                </c:pt>
                <c:pt idx="1000">
                  <c:v>0.52258107506777962</c:v>
                </c:pt>
                <c:pt idx="1001">
                  <c:v>0.51908449756799424</c:v>
                </c:pt>
                <c:pt idx="1002">
                  <c:v>0.51697657939796859</c:v>
                </c:pt>
                <c:pt idx="1003">
                  <c:v>0.51558685168143881</c:v>
                </c:pt>
                <c:pt idx="1004">
                  <c:v>0.51473201329847085</c:v>
                </c:pt>
                <c:pt idx="1005">
                  <c:v>0.51392594086444499</c:v>
                </c:pt>
                <c:pt idx="1006">
                  <c:v>0.51318874321197905</c:v>
                </c:pt>
                <c:pt idx="1007">
                  <c:v>0.51242996938326846</c:v>
                </c:pt>
                <c:pt idx="1008">
                  <c:v>0.51143377286337333</c:v>
                </c:pt>
                <c:pt idx="1009">
                  <c:v>0.510473060733318</c:v>
                </c:pt>
                <c:pt idx="1010">
                  <c:v>0.50934163065465254</c:v>
                </c:pt>
                <c:pt idx="1011">
                  <c:v>0.50709155801266936</c:v>
                </c:pt>
                <c:pt idx="1012">
                  <c:v>0.50347981291677546</c:v>
                </c:pt>
                <c:pt idx="1013">
                  <c:v>0.49948234928728441</c:v>
                </c:pt>
                <c:pt idx="1014">
                  <c:v>0.49396280998085262</c:v>
                </c:pt>
                <c:pt idx="1015">
                  <c:v>0.48835320110125185</c:v>
                </c:pt>
                <c:pt idx="1016">
                  <c:v>0.48329267110178964</c:v>
                </c:pt>
                <c:pt idx="1017">
                  <c:v>0.47762683224691005</c:v>
                </c:pt>
                <c:pt idx="1018">
                  <c:v>0.47387579142095237</c:v>
                </c:pt>
                <c:pt idx="1019">
                  <c:v>0.47105563383466165</c:v>
                </c:pt>
                <c:pt idx="1020">
                  <c:v>0.46705233033824245</c:v>
                </c:pt>
                <c:pt idx="1021">
                  <c:v>0.46280961727612613</c:v>
                </c:pt>
                <c:pt idx="1022">
                  <c:v>0.45956221324447594</c:v>
                </c:pt>
                <c:pt idx="1023">
                  <c:v>0.4571915464882641</c:v>
                </c:pt>
                <c:pt idx="1024">
                  <c:v>0.4561317342447937</c:v>
                </c:pt>
                <c:pt idx="1025">
                  <c:v>0.45612506368750427</c:v>
                </c:pt>
                <c:pt idx="1026">
                  <c:v>0.45677358991929723</c:v>
                </c:pt>
                <c:pt idx="1027">
                  <c:v>0.4570878760781536</c:v>
                </c:pt>
                <c:pt idx="1028">
                  <c:v>0.45782465414496909</c:v>
                </c:pt>
                <c:pt idx="1029">
                  <c:v>0.45179314613340804</c:v>
                </c:pt>
                <c:pt idx="1030">
                  <c:v>0.4424282755950471</c:v>
                </c:pt>
                <c:pt idx="1031">
                  <c:v>0.43893959363815266</c:v>
                </c:pt>
                <c:pt idx="1032">
                  <c:v>0.44022036682578486</c:v>
                </c:pt>
                <c:pt idx="1033">
                  <c:v>0.44342507294535655</c:v>
                </c:pt>
                <c:pt idx="1034">
                  <c:v>0.4469799958086853</c:v>
                </c:pt>
                <c:pt idx="1035">
                  <c:v>0.45223208473893678</c:v>
                </c:pt>
                <c:pt idx="1036">
                  <c:v>0.45789981744249558</c:v>
                </c:pt>
                <c:pt idx="1037">
                  <c:v>0.46141847852075285</c:v>
                </c:pt>
                <c:pt idx="1038">
                  <c:v>0.46486723543864406</c:v>
                </c:pt>
                <c:pt idx="1039">
                  <c:v>0.47065562852351917</c:v>
                </c:pt>
                <c:pt idx="1040">
                  <c:v>0.47891144922402584</c:v>
                </c:pt>
                <c:pt idx="1041">
                  <c:v>0.48839917339619937</c:v>
                </c:pt>
                <c:pt idx="1042">
                  <c:v>0.49764561053233108</c:v>
                </c:pt>
                <c:pt idx="1043">
                  <c:v>0.50714161429434679</c:v>
                </c:pt>
                <c:pt idx="1044">
                  <c:v>0.51714592674612847</c:v>
                </c:pt>
                <c:pt idx="1045">
                  <c:v>0.52722592010603175</c:v>
                </c:pt>
                <c:pt idx="1046">
                  <c:v>0.53721167107330836</c:v>
                </c:pt>
                <c:pt idx="1047">
                  <c:v>0.54703991055065582</c:v>
                </c:pt>
                <c:pt idx="1048">
                  <c:v>0.55669722618527162</c:v>
                </c:pt>
                <c:pt idx="1049">
                  <c:v>0.56613727272948222</c:v>
                </c:pt>
                <c:pt idx="1050">
                  <c:v>0.57507949583148277</c:v>
                </c:pt>
                <c:pt idx="1051">
                  <c:v>0.58379880456964051</c:v>
                </c:pt>
                <c:pt idx="1052">
                  <c:v>0.59282378802850944</c:v>
                </c:pt>
                <c:pt idx="1053">
                  <c:v>0.60190342026092569</c:v>
                </c:pt>
                <c:pt idx="1054">
                  <c:v>0.61090927420849417</c:v>
                </c:pt>
                <c:pt idx="1055">
                  <c:v>0.61989450724057149</c:v>
                </c:pt>
                <c:pt idx="1056">
                  <c:v>0.62881774593850603</c:v>
                </c:pt>
                <c:pt idx="1057">
                  <c:v>0.63763872265587884</c:v>
                </c:pt>
                <c:pt idx="1058">
                  <c:v>0.64628270971327517</c:v>
                </c:pt>
                <c:pt idx="1059">
                  <c:v>0.65474300696834631</c:v>
                </c:pt>
                <c:pt idx="1060">
                  <c:v>0.66316382981628053</c:v>
                </c:pt>
                <c:pt idx="1061">
                  <c:v>0.67168477356376177</c:v>
                </c:pt>
                <c:pt idx="1062">
                  <c:v>0.68064313896996986</c:v>
                </c:pt>
                <c:pt idx="1063">
                  <c:v>0.6894961121466946</c:v>
                </c:pt>
                <c:pt idx="1064">
                  <c:v>0.69794874459064682</c:v>
                </c:pt>
                <c:pt idx="1065">
                  <c:v>0.70607858528113421</c:v>
                </c:pt>
                <c:pt idx="1066">
                  <c:v>0.71399014551330842</c:v>
                </c:pt>
                <c:pt idx="1067">
                  <c:v>0.72172836917409766</c:v>
                </c:pt>
                <c:pt idx="1068">
                  <c:v>0.72954606373065189</c:v>
                </c:pt>
                <c:pt idx="1069">
                  <c:v>0.73733327375731395</c:v>
                </c:pt>
                <c:pt idx="1070">
                  <c:v>0.74534489769732915</c:v>
                </c:pt>
                <c:pt idx="1071">
                  <c:v>0.75356722788420727</c:v>
                </c:pt>
                <c:pt idx="1072">
                  <c:v>0.76212626722525978</c:v>
                </c:pt>
                <c:pt idx="1073">
                  <c:v>0.771672671088244</c:v>
                </c:pt>
                <c:pt idx="1074">
                  <c:v>0.78094130556346242</c:v>
                </c:pt>
                <c:pt idx="1075">
                  <c:v>0.78973271970184722</c:v>
                </c:pt>
                <c:pt idx="1076">
                  <c:v>0.79828269773045402</c:v>
                </c:pt>
                <c:pt idx="1077">
                  <c:v>0.80663979629905269</c:v>
                </c:pt>
                <c:pt idx="1078">
                  <c:v>0.81491409914851343</c:v>
                </c:pt>
                <c:pt idx="1079">
                  <c:v>0.82375748389100045</c:v>
                </c:pt>
                <c:pt idx="1080">
                  <c:v>0.83384811250102753</c:v>
                </c:pt>
                <c:pt idx="1081">
                  <c:v>0.84460001263872753</c:v>
                </c:pt>
                <c:pt idx="1082">
                  <c:v>0.85520150506953174</c:v>
                </c:pt>
                <c:pt idx="1083">
                  <c:v>0.86507669926943676</c:v>
                </c:pt>
                <c:pt idx="1084">
                  <c:v>0.87430353753394519</c:v>
                </c:pt>
                <c:pt idx="1085">
                  <c:v>0.88384719524414468</c:v>
                </c:pt>
                <c:pt idx="1086">
                  <c:v>0.89288619877581121</c:v>
                </c:pt>
                <c:pt idx="1087">
                  <c:v>0.90163168684586814</c:v>
                </c:pt>
                <c:pt idx="1088">
                  <c:v>0.91027795882508356</c:v>
                </c:pt>
                <c:pt idx="1089">
                  <c:v>0.91872155162944202</c:v>
                </c:pt>
                <c:pt idx="1090">
                  <c:v>0.92694769202622518</c:v>
                </c:pt>
                <c:pt idx="1091">
                  <c:v>0.93499636113634532</c:v>
                </c:pt>
                <c:pt idx="1092">
                  <c:v>0.94292205624663328</c:v>
                </c:pt>
                <c:pt idx="1093">
                  <c:v>0.9508275590179327</c:v>
                </c:pt>
                <c:pt idx="1094">
                  <c:v>0.95871010150285729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7-47CB-BE6B-0EFA171D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278080"/>
        <c:axId val="1691279744"/>
      </c:scatterChart>
      <c:valAx>
        <c:axId val="16912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91279744"/>
        <c:crosses val="autoZero"/>
        <c:crossBetween val="midCat"/>
      </c:valAx>
      <c:valAx>
        <c:axId val="16912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912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CA_nedre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Boksmodel!$Z$11:$Z$1105</c:f>
              <c:numCache>
                <c:formatCode>0.0000</c:formatCode>
                <c:ptCount val="1095"/>
                <c:pt idx="0">
                  <c:v>1.2350359482010232E-2</c:v>
                </c:pt>
                <c:pt idx="1">
                  <c:v>1.2022787787268058E-2</c:v>
                </c:pt>
                <c:pt idx="2">
                  <c:v>1.1672903488359235E-2</c:v>
                </c:pt>
                <c:pt idx="3">
                  <c:v>1.1360184077671854E-2</c:v>
                </c:pt>
                <c:pt idx="4">
                  <c:v>1.1063376054673427E-2</c:v>
                </c:pt>
                <c:pt idx="5">
                  <c:v>1.0726176696651157E-2</c:v>
                </c:pt>
                <c:pt idx="6">
                  <c:v>1.0379085945247925E-2</c:v>
                </c:pt>
                <c:pt idx="7">
                  <c:v>1.0075932850073972E-2</c:v>
                </c:pt>
                <c:pt idx="8">
                  <c:v>9.8075153965386866E-3</c:v>
                </c:pt>
                <c:pt idx="9">
                  <c:v>9.6109918000002285E-3</c:v>
                </c:pt>
                <c:pt idx="10">
                  <c:v>9.408834052413953E-3</c:v>
                </c:pt>
                <c:pt idx="11">
                  <c:v>9.3902059996346134E-3</c:v>
                </c:pt>
                <c:pt idx="12">
                  <c:v>9.4368926834528192E-3</c:v>
                </c:pt>
                <c:pt idx="13">
                  <c:v>9.3127509639955967E-3</c:v>
                </c:pt>
                <c:pt idx="14">
                  <c:v>9.097071470277926E-3</c:v>
                </c:pt>
                <c:pt idx="15">
                  <c:v>8.8753941528116696E-3</c:v>
                </c:pt>
                <c:pt idx="16">
                  <c:v>8.6415121153136064E-3</c:v>
                </c:pt>
                <c:pt idx="17">
                  <c:v>8.4532970645824108E-3</c:v>
                </c:pt>
                <c:pt idx="18">
                  <c:v>8.5105655495304171E-3</c:v>
                </c:pt>
                <c:pt idx="19">
                  <c:v>8.5911602003375716E-3</c:v>
                </c:pt>
                <c:pt idx="20">
                  <c:v>8.6592550898497694E-3</c:v>
                </c:pt>
                <c:pt idx="21">
                  <c:v>8.7076815519294051E-3</c:v>
                </c:pt>
                <c:pt idx="22">
                  <c:v>8.7545924950711805E-3</c:v>
                </c:pt>
                <c:pt idx="23">
                  <c:v>8.8015878644607144E-3</c:v>
                </c:pt>
                <c:pt idx="24">
                  <c:v>8.8421276952438746E-3</c:v>
                </c:pt>
                <c:pt idx="25">
                  <c:v>8.8907712035876472E-3</c:v>
                </c:pt>
                <c:pt idx="26">
                  <c:v>8.9447550335886236E-3</c:v>
                </c:pt>
                <c:pt idx="27">
                  <c:v>9.0041474603043056E-3</c:v>
                </c:pt>
                <c:pt idx="28">
                  <c:v>9.0612478446634656E-3</c:v>
                </c:pt>
                <c:pt idx="29">
                  <c:v>9.1406891742003456E-3</c:v>
                </c:pt>
                <c:pt idx="30">
                  <c:v>9.2360091046550311E-3</c:v>
                </c:pt>
                <c:pt idx="31">
                  <c:v>9.2777484741502752E-3</c:v>
                </c:pt>
                <c:pt idx="32">
                  <c:v>9.2818312449358918E-3</c:v>
                </c:pt>
                <c:pt idx="33">
                  <c:v>9.2676681541150434E-3</c:v>
                </c:pt>
                <c:pt idx="34">
                  <c:v>9.2284505816557331E-3</c:v>
                </c:pt>
                <c:pt idx="35">
                  <c:v>9.1926031327207169E-3</c:v>
                </c:pt>
                <c:pt idx="36">
                  <c:v>9.1438356384444565E-3</c:v>
                </c:pt>
                <c:pt idx="37">
                  <c:v>9.0998309827568531E-3</c:v>
                </c:pt>
                <c:pt idx="38">
                  <c:v>9.0057833952291444E-3</c:v>
                </c:pt>
                <c:pt idx="39">
                  <c:v>8.8824987390973241E-3</c:v>
                </c:pt>
                <c:pt idx="40">
                  <c:v>8.7520342191502332E-3</c:v>
                </c:pt>
                <c:pt idx="41">
                  <c:v>8.6152534870452685E-3</c:v>
                </c:pt>
                <c:pt idx="42">
                  <c:v>8.5303869576204595E-3</c:v>
                </c:pt>
                <c:pt idx="43">
                  <c:v>8.4846976436052223E-3</c:v>
                </c:pt>
                <c:pt idx="44">
                  <c:v>8.4675508526068227E-3</c:v>
                </c:pt>
                <c:pt idx="45">
                  <c:v>8.4740866943522255E-3</c:v>
                </c:pt>
                <c:pt idx="46">
                  <c:v>8.5093806150321992E-3</c:v>
                </c:pt>
                <c:pt idx="47">
                  <c:v>8.6111642025408098E-3</c:v>
                </c:pt>
                <c:pt idx="48">
                  <c:v>8.8254771058554511E-3</c:v>
                </c:pt>
                <c:pt idx="49">
                  <c:v>9.0178579422698826E-3</c:v>
                </c:pt>
                <c:pt idx="50">
                  <c:v>9.2718605133128747E-3</c:v>
                </c:pt>
                <c:pt idx="51">
                  <c:v>9.5932546922700701E-3</c:v>
                </c:pt>
                <c:pt idx="52">
                  <c:v>9.9254541869333822E-3</c:v>
                </c:pt>
                <c:pt idx="53">
                  <c:v>1.048461312659431E-2</c:v>
                </c:pt>
                <c:pt idx="54">
                  <c:v>1.085470536188422E-2</c:v>
                </c:pt>
                <c:pt idx="55">
                  <c:v>1.1124319913061453E-2</c:v>
                </c:pt>
                <c:pt idx="56">
                  <c:v>1.1344495142310576E-2</c:v>
                </c:pt>
                <c:pt idx="57">
                  <c:v>1.1739019007178267E-2</c:v>
                </c:pt>
                <c:pt idx="58">
                  <c:v>1.2162919542696727E-2</c:v>
                </c:pt>
                <c:pt idx="59">
                  <c:v>1.2907812697818089E-2</c:v>
                </c:pt>
                <c:pt idx="60">
                  <c:v>1.346180194714164E-2</c:v>
                </c:pt>
                <c:pt idx="61">
                  <c:v>1.400048098813301E-2</c:v>
                </c:pt>
                <c:pt idx="62">
                  <c:v>1.4183792325215844E-2</c:v>
                </c:pt>
                <c:pt idx="63">
                  <c:v>1.4292204283332497E-2</c:v>
                </c:pt>
                <c:pt idx="64">
                  <c:v>1.4470359599884897E-2</c:v>
                </c:pt>
                <c:pt idx="65">
                  <c:v>1.4741598267347392E-2</c:v>
                </c:pt>
                <c:pt idx="66">
                  <c:v>1.4820530931423454E-2</c:v>
                </c:pt>
                <c:pt idx="67">
                  <c:v>1.4820583602707917E-2</c:v>
                </c:pt>
                <c:pt idx="68">
                  <c:v>1.4909971755013055E-2</c:v>
                </c:pt>
                <c:pt idx="69">
                  <c:v>1.5040893358821351E-2</c:v>
                </c:pt>
                <c:pt idx="70">
                  <c:v>1.5009618929161084E-2</c:v>
                </c:pt>
                <c:pt idx="71">
                  <c:v>1.4911798208797851E-2</c:v>
                </c:pt>
                <c:pt idx="72">
                  <c:v>1.4773125470957658E-2</c:v>
                </c:pt>
                <c:pt idx="73">
                  <c:v>1.4627200987580462E-2</c:v>
                </c:pt>
                <c:pt idx="74">
                  <c:v>1.4467345512891772E-2</c:v>
                </c:pt>
                <c:pt idx="75">
                  <c:v>1.4301273492115704E-2</c:v>
                </c:pt>
                <c:pt idx="76">
                  <c:v>1.4242433620023738E-2</c:v>
                </c:pt>
                <c:pt idx="77">
                  <c:v>1.4399010851772552E-2</c:v>
                </c:pt>
                <c:pt idx="78">
                  <c:v>1.4445502640241047E-2</c:v>
                </c:pt>
                <c:pt idx="79">
                  <c:v>1.456289016602854E-2</c:v>
                </c:pt>
                <c:pt idx="80">
                  <c:v>1.4820963777844528E-2</c:v>
                </c:pt>
                <c:pt idx="81">
                  <c:v>1.4979209939531257E-2</c:v>
                </c:pt>
                <c:pt idx="82">
                  <c:v>1.489587675181203E-2</c:v>
                </c:pt>
                <c:pt idx="83">
                  <c:v>1.4713639383762449E-2</c:v>
                </c:pt>
                <c:pt idx="84">
                  <c:v>1.4510392946357122E-2</c:v>
                </c:pt>
                <c:pt idx="85">
                  <c:v>1.430408645166615E-2</c:v>
                </c:pt>
                <c:pt idx="86">
                  <c:v>1.411594590360081E-2</c:v>
                </c:pt>
                <c:pt idx="87">
                  <c:v>1.3941423979494064E-2</c:v>
                </c:pt>
                <c:pt idx="88">
                  <c:v>1.3780814256374426E-2</c:v>
                </c:pt>
                <c:pt idx="89">
                  <c:v>1.3731390162311514E-2</c:v>
                </c:pt>
                <c:pt idx="90">
                  <c:v>1.3701491325471406E-2</c:v>
                </c:pt>
                <c:pt idx="91">
                  <c:v>1.3854223992805252E-2</c:v>
                </c:pt>
                <c:pt idx="92">
                  <c:v>1.4116882561609704E-2</c:v>
                </c:pt>
                <c:pt idx="93">
                  <c:v>1.4599072884542695E-2</c:v>
                </c:pt>
                <c:pt idx="94">
                  <c:v>1.536108604873466E-2</c:v>
                </c:pt>
                <c:pt idx="95">
                  <c:v>1.6517633397560311E-2</c:v>
                </c:pt>
                <c:pt idx="96">
                  <c:v>1.8167184965942024E-2</c:v>
                </c:pt>
                <c:pt idx="97">
                  <c:v>2.0498943573984001E-2</c:v>
                </c:pt>
                <c:pt idx="98">
                  <c:v>2.367993541597176E-2</c:v>
                </c:pt>
                <c:pt idx="99">
                  <c:v>2.7926807554977895E-2</c:v>
                </c:pt>
                <c:pt idx="100">
                  <c:v>3.3574338081233786E-2</c:v>
                </c:pt>
                <c:pt idx="101">
                  <c:v>4.093018202772792E-2</c:v>
                </c:pt>
                <c:pt idx="102">
                  <c:v>5.0628397630396851E-2</c:v>
                </c:pt>
                <c:pt idx="103">
                  <c:v>6.1285150617468087E-2</c:v>
                </c:pt>
                <c:pt idx="104">
                  <c:v>7.2137557919488351E-2</c:v>
                </c:pt>
                <c:pt idx="105">
                  <c:v>8.4584475198390296E-2</c:v>
                </c:pt>
                <c:pt idx="106">
                  <c:v>9.605918936103669E-2</c:v>
                </c:pt>
                <c:pt idx="107">
                  <c:v>0.10605725032242119</c:v>
                </c:pt>
                <c:pt idx="108">
                  <c:v>0.11076510549218181</c:v>
                </c:pt>
                <c:pt idx="109">
                  <c:v>0.11244696434071802</c:v>
                </c:pt>
                <c:pt idx="110">
                  <c:v>0.11244229468687245</c:v>
                </c:pt>
                <c:pt idx="111">
                  <c:v>0.11174427566038905</c:v>
                </c:pt>
                <c:pt idx="112">
                  <c:v>0.11030113149780388</c:v>
                </c:pt>
                <c:pt idx="113">
                  <c:v>0.10841677082347841</c:v>
                </c:pt>
                <c:pt idx="114">
                  <c:v>0.10805652509189119</c:v>
                </c:pt>
                <c:pt idx="115">
                  <c:v>0.10679487183818499</c:v>
                </c:pt>
                <c:pt idx="116">
                  <c:v>0.10527117458001217</c:v>
                </c:pt>
                <c:pt idx="117">
                  <c:v>0.1033271499566482</c:v>
                </c:pt>
                <c:pt idx="118">
                  <c:v>0.1016758592480181</c:v>
                </c:pt>
                <c:pt idx="119">
                  <c:v>0.10069265578831832</c:v>
                </c:pt>
                <c:pt idx="120">
                  <c:v>9.8940994729153423E-2</c:v>
                </c:pt>
                <c:pt idx="121">
                  <c:v>9.6883028168393032E-2</c:v>
                </c:pt>
                <c:pt idx="122">
                  <c:v>9.4760700551104166E-2</c:v>
                </c:pt>
                <c:pt idx="123">
                  <c:v>9.2313662920677261E-2</c:v>
                </c:pt>
                <c:pt idx="124">
                  <c:v>8.9648243768094882E-2</c:v>
                </c:pt>
                <c:pt idx="125">
                  <c:v>8.6835871434439757E-2</c:v>
                </c:pt>
                <c:pt idx="126">
                  <c:v>8.400921454859106E-2</c:v>
                </c:pt>
                <c:pt idx="127">
                  <c:v>8.1140139366767103E-2</c:v>
                </c:pt>
                <c:pt idx="128">
                  <c:v>7.8175325502758242E-2</c:v>
                </c:pt>
                <c:pt idx="129">
                  <c:v>7.53130840585539E-2</c:v>
                </c:pt>
                <c:pt idx="130">
                  <c:v>7.3480607595394834E-2</c:v>
                </c:pt>
                <c:pt idx="131">
                  <c:v>7.132114968314579E-2</c:v>
                </c:pt>
                <c:pt idx="132">
                  <c:v>6.863520290688252E-2</c:v>
                </c:pt>
                <c:pt idx="133">
                  <c:v>6.5800823104937498E-2</c:v>
                </c:pt>
                <c:pt idx="134">
                  <c:v>6.3086744867305145E-2</c:v>
                </c:pt>
                <c:pt idx="135">
                  <c:v>6.0292292841361964E-2</c:v>
                </c:pt>
                <c:pt idx="136">
                  <c:v>5.8499239995657829E-2</c:v>
                </c:pt>
                <c:pt idx="137">
                  <c:v>5.7333133746328105E-2</c:v>
                </c:pt>
                <c:pt idx="138">
                  <c:v>5.6417786253347701E-2</c:v>
                </c:pt>
                <c:pt idx="139">
                  <c:v>5.5770029515808305E-2</c:v>
                </c:pt>
                <c:pt idx="140">
                  <c:v>5.5424322260972526E-2</c:v>
                </c:pt>
                <c:pt idx="141">
                  <c:v>5.5371931363699237E-2</c:v>
                </c:pt>
                <c:pt idx="142">
                  <c:v>5.5618258971756582E-2</c:v>
                </c:pt>
                <c:pt idx="143">
                  <c:v>5.6224503001882246E-2</c:v>
                </c:pt>
                <c:pt idx="144">
                  <c:v>5.7162468077500958E-2</c:v>
                </c:pt>
                <c:pt idx="145">
                  <c:v>5.8076062891620567E-2</c:v>
                </c:pt>
                <c:pt idx="146">
                  <c:v>5.9148588499970393E-2</c:v>
                </c:pt>
                <c:pt idx="147">
                  <c:v>6.0368235796781744E-2</c:v>
                </c:pt>
                <c:pt idx="148">
                  <c:v>6.1760422367761705E-2</c:v>
                </c:pt>
                <c:pt idx="149">
                  <c:v>6.3462247459661406E-2</c:v>
                </c:pt>
                <c:pt idx="150">
                  <c:v>6.5286453613461193E-2</c:v>
                </c:pt>
                <c:pt idx="151">
                  <c:v>6.7094601984800772E-2</c:v>
                </c:pt>
                <c:pt idx="152">
                  <c:v>6.873290698948463E-2</c:v>
                </c:pt>
                <c:pt idx="153">
                  <c:v>7.0215638613825668E-2</c:v>
                </c:pt>
                <c:pt idx="154">
                  <c:v>7.1645585428918232E-2</c:v>
                </c:pt>
                <c:pt idx="155">
                  <c:v>7.3115391209771285E-2</c:v>
                </c:pt>
                <c:pt idx="156">
                  <c:v>7.4479663327217532E-2</c:v>
                </c:pt>
                <c:pt idx="157">
                  <c:v>7.5927840656090151E-2</c:v>
                </c:pt>
                <c:pt idx="158">
                  <c:v>7.8365722887500308E-2</c:v>
                </c:pt>
                <c:pt idx="159">
                  <c:v>8.1394372444822699E-2</c:v>
                </c:pt>
                <c:pt idx="160">
                  <c:v>8.5975308090817729E-2</c:v>
                </c:pt>
                <c:pt idx="161">
                  <c:v>9.3669649832547164E-2</c:v>
                </c:pt>
                <c:pt idx="162">
                  <c:v>9.7657974130705427E-2</c:v>
                </c:pt>
                <c:pt idx="163">
                  <c:v>0.10161691319388837</c:v>
                </c:pt>
                <c:pt idx="164">
                  <c:v>0.10281994177679771</c:v>
                </c:pt>
                <c:pt idx="165">
                  <c:v>0.10238016658183288</c:v>
                </c:pt>
                <c:pt idx="166">
                  <c:v>0.10173765658437951</c:v>
                </c:pt>
                <c:pt idx="167">
                  <c:v>0.10214517631673567</c:v>
                </c:pt>
                <c:pt idx="168">
                  <c:v>0.1018232949545757</c:v>
                </c:pt>
                <c:pt idx="169">
                  <c:v>0.10148756763020945</c:v>
                </c:pt>
                <c:pt idx="170">
                  <c:v>0.10132314646138937</c:v>
                </c:pt>
                <c:pt idx="171">
                  <c:v>0.10137892728498871</c:v>
                </c:pt>
                <c:pt idx="172">
                  <c:v>0.10168428684174347</c:v>
                </c:pt>
                <c:pt idx="173">
                  <c:v>0.10427328348241455</c:v>
                </c:pt>
                <c:pt idx="174">
                  <c:v>0.10821860451476523</c:v>
                </c:pt>
                <c:pt idx="175">
                  <c:v>0.11139327196874065</c:v>
                </c:pt>
                <c:pt idx="176">
                  <c:v>0.11481189575832636</c:v>
                </c:pt>
                <c:pt idx="177">
                  <c:v>0.11892575582934051</c:v>
                </c:pt>
                <c:pt idx="178">
                  <c:v>0.12429610883653286</c:v>
                </c:pt>
                <c:pt idx="179">
                  <c:v>0.1282599128174943</c:v>
                </c:pt>
                <c:pt idx="180">
                  <c:v>0.14802321476771318</c:v>
                </c:pt>
                <c:pt idx="181">
                  <c:v>0.16153230086959922</c:v>
                </c:pt>
                <c:pt idx="182">
                  <c:v>0.16843546683681321</c:v>
                </c:pt>
                <c:pt idx="183">
                  <c:v>0.16870676558542338</c:v>
                </c:pt>
                <c:pt idx="184">
                  <c:v>0.16617859508299981</c:v>
                </c:pt>
                <c:pt idx="185">
                  <c:v>0.16238612448365777</c:v>
                </c:pt>
                <c:pt idx="186">
                  <c:v>0.15773016710278837</c:v>
                </c:pt>
                <c:pt idx="187">
                  <c:v>0.1526671937388922</c:v>
                </c:pt>
                <c:pt idx="188">
                  <c:v>0.14774774977419575</c:v>
                </c:pt>
                <c:pt idx="189">
                  <c:v>0.14320281650606004</c:v>
                </c:pt>
                <c:pt idx="190">
                  <c:v>0.13830441137119157</c:v>
                </c:pt>
                <c:pt idx="191">
                  <c:v>0.13345813685304062</c:v>
                </c:pt>
                <c:pt idx="192">
                  <c:v>0.12880855377232187</c:v>
                </c:pt>
                <c:pt idx="193">
                  <c:v>0.12427719854315841</c:v>
                </c:pt>
                <c:pt idx="194">
                  <c:v>0.11954219197155205</c:v>
                </c:pt>
                <c:pt idx="195">
                  <c:v>0.11476079356319856</c:v>
                </c:pt>
                <c:pt idx="196">
                  <c:v>0.10999620294114792</c:v>
                </c:pt>
                <c:pt idx="197">
                  <c:v>0.10546319338592078</c:v>
                </c:pt>
                <c:pt idx="198">
                  <c:v>0.10096438469754318</c:v>
                </c:pt>
                <c:pt idx="199">
                  <c:v>9.6817982117168785E-2</c:v>
                </c:pt>
                <c:pt idx="200">
                  <c:v>9.2909672034577007E-2</c:v>
                </c:pt>
                <c:pt idx="201">
                  <c:v>8.9405636428095417E-2</c:v>
                </c:pt>
                <c:pt idx="202">
                  <c:v>8.7343789860368684E-2</c:v>
                </c:pt>
                <c:pt idx="203">
                  <c:v>8.496923483121184E-2</c:v>
                </c:pt>
                <c:pt idx="204">
                  <c:v>8.3856404563398546E-2</c:v>
                </c:pt>
                <c:pt idx="205">
                  <c:v>8.3586820306306264E-2</c:v>
                </c:pt>
                <c:pt idx="206">
                  <c:v>8.2461361952781018E-2</c:v>
                </c:pt>
                <c:pt idx="207">
                  <c:v>8.1180933630022531E-2</c:v>
                </c:pt>
                <c:pt idx="208">
                  <c:v>7.8884032903725781E-2</c:v>
                </c:pt>
                <c:pt idx="209">
                  <c:v>7.6357682777017058E-2</c:v>
                </c:pt>
                <c:pt idx="210">
                  <c:v>7.4556544237294506E-2</c:v>
                </c:pt>
                <c:pt idx="211">
                  <c:v>7.2967990630245422E-2</c:v>
                </c:pt>
                <c:pt idx="212">
                  <c:v>7.1230474904794269E-2</c:v>
                </c:pt>
                <c:pt idx="213">
                  <c:v>6.9094591452332516E-2</c:v>
                </c:pt>
                <c:pt idx="214">
                  <c:v>6.7114780093092616E-2</c:v>
                </c:pt>
                <c:pt idx="215">
                  <c:v>6.6803979117860651E-2</c:v>
                </c:pt>
                <c:pt idx="216">
                  <c:v>6.7642394805243838E-2</c:v>
                </c:pt>
                <c:pt idx="217">
                  <c:v>6.8478482966363899E-2</c:v>
                </c:pt>
                <c:pt idx="218">
                  <c:v>6.8140890668216436E-2</c:v>
                </c:pt>
                <c:pt idx="219">
                  <c:v>6.6863487505580521E-2</c:v>
                </c:pt>
                <c:pt idx="220">
                  <c:v>6.5464550900643723E-2</c:v>
                </c:pt>
                <c:pt idx="221">
                  <c:v>6.4404633863914346E-2</c:v>
                </c:pt>
                <c:pt idx="222">
                  <c:v>6.3149625456211445E-2</c:v>
                </c:pt>
                <c:pt idx="223">
                  <c:v>6.1882634564853496E-2</c:v>
                </c:pt>
                <c:pt idx="224">
                  <c:v>6.1296804329584259E-2</c:v>
                </c:pt>
                <c:pt idx="225">
                  <c:v>6.1334556014925594E-2</c:v>
                </c:pt>
                <c:pt idx="226">
                  <c:v>6.0665967116969061E-2</c:v>
                </c:pt>
                <c:pt idx="227">
                  <c:v>6.0076158456976572E-2</c:v>
                </c:pt>
                <c:pt idx="228">
                  <c:v>6.0537924257008907E-2</c:v>
                </c:pt>
                <c:pt idx="229">
                  <c:v>6.0541745637869557E-2</c:v>
                </c:pt>
                <c:pt idx="230">
                  <c:v>6.1995576355024271E-2</c:v>
                </c:pt>
                <c:pt idx="231">
                  <c:v>6.378104913918442E-2</c:v>
                </c:pt>
                <c:pt idx="232">
                  <c:v>6.489798588201591E-2</c:v>
                </c:pt>
                <c:pt idx="233">
                  <c:v>6.5366353937312494E-2</c:v>
                </c:pt>
                <c:pt idx="234">
                  <c:v>6.4906562860090222E-2</c:v>
                </c:pt>
                <c:pt idx="235">
                  <c:v>6.4042441336417455E-2</c:v>
                </c:pt>
                <c:pt idx="236">
                  <c:v>6.305221928396601E-2</c:v>
                </c:pt>
                <c:pt idx="237">
                  <c:v>6.2044827561801415E-2</c:v>
                </c:pt>
                <c:pt idx="238">
                  <c:v>6.1074153563764583E-2</c:v>
                </c:pt>
                <c:pt idx="239">
                  <c:v>6.1281437108851908E-2</c:v>
                </c:pt>
                <c:pt idx="240">
                  <c:v>6.1145223617638432E-2</c:v>
                </c:pt>
                <c:pt idx="241">
                  <c:v>6.0589836083503261E-2</c:v>
                </c:pt>
                <c:pt idx="242">
                  <c:v>6.0017495959392327E-2</c:v>
                </c:pt>
                <c:pt idx="243">
                  <c:v>6.0073229444077794E-2</c:v>
                </c:pt>
                <c:pt idx="244">
                  <c:v>5.9734485914245697E-2</c:v>
                </c:pt>
                <c:pt idx="245">
                  <c:v>5.9218711044425568E-2</c:v>
                </c:pt>
                <c:pt idx="246">
                  <c:v>5.8574032005221308E-2</c:v>
                </c:pt>
                <c:pt idx="247">
                  <c:v>5.7927864754782406E-2</c:v>
                </c:pt>
                <c:pt idx="248">
                  <c:v>5.7951824246680834E-2</c:v>
                </c:pt>
                <c:pt idx="249">
                  <c:v>6.3992401481158034E-2</c:v>
                </c:pt>
                <c:pt idx="250">
                  <c:v>6.9123651731266333E-2</c:v>
                </c:pt>
                <c:pt idx="251">
                  <c:v>7.2191247824737292E-2</c:v>
                </c:pt>
                <c:pt idx="252">
                  <c:v>7.5581786011223673E-2</c:v>
                </c:pt>
                <c:pt idx="253">
                  <c:v>7.827605936500738E-2</c:v>
                </c:pt>
                <c:pt idx="254">
                  <c:v>8.1127554912640704E-2</c:v>
                </c:pt>
                <c:pt idx="255">
                  <c:v>8.440535186136372E-2</c:v>
                </c:pt>
                <c:pt idx="256">
                  <c:v>8.7391075013102393E-2</c:v>
                </c:pt>
                <c:pt idx="257">
                  <c:v>9.040669975887361E-2</c:v>
                </c:pt>
                <c:pt idx="258">
                  <c:v>9.2895760679031145E-2</c:v>
                </c:pt>
                <c:pt idx="259">
                  <c:v>9.4752528296646876E-2</c:v>
                </c:pt>
                <c:pt idx="260">
                  <c:v>9.6619715107696014E-2</c:v>
                </c:pt>
                <c:pt idx="261">
                  <c:v>9.82641442774385E-2</c:v>
                </c:pt>
                <c:pt idx="262">
                  <c:v>9.9470867189598175E-2</c:v>
                </c:pt>
                <c:pt idx="263">
                  <c:v>0.10028340957971986</c:v>
                </c:pt>
                <c:pt idx="264">
                  <c:v>0.10059772465479591</c:v>
                </c:pt>
                <c:pt idx="265">
                  <c:v>0.10036591095325456</c:v>
                </c:pt>
                <c:pt idx="266">
                  <c:v>9.9700586733411409E-2</c:v>
                </c:pt>
                <c:pt idx="267">
                  <c:v>9.8798970729114727E-2</c:v>
                </c:pt>
                <c:pt idx="268">
                  <c:v>9.776093547216741E-2</c:v>
                </c:pt>
                <c:pt idx="269">
                  <c:v>9.6914173285896923E-2</c:v>
                </c:pt>
                <c:pt idx="270">
                  <c:v>9.5741815365776001E-2</c:v>
                </c:pt>
                <c:pt idx="271">
                  <c:v>9.4530247448735116E-2</c:v>
                </c:pt>
                <c:pt idx="272">
                  <c:v>9.3549228802094084E-2</c:v>
                </c:pt>
                <c:pt idx="273">
                  <c:v>9.2500777138417256E-2</c:v>
                </c:pt>
                <c:pt idx="274">
                  <c:v>9.2105428582639953E-2</c:v>
                </c:pt>
                <c:pt idx="275">
                  <c:v>9.3873506813645965E-2</c:v>
                </c:pt>
                <c:pt idx="276">
                  <c:v>9.68005303434019E-2</c:v>
                </c:pt>
                <c:pt idx="277">
                  <c:v>9.8544229438714825E-2</c:v>
                </c:pt>
                <c:pt idx="278">
                  <c:v>0.10002386025310121</c:v>
                </c:pt>
                <c:pt idx="279">
                  <c:v>0.100357889125269</c:v>
                </c:pt>
                <c:pt idx="280">
                  <c:v>0.10020496610130142</c:v>
                </c:pt>
                <c:pt idx="281">
                  <c:v>9.9782969278827807E-2</c:v>
                </c:pt>
                <c:pt idx="282">
                  <c:v>9.8899923549342753E-2</c:v>
                </c:pt>
                <c:pt idx="283">
                  <c:v>9.7631299369057997E-2</c:v>
                </c:pt>
                <c:pt idx="284">
                  <c:v>9.6295653839295045E-2</c:v>
                </c:pt>
                <c:pt idx="285">
                  <c:v>9.6979622758626552E-2</c:v>
                </c:pt>
                <c:pt idx="286">
                  <c:v>9.6953142393478964E-2</c:v>
                </c:pt>
                <c:pt idx="287">
                  <c:v>9.5281599779069207E-2</c:v>
                </c:pt>
                <c:pt idx="288">
                  <c:v>9.2916636429043936E-2</c:v>
                </c:pt>
                <c:pt idx="289">
                  <c:v>8.9800977216976177E-2</c:v>
                </c:pt>
                <c:pt idx="290">
                  <c:v>8.6345992638038854E-2</c:v>
                </c:pt>
                <c:pt idx="291">
                  <c:v>8.362891430541268E-2</c:v>
                </c:pt>
                <c:pt idx="292">
                  <c:v>8.1656825585847262E-2</c:v>
                </c:pt>
                <c:pt idx="293">
                  <c:v>8.0428054201103258E-2</c:v>
                </c:pt>
                <c:pt idx="294">
                  <c:v>8.0187023465136897E-2</c:v>
                </c:pt>
                <c:pt idx="295">
                  <c:v>8.0246605724442185E-2</c:v>
                </c:pt>
                <c:pt idx="296">
                  <c:v>8.0228281724855535E-2</c:v>
                </c:pt>
                <c:pt idx="297">
                  <c:v>8.0668354179912291E-2</c:v>
                </c:pt>
                <c:pt idx="298">
                  <c:v>8.6509452141926055E-2</c:v>
                </c:pt>
                <c:pt idx="299">
                  <c:v>9.2241361841224945E-2</c:v>
                </c:pt>
                <c:pt idx="300">
                  <c:v>9.4414831320919601E-2</c:v>
                </c:pt>
                <c:pt idx="301">
                  <c:v>9.4802139502546012E-2</c:v>
                </c:pt>
                <c:pt idx="302">
                  <c:v>9.5207304596376621E-2</c:v>
                </c:pt>
                <c:pt idx="303">
                  <c:v>9.5299574725093955E-2</c:v>
                </c:pt>
                <c:pt idx="304">
                  <c:v>9.4752364116019422E-2</c:v>
                </c:pt>
                <c:pt idx="305">
                  <c:v>9.3526986443134508E-2</c:v>
                </c:pt>
                <c:pt idx="306">
                  <c:v>9.1969853244813646E-2</c:v>
                </c:pt>
                <c:pt idx="307">
                  <c:v>8.9780951154880675E-2</c:v>
                </c:pt>
                <c:pt idx="308">
                  <c:v>8.7386427383765231E-2</c:v>
                </c:pt>
                <c:pt idx="309">
                  <c:v>8.4882497085567499E-2</c:v>
                </c:pt>
                <c:pt idx="310">
                  <c:v>8.209889159214738E-2</c:v>
                </c:pt>
                <c:pt idx="311">
                  <c:v>7.9176912620839285E-2</c:v>
                </c:pt>
                <c:pt idx="312">
                  <c:v>7.6251215919137166E-2</c:v>
                </c:pt>
                <c:pt idx="313">
                  <c:v>7.3435477722514561E-2</c:v>
                </c:pt>
                <c:pt idx="314">
                  <c:v>7.2627471484844885E-2</c:v>
                </c:pt>
                <c:pt idx="315">
                  <c:v>7.3070609713552712E-2</c:v>
                </c:pt>
                <c:pt idx="316">
                  <c:v>7.1520241601634948E-2</c:v>
                </c:pt>
                <c:pt idx="317">
                  <c:v>6.9027778969324965E-2</c:v>
                </c:pt>
                <c:pt idx="318">
                  <c:v>6.6310136144939621E-2</c:v>
                </c:pt>
                <c:pt idx="319">
                  <c:v>6.3571718573210922E-2</c:v>
                </c:pt>
                <c:pt idx="320">
                  <c:v>6.0678217260843735E-2</c:v>
                </c:pt>
                <c:pt idx="321">
                  <c:v>5.7904313616963118E-2</c:v>
                </c:pt>
                <c:pt idx="322">
                  <c:v>5.5531117199541027E-2</c:v>
                </c:pt>
                <c:pt idx="323">
                  <c:v>5.3381863681671082E-2</c:v>
                </c:pt>
                <c:pt idx="324">
                  <c:v>5.0823586878669037E-2</c:v>
                </c:pt>
                <c:pt idx="325">
                  <c:v>4.8233168756377537E-2</c:v>
                </c:pt>
                <c:pt idx="326">
                  <c:v>4.7042770474123502E-2</c:v>
                </c:pt>
                <c:pt idx="327">
                  <c:v>4.5922553147675418E-2</c:v>
                </c:pt>
                <c:pt idx="328">
                  <c:v>4.4183397737274116E-2</c:v>
                </c:pt>
                <c:pt idx="329">
                  <c:v>4.2151010208841516E-2</c:v>
                </c:pt>
                <c:pt idx="330">
                  <c:v>4.0093895454314396E-2</c:v>
                </c:pt>
                <c:pt idx="331">
                  <c:v>3.8411072924875493E-2</c:v>
                </c:pt>
                <c:pt idx="332">
                  <c:v>3.7191567481776946E-2</c:v>
                </c:pt>
                <c:pt idx="333">
                  <c:v>3.566448571472966E-2</c:v>
                </c:pt>
                <c:pt idx="334">
                  <c:v>3.4044646108163712E-2</c:v>
                </c:pt>
                <c:pt idx="335">
                  <c:v>3.2373993107567681E-2</c:v>
                </c:pt>
                <c:pt idx="336">
                  <c:v>3.0785109695442667E-2</c:v>
                </c:pt>
                <c:pt idx="337">
                  <c:v>2.9517052768699596E-2</c:v>
                </c:pt>
                <c:pt idx="338">
                  <c:v>2.8219482646714807E-2</c:v>
                </c:pt>
                <c:pt idx="339">
                  <c:v>2.7009011730489967E-2</c:v>
                </c:pt>
                <c:pt idx="340">
                  <c:v>2.5965729284965912E-2</c:v>
                </c:pt>
                <c:pt idx="341">
                  <c:v>2.5193510867519697E-2</c:v>
                </c:pt>
                <c:pt idx="342">
                  <c:v>2.4763099745092772E-2</c:v>
                </c:pt>
                <c:pt idx="343">
                  <c:v>2.4088676266048523E-2</c:v>
                </c:pt>
                <c:pt idx="344">
                  <c:v>2.3265869800944576E-2</c:v>
                </c:pt>
                <c:pt idx="345">
                  <c:v>2.2415820081091949E-2</c:v>
                </c:pt>
                <c:pt idx="346">
                  <c:v>2.1660253311386983E-2</c:v>
                </c:pt>
                <c:pt idx="347">
                  <c:v>2.1002662905560469E-2</c:v>
                </c:pt>
                <c:pt idx="348">
                  <c:v>2.0702155987266727E-2</c:v>
                </c:pt>
                <c:pt idx="349">
                  <c:v>2.0538046889346122E-2</c:v>
                </c:pt>
                <c:pt idx="350">
                  <c:v>2.0092686379136197E-2</c:v>
                </c:pt>
                <c:pt idx="351">
                  <c:v>1.9430640448016564E-2</c:v>
                </c:pt>
                <c:pt idx="352">
                  <c:v>1.8781982207104107E-2</c:v>
                </c:pt>
                <c:pt idx="353">
                  <c:v>1.8207771418038005E-2</c:v>
                </c:pt>
                <c:pt idx="354">
                  <c:v>1.7823931745437893E-2</c:v>
                </c:pt>
                <c:pt idx="355">
                  <c:v>1.7434263410176863E-2</c:v>
                </c:pt>
                <c:pt idx="356">
                  <c:v>1.6973089080956839E-2</c:v>
                </c:pt>
                <c:pt idx="357">
                  <c:v>1.6532138713413257E-2</c:v>
                </c:pt>
                <c:pt idx="358">
                  <c:v>1.6227629642213293E-2</c:v>
                </c:pt>
                <c:pt idx="359">
                  <c:v>1.6330098723821004E-2</c:v>
                </c:pt>
                <c:pt idx="360">
                  <c:v>1.6323890014526006E-2</c:v>
                </c:pt>
                <c:pt idx="361">
                  <c:v>1.6231130533895705E-2</c:v>
                </c:pt>
                <c:pt idx="362">
                  <c:v>1.6238189503806452E-2</c:v>
                </c:pt>
                <c:pt idx="363">
                  <c:v>1.5976358451140611E-2</c:v>
                </c:pt>
                <c:pt idx="364">
                  <c:v>1.5629778098338553E-2</c:v>
                </c:pt>
                <c:pt idx="365">
                  <c:v>1.5528459137653623E-2</c:v>
                </c:pt>
                <c:pt idx="366">
                  <c:v>1.6101346134129849E-2</c:v>
                </c:pt>
                <c:pt idx="367">
                  <c:v>1.6530243430305857E-2</c:v>
                </c:pt>
                <c:pt idx="368">
                  <c:v>1.6852036468048028E-2</c:v>
                </c:pt>
                <c:pt idx="369">
                  <c:v>2.0133359596992945E-2</c:v>
                </c:pt>
                <c:pt idx="370">
                  <c:v>2.1812582441356448E-2</c:v>
                </c:pt>
                <c:pt idx="371">
                  <c:v>2.21728369755631E-2</c:v>
                </c:pt>
                <c:pt idx="372">
                  <c:v>2.1904912716584027E-2</c:v>
                </c:pt>
                <c:pt idx="373">
                  <c:v>2.1398236595965837E-2</c:v>
                </c:pt>
                <c:pt idx="374">
                  <c:v>2.089444904976686E-2</c:v>
                </c:pt>
                <c:pt idx="375">
                  <c:v>2.0516797395774101E-2</c:v>
                </c:pt>
                <c:pt idx="376">
                  <c:v>2.0403537675838225E-2</c:v>
                </c:pt>
                <c:pt idx="377">
                  <c:v>2.0013302700522255E-2</c:v>
                </c:pt>
                <c:pt idx="378">
                  <c:v>1.9495940955027165E-2</c:v>
                </c:pt>
                <c:pt idx="379">
                  <c:v>1.8910671377748479E-2</c:v>
                </c:pt>
                <c:pt idx="380">
                  <c:v>1.83594593335984E-2</c:v>
                </c:pt>
                <c:pt idx="381">
                  <c:v>1.814102748695615E-2</c:v>
                </c:pt>
                <c:pt idx="382">
                  <c:v>1.7774120561631371E-2</c:v>
                </c:pt>
                <c:pt idx="383">
                  <c:v>1.7276781363127398E-2</c:v>
                </c:pt>
                <c:pt idx="384">
                  <c:v>1.6758128557479931E-2</c:v>
                </c:pt>
                <c:pt idx="385">
                  <c:v>1.6275394065454137E-2</c:v>
                </c:pt>
                <c:pt idx="386">
                  <c:v>1.5796700036928995E-2</c:v>
                </c:pt>
                <c:pt idx="387">
                  <c:v>1.534021500269103E-2</c:v>
                </c:pt>
                <c:pt idx="388">
                  <c:v>1.4962653330414442E-2</c:v>
                </c:pt>
                <c:pt idx="389">
                  <c:v>1.5148487050265527E-2</c:v>
                </c:pt>
                <c:pt idx="390">
                  <c:v>1.5135413107265211E-2</c:v>
                </c:pt>
                <c:pt idx="391">
                  <c:v>1.4870557139808279E-2</c:v>
                </c:pt>
                <c:pt idx="392">
                  <c:v>1.4563337576481138E-2</c:v>
                </c:pt>
                <c:pt idx="393">
                  <c:v>1.4489535329104528E-2</c:v>
                </c:pt>
                <c:pt idx="394">
                  <c:v>1.4634237766890325E-2</c:v>
                </c:pt>
                <c:pt idx="395">
                  <c:v>1.459314858412125E-2</c:v>
                </c:pt>
                <c:pt idx="396">
                  <c:v>1.4447433964146824E-2</c:v>
                </c:pt>
                <c:pt idx="397">
                  <c:v>1.4368830504672398E-2</c:v>
                </c:pt>
                <c:pt idx="398">
                  <c:v>1.4411797460866136E-2</c:v>
                </c:pt>
                <c:pt idx="399">
                  <c:v>1.426283022663475E-2</c:v>
                </c:pt>
                <c:pt idx="400">
                  <c:v>1.4021840540177438E-2</c:v>
                </c:pt>
                <c:pt idx="401">
                  <c:v>1.3771108671013717E-2</c:v>
                </c:pt>
                <c:pt idx="402">
                  <c:v>1.3490722463157259E-2</c:v>
                </c:pt>
                <c:pt idx="403">
                  <c:v>1.3212852487356378E-2</c:v>
                </c:pt>
                <c:pt idx="404">
                  <c:v>1.2974039737546775E-2</c:v>
                </c:pt>
                <c:pt idx="405">
                  <c:v>1.2735687973573839E-2</c:v>
                </c:pt>
                <c:pt idx="406">
                  <c:v>1.2496837379723829E-2</c:v>
                </c:pt>
                <c:pt idx="407">
                  <c:v>1.2333810214414568E-2</c:v>
                </c:pt>
                <c:pt idx="408">
                  <c:v>1.2439162064554201E-2</c:v>
                </c:pt>
                <c:pt idx="409">
                  <c:v>1.2357207484514174E-2</c:v>
                </c:pt>
                <c:pt idx="410">
                  <c:v>1.2198407701008265E-2</c:v>
                </c:pt>
                <c:pt idx="411">
                  <c:v>1.2021279762967269E-2</c:v>
                </c:pt>
                <c:pt idx="412">
                  <c:v>1.200132018022481E-2</c:v>
                </c:pt>
                <c:pt idx="413">
                  <c:v>1.2068234933107286E-2</c:v>
                </c:pt>
                <c:pt idx="414">
                  <c:v>1.2010628060000573E-2</c:v>
                </c:pt>
                <c:pt idx="415">
                  <c:v>1.1994285653496977E-2</c:v>
                </c:pt>
                <c:pt idx="416">
                  <c:v>1.2036067038292842E-2</c:v>
                </c:pt>
                <c:pt idx="417">
                  <c:v>1.1985562889192428E-2</c:v>
                </c:pt>
                <c:pt idx="418">
                  <c:v>1.1905924847900855E-2</c:v>
                </c:pt>
                <c:pt idx="419">
                  <c:v>1.1766534645088967E-2</c:v>
                </c:pt>
                <c:pt idx="420">
                  <c:v>1.1617984937621036E-2</c:v>
                </c:pt>
                <c:pt idx="421">
                  <c:v>1.1459155720623442E-2</c:v>
                </c:pt>
                <c:pt idx="422">
                  <c:v>1.1274320266484996E-2</c:v>
                </c:pt>
                <c:pt idx="423">
                  <c:v>1.1091790133617673E-2</c:v>
                </c:pt>
                <c:pt idx="424">
                  <c:v>1.0911077066202162E-2</c:v>
                </c:pt>
                <c:pt idx="425">
                  <c:v>1.0757445950016688E-2</c:v>
                </c:pt>
                <c:pt idx="426">
                  <c:v>1.0636757566795807E-2</c:v>
                </c:pt>
                <c:pt idx="427">
                  <c:v>1.0542672021091147E-2</c:v>
                </c:pt>
                <c:pt idx="428">
                  <c:v>1.0470194594444005E-2</c:v>
                </c:pt>
                <c:pt idx="429">
                  <c:v>1.0440692039821566E-2</c:v>
                </c:pt>
                <c:pt idx="430">
                  <c:v>1.048142821911973E-2</c:v>
                </c:pt>
                <c:pt idx="431">
                  <c:v>1.0547363140202617E-2</c:v>
                </c:pt>
                <c:pt idx="432">
                  <c:v>1.0634255735107692E-2</c:v>
                </c:pt>
                <c:pt idx="433">
                  <c:v>1.0692484558388511E-2</c:v>
                </c:pt>
                <c:pt idx="434">
                  <c:v>1.0722936707299102E-2</c:v>
                </c:pt>
                <c:pt idx="435">
                  <c:v>1.0969502179276662E-2</c:v>
                </c:pt>
                <c:pt idx="436">
                  <c:v>1.2360273494747455E-2</c:v>
                </c:pt>
                <c:pt idx="437">
                  <c:v>1.3652445539547486E-2</c:v>
                </c:pt>
                <c:pt idx="438">
                  <c:v>1.4044274488375844E-2</c:v>
                </c:pt>
                <c:pt idx="439">
                  <c:v>1.4035826881884532E-2</c:v>
                </c:pt>
                <c:pt idx="440">
                  <c:v>1.3870371455515153E-2</c:v>
                </c:pt>
                <c:pt idx="441">
                  <c:v>1.3574119100107414E-2</c:v>
                </c:pt>
                <c:pt idx="442">
                  <c:v>1.3289418013587474E-2</c:v>
                </c:pt>
                <c:pt idx="443">
                  <c:v>1.3038066302989378E-2</c:v>
                </c:pt>
                <c:pt idx="444">
                  <c:v>1.2826167522427476E-2</c:v>
                </c:pt>
                <c:pt idx="445">
                  <c:v>1.2662814257057401E-2</c:v>
                </c:pt>
                <c:pt idx="446">
                  <c:v>1.2725440640948157E-2</c:v>
                </c:pt>
                <c:pt idx="447">
                  <c:v>1.275166577415875E-2</c:v>
                </c:pt>
                <c:pt idx="448">
                  <c:v>1.2773893979445543E-2</c:v>
                </c:pt>
                <c:pt idx="449">
                  <c:v>1.2799202674691574E-2</c:v>
                </c:pt>
                <c:pt idx="450">
                  <c:v>1.2804748706450184E-2</c:v>
                </c:pt>
                <c:pt idx="451">
                  <c:v>1.2787064338366048E-2</c:v>
                </c:pt>
                <c:pt idx="452">
                  <c:v>1.2803604835786353E-2</c:v>
                </c:pt>
                <c:pt idx="453">
                  <c:v>1.2744124578212798E-2</c:v>
                </c:pt>
                <c:pt idx="454">
                  <c:v>1.2686255749110576E-2</c:v>
                </c:pt>
                <c:pt idx="455">
                  <c:v>1.2644459176585639E-2</c:v>
                </c:pt>
                <c:pt idx="456">
                  <c:v>1.2765791506129338E-2</c:v>
                </c:pt>
                <c:pt idx="457">
                  <c:v>1.311229686285431E-2</c:v>
                </c:pt>
                <c:pt idx="458">
                  <c:v>1.3993213249182977E-2</c:v>
                </c:pt>
                <c:pt idx="459">
                  <c:v>1.6763355960338646E-2</c:v>
                </c:pt>
                <c:pt idx="460">
                  <c:v>2.0595060658581479E-2</c:v>
                </c:pt>
                <c:pt idx="461">
                  <c:v>2.5151788437050161E-2</c:v>
                </c:pt>
                <c:pt idx="462">
                  <c:v>3.0103966416912556E-2</c:v>
                </c:pt>
                <c:pt idx="463">
                  <c:v>3.6541622893491048E-2</c:v>
                </c:pt>
                <c:pt idx="464">
                  <c:v>4.5423078708713933E-2</c:v>
                </c:pt>
                <c:pt idx="465">
                  <c:v>5.6412894386532783E-2</c:v>
                </c:pt>
                <c:pt idx="466">
                  <c:v>6.9218362528653057E-2</c:v>
                </c:pt>
                <c:pt idx="467">
                  <c:v>8.2723276495205916E-2</c:v>
                </c:pt>
                <c:pt idx="468">
                  <c:v>9.4518460310533875E-2</c:v>
                </c:pt>
                <c:pt idx="469">
                  <c:v>0.10314848362970822</c:v>
                </c:pt>
                <c:pt idx="470">
                  <c:v>0.10974517152893749</c:v>
                </c:pt>
                <c:pt idx="471">
                  <c:v>0.11486689903322347</c:v>
                </c:pt>
                <c:pt idx="472">
                  <c:v>0.11871124577242551</c:v>
                </c:pt>
                <c:pt idx="473">
                  <c:v>0.12098123437314258</c:v>
                </c:pt>
                <c:pt idx="474">
                  <c:v>0.12224889306918521</c:v>
                </c:pt>
                <c:pt idx="475">
                  <c:v>0.12299678981428201</c:v>
                </c:pt>
                <c:pt idx="476">
                  <c:v>0.12334385242234347</c:v>
                </c:pt>
                <c:pt idx="477">
                  <c:v>0.1231383758599976</c:v>
                </c:pt>
                <c:pt idx="478">
                  <c:v>0.1227391382337812</c:v>
                </c:pt>
                <c:pt idx="479">
                  <c:v>0.12252461124166306</c:v>
                </c:pt>
                <c:pt idx="480">
                  <c:v>0.12188839196359605</c:v>
                </c:pt>
                <c:pt idx="481">
                  <c:v>0.12099695184628473</c:v>
                </c:pt>
                <c:pt idx="482">
                  <c:v>0.11964282360527626</c:v>
                </c:pt>
                <c:pt idx="483">
                  <c:v>0.11871208401780045</c:v>
                </c:pt>
                <c:pt idx="484">
                  <c:v>0.11818196425615182</c:v>
                </c:pt>
                <c:pt idx="485">
                  <c:v>0.12169380977428768</c:v>
                </c:pt>
                <c:pt idx="486">
                  <c:v>0.12838392595868753</c:v>
                </c:pt>
                <c:pt idx="487">
                  <c:v>0.12850153646047874</c:v>
                </c:pt>
                <c:pt idx="488">
                  <c:v>0.12706055889977833</c:v>
                </c:pt>
                <c:pt idx="489">
                  <c:v>0.12485096726925715</c:v>
                </c:pt>
                <c:pt idx="490">
                  <c:v>0.1221454958634218</c:v>
                </c:pt>
                <c:pt idx="491">
                  <c:v>0.11948974180768104</c:v>
                </c:pt>
                <c:pt idx="492">
                  <c:v>0.11692817691146436</c:v>
                </c:pt>
                <c:pt idx="493">
                  <c:v>0.11427778575784706</c:v>
                </c:pt>
                <c:pt idx="494">
                  <c:v>0.1116334020614205</c:v>
                </c:pt>
                <c:pt idx="495">
                  <c:v>0.10935849295896713</c:v>
                </c:pt>
                <c:pt idx="496">
                  <c:v>0.10737783329280082</c:v>
                </c:pt>
                <c:pt idx="497">
                  <c:v>0.10519382364739072</c:v>
                </c:pt>
                <c:pt idx="498">
                  <c:v>0.10301703288653177</c:v>
                </c:pt>
                <c:pt idx="499">
                  <c:v>0.10094465856364471</c:v>
                </c:pt>
                <c:pt idx="500">
                  <c:v>9.8725598257043842E-2</c:v>
                </c:pt>
                <c:pt idx="501">
                  <c:v>9.6470342534303297E-2</c:v>
                </c:pt>
                <c:pt idx="502">
                  <c:v>9.4345877733895495E-2</c:v>
                </c:pt>
                <c:pt idx="503">
                  <c:v>9.2252938006801607E-2</c:v>
                </c:pt>
                <c:pt idx="504">
                  <c:v>9.0117146372643425E-2</c:v>
                </c:pt>
                <c:pt idx="505">
                  <c:v>8.7975146411819277E-2</c:v>
                </c:pt>
                <c:pt idx="506">
                  <c:v>8.5860092294448589E-2</c:v>
                </c:pt>
                <c:pt idx="507">
                  <c:v>8.3658696294003312E-2</c:v>
                </c:pt>
                <c:pt idx="508">
                  <c:v>8.1566505570387984E-2</c:v>
                </c:pt>
                <c:pt idx="509">
                  <c:v>7.9477378394496895E-2</c:v>
                </c:pt>
                <c:pt idx="510">
                  <c:v>7.7372387045528485E-2</c:v>
                </c:pt>
                <c:pt idx="511">
                  <c:v>7.5342606072334339E-2</c:v>
                </c:pt>
                <c:pt idx="512">
                  <c:v>7.3398465606278551E-2</c:v>
                </c:pt>
                <c:pt idx="513">
                  <c:v>7.1577842859265231E-2</c:v>
                </c:pt>
                <c:pt idx="514">
                  <c:v>7.0493988190715839E-2</c:v>
                </c:pt>
                <c:pt idx="515">
                  <c:v>6.8800899614046312E-2</c:v>
                </c:pt>
                <c:pt idx="516">
                  <c:v>6.7170795045003645E-2</c:v>
                </c:pt>
                <c:pt idx="517">
                  <c:v>6.5751575147406593E-2</c:v>
                </c:pt>
                <c:pt idx="518">
                  <c:v>6.4473746600226797E-2</c:v>
                </c:pt>
                <c:pt idx="519">
                  <c:v>6.3373996602835339E-2</c:v>
                </c:pt>
                <c:pt idx="520">
                  <c:v>6.2414941012037352E-2</c:v>
                </c:pt>
                <c:pt idx="521">
                  <c:v>6.160222890199047E-2</c:v>
                </c:pt>
                <c:pt idx="522">
                  <c:v>6.0887698720730105E-2</c:v>
                </c:pt>
                <c:pt idx="523">
                  <c:v>6.0090747635229778E-2</c:v>
                </c:pt>
                <c:pt idx="524">
                  <c:v>5.9177640559137386E-2</c:v>
                </c:pt>
                <c:pt idx="525">
                  <c:v>5.8302144279136256E-2</c:v>
                </c:pt>
                <c:pt idx="526">
                  <c:v>5.7896798943019849E-2</c:v>
                </c:pt>
                <c:pt idx="527">
                  <c:v>5.7298741896751298E-2</c:v>
                </c:pt>
                <c:pt idx="528">
                  <c:v>5.6892369071582877E-2</c:v>
                </c:pt>
                <c:pt idx="529">
                  <c:v>5.7318978982603526E-2</c:v>
                </c:pt>
                <c:pt idx="530">
                  <c:v>5.7274962390866851E-2</c:v>
                </c:pt>
                <c:pt idx="531">
                  <c:v>5.7433868983913512E-2</c:v>
                </c:pt>
                <c:pt idx="532">
                  <c:v>5.8177518487595711E-2</c:v>
                </c:pt>
                <c:pt idx="533">
                  <c:v>5.9687848666388502E-2</c:v>
                </c:pt>
                <c:pt idx="534">
                  <c:v>6.0536984948667646E-2</c:v>
                </c:pt>
                <c:pt idx="535">
                  <c:v>6.1031040757220989E-2</c:v>
                </c:pt>
                <c:pt idx="536">
                  <c:v>6.1510170563550438E-2</c:v>
                </c:pt>
                <c:pt idx="537">
                  <c:v>6.2093114884764836E-2</c:v>
                </c:pt>
                <c:pt idx="538">
                  <c:v>6.2510323986330302E-2</c:v>
                </c:pt>
                <c:pt idx="539">
                  <c:v>6.289631870357365E-2</c:v>
                </c:pt>
                <c:pt idx="540">
                  <c:v>6.3328864191606951E-2</c:v>
                </c:pt>
                <c:pt idx="541">
                  <c:v>6.3821334055823103E-2</c:v>
                </c:pt>
                <c:pt idx="542">
                  <c:v>6.4313292142256395E-2</c:v>
                </c:pt>
                <c:pt idx="543">
                  <c:v>6.458509755232561E-2</c:v>
                </c:pt>
                <c:pt idx="544">
                  <c:v>6.457800644492076E-2</c:v>
                </c:pt>
                <c:pt idx="545">
                  <c:v>6.4410439886683449E-2</c:v>
                </c:pt>
                <c:pt idx="546">
                  <c:v>6.4156586629809526E-2</c:v>
                </c:pt>
                <c:pt idx="547">
                  <c:v>6.3682478278255766E-2</c:v>
                </c:pt>
                <c:pt idx="548">
                  <c:v>6.3115307665198003E-2</c:v>
                </c:pt>
                <c:pt idx="549">
                  <c:v>6.2574210566107374E-2</c:v>
                </c:pt>
                <c:pt idx="550">
                  <c:v>6.2277586602185152E-2</c:v>
                </c:pt>
                <c:pt idx="551">
                  <c:v>6.2265133681550344E-2</c:v>
                </c:pt>
                <c:pt idx="552">
                  <c:v>6.2271663241851058E-2</c:v>
                </c:pt>
                <c:pt idx="553">
                  <c:v>6.2224518277772485E-2</c:v>
                </c:pt>
                <c:pt idx="554">
                  <c:v>6.2290874944455309E-2</c:v>
                </c:pt>
                <c:pt idx="555">
                  <c:v>6.2583284986856835E-2</c:v>
                </c:pt>
                <c:pt idx="556">
                  <c:v>6.3267383648948669E-2</c:v>
                </c:pt>
                <c:pt idx="557">
                  <c:v>6.3717597521777941E-2</c:v>
                </c:pt>
                <c:pt idx="558">
                  <c:v>6.4122213459054264E-2</c:v>
                </c:pt>
                <c:pt idx="559">
                  <c:v>6.4505345219952867E-2</c:v>
                </c:pt>
                <c:pt idx="560">
                  <c:v>6.4985498573053399E-2</c:v>
                </c:pt>
                <c:pt idx="561">
                  <c:v>6.5549468391320587E-2</c:v>
                </c:pt>
                <c:pt idx="562">
                  <c:v>6.6038532396019853E-2</c:v>
                </c:pt>
                <c:pt idx="563">
                  <c:v>6.6513469902420394E-2</c:v>
                </c:pt>
                <c:pt idx="564">
                  <c:v>6.6782635803479415E-2</c:v>
                </c:pt>
                <c:pt idx="565">
                  <c:v>6.6919268268596163E-2</c:v>
                </c:pt>
                <c:pt idx="566">
                  <c:v>6.6868214731038378E-2</c:v>
                </c:pt>
                <c:pt idx="567">
                  <c:v>6.6669902222612723E-2</c:v>
                </c:pt>
                <c:pt idx="568">
                  <c:v>6.6467339782389473E-2</c:v>
                </c:pt>
                <c:pt idx="569">
                  <c:v>6.6285425527965527E-2</c:v>
                </c:pt>
                <c:pt idx="570">
                  <c:v>6.5895577686241436E-2</c:v>
                </c:pt>
                <c:pt idx="571">
                  <c:v>6.5511049788906248E-2</c:v>
                </c:pt>
                <c:pt idx="572">
                  <c:v>6.5011978032836135E-2</c:v>
                </c:pt>
                <c:pt idx="573">
                  <c:v>6.4488237929402142E-2</c:v>
                </c:pt>
                <c:pt idx="574">
                  <c:v>6.4053146020474142E-2</c:v>
                </c:pt>
                <c:pt idx="575">
                  <c:v>6.3847968128476262E-2</c:v>
                </c:pt>
                <c:pt idx="576">
                  <c:v>6.3359618222650446E-2</c:v>
                </c:pt>
                <c:pt idx="577">
                  <c:v>6.2832552607025069E-2</c:v>
                </c:pt>
                <c:pt idx="578">
                  <c:v>6.2506301752718554E-2</c:v>
                </c:pt>
                <c:pt idx="579">
                  <c:v>6.2400846125067758E-2</c:v>
                </c:pt>
                <c:pt idx="580">
                  <c:v>6.2386534015415634E-2</c:v>
                </c:pt>
                <c:pt idx="581">
                  <c:v>6.2557031767949883E-2</c:v>
                </c:pt>
                <c:pt idx="582">
                  <c:v>6.2804929684658076E-2</c:v>
                </c:pt>
                <c:pt idx="583">
                  <c:v>6.328409977872558E-2</c:v>
                </c:pt>
                <c:pt idx="584">
                  <c:v>6.3938642596152256E-2</c:v>
                </c:pt>
                <c:pt idx="585">
                  <c:v>6.4508362631357494E-2</c:v>
                </c:pt>
                <c:pt idx="586">
                  <c:v>6.5287975981861202E-2</c:v>
                </c:pt>
                <c:pt idx="587">
                  <c:v>6.6807023213360309E-2</c:v>
                </c:pt>
                <c:pt idx="588">
                  <c:v>6.974632844999884E-2</c:v>
                </c:pt>
                <c:pt idx="589">
                  <c:v>7.18601655284552E-2</c:v>
                </c:pt>
                <c:pt idx="590">
                  <c:v>7.3751393119054598E-2</c:v>
                </c:pt>
                <c:pt idx="591">
                  <c:v>7.8701304355797946E-2</c:v>
                </c:pt>
                <c:pt idx="592">
                  <c:v>8.0517519597411796E-2</c:v>
                </c:pt>
                <c:pt idx="593">
                  <c:v>8.1322401388887966E-2</c:v>
                </c:pt>
                <c:pt idx="594">
                  <c:v>8.1735169945037253E-2</c:v>
                </c:pt>
                <c:pt idx="595">
                  <c:v>8.2180487836365737E-2</c:v>
                </c:pt>
                <c:pt idx="596">
                  <c:v>8.3593246387748149E-2</c:v>
                </c:pt>
                <c:pt idx="597">
                  <c:v>8.6108706470631569E-2</c:v>
                </c:pt>
                <c:pt idx="598">
                  <c:v>8.6721789121966125E-2</c:v>
                </c:pt>
                <c:pt idx="599">
                  <c:v>8.6917948945757093E-2</c:v>
                </c:pt>
                <c:pt idx="600">
                  <c:v>8.698909256928937E-2</c:v>
                </c:pt>
                <c:pt idx="601">
                  <c:v>8.7774304786700494E-2</c:v>
                </c:pt>
                <c:pt idx="602">
                  <c:v>8.7842716025429188E-2</c:v>
                </c:pt>
                <c:pt idx="603">
                  <c:v>8.7494276840261606E-2</c:v>
                </c:pt>
                <c:pt idx="604">
                  <c:v>8.7446872024966385E-2</c:v>
                </c:pt>
                <c:pt idx="605">
                  <c:v>8.7345072804257046E-2</c:v>
                </c:pt>
                <c:pt idx="606">
                  <c:v>8.6778663817021776E-2</c:v>
                </c:pt>
                <c:pt idx="607">
                  <c:v>8.6482474145751234E-2</c:v>
                </c:pt>
                <c:pt idx="608">
                  <c:v>8.5926279157311311E-2</c:v>
                </c:pt>
                <c:pt idx="609">
                  <c:v>8.5133033502113015E-2</c:v>
                </c:pt>
                <c:pt idx="610">
                  <c:v>8.424153281713008E-2</c:v>
                </c:pt>
                <c:pt idx="611">
                  <c:v>8.3309078259788075E-2</c:v>
                </c:pt>
                <c:pt idx="612">
                  <c:v>8.2348856062121736E-2</c:v>
                </c:pt>
                <c:pt idx="613">
                  <c:v>8.1493109270542541E-2</c:v>
                </c:pt>
                <c:pt idx="614">
                  <c:v>8.0821839408095689E-2</c:v>
                </c:pt>
                <c:pt idx="615">
                  <c:v>8.3215709946736438E-2</c:v>
                </c:pt>
                <c:pt idx="616">
                  <c:v>8.6398972879994179E-2</c:v>
                </c:pt>
                <c:pt idx="617">
                  <c:v>8.8357614734453832E-2</c:v>
                </c:pt>
                <c:pt idx="618">
                  <c:v>8.9383692259322398E-2</c:v>
                </c:pt>
                <c:pt idx="619">
                  <c:v>8.9798136727565925E-2</c:v>
                </c:pt>
                <c:pt idx="620">
                  <c:v>9.0052125143440659E-2</c:v>
                </c:pt>
                <c:pt idx="621">
                  <c:v>8.9753755887282016E-2</c:v>
                </c:pt>
                <c:pt idx="622">
                  <c:v>8.9494304186339677E-2</c:v>
                </c:pt>
                <c:pt idx="623">
                  <c:v>8.983207273818497E-2</c:v>
                </c:pt>
                <c:pt idx="624">
                  <c:v>8.9722665301042337E-2</c:v>
                </c:pt>
                <c:pt idx="625">
                  <c:v>8.9562326906809528E-2</c:v>
                </c:pt>
                <c:pt idx="626">
                  <c:v>8.9274315857025832E-2</c:v>
                </c:pt>
                <c:pt idx="627">
                  <c:v>8.8740750344677405E-2</c:v>
                </c:pt>
                <c:pt idx="628">
                  <c:v>8.8634181872932788E-2</c:v>
                </c:pt>
                <c:pt idx="629">
                  <c:v>8.9276322538651864E-2</c:v>
                </c:pt>
                <c:pt idx="630">
                  <c:v>9.0358875473035422E-2</c:v>
                </c:pt>
                <c:pt idx="631">
                  <c:v>9.1249475064976063E-2</c:v>
                </c:pt>
                <c:pt idx="632">
                  <c:v>9.1575160479582057E-2</c:v>
                </c:pt>
                <c:pt idx="633">
                  <c:v>9.1728606502663151E-2</c:v>
                </c:pt>
                <c:pt idx="634">
                  <c:v>9.2159004340024192E-2</c:v>
                </c:pt>
                <c:pt idx="635">
                  <c:v>9.2725320966383612E-2</c:v>
                </c:pt>
                <c:pt idx="636">
                  <c:v>9.3128062864578892E-2</c:v>
                </c:pt>
                <c:pt idx="637">
                  <c:v>9.3554044486212712E-2</c:v>
                </c:pt>
                <c:pt idx="638">
                  <c:v>9.4153419341650418E-2</c:v>
                </c:pt>
                <c:pt idx="639">
                  <c:v>9.4838544090281737E-2</c:v>
                </c:pt>
                <c:pt idx="640">
                  <c:v>9.5587274661734792E-2</c:v>
                </c:pt>
                <c:pt idx="641">
                  <c:v>9.612216068166235E-2</c:v>
                </c:pt>
                <c:pt idx="642">
                  <c:v>9.6321658328928778E-2</c:v>
                </c:pt>
                <c:pt idx="643">
                  <c:v>9.691837990159706E-2</c:v>
                </c:pt>
                <c:pt idx="644">
                  <c:v>9.8373368023856739E-2</c:v>
                </c:pt>
                <c:pt idx="645">
                  <c:v>9.9862117613103235E-2</c:v>
                </c:pt>
                <c:pt idx="646">
                  <c:v>0.10041733784946795</c:v>
                </c:pt>
                <c:pt idx="647">
                  <c:v>0.1006708015139348</c:v>
                </c:pt>
                <c:pt idx="648">
                  <c:v>0.1007146700690035</c:v>
                </c:pt>
                <c:pt idx="649">
                  <c:v>0.10074588869908181</c:v>
                </c:pt>
                <c:pt idx="650">
                  <c:v>0.10066226566097627</c:v>
                </c:pt>
                <c:pt idx="651">
                  <c:v>0.10047172254082448</c:v>
                </c:pt>
                <c:pt idx="652">
                  <c:v>0.10028687807275377</c:v>
                </c:pt>
                <c:pt idx="653">
                  <c:v>0.10012859651944161</c:v>
                </c:pt>
                <c:pt idx="654">
                  <c:v>0.10000465222849972</c:v>
                </c:pt>
                <c:pt idx="655">
                  <c:v>9.9922006508980435E-2</c:v>
                </c:pt>
                <c:pt idx="656">
                  <c:v>9.9813264676474389E-2</c:v>
                </c:pt>
                <c:pt idx="657">
                  <c:v>9.9773139626552571E-2</c:v>
                </c:pt>
                <c:pt idx="658">
                  <c:v>9.971580340915473E-2</c:v>
                </c:pt>
                <c:pt idx="659">
                  <c:v>9.9652989606154152E-2</c:v>
                </c:pt>
                <c:pt idx="660">
                  <c:v>9.9809792986792142E-2</c:v>
                </c:pt>
                <c:pt idx="661">
                  <c:v>0.10177105836307926</c:v>
                </c:pt>
                <c:pt idx="662">
                  <c:v>0.10222676950937427</c:v>
                </c:pt>
                <c:pt idx="663">
                  <c:v>0.10214423363642869</c:v>
                </c:pt>
                <c:pt idx="664">
                  <c:v>0.10211899377595225</c:v>
                </c:pt>
                <c:pt idx="665">
                  <c:v>0.10352522264866235</c:v>
                </c:pt>
                <c:pt idx="666">
                  <c:v>0.10389706848756597</c:v>
                </c:pt>
                <c:pt idx="667">
                  <c:v>0.10357316808563544</c:v>
                </c:pt>
                <c:pt idx="668">
                  <c:v>0.1043778799012722</c:v>
                </c:pt>
                <c:pt idx="669">
                  <c:v>0.10872171715128977</c:v>
                </c:pt>
                <c:pt idx="670">
                  <c:v>0.10976375122228213</c:v>
                </c:pt>
                <c:pt idx="671">
                  <c:v>0.10762813381325079</c:v>
                </c:pt>
                <c:pt idx="672">
                  <c:v>0.10439298956963973</c:v>
                </c:pt>
                <c:pt idx="673">
                  <c:v>0.1006036520864951</c:v>
                </c:pt>
                <c:pt idx="674">
                  <c:v>9.656277976487973E-2</c:v>
                </c:pt>
                <c:pt idx="675">
                  <c:v>9.2425527554604522E-2</c:v>
                </c:pt>
                <c:pt idx="676">
                  <c:v>8.8235167708930334E-2</c:v>
                </c:pt>
                <c:pt idx="677">
                  <c:v>8.4049382037371306E-2</c:v>
                </c:pt>
                <c:pt idx="678">
                  <c:v>8.0130493980944836E-2</c:v>
                </c:pt>
                <c:pt idx="679">
                  <c:v>7.6400786966394157E-2</c:v>
                </c:pt>
                <c:pt idx="680">
                  <c:v>7.3149546206450478E-2</c:v>
                </c:pt>
                <c:pt idx="681">
                  <c:v>7.0001489919101684E-2</c:v>
                </c:pt>
                <c:pt idx="682">
                  <c:v>6.6810036677231732E-2</c:v>
                </c:pt>
                <c:pt idx="683">
                  <c:v>6.3888537069669904E-2</c:v>
                </c:pt>
                <c:pt idx="684">
                  <c:v>6.086689755009194E-2</c:v>
                </c:pt>
                <c:pt idx="685">
                  <c:v>5.7744183536122894E-2</c:v>
                </c:pt>
                <c:pt idx="686">
                  <c:v>5.467641174514265E-2</c:v>
                </c:pt>
                <c:pt idx="687">
                  <c:v>5.1742871649692025E-2</c:v>
                </c:pt>
                <c:pt idx="688">
                  <c:v>4.8952073213205875E-2</c:v>
                </c:pt>
                <c:pt idx="689">
                  <c:v>4.6332719505831871E-2</c:v>
                </c:pt>
                <c:pt idx="690">
                  <c:v>4.3877157427513025E-2</c:v>
                </c:pt>
                <c:pt idx="691">
                  <c:v>4.1550910899876545E-2</c:v>
                </c:pt>
                <c:pt idx="692">
                  <c:v>3.9364261753046602E-2</c:v>
                </c:pt>
                <c:pt idx="693">
                  <c:v>3.7311604076157696E-2</c:v>
                </c:pt>
                <c:pt idx="694">
                  <c:v>3.5366915322118983E-2</c:v>
                </c:pt>
                <c:pt idx="695">
                  <c:v>3.3544160333757504E-2</c:v>
                </c:pt>
                <c:pt idx="696">
                  <c:v>3.1823965515892789E-2</c:v>
                </c:pt>
                <c:pt idx="697">
                  <c:v>3.0201410184020998E-2</c:v>
                </c:pt>
                <c:pt idx="698">
                  <c:v>2.8933361444919047E-2</c:v>
                </c:pt>
                <c:pt idx="699">
                  <c:v>2.7894459416215031E-2</c:v>
                </c:pt>
                <c:pt idx="700">
                  <c:v>2.6800128650243317E-2</c:v>
                </c:pt>
                <c:pt idx="701">
                  <c:v>2.5827317411282968E-2</c:v>
                </c:pt>
                <c:pt idx="702">
                  <c:v>2.5063537552909E-2</c:v>
                </c:pt>
                <c:pt idx="703">
                  <c:v>2.4146885955137455E-2</c:v>
                </c:pt>
                <c:pt idx="704">
                  <c:v>2.3102253550742913E-2</c:v>
                </c:pt>
                <c:pt idx="705">
                  <c:v>2.2135414429143574E-2</c:v>
                </c:pt>
                <c:pt idx="706">
                  <c:v>2.1434143777855373E-2</c:v>
                </c:pt>
                <c:pt idx="707">
                  <c:v>2.1234158745221034E-2</c:v>
                </c:pt>
                <c:pt idx="708">
                  <c:v>2.0992494154632644E-2</c:v>
                </c:pt>
                <c:pt idx="709">
                  <c:v>2.0326498614467812E-2</c:v>
                </c:pt>
                <c:pt idx="710">
                  <c:v>1.9499752964283919E-2</c:v>
                </c:pt>
                <c:pt idx="711">
                  <c:v>1.8664578263355717E-2</c:v>
                </c:pt>
                <c:pt idx="712">
                  <c:v>1.787793331140012E-2</c:v>
                </c:pt>
                <c:pt idx="713">
                  <c:v>1.7143424494116127E-2</c:v>
                </c:pt>
                <c:pt idx="714">
                  <c:v>1.6472289274796371E-2</c:v>
                </c:pt>
                <c:pt idx="715">
                  <c:v>1.585530196649472E-2</c:v>
                </c:pt>
                <c:pt idx="716">
                  <c:v>1.5252445579657055E-2</c:v>
                </c:pt>
                <c:pt idx="717">
                  <c:v>1.4679831864995578E-2</c:v>
                </c:pt>
                <c:pt idx="718">
                  <c:v>1.4163047372899563E-2</c:v>
                </c:pt>
                <c:pt idx="719">
                  <c:v>1.3728874992997128E-2</c:v>
                </c:pt>
                <c:pt idx="720">
                  <c:v>1.3506248410550656E-2</c:v>
                </c:pt>
                <c:pt idx="721">
                  <c:v>1.3809053621076236E-2</c:v>
                </c:pt>
                <c:pt idx="722">
                  <c:v>1.3790196736052578E-2</c:v>
                </c:pt>
                <c:pt idx="723">
                  <c:v>1.3546351509025778E-2</c:v>
                </c:pt>
                <c:pt idx="724">
                  <c:v>1.3277715247531144E-2</c:v>
                </c:pt>
                <c:pt idx="725">
                  <c:v>1.3011788334131476E-2</c:v>
                </c:pt>
                <c:pt idx="726">
                  <c:v>1.2770307294321184E-2</c:v>
                </c:pt>
                <c:pt idx="727">
                  <c:v>1.2545749269479651E-2</c:v>
                </c:pt>
                <c:pt idx="728">
                  <c:v>1.2404026892336554E-2</c:v>
                </c:pt>
                <c:pt idx="729">
                  <c:v>1.2341413561874367E-2</c:v>
                </c:pt>
                <c:pt idx="730">
                  <c:v>1.2288602211478162E-2</c:v>
                </c:pt>
                <c:pt idx="731">
                  <c:v>1.2217553146543429E-2</c:v>
                </c:pt>
                <c:pt idx="732">
                  <c:v>1.2104629446843942E-2</c:v>
                </c:pt>
                <c:pt idx="733">
                  <c:v>1.19945131653812E-2</c:v>
                </c:pt>
                <c:pt idx="734">
                  <c:v>1.1925886239692107E-2</c:v>
                </c:pt>
                <c:pt idx="735">
                  <c:v>1.1888779120331618E-2</c:v>
                </c:pt>
                <c:pt idx="736">
                  <c:v>1.1858618294968398E-2</c:v>
                </c:pt>
                <c:pt idx="737">
                  <c:v>1.1883905335849813E-2</c:v>
                </c:pt>
                <c:pt idx="738">
                  <c:v>1.2185446361302407E-2</c:v>
                </c:pt>
                <c:pt idx="739">
                  <c:v>1.2351444582112651E-2</c:v>
                </c:pt>
                <c:pt idx="740">
                  <c:v>1.2406236800343751E-2</c:v>
                </c:pt>
                <c:pt idx="741">
                  <c:v>1.2436407743208635E-2</c:v>
                </c:pt>
                <c:pt idx="742">
                  <c:v>1.247432248114025E-2</c:v>
                </c:pt>
                <c:pt idx="743">
                  <c:v>1.2645116742830342E-2</c:v>
                </c:pt>
                <c:pt idx="744">
                  <c:v>1.2727965613359128E-2</c:v>
                </c:pt>
                <c:pt idx="745">
                  <c:v>1.2806521434975097E-2</c:v>
                </c:pt>
                <c:pt idx="746">
                  <c:v>1.2957782679307707E-2</c:v>
                </c:pt>
                <c:pt idx="747">
                  <c:v>1.3105945293623357E-2</c:v>
                </c:pt>
                <c:pt idx="748">
                  <c:v>1.3126819345501166E-2</c:v>
                </c:pt>
                <c:pt idx="749">
                  <c:v>1.3054232931986431E-2</c:v>
                </c:pt>
                <c:pt idx="750">
                  <c:v>1.2943768628978312E-2</c:v>
                </c:pt>
                <c:pt idx="751">
                  <c:v>1.2872666352180991E-2</c:v>
                </c:pt>
                <c:pt idx="752">
                  <c:v>1.2773789488232233E-2</c:v>
                </c:pt>
                <c:pt idx="753">
                  <c:v>1.2634233554760408E-2</c:v>
                </c:pt>
                <c:pt idx="754">
                  <c:v>1.2457484424824901E-2</c:v>
                </c:pt>
                <c:pt idx="755">
                  <c:v>1.2277843435460742E-2</c:v>
                </c:pt>
                <c:pt idx="756">
                  <c:v>1.2113276012441599E-2</c:v>
                </c:pt>
                <c:pt idx="757">
                  <c:v>1.2110491218373121E-2</c:v>
                </c:pt>
                <c:pt idx="758">
                  <c:v>1.2229394782330611E-2</c:v>
                </c:pt>
                <c:pt idx="759">
                  <c:v>1.216597692423204E-2</c:v>
                </c:pt>
                <c:pt idx="760">
                  <c:v>1.2016904954785938E-2</c:v>
                </c:pt>
                <c:pt idx="761">
                  <c:v>1.1845661580938183E-2</c:v>
                </c:pt>
                <c:pt idx="762">
                  <c:v>1.1665613794237551E-2</c:v>
                </c:pt>
                <c:pt idx="763">
                  <c:v>1.1489165100315351E-2</c:v>
                </c:pt>
                <c:pt idx="764">
                  <c:v>1.1324782559957603E-2</c:v>
                </c:pt>
                <c:pt idx="765">
                  <c:v>1.1239763710625484E-2</c:v>
                </c:pt>
                <c:pt idx="766">
                  <c:v>1.1645457565477579E-2</c:v>
                </c:pt>
                <c:pt idx="767">
                  <c:v>1.1918287230941415E-2</c:v>
                </c:pt>
                <c:pt idx="768">
                  <c:v>1.2236921553867665E-2</c:v>
                </c:pt>
                <c:pt idx="769">
                  <c:v>1.2637757084919717E-2</c:v>
                </c:pt>
                <c:pt idx="770">
                  <c:v>1.349849399992039E-2</c:v>
                </c:pt>
                <c:pt idx="771">
                  <c:v>1.4110850062743962E-2</c:v>
                </c:pt>
                <c:pt idx="772">
                  <c:v>1.4233776041167278E-2</c:v>
                </c:pt>
                <c:pt idx="773">
                  <c:v>1.4157571858591726E-2</c:v>
                </c:pt>
                <c:pt idx="774">
                  <c:v>1.4064866280128579E-2</c:v>
                </c:pt>
                <c:pt idx="775">
                  <c:v>1.3965123457400551E-2</c:v>
                </c:pt>
                <c:pt idx="776">
                  <c:v>1.3873949253880798E-2</c:v>
                </c:pt>
                <c:pt idx="777">
                  <c:v>1.3801996109817083E-2</c:v>
                </c:pt>
                <c:pt idx="778">
                  <c:v>1.3801096539584959E-2</c:v>
                </c:pt>
                <c:pt idx="779">
                  <c:v>1.3785132022158102E-2</c:v>
                </c:pt>
                <c:pt idx="780">
                  <c:v>1.3810507183735285E-2</c:v>
                </c:pt>
                <c:pt idx="781">
                  <c:v>1.3880221482102818E-2</c:v>
                </c:pt>
                <c:pt idx="782">
                  <c:v>1.416937864020637E-2</c:v>
                </c:pt>
                <c:pt idx="783">
                  <c:v>1.433977840532763E-2</c:v>
                </c:pt>
                <c:pt idx="784">
                  <c:v>1.4470482582548195E-2</c:v>
                </c:pt>
                <c:pt idx="785">
                  <c:v>1.46017278532573E-2</c:v>
                </c:pt>
                <c:pt idx="786">
                  <c:v>1.474359095505345E-2</c:v>
                </c:pt>
                <c:pt idx="787">
                  <c:v>1.4899928414463904E-2</c:v>
                </c:pt>
                <c:pt idx="788">
                  <c:v>1.5066786254665843E-2</c:v>
                </c:pt>
                <c:pt idx="789">
                  <c:v>1.5245586630883498E-2</c:v>
                </c:pt>
                <c:pt idx="790">
                  <c:v>1.5427836693839379E-2</c:v>
                </c:pt>
                <c:pt idx="791">
                  <c:v>1.5614981772656343E-2</c:v>
                </c:pt>
                <c:pt idx="792">
                  <c:v>1.590311788805316E-2</c:v>
                </c:pt>
                <c:pt idx="793">
                  <c:v>1.6446728040780623E-2</c:v>
                </c:pt>
                <c:pt idx="794">
                  <c:v>1.7070784695319904E-2</c:v>
                </c:pt>
                <c:pt idx="795">
                  <c:v>1.7713917883756709E-2</c:v>
                </c:pt>
                <c:pt idx="796">
                  <c:v>1.9169197559511162E-2</c:v>
                </c:pt>
                <c:pt idx="797">
                  <c:v>2.0204157123497556E-2</c:v>
                </c:pt>
                <c:pt idx="798">
                  <c:v>2.079527693902657E-2</c:v>
                </c:pt>
                <c:pt idx="799">
                  <c:v>2.1369127449153057E-2</c:v>
                </c:pt>
                <c:pt idx="800">
                  <c:v>2.1794440397849366E-2</c:v>
                </c:pt>
                <c:pt idx="801">
                  <c:v>2.2273358642175986E-2</c:v>
                </c:pt>
                <c:pt idx="802">
                  <c:v>2.3532891473632543E-2</c:v>
                </c:pt>
                <c:pt idx="803">
                  <c:v>2.4495096933386699E-2</c:v>
                </c:pt>
                <c:pt idx="804">
                  <c:v>2.554558966240875E-2</c:v>
                </c:pt>
                <c:pt idx="805">
                  <c:v>2.6949634441465069E-2</c:v>
                </c:pt>
                <c:pt idx="806">
                  <c:v>2.9154292812518315E-2</c:v>
                </c:pt>
                <c:pt idx="807">
                  <c:v>3.0343794432694075E-2</c:v>
                </c:pt>
                <c:pt idx="808">
                  <c:v>3.0510187308883694E-2</c:v>
                </c:pt>
                <c:pt idx="809">
                  <c:v>3.0455089944553673E-2</c:v>
                </c:pt>
                <c:pt idx="810">
                  <c:v>3.0314094084562121E-2</c:v>
                </c:pt>
                <c:pt idx="811">
                  <c:v>3.0119084974446306E-2</c:v>
                </c:pt>
                <c:pt idx="812">
                  <c:v>2.9940607492131167E-2</c:v>
                </c:pt>
                <c:pt idx="813">
                  <c:v>2.9779794044734784E-2</c:v>
                </c:pt>
                <c:pt idx="814">
                  <c:v>2.9799899408982849E-2</c:v>
                </c:pt>
                <c:pt idx="815">
                  <c:v>2.9546127092344276E-2</c:v>
                </c:pt>
                <c:pt idx="816">
                  <c:v>2.9136929419079988E-2</c:v>
                </c:pt>
                <c:pt idx="817">
                  <c:v>2.860177326551331E-2</c:v>
                </c:pt>
                <c:pt idx="818">
                  <c:v>2.796792524188229E-2</c:v>
                </c:pt>
                <c:pt idx="819">
                  <c:v>2.7266716686381264E-2</c:v>
                </c:pt>
                <c:pt idx="820">
                  <c:v>2.6491137882834317E-2</c:v>
                </c:pt>
                <c:pt idx="821">
                  <c:v>2.6026950639722889E-2</c:v>
                </c:pt>
                <c:pt idx="822">
                  <c:v>2.5984595461344625E-2</c:v>
                </c:pt>
                <c:pt idx="823">
                  <c:v>2.6500571905387481E-2</c:v>
                </c:pt>
                <c:pt idx="824">
                  <c:v>2.773262010006692E-2</c:v>
                </c:pt>
                <c:pt idx="825">
                  <c:v>2.9849596456611675E-2</c:v>
                </c:pt>
                <c:pt idx="826">
                  <c:v>3.3214387336403361E-2</c:v>
                </c:pt>
                <c:pt idx="827">
                  <c:v>3.8283267793266185E-2</c:v>
                </c:pt>
                <c:pt idx="828">
                  <c:v>4.5513151156871885E-2</c:v>
                </c:pt>
                <c:pt idx="829">
                  <c:v>5.4972759849408429E-2</c:v>
                </c:pt>
                <c:pt idx="830">
                  <c:v>6.703381508406582E-2</c:v>
                </c:pt>
                <c:pt idx="831">
                  <c:v>8.165919942080746E-2</c:v>
                </c:pt>
                <c:pt idx="832">
                  <c:v>9.7887950870007345E-2</c:v>
                </c:pt>
                <c:pt idx="833">
                  <c:v>0.11311997237310084</c:v>
                </c:pt>
                <c:pt idx="834">
                  <c:v>0.12385243994230111</c:v>
                </c:pt>
                <c:pt idx="835">
                  <c:v>0.13064226592156072</c:v>
                </c:pt>
                <c:pt idx="836">
                  <c:v>0.13459628620562358</c:v>
                </c:pt>
                <c:pt idx="837">
                  <c:v>0.13611044452450713</c:v>
                </c:pt>
                <c:pt idx="838">
                  <c:v>0.13574508140608821</c:v>
                </c:pt>
                <c:pt idx="839">
                  <c:v>0.13394889481188341</c:v>
                </c:pt>
                <c:pt idx="840">
                  <c:v>0.13108826441400781</c:v>
                </c:pt>
                <c:pt idx="841">
                  <c:v>0.12756215888537914</c:v>
                </c:pt>
                <c:pt idx="842">
                  <c:v>0.12321325497289774</c:v>
                </c:pt>
                <c:pt idx="843">
                  <c:v>0.11831670957568281</c:v>
                </c:pt>
                <c:pt idx="844">
                  <c:v>0.11313869540960897</c:v>
                </c:pt>
                <c:pt idx="845">
                  <c:v>0.10771119803900012</c:v>
                </c:pt>
                <c:pt idx="846">
                  <c:v>0.10217720167826699</c:v>
                </c:pt>
                <c:pt idx="847">
                  <c:v>9.7354508067255555E-2</c:v>
                </c:pt>
                <c:pt idx="848">
                  <c:v>9.1847560950969506E-2</c:v>
                </c:pt>
                <c:pt idx="849">
                  <c:v>8.5994714710369999E-2</c:v>
                </c:pt>
                <c:pt idx="850">
                  <c:v>8.0004508419183884E-2</c:v>
                </c:pt>
                <c:pt idx="851">
                  <c:v>7.398704526433994E-2</c:v>
                </c:pt>
                <c:pt idx="852">
                  <c:v>6.9413811226715777E-2</c:v>
                </c:pt>
                <c:pt idx="853">
                  <c:v>6.6079262205043912E-2</c:v>
                </c:pt>
                <c:pt idx="854">
                  <c:v>6.3930153242503895E-2</c:v>
                </c:pt>
                <c:pt idx="855">
                  <c:v>6.2565060547461235E-2</c:v>
                </c:pt>
                <c:pt idx="856">
                  <c:v>6.224323865963801E-2</c:v>
                </c:pt>
                <c:pt idx="857">
                  <c:v>6.2479286102564965E-2</c:v>
                </c:pt>
                <c:pt idx="858">
                  <c:v>6.3151000378613667E-2</c:v>
                </c:pt>
                <c:pt idx="859">
                  <c:v>6.5292237551791671E-2</c:v>
                </c:pt>
                <c:pt idx="860">
                  <c:v>6.7603792553898825E-2</c:v>
                </c:pt>
                <c:pt idx="861">
                  <c:v>6.9542446492587132E-2</c:v>
                </c:pt>
                <c:pt idx="862">
                  <c:v>7.1469578838019854E-2</c:v>
                </c:pt>
                <c:pt idx="863">
                  <c:v>7.3532136389345512E-2</c:v>
                </c:pt>
                <c:pt idx="864">
                  <c:v>7.5758722687472121E-2</c:v>
                </c:pt>
                <c:pt idx="865">
                  <c:v>7.813319050533199E-2</c:v>
                </c:pt>
                <c:pt idx="866">
                  <c:v>8.0550225636352502E-2</c:v>
                </c:pt>
                <c:pt idx="867">
                  <c:v>8.4042636123959319E-2</c:v>
                </c:pt>
                <c:pt idx="868">
                  <c:v>8.8032184448840423E-2</c:v>
                </c:pt>
                <c:pt idx="869">
                  <c:v>9.1167097842678624E-2</c:v>
                </c:pt>
                <c:pt idx="870">
                  <c:v>9.4610031541113568E-2</c:v>
                </c:pt>
                <c:pt idx="871">
                  <c:v>9.7704434564468159E-2</c:v>
                </c:pt>
                <c:pt idx="872">
                  <c:v>0.10046932380101044</c:v>
                </c:pt>
                <c:pt idx="873">
                  <c:v>0.1021543208731935</c:v>
                </c:pt>
                <c:pt idx="874">
                  <c:v>0.10305341270495441</c:v>
                </c:pt>
                <c:pt idx="875">
                  <c:v>0.10299894390629732</c:v>
                </c:pt>
                <c:pt idx="876">
                  <c:v>0.10252986391444827</c:v>
                </c:pt>
                <c:pt idx="877">
                  <c:v>0.10171398089982982</c:v>
                </c:pt>
                <c:pt idx="878">
                  <c:v>0.10046809507399626</c:v>
                </c:pt>
                <c:pt idx="879">
                  <c:v>9.8605539892398758E-2</c:v>
                </c:pt>
                <c:pt idx="880">
                  <c:v>9.6806357644430421E-2</c:v>
                </c:pt>
                <c:pt idx="881">
                  <c:v>9.4825853624670803E-2</c:v>
                </c:pt>
                <c:pt idx="882">
                  <c:v>9.2547530757545182E-2</c:v>
                </c:pt>
                <c:pt idx="883">
                  <c:v>9.0130304804693376E-2</c:v>
                </c:pt>
                <c:pt idx="884">
                  <c:v>8.7814871651091531E-2</c:v>
                </c:pt>
                <c:pt idx="885">
                  <c:v>8.5553924665115855E-2</c:v>
                </c:pt>
                <c:pt idx="886">
                  <c:v>8.3659971284783335E-2</c:v>
                </c:pt>
                <c:pt idx="887">
                  <c:v>8.1720083841747462E-2</c:v>
                </c:pt>
                <c:pt idx="888">
                  <c:v>7.9987488789063074E-2</c:v>
                </c:pt>
                <c:pt idx="889">
                  <c:v>7.8293628259638579E-2</c:v>
                </c:pt>
                <c:pt idx="890">
                  <c:v>7.6849446532753621E-2</c:v>
                </c:pt>
                <c:pt idx="891">
                  <c:v>7.5298510967700724E-2</c:v>
                </c:pt>
                <c:pt idx="892">
                  <c:v>7.3820744212315201E-2</c:v>
                </c:pt>
                <c:pt idx="893">
                  <c:v>7.29362600556476E-2</c:v>
                </c:pt>
                <c:pt idx="894">
                  <c:v>7.2924574617920901E-2</c:v>
                </c:pt>
                <c:pt idx="895">
                  <c:v>7.1978315261562717E-2</c:v>
                </c:pt>
                <c:pt idx="896">
                  <c:v>7.0917046880247012E-2</c:v>
                </c:pt>
                <c:pt idx="897">
                  <c:v>6.9559551266412722E-2</c:v>
                </c:pt>
                <c:pt idx="898">
                  <c:v>6.8059519104183272E-2</c:v>
                </c:pt>
                <c:pt idx="899">
                  <c:v>6.6659581487930913E-2</c:v>
                </c:pt>
                <c:pt idx="900">
                  <c:v>6.5412554968069289E-2</c:v>
                </c:pt>
                <c:pt idx="901">
                  <c:v>6.4610365821154647E-2</c:v>
                </c:pt>
                <c:pt idx="902">
                  <c:v>6.3836447437548668E-2</c:v>
                </c:pt>
                <c:pt idx="903">
                  <c:v>6.2949636493120339E-2</c:v>
                </c:pt>
                <c:pt idx="904">
                  <c:v>6.2048819749316253E-2</c:v>
                </c:pt>
                <c:pt idx="905">
                  <c:v>6.1189530620366868E-2</c:v>
                </c:pt>
                <c:pt idx="906">
                  <c:v>6.0407245996529656E-2</c:v>
                </c:pt>
                <c:pt idx="907">
                  <c:v>5.9720563018473422E-2</c:v>
                </c:pt>
                <c:pt idx="908">
                  <c:v>5.9065999231640298E-2</c:v>
                </c:pt>
                <c:pt idx="909">
                  <c:v>5.8452284886115646E-2</c:v>
                </c:pt>
                <c:pt idx="910">
                  <c:v>5.7870026652151033E-2</c:v>
                </c:pt>
                <c:pt idx="911">
                  <c:v>5.7389353917775304E-2</c:v>
                </c:pt>
                <c:pt idx="912">
                  <c:v>5.7079272477764467E-2</c:v>
                </c:pt>
                <c:pt idx="913">
                  <c:v>5.7460734306485399E-2</c:v>
                </c:pt>
                <c:pt idx="914">
                  <c:v>5.826638967580635E-2</c:v>
                </c:pt>
                <c:pt idx="915">
                  <c:v>5.9728494793929443E-2</c:v>
                </c:pt>
                <c:pt idx="916">
                  <c:v>6.1752572753915491E-2</c:v>
                </c:pt>
                <c:pt idx="917">
                  <c:v>6.4248622549212805E-2</c:v>
                </c:pt>
                <c:pt idx="918">
                  <c:v>6.7005359677167184E-2</c:v>
                </c:pt>
                <c:pt idx="919">
                  <c:v>7.0144995970054067E-2</c:v>
                </c:pt>
                <c:pt idx="920">
                  <c:v>7.3089443367473514E-2</c:v>
                </c:pt>
                <c:pt idx="921">
                  <c:v>7.6039157661015572E-2</c:v>
                </c:pt>
                <c:pt idx="922">
                  <c:v>7.9164471600831357E-2</c:v>
                </c:pt>
                <c:pt idx="923">
                  <c:v>8.2479182382427171E-2</c:v>
                </c:pt>
                <c:pt idx="924">
                  <c:v>8.5742177872268482E-2</c:v>
                </c:pt>
                <c:pt idx="925">
                  <c:v>8.9115917249768542E-2</c:v>
                </c:pt>
                <c:pt idx="926">
                  <c:v>9.2619544295899262E-2</c:v>
                </c:pt>
                <c:pt idx="927">
                  <c:v>9.4840698985584809E-2</c:v>
                </c:pt>
                <c:pt idx="928">
                  <c:v>9.6181606747943876E-2</c:v>
                </c:pt>
                <c:pt idx="929">
                  <c:v>9.6931804981715483E-2</c:v>
                </c:pt>
                <c:pt idx="930">
                  <c:v>9.7286971747114981E-2</c:v>
                </c:pt>
                <c:pt idx="931">
                  <c:v>9.7096673982176057E-2</c:v>
                </c:pt>
                <c:pt idx="932">
                  <c:v>9.6663600500896049E-2</c:v>
                </c:pt>
                <c:pt idx="933">
                  <c:v>9.5959488928088754E-2</c:v>
                </c:pt>
                <c:pt idx="934">
                  <c:v>9.4843360567736665E-2</c:v>
                </c:pt>
                <c:pt idx="935">
                  <c:v>9.2847600788236853E-2</c:v>
                </c:pt>
                <c:pt idx="936">
                  <c:v>9.0344629001582966E-2</c:v>
                </c:pt>
                <c:pt idx="937">
                  <c:v>8.7507002329802075E-2</c:v>
                </c:pt>
                <c:pt idx="938">
                  <c:v>8.4440534241480722E-2</c:v>
                </c:pt>
                <c:pt idx="939">
                  <c:v>8.159927270683362E-2</c:v>
                </c:pt>
                <c:pt idx="940">
                  <c:v>7.8459475905171688E-2</c:v>
                </c:pt>
                <c:pt idx="941">
                  <c:v>7.6060504108020371E-2</c:v>
                </c:pt>
                <c:pt idx="942">
                  <c:v>7.5275465171807401E-2</c:v>
                </c:pt>
                <c:pt idx="943">
                  <c:v>7.5350415121841305E-2</c:v>
                </c:pt>
                <c:pt idx="944">
                  <c:v>7.5522129060664051E-2</c:v>
                </c:pt>
                <c:pt idx="945">
                  <c:v>7.4714766639078861E-2</c:v>
                </c:pt>
                <c:pt idx="946">
                  <c:v>7.3719891875209762E-2</c:v>
                </c:pt>
                <c:pt idx="947">
                  <c:v>7.3224319574824573E-2</c:v>
                </c:pt>
                <c:pt idx="948">
                  <c:v>7.3475321192981377E-2</c:v>
                </c:pt>
                <c:pt idx="949">
                  <c:v>7.3870925759125294E-2</c:v>
                </c:pt>
                <c:pt idx="950">
                  <c:v>7.4261118064248122E-2</c:v>
                </c:pt>
                <c:pt idx="951">
                  <c:v>7.5020108925908713E-2</c:v>
                </c:pt>
                <c:pt idx="952">
                  <c:v>7.8839274724462199E-2</c:v>
                </c:pt>
                <c:pt idx="953">
                  <c:v>8.4512166303018207E-2</c:v>
                </c:pt>
                <c:pt idx="954">
                  <c:v>8.8612130577211276E-2</c:v>
                </c:pt>
                <c:pt idx="955">
                  <c:v>9.0029474160396902E-2</c:v>
                </c:pt>
                <c:pt idx="956">
                  <c:v>8.9970747990064409E-2</c:v>
                </c:pt>
                <c:pt idx="957">
                  <c:v>8.9951735881710154E-2</c:v>
                </c:pt>
                <c:pt idx="958">
                  <c:v>9.0342653565831765E-2</c:v>
                </c:pt>
                <c:pt idx="959">
                  <c:v>9.1265728578233285E-2</c:v>
                </c:pt>
                <c:pt idx="960">
                  <c:v>9.2689396605193597E-2</c:v>
                </c:pt>
                <c:pt idx="961">
                  <c:v>9.4752302676089764E-2</c:v>
                </c:pt>
                <c:pt idx="962">
                  <c:v>9.686328472156111E-2</c:v>
                </c:pt>
                <c:pt idx="963">
                  <c:v>9.8564082979179832E-2</c:v>
                </c:pt>
                <c:pt idx="964">
                  <c:v>0.10008206238690737</c:v>
                </c:pt>
                <c:pt idx="965">
                  <c:v>0.10166040299958506</c:v>
                </c:pt>
                <c:pt idx="966">
                  <c:v>0.10325616447799046</c:v>
                </c:pt>
                <c:pt idx="967">
                  <c:v>0.10490180298761301</c:v>
                </c:pt>
                <c:pt idx="968">
                  <c:v>0.10664613929814135</c:v>
                </c:pt>
                <c:pt idx="969">
                  <c:v>0.10785990713483506</c:v>
                </c:pt>
                <c:pt idx="970">
                  <c:v>0.10906631320712447</c:v>
                </c:pt>
                <c:pt idx="971">
                  <c:v>0.10937911398355689</c:v>
                </c:pt>
                <c:pt idx="972">
                  <c:v>0.10913712058167198</c:v>
                </c:pt>
                <c:pt idx="973">
                  <c:v>0.10841818557254827</c:v>
                </c:pt>
                <c:pt idx="974">
                  <c:v>0.10778081669250064</c:v>
                </c:pt>
                <c:pt idx="975">
                  <c:v>0.1065878807918932</c:v>
                </c:pt>
                <c:pt idx="976">
                  <c:v>0.105609217261401</c:v>
                </c:pt>
                <c:pt idx="977">
                  <c:v>0.10533192221318871</c:v>
                </c:pt>
                <c:pt idx="978">
                  <c:v>0.10558684764760366</c:v>
                </c:pt>
                <c:pt idx="979">
                  <c:v>0.10495027378450376</c:v>
                </c:pt>
                <c:pt idx="980">
                  <c:v>0.10445899053347592</c:v>
                </c:pt>
                <c:pt idx="981">
                  <c:v>0.10308966266527794</c:v>
                </c:pt>
                <c:pt idx="982">
                  <c:v>0.10119296847578513</c:v>
                </c:pt>
                <c:pt idx="983">
                  <c:v>0.10091355327544055</c:v>
                </c:pt>
                <c:pt idx="984">
                  <c:v>0.1026031041211663</c:v>
                </c:pt>
                <c:pt idx="985">
                  <c:v>0.10409103593825156</c:v>
                </c:pt>
                <c:pt idx="986">
                  <c:v>0.10461044314529615</c:v>
                </c:pt>
                <c:pt idx="987">
                  <c:v>0.10409798928832155</c:v>
                </c:pt>
                <c:pt idx="988">
                  <c:v>0.10357478217489746</c:v>
                </c:pt>
                <c:pt idx="989">
                  <c:v>0.1028436302795524</c:v>
                </c:pt>
                <c:pt idx="990">
                  <c:v>0.1024518095909827</c:v>
                </c:pt>
                <c:pt idx="991">
                  <c:v>0.10202136586348272</c:v>
                </c:pt>
                <c:pt idx="992">
                  <c:v>0.10140684578559574</c:v>
                </c:pt>
                <c:pt idx="993">
                  <c:v>0.10079920736161098</c:v>
                </c:pt>
                <c:pt idx="994">
                  <c:v>0.1003014781530437</c:v>
                </c:pt>
                <c:pt idx="995">
                  <c:v>9.986685320885931E-2</c:v>
                </c:pt>
                <c:pt idx="996">
                  <c:v>9.9452175271531579E-2</c:v>
                </c:pt>
                <c:pt idx="997">
                  <c:v>9.9140889328002579E-2</c:v>
                </c:pt>
                <c:pt idx="998">
                  <c:v>9.882761773852175E-2</c:v>
                </c:pt>
                <c:pt idx="999">
                  <c:v>9.874148097204935E-2</c:v>
                </c:pt>
                <c:pt idx="1000">
                  <c:v>0.10086605496730709</c:v>
                </c:pt>
                <c:pt idx="1001">
                  <c:v>0.10320416438110781</c:v>
                </c:pt>
                <c:pt idx="1002">
                  <c:v>0.10425924559511349</c:v>
                </c:pt>
                <c:pt idx="1003">
                  <c:v>0.10467665931241052</c:v>
                </c:pt>
                <c:pt idx="1004">
                  <c:v>0.10463166489269693</c:v>
                </c:pt>
                <c:pt idx="1005">
                  <c:v>0.10458987133367741</c:v>
                </c:pt>
                <c:pt idx="1006">
                  <c:v>0.10452680284842293</c:v>
                </c:pt>
                <c:pt idx="1007">
                  <c:v>0.10452648948156493</c:v>
                </c:pt>
                <c:pt idx="1008">
                  <c:v>0.10479402290837217</c:v>
                </c:pt>
                <c:pt idx="1009">
                  <c:v>0.10505819431823052</c:v>
                </c:pt>
                <c:pt idx="1010">
                  <c:v>0.10552073498322778</c:v>
                </c:pt>
                <c:pt idx="1011">
                  <c:v>0.10717715333539433</c:v>
                </c:pt>
                <c:pt idx="1012">
                  <c:v>0.11024089321797581</c:v>
                </c:pt>
                <c:pt idx="1013">
                  <c:v>0.11374523677155776</c:v>
                </c:pt>
                <c:pt idx="1014">
                  <c:v>0.1188423594675406</c:v>
                </c:pt>
                <c:pt idx="1015">
                  <c:v>0.12410737094370278</c:v>
                </c:pt>
                <c:pt idx="1016">
                  <c:v>0.12891414747544039</c:v>
                </c:pt>
                <c:pt idx="1017">
                  <c:v>0.13445833418249362</c:v>
                </c:pt>
                <c:pt idx="1018">
                  <c:v>0.13813528242507331</c:v>
                </c:pt>
                <c:pt idx="1019">
                  <c:v>0.14095420130804129</c:v>
                </c:pt>
                <c:pt idx="1020">
                  <c:v>0.1451272348808299</c:v>
                </c:pt>
                <c:pt idx="1021">
                  <c:v>0.14966664273171196</c:v>
                </c:pt>
                <c:pt idx="1022">
                  <c:v>0.15326589138040997</c:v>
                </c:pt>
                <c:pt idx="1023">
                  <c:v>0.15603945284261586</c:v>
                </c:pt>
                <c:pt idx="1024">
                  <c:v>0.15749302029392762</c:v>
                </c:pt>
                <c:pt idx="1025">
                  <c:v>0.1577693002508844</c:v>
                </c:pt>
                <c:pt idx="1026">
                  <c:v>0.15728987905941277</c:v>
                </c:pt>
                <c:pt idx="1027">
                  <c:v>0.15712650848454829</c:v>
                </c:pt>
                <c:pt idx="1028">
                  <c:v>0.15647191880722081</c:v>
                </c:pt>
                <c:pt idx="1029">
                  <c:v>0.16301787181287003</c:v>
                </c:pt>
                <c:pt idx="1030">
                  <c:v>0.1731731807516326</c:v>
                </c:pt>
                <c:pt idx="1031">
                  <c:v>0.17716220452278778</c:v>
                </c:pt>
                <c:pt idx="1032">
                  <c:v>0.17606686039659419</c:v>
                </c:pt>
                <c:pt idx="1033">
                  <c:v>0.17290394277128987</c:v>
                </c:pt>
                <c:pt idx="1034">
                  <c:v>0.16935911058357528</c:v>
                </c:pt>
                <c:pt idx="1035">
                  <c:v>0.16408922499844306</c:v>
                </c:pt>
                <c:pt idx="1036">
                  <c:v>0.15856719453909415</c:v>
                </c:pt>
                <c:pt idx="1037">
                  <c:v>0.15572215953184682</c:v>
                </c:pt>
                <c:pt idx="1038">
                  <c:v>0.15346273554870032</c:v>
                </c:pt>
                <c:pt idx="1039">
                  <c:v>0.1491327086461868</c:v>
                </c:pt>
                <c:pt idx="1040">
                  <c:v>0.14241383822984358</c:v>
                </c:pt>
                <c:pt idx="1041">
                  <c:v>0.13463349238006111</c:v>
                </c:pt>
                <c:pt idx="1042">
                  <c:v>0.1276200650850873</c:v>
                </c:pt>
                <c:pt idx="1043">
                  <c:v>0.12071754131995174</c:v>
                </c:pt>
                <c:pt idx="1044">
                  <c:v>0.11342425517361204</c:v>
                </c:pt>
                <c:pt idx="1045">
                  <c:v>0.10626033879767477</c:v>
                </c:pt>
                <c:pt idx="1046">
                  <c:v>9.9423933087310623E-2</c:v>
                </c:pt>
                <c:pt idx="1047">
                  <c:v>9.2969999712929255E-2</c:v>
                </c:pt>
                <c:pt idx="1048">
                  <c:v>8.6864089743948728E-2</c:v>
                </c:pt>
                <c:pt idx="1049">
                  <c:v>8.1160370074095087E-2</c:v>
                </c:pt>
                <c:pt idx="1050">
                  <c:v>7.691146470637901E-2</c:v>
                </c:pt>
                <c:pt idx="1051">
                  <c:v>7.4059143029688759E-2</c:v>
                </c:pt>
                <c:pt idx="1052">
                  <c:v>7.0637326509500914E-2</c:v>
                </c:pt>
                <c:pt idx="1053">
                  <c:v>6.7066608218850451E-2</c:v>
                </c:pt>
                <c:pt idx="1054">
                  <c:v>6.3223265801684678E-2</c:v>
                </c:pt>
                <c:pt idx="1055">
                  <c:v>5.9785856727417305E-2</c:v>
                </c:pt>
                <c:pt idx="1056">
                  <c:v>5.6662282449743154E-2</c:v>
                </c:pt>
                <c:pt idx="1057">
                  <c:v>5.3619867708889365E-2</c:v>
                </c:pt>
                <c:pt idx="1058">
                  <c:v>5.0577051437756627E-2</c:v>
                </c:pt>
                <c:pt idx="1059">
                  <c:v>4.7678269182479083E-2</c:v>
                </c:pt>
                <c:pt idx="1060">
                  <c:v>4.5246059264724491E-2</c:v>
                </c:pt>
                <c:pt idx="1061">
                  <c:v>4.3347186321123179E-2</c:v>
                </c:pt>
                <c:pt idx="1062">
                  <c:v>4.2284865600425395E-2</c:v>
                </c:pt>
                <c:pt idx="1063">
                  <c:v>4.0915453177784687E-2</c:v>
                </c:pt>
                <c:pt idx="1064">
                  <c:v>3.9069328280316909E-2</c:v>
                </c:pt>
                <c:pt idx="1065">
                  <c:v>3.7093073600631521E-2</c:v>
                </c:pt>
                <c:pt idx="1066">
                  <c:v>3.5195816617927901E-2</c:v>
                </c:pt>
                <c:pt idx="1067">
                  <c:v>3.3432713921213442E-2</c:v>
                </c:pt>
                <c:pt idx="1068">
                  <c:v>3.1944009004039049E-2</c:v>
                </c:pt>
                <c:pt idx="1069">
                  <c:v>3.0564145112331652E-2</c:v>
                </c:pt>
                <c:pt idx="1070">
                  <c:v>2.9490059754717815E-2</c:v>
                </c:pt>
                <c:pt idx="1071">
                  <c:v>2.8628994288945765E-2</c:v>
                </c:pt>
                <c:pt idx="1072">
                  <c:v>2.8016853248512087E-2</c:v>
                </c:pt>
                <c:pt idx="1073">
                  <c:v>2.8018510346902524E-2</c:v>
                </c:pt>
                <c:pt idx="1074">
                  <c:v>2.7653452616568295E-2</c:v>
                </c:pt>
                <c:pt idx="1075">
                  <c:v>2.6929035871237031E-2</c:v>
                </c:pt>
                <c:pt idx="1076">
                  <c:v>2.6095147633895126E-2</c:v>
                </c:pt>
                <c:pt idx="1077">
                  <c:v>2.5220417549790698E-2</c:v>
                </c:pt>
                <c:pt idx="1078">
                  <c:v>2.4384231214266736E-2</c:v>
                </c:pt>
                <c:pt idx="1079">
                  <c:v>2.3914599100656162E-2</c:v>
                </c:pt>
                <c:pt idx="1080">
                  <c:v>2.4057614396276971E-2</c:v>
                </c:pt>
                <c:pt idx="1081">
                  <c:v>2.4389188473690652E-2</c:v>
                </c:pt>
                <c:pt idx="1082">
                  <c:v>2.4500225604610626E-2</c:v>
                </c:pt>
                <c:pt idx="1083">
                  <c:v>2.419672027735489E-2</c:v>
                </c:pt>
                <c:pt idx="1084">
                  <c:v>2.3615200762107345E-2</c:v>
                </c:pt>
                <c:pt idx="1085">
                  <c:v>2.3228185078243299E-2</c:v>
                </c:pt>
                <c:pt idx="1086">
                  <c:v>2.2658468901142769E-2</c:v>
                </c:pt>
                <c:pt idx="1087">
                  <c:v>2.2034455519799566E-2</c:v>
                </c:pt>
                <c:pt idx="1088">
                  <c:v>2.1448655513423547E-2</c:v>
                </c:pt>
                <c:pt idx="1089">
                  <c:v>2.0855598134814794E-2</c:v>
                </c:pt>
                <c:pt idx="1090">
                  <c:v>2.0253878691994267E-2</c:v>
                </c:pt>
                <c:pt idx="1091">
                  <c:v>1.9663130461168628E-2</c:v>
                </c:pt>
                <c:pt idx="1092">
                  <c:v>1.9104448742166553E-2</c:v>
                </c:pt>
                <c:pt idx="1093">
                  <c:v>1.8612705283235401E-2</c:v>
                </c:pt>
                <c:pt idx="1094">
                  <c:v>1.8176133588199934E-2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6-4667-B491-6233005E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02800"/>
        <c:axId val="1495401968"/>
      </c:scatterChart>
      <c:valAx>
        <c:axId val="14954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5401968"/>
        <c:crosses val="autoZero"/>
        <c:crossBetween val="midCat"/>
      </c:valAx>
      <c:valAx>
        <c:axId val="14954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54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MB_ydre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Boksmodel!$AE$11:$AE$1105</c:f>
              <c:numCache>
                <c:formatCode>0.0000</c:formatCode>
                <c:ptCount val="1095"/>
                <c:pt idx="0">
                  <c:v>6.4560424286701959E-2</c:v>
                </c:pt>
                <c:pt idx="1">
                  <c:v>6.3259533650424041E-2</c:v>
                </c:pt>
                <c:pt idx="2">
                  <c:v>6.2013975984718868E-2</c:v>
                </c:pt>
                <c:pt idx="3">
                  <c:v>6.0815057700525019E-2</c:v>
                </c:pt>
                <c:pt idx="4">
                  <c:v>5.9663597320955428E-2</c:v>
                </c:pt>
                <c:pt idx="5">
                  <c:v>5.8558324632467802E-2</c:v>
                </c:pt>
                <c:pt idx="6">
                  <c:v>5.7486475640578662E-2</c:v>
                </c:pt>
                <c:pt idx="7">
                  <c:v>5.6435747258007388E-2</c:v>
                </c:pt>
                <c:pt idx="8">
                  <c:v>5.540724526406756E-2</c:v>
                </c:pt>
                <c:pt idx="9">
                  <c:v>5.4403428947787151E-2</c:v>
                </c:pt>
                <c:pt idx="10">
                  <c:v>5.3428834289490836E-2</c:v>
                </c:pt>
                <c:pt idx="11">
                  <c:v>5.2485538785646858E-2</c:v>
                </c:pt>
                <c:pt idx="12">
                  <c:v>5.162194221323866E-2</c:v>
                </c:pt>
                <c:pt idx="13">
                  <c:v>5.0850475121753114E-2</c:v>
                </c:pt>
                <c:pt idx="14">
                  <c:v>5.0096838002444133E-2</c:v>
                </c:pt>
                <c:pt idx="15">
                  <c:v>4.9324252837288758E-2</c:v>
                </c:pt>
                <c:pt idx="16">
                  <c:v>4.8508752065903729E-2</c:v>
                </c:pt>
                <c:pt idx="17">
                  <c:v>4.7594599292932735E-2</c:v>
                </c:pt>
                <c:pt idx="18">
                  <c:v>4.5358754374057418E-2</c:v>
                </c:pt>
                <c:pt idx="19">
                  <c:v>4.3537006711814707E-2</c:v>
                </c:pt>
                <c:pt idx="20">
                  <c:v>4.1992377293836619E-2</c:v>
                </c:pt>
                <c:pt idx="21">
                  <c:v>4.0670218005651466E-2</c:v>
                </c:pt>
                <c:pt idx="22">
                  <c:v>3.9531705989811372E-2</c:v>
                </c:pt>
                <c:pt idx="23">
                  <c:v>3.855309956416799E-2</c:v>
                </c:pt>
                <c:pt idx="24">
                  <c:v>3.7715530788597844E-2</c:v>
                </c:pt>
                <c:pt idx="25">
                  <c:v>3.7002613288319629E-2</c:v>
                </c:pt>
                <c:pt idx="26">
                  <c:v>3.6402282914471742E-2</c:v>
                </c:pt>
                <c:pt idx="27">
                  <c:v>3.590505937207384E-2</c:v>
                </c:pt>
                <c:pt idx="28">
                  <c:v>3.5502104515970571E-2</c:v>
                </c:pt>
                <c:pt idx="29">
                  <c:v>3.5182751170194183E-2</c:v>
                </c:pt>
                <c:pt idx="30">
                  <c:v>3.4943396011383632E-2</c:v>
                </c:pt>
                <c:pt idx="31">
                  <c:v>3.4783866793435737E-2</c:v>
                </c:pt>
                <c:pt idx="32">
                  <c:v>3.4702784802890907E-2</c:v>
                </c:pt>
                <c:pt idx="33">
                  <c:v>3.4700891905537663E-2</c:v>
                </c:pt>
                <c:pt idx="34">
                  <c:v>3.4780946907346059E-2</c:v>
                </c:pt>
                <c:pt idx="35">
                  <c:v>3.4948278312236077E-2</c:v>
                </c:pt>
                <c:pt idx="36">
                  <c:v>3.5224247022472101E-2</c:v>
                </c:pt>
                <c:pt idx="37">
                  <c:v>3.5629427314664924E-2</c:v>
                </c:pt>
                <c:pt idx="38">
                  <c:v>3.6204384064679025E-2</c:v>
                </c:pt>
                <c:pt idx="39">
                  <c:v>3.6973334992463538E-2</c:v>
                </c:pt>
                <c:pt idx="40">
                  <c:v>3.8009193877435191E-2</c:v>
                </c:pt>
                <c:pt idx="41">
                  <c:v>3.9554914595011988E-2</c:v>
                </c:pt>
                <c:pt idx="42">
                  <c:v>4.3529423707224638E-2</c:v>
                </c:pt>
                <c:pt idx="43">
                  <c:v>4.7329404188914001E-2</c:v>
                </c:pt>
                <c:pt idx="44">
                  <c:v>5.0801065364911753E-2</c:v>
                </c:pt>
                <c:pt idx="45">
                  <c:v>5.392177622760206E-2</c:v>
                </c:pt>
                <c:pt idx="46">
                  <c:v>5.6700990284092027E-2</c:v>
                </c:pt>
                <c:pt idx="47">
                  <c:v>5.9163139233856528E-2</c:v>
                </c:pt>
                <c:pt idx="48">
                  <c:v>6.1345732523137582E-2</c:v>
                </c:pt>
                <c:pt idx="49">
                  <c:v>6.3302717551985424E-2</c:v>
                </c:pt>
                <c:pt idx="50">
                  <c:v>6.5042479755483704E-2</c:v>
                </c:pt>
                <c:pt idx="51">
                  <c:v>6.6597525156320198E-2</c:v>
                </c:pt>
                <c:pt idx="52">
                  <c:v>6.7994779636921771E-2</c:v>
                </c:pt>
                <c:pt idx="53">
                  <c:v>6.9251857978962716E-2</c:v>
                </c:pt>
                <c:pt idx="54">
                  <c:v>7.0465465136291802E-2</c:v>
                </c:pt>
                <c:pt idx="55">
                  <c:v>7.1560843481741493E-2</c:v>
                </c:pt>
                <c:pt idx="56">
                  <c:v>7.2517034027923699E-2</c:v>
                </c:pt>
                <c:pt idx="57">
                  <c:v>7.3305724084235885E-2</c:v>
                </c:pt>
                <c:pt idx="58">
                  <c:v>7.3992377400696044E-2</c:v>
                </c:pt>
                <c:pt idx="59">
                  <c:v>7.4557676863629532E-2</c:v>
                </c:pt>
                <c:pt idx="60">
                  <c:v>7.5020704412770839E-2</c:v>
                </c:pt>
                <c:pt idx="61">
                  <c:v>7.5385473592327751E-2</c:v>
                </c:pt>
                <c:pt idx="62">
                  <c:v>7.5642045750931142E-2</c:v>
                </c:pt>
                <c:pt idx="63">
                  <c:v>7.5751760974652332E-2</c:v>
                </c:pt>
                <c:pt idx="64">
                  <c:v>7.5720459055958769E-2</c:v>
                </c:pt>
                <c:pt idx="65">
                  <c:v>7.5584682285240817E-2</c:v>
                </c:pt>
                <c:pt idx="66">
                  <c:v>7.5373732189319295E-2</c:v>
                </c:pt>
                <c:pt idx="67">
                  <c:v>7.5048677925253784E-2</c:v>
                </c:pt>
                <c:pt idx="68">
                  <c:v>7.4603786561207724E-2</c:v>
                </c:pt>
                <c:pt idx="69">
                  <c:v>7.4070281590687181E-2</c:v>
                </c:pt>
                <c:pt idx="70">
                  <c:v>7.3464915133856584E-2</c:v>
                </c:pt>
                <c:pt idx="71">
                  <c:v>7.2801460609575305E-2</c:v>
                </c:pt>
                <c:pt idx="72">
                  <c:v>7.2102627753941509E-2</c:v>
                </c:pt>
                <c:pt idx="73">
                  <c:v>7.1387157180415883E-2</c:v>
                </c:pt>
                <c:pt idx="74">
                  <c:v>7.0675603980630122E-2</c:v>
                </c:pt>
                <c:pt idx="75">
                  <c:v>6.9986741624195367E-2</c:v>
                </c:pt>
                <c:pt idx="76">
                  <c:v>6.9335265813130487E-2</c:v>
                </c:pt>
                <c:pt idx="77">
                  <c:v>6.8742957536589766E-2</c:v>
                </c:pt>
                <c:pt idx="78">
                  <c:v>6.8286159431648646E-2</c:v>
                </c:pt>
                <c:pt idx="79">
                  <c:v>6.7924435917229423E-2</c:v>
                </c:pt>
                <c:pt idx="80">
                  <c:v>6.7679327245371748E-2</c:v>
                </c:pt>
                <c:pt idx="81">
                  <c:v>6.7612626825902328E-2</c:v>
                </c:pt>
                <c:pt idx="82">
                  <c:v>6.763753343142366E-2</c:v>
                </c:pt>
                <c:pt idx="83">
                  <c:v>6.7684629253070686E-2</c:v>
                </c:pt>
                <c:pt idx="84">
                  <c:v>6.7731018065423781E-2</c:v>
                </c:pt>
                <c:pt idx="85">
                  <c:v>6.777293020984676E-2</c:v>
                </c:pt>
                <c:pt idx="86">
                  <c:v>6.7810949244736296E-2</c:v>
                </c:pt>
                <c:pt idx="87">
                  <c:v>6.7850746289686265E-2</c:v>
                </c:pt>
                <c:pt idx="88">
                  <c:v>6.790634154886184E-2</c:v>
                </c:pt>
                <c:pt idx="89">
                  <c:v>6.7980732770802743E-2</c:v>
                </c:pt>
                <c:pt idx="90">
                  <c:v>6.8101109569587731E-2</c:v>
                </c:pt>
                <c:pt idx="91">
                  <c:v>7.0176042177063275E-2</c:v>
                </c:pt>
                <c:pt idx="92">
                  <c:v>7.4482794651928821E-2</c:v>
                </c:pt>
                <c:pt idx="93">
                  <c:v>8.1336642027295888E-2</c:v>
                </c:pt>
                <c:pt idx="94">
                  <c:v>9.1068984342237605E-2</c:v>
                </c:pt>
                <c:pt idx="95">
                  <c:v>0.10398093214337524</c:v>
                </c:pt>
                <c:pt idx="96">
                  <c:v>0.1202588588231681</c:v>
                </c:pt>
                <c:pt idx="97">
                  <c:v>0.13986638298519893</c:v>
                </c:pt>
                <c:pt idx="98">
                  <c:v>0.16240856282036353</c:v>
                </c:pt>
                <c:pt idx="99">
                  <c:v>0.18702830570716078</c:v>
                </c:pt>
                <c:pt idx="100">
                  <c:v>0.21244149925086775</c:v>
                </c:pt>
                <c:pt idx="101">
                  <c:v>0.23719538161688225</c:v>
                </c:pt>
                <c:pt idx="102">
                  <c:v>0.26014018643220532</c:v>
                </c:pt>
                <c:pt idx="103">
                  <c:v>0.28062650998864347</c:v>
                </c:pt>
                <c:pt idx="104">
                  <c:v>0.29861455406472331</c:v>
                </c:pt>
                <c:pt idx="105">
                  <c:v>0.31417235700449009</c:v>
                </c:pt>
                <c:pt idx="106">
                  <c:v>0.32709648847952866</c:v>
                </c:pt>
                <c:pt idx="107">
                  <c:v>0.33742229657432754</c:v>
                </c:pt>
                <c:pt idx="108">
                  <c:v>0.34587466949442386</c:v>
                </c:pt>
                <c:pt idx="109">
                  <c:v>0.35271360271511104</c:v>
                </c:pt>
                <c:pt idx="110">
                  <c:v>0.35820848652021237</c:v>
                </c:pt>
                <c:pt idx="111">
                  <c:v>0.36251525058553014</c:v>
                </c:pt>
                <c:pt idx="112">
                  <c:v>0.36575110343537354</c:v>
                </c:pt>
                <c:pt idx="113">
                  <c:v>0.36825482008290483</c:v>
                </c:pt>
                <c:pt idx="114">
                  <c:v>0.37025471847540109</c:v>
                </c:pt>
                <c:pt idx="115">
                  <c:v>0.37185692806405934</c:v>
                </c:pt>
                <c:pt idx="116">
                  <c:v>0.37333065176770136</c:v>
                </c:pt>
                <c:pt idx="117">
                  <c:v>0.37482780867669363</c:v>
                </c:pt>
                <c:pt idx="118">
                  <c:v>0.37642141968911541</c:v>
                </c:pt>
                <c:pt idx="119">
                  <c:v>0.37813965760551538</c:v>
                </c:pt>
                <c:pt idx="120">
                  <c:v>0.37992123481998075</c:v>
                </c:pt>
                <c:pt idx="121">
                  <c:v>0.38201167200431974</c:v>
                </c:pt>
                <c:pt idx="122">
                  <c:v>0.38443659344905506</c:v>
                </c:pt>
                <c:pt idx="123">
                  <c:v>0.38716658288990752</c:v>
                </c:pt>
                <c:pt idx="124">
                  <c:v>0.39013528000470205</c:v>
                </c:pt>
                <c:pt idx="125">
                  <c:v>0.39329672560815243</c:v>
                </c:pt>
                <c:pt idx="126">
                  <c:v>0.39661394514392911</c:v>
                </c:pt>
                <c:pt idx="127">
                  <c:v>0.40005517440553612</c:v>
                </c:pt>
                <c:pt idx="128">
                  <c:v>0.40360034340424827</c:v>
                </c:pt>
                <c:pt idx="129">
                  <c:v>0.40723233131400338</c:v>
                </c:pt>
                <c:pt idx="130">
                  <c:v>0.41094813054484552</c:v>
                </c:pt>
                <c:pt idx="131">
                  <c:v>0.4147641680266872</c:v>
                </c:pt>
                <c:pt idx="132">
                  <c:v>0.41871343542861394</c:v>
                </c:pt>
                <c:pt idx="133">
                  <c:v>0.42286456425275376</c:v>
                </c:pt>
                <c:pt idx="134">
                  <c:v>0.42722358707552593</c:v>
                </c:pt>
                <c:pt idx="135">
                  <c:v>0.43180073255548712</c:v>
                </c:pt>
                <c:pt idx="136">
                  <c:v>0.43665109047128481</c:v>
                </c:pt>
                <c:pt idx="137">
                  <c:v>0.44189744475119708</c:v>
                </c:pt>
                <c:pt idx="138">
                  <c:v>0.4472386591480817</c:v>
                </c:pt>
                <c:pt idx="139">
                  <c:v>0.45249983950417899</c:v>
                </c:pt>
                <c:pt idx="140">
                  <c:v>0.45758654156732936</c:v>
                </c:pt>
                <c:pt idx="141">
                  <c:v>0.46238252369246302</c:v>
                </c:pt>
                <c:pt idx="142">
                  <c:v>0.46685029141923012</c:v>
                </c:pt>
                <c:pt idx="143">
                  <c:v>0.47096102581341087</c:v>
                </c:pt>
                <c:pt idx="144">
                  <c:v>0.47470427700863121</c:v>
                </c:pt>
                <c:pt idx="145">
                  <c:v>0.47805657553790137</c:v>
                </c:pt>
                <c:pt idx="146">
                  <c:v>0.48103067560968338</c:v>
                </c:pt>
                <c:pt idx="147">
                  <c:v>0.48364136128510549</c:v>
                </c:pt>
                <c:pt idx="148">
                  <c:v>0.4859064150191284</c:v>
                </c:pt>
                <c:pt idx="149">
                  <c:v>0.48784052654157312</c:v>
                </c:pt>
                <c:pt idx="150">
                  <c:v>0.48946111220291716</c:v>
                </c:pt>
                <c:pt idx="151">
                  <c:v>0.4908160954690054</c:v>
                </c:pt>
                <c:pt idx="152">
                  <c:v>0.49193585078194785</c:v>
                </c:pt>
                <c:pt idx="153">
                  <c:v>0.492875833731233</c:v>
                </c:pt>
                <c:pt idx="154">
                  <c:v>0.4936042907992334</c:v>
                </c:pt>
                <c:pt idx="155">
                  <c:v>0.4940911551649515</c:v>
                </c:pt>
                <c:pt idx="156">
                  <c:v>0.49432410174613517</c:v>
                </c:pt>
                <c:pt idx="157">
                  <c:v>0.49431479748241797</c:v>
                </c:pt>
                <c:pt idx="158">
                  <c:v>0.49404390478711635</c:v>
                </c:pt>
                <c:pt idx="159">
                  <c:v>0.4934215858068367</c:v>
                </c:pt>
                <c:pt idx="160">
                  <c:v>0.49251504022435449</c:v>
                </c:pt>
                <c:pt idx="161">
                  <c:v>0.49133689704621208</c:v>
                </c:pt>
                <c:pt idx="162">
                  <c:v>0.48965236027730824</c:v>
                </c:pt>
                <c:pt idx="163">
                  <c:v>0.48812469316911006</c:v>
                </c:pt>
                <c:pt idx="164">
                  <c:v>0.48662567496828796</c:v>
                </c:pt>
                <c:pt idx="165">
                  <c:v>0.48523150662257619</c:v>
                </c:pt>
                <c:pt idx="166">
                  <c:v>0.48396470513432022</c:v>
                </c:pt>
                <c:pt idx="167">
                  <c:v>0.48275702289766026</c:v>
                </c:pt>
                <c:pt idx="168">
                  <c:v>0.48149242031357403</c:v>
                </c:pt>
                <c:pt idx="169">
                  <c:v>0.48020981684091962</c:v>
                </c:pt>
                <c:pt idx="170">
                  <c:v>0.47891411010352736</c:v>
                </c:pt>
                <c:pt idx="171">
                  <c:v>0.47759250731324659</c:v>
                </c:pt>
                <c:pt idx="172">
                  <c:v>0.47625111411021082</c:v>
                </c:pt>
                <c:pt idx="173">
                  <c:v>0.47487347376107053</c:v>
                </c:pt>
                <c:pt idx="174">
                  <c:v>0.47350673930928638</c:v>
                </c:pt>
                <c:pt idx="175">
                  <c:v>0.47216700211573259</c:v>
                </c:pt>
                <c:pt idx="176">
                  <c:v>0.4711714275053453</c:v>
                </c:pt>
                <c:pt idx="177">
                  <c:v>0.47053715477254282</c:v>
                </c:pt>
                <c:pt idx="178">
                  <c:v>0.47022904399189824</c:v>
                </c:pt>
                <c:pt idx="179">
                  <c:v>0.47020090848043733</c:v>
                </c:pt>
                <c:pt idx="180">
                  <c:v>0.47042658080058702</c:v>
                </c:pt>
                <c:pt idx="181">
                  <c:v>0.47055440274688087</c:v>
                </c:pt>
                <c:pt idx="182">
                  <c:v>0.47093198917491175</c:v>
                </c:pt>
                <c:pt idx="183">
                  <c:v>0.4718920436299871</c:v>
                </c:pt>
                <c:pt idx="184">
                  <c:v>0.47360142214558232</c:v>
                </c:pt>
                <c:pt idx="185">
                  <c:v>0.47568956294135373</c:v>
                </c:pt>
                <c:pt idx="186">
                  <c:v>0.47786904801294766</c:v>
                </c:pt>
                <c:pt idx="187">
                  <c:v>0.479926825027224</c:v>
                </c:pt>
                <c:pt idx="188">
                  <c:v>0.48168711670673481</c:v>
                </c:pt>
                <c:pt idx="189">
                  <c:v>0.48306475856515185</c:v>
                </c:pt>
                <c:pt idx="190">
                  <c:v>0.48395916686408469</c:v>
                </c:pt>
                <c:pt idx="191">
                  <c:v>0.48434532341069003</c:v>
                </c:pt>
                <c:pt idx="192">
                  <c:v>0.48418249048505502</c:v>
                </c:pt>
                <c:pt idx="193">
                  <c:v>0.48344852947406586</c:v>
                </c:pt>
                <c:pt idx="194">
                  <c:v>0.48207945865001139</c:v>
                </c:pt>
                <c:pt idx="195">
                  <c:v>0.4800410030665625</c:v>
                </c:pt>
                <c:pt idx="196">
                  <c:v>0.47719389242411481</c:v>
                </c:pt>
                <c:pt idx="197">
                  <c:v>0.47355762451418021</c:v>
                </c:pt>
                <c:pt idx="198">
                  <c:v>0.468934880978089</c:v>
                </c:pt>
                <c:pt idx="199">
                  <c:v>0.46303411455869842</c:v>
                </c:pt>
                <c:pt idx="200">
                  <c:v>0.45648962797496312</c:v>
                </c:pt>
                <c:pt idx="201">
                  <c:v>0.44968719960847159</c:v>
                </c:pt>
                <c:pt idx="202">
                  <c:v>0.44287991630737056</c:v>
                </c:pt>
                <c:pt idx="203">
                  <c:v>0.4361544805094017</c:v>
                </c:pt>
                <c:pt idx="204">
                  <c:v>0.42980664136514657</c:v>
                </c:pt>
                <c:pt idx="205">
                  <c:v>0.42391233937011263</c:v>
                </c:pt>
                <c:pt idx="206">
                  <c:v>0.41838072472255944</c:v>
                </c:pt>
                <c:pt idx="207">
                  <c:v>0.41351861899984249</c:v>
                </c:pt>
                <c:pt idx="208">
                  <c:v>0.40951086564802358</c:v>
                </c:pt>
                <c:pt idx="209">
                  <c:v>0.40630036607321363</c:v>
                </c:pt>
                <c:pt idx="210">
                  <c:v>0.40387744922745056</c:v>
                </c:pt>
                <c:pt idx="211">
                  <c:v>0.40215430015829634</c:v>
                </c:pt>
                <c:pt idx="212">
                  <c:v>0.40108138892267542</c:v>
                </c:pt>
                <c:pt idx="213">
                  <c:v>0.40070394150819022</c:v>
                </c:pt>
                <c:pt idx="214">
                  <c:v>0.401136103140041</c:v>
                </c:pt>
                <c:pt idx="215">
                  <c:v>0.40208455172995955</c:v>
                </c:pt>
                <c:pt idx="216">
                  <c:v>0.4033854867030518</c:v>
                </c:pt>
                <c:pt idx="217">
                  <c:v>0.40476459486501531</c:v>
                </c:pt>
                <c:pt idx="218">
                  <c:v>0.40636017349646691</c:v>
                </c:pt>
                <c:pt idx="219">
                  <c:v>0.40811606099133385</c:v>
                </c:pt>
                <c:pt idx="220">
                  <c:v>0.40995430821367052</c:v>
                </c:pt>
                <c:pt idx="221">
                  <c:v>0.41176539870775297</c:v>
                </c:pt>
                <c:pt idx="222">
                  <c:v>0.41342365395338759</c:v>
                </c:pt>
                <c:pt idx="223">
                  <c:v>0.41487012691359937</c:v>
                </c:pt>
                <c:pt idx="224">
                  <c:v>0.41608408484646742</c:v>
                </c:pt>
                <c:pt idx="225">
                  <c:v>0.41704052196045766</c:v>
                </c:pt>
                <c:pt idx="226">
                  <c:v>0.41769942110844394</c:v>
                </c:pt>
                <c:pt idx="227">
                  <c:v>0.4181461885534743</c:v>
                </c:pt>
                <c:pt idx="228">
                  <c:v>0.41842625342738643</c:v>
                </c:pt>
                <c:pt idx="229">
                  <c:v>0.41853525779516432</c:v>
                </c:pt>
                <c:pt idx="230">
                  <c:v>0.4184705344656281</c:v>
                </c:pt>
                <c:pt idx="231">
                  <c:v>0.41820495406211766</c:v>
                </c:pt>
                <c:pt idx="232">
                  <c:v>0.41773817937795282</c:v>
                </c:pt>
                <c:pt idx="233">
                  <c:v>0.4171674021227359</c:v>
                </c:pt>
                <c:pt idx="234">
                  <c:v>0.4166018326752165</c:v>
                </c:pt>
                <c:pt idx="235">
                  <c:v>0.41606737877267069</c:v>
                </c:pt>
                <c:pt idx="236">
                  <c:v>0.41552949808151562</c:v>
                </c:pt>
                <c:pt idx="237">
                  <c:v>0.41499187496837359</c:v>
                </c:pt>
                <c:pt idx="238">
                  <c:v>0.41448888068853401</c:v>
                </c:pt>
                <c:pt idx="239">
                  <c:v>0.41400242752284389</c:v>
                </c:pt>
                <c:pt idx="240">
                  <c:v>0.41347826342636934</c:v>
                </c:pt>
                <c:pt idx="241">
                  <c:v>0.4129949543963124</c:v>
                </c:pt>
                <c:pt idx="242">
                  <c:v>0.41262030915524889</c:v>
                </c:pt>
                <c:pt idx="243">
                  <c:v>0.41235959600628802</c:v>
                </c:pt>
                <c:pt idx="244">
                  <c:v>0.41209709511617998</c:v>
                </c:pt>
                <c:pt idx="245">
                  <c:v>0.4118662793736026</c:v>
                </c:pt>
                <c:pt idx="246">
                  <c:v>0.41169617652897134</c:v>
                </c:pt>
                <c:pt idx="247">
                  <c:v>0.41157997867903984</c:v>
                </c:pt>
                <c:pt idx="248">
                  <c:v>0.41150136019390321</c:v>
                </c:pt>
                <c:pt idx="249">
                  <c:v>0.4115195581950325</c:v>
                </c:pt>
                <c:pt idx="250">
                  <c:v>0.41167608521249677</c:v>
                </c:pt>
                <c:pt idx="251">
                  <c:v>0.41181498646671866</c:v>
                </c:pt>
                <c:pt idx="252">
                  <c:v>0.41227784525375039</c:v>
                </c:pt>
                <c:pt idx="253">
                  <c:v>0.41336883296015187</c:v>
                </c:pt>
                <c:pt idx="254">
                  <c:v>0.41513736479783103</c:v>
                </c:pt>
                <c:pt idx="255">
                  <c:v>0.41750819625965158</c:v>
                </c:pt>
                <c:pt idx="256">
                  <c:v>0.42048520510591164</c:v>
                </c:pt>
                <c:pt idx="257">
                  <c:v>0.42401607576598516</c:v>
                </c:pt>
                <c:pt idx="258">
                  <c:v>0.42794690751317299</c:v>
                </c:pt>
                <c:pt idx="259">
                  <c:v>0.4321435979009115</c:v>
                </c:pt>
                <c:pt idx="260">
                  <c:v>0.4364970767603954</c:v>
                </c:pt>
                <c:pt idx="261">
                  <c:v>0.44088842605926626</c:v>
                </c:pt>
                <c:pt idx="262">
                  <c:v>0.44524172544471974</c:v>
                </c:pt>
                <c:pt idx="263">
                  <c:v>0.44947340157014798</c:v>
                </c:pt>
                <c:pt idx="264">
                  <c:v>0.45351258445433873</c:v>
                </c:pt>
                <c:pt idx="265">
                  <c:v>0.45741638265973078</c:v>
                </c:pt>
                <c:pt idx="266">
                  <c:v>0.46121316960070097</c:v>
                </c:pt>
                <c:pt idx="267">
                  <c:v>0.46488238022776035</c:v>
                </c:pt>
                <c:pt idx="268">
                  <c:v>0.46838305671516345</c:v>
                </c:pt>
                <c:pt idx="269">
                  <c:v>0.47168479371944028</c:v>
                </c:pt>
                <c:pt idx="270">
                  <c:v>0.47477506818285659</c:v>
                </c:pt>
                <c:pt idx="271">
                  <c:v>0.47764847471868921</c:v>
                </c:pt>
                <c:pt idx="272">
                  <c:v>0.48030276225469432</c:v>
                </c:pt>
                <c:pt idx="273">
                  <c:v>0.48273752072331394</c:v>
                </c:pt>
                <c:pt idx="274">
                  <c:v>0.48494569445045244</c:v>
                </c:pt>
                <c:pt idx="275">
                  <c:v>0.48708373503680635</c:v>
                </c:pt>
                <c:pt idx="276">
                  <c:v>0.4891294077681641</c:v>
                </c:pt>
                <c:pt idx="277">
                  <c:v>0.49126874287664929</c:v>
                </c:pt>
                <c:pt idx="278">
                  <c:v>0.49379743700511353</c:v>
                </c:pt>
                <c:pt idx="279">
                  <c:v>0.49663027514692271</c:v>
                </c:pt>
                <c:pt idx="280">
                  <c:v>0.49981104513954561</c:v>
                </c:pt>
                <c:pt idx="281">
                  <c:v>0.50318462998762814</c:v>
                </c:pt>
                <c:pt idx="282">
                  <c:v>0.50658679615531099</c:v>
                </c:pt>
                <c:pt idx="283">
                  <c:v>0.50996898829835269</c:v>
                </c:pt>
                <c:pt idx="284">
                  <c:v>0.51322606163777085</c:v>
                </c:pt>
                <c:pt idx="285">
                  <c:v>0.51626006185869944</c:v>
                </c:pt>
                <c:pt idx="286">
                  <c:v>0.51885471137142225</c:v>
                </c:pt>
                <c:pt idx="287">
                  <c:v>0.52133733806005389</c:v>
                </c:pt>
                <c:pt idx="288">
                  <c:v>0.5241944468375227</c:v>
                </c:pt>
                <c:pt idx="289">
                  <c:v>0.52714643195755606</c:v>
                </c:pt>
                <c:pt idx="290">
                  <c:v>0.53006982085812104</c:v>
                </c:pt>
                <c:pt idx="291">
                  <c:v>0.5328345377898801</c:v>
                </c:pt>
                <c:pt idx="292">
                  <c:v>0.53538917517946116</c:v>
                </c:pt>
                <c:pt idx="293">
                  <c:v>0.5377021081465464</c:v>
                </c:pt>
                <c:pt idx="294">
                  <c:v>0.53977542641927623</c:v>
                </c:pt>
                <c:pt idx="295">
                  <c:v>0.54161139060600072</c:v>
                </c:pt>
                <c:pt idx="296">
                  <c:v>0.5433520017462119</c:v>
                </c:pt>
                <c:pt idx="297">
                  <c:v>0.5451564334703668</c:v>
                </c:pt>
                <c:pt idx="298">
                  <c:v>0.54696369883208906</c:v>
                </c:pt>
                <c:pt idx="299">
                  <c:v>0.54834725584414379</c:v>
                </c:pt>
                <c:pt idx="300">
                  <c:v>0.54986714874055798</c:v>
                </c:pt>
                <c:pt idx="301">
                  <c:v>0.5523115822361454</c:v>
                </c:pt>
                <c:pt idx="302">
                  <c:v>0.55542062821600302</c:v>
                </c:pt>
                <c:pt idx="303">
                  <c:v>0.55870600004977555</c:v>
                </c:pt>
                <c:pt idx="304">
                  <c:v>0.56201389723172612</c:v>
                </c:pt>
                <c:pt idx="305">
                  <c:v>0.5617658823598376</c:v>
                </c:pt>
                <c:pt idx="306">
                  <c:v>0.55851827570199541</c:v>
                </c:pt>
                <c:pt idx="307">
                  <c:v>0.55274010433843213</c:v>
                </c:pt>
                <c:pt idx="308">
                  <c:v>0.54487218667970982</c:v>
                </c:pt>
                <c:pt idx="309">
                  <c:v>0.53527536024667821</c:v>
                </c:pt>
                <c:pt idx="310">
                  <c:v>0.52426854750070051</c:v>
                </c:pt>
                <c:pt idx="311">
                  <c:v>0.512133616324424</c:v>
                </c:pt>
                <c:pt idx="312">
                  <c:v>0.49911182200052162</c:v>
                </c:pt>
                <c:pt idx="313">
                  <c:v>0.48541056018977097</c:v>
                </c:pt>
                <c:pt idx="314">
                  <c:v>0.47120662627036358</c:v>
                </c:pt>
                <c:pt idx="315">
                  <c:v>0.45660504278925318</c:v>
                </c:pt>
                <c:pt idx="316">
                  <c:v>0.44173261319174656</c:v>
                </c:pt>
                <c:pt idx="317">
                  <c:v>0.42675312629471462</c:v>
                </c:pt>
                <c:pt idx="318">
                  <c:v>0.41178164943578721</c:v>
                </c:pt>
                <c:pt idx="319">
                  <c:v>0.39690551552245501</c:v>
                </c:pt>
                <c:pt idx="320">
                  <c:v>0.38220496963259476</c:v>
                </c:pt>
                <c:pt idx="321">
                  <c:v>0.36773918730558419</c:v>
                </c:pt>
                <c:pt idx="322">
                  <c:v>0.35355766863365268</c:v>
                </c:pt>
                <c:pt idx="323">
                  <c:v>0.33970186670477565</c:v>
                </c:pt>
                <c:pt idx="324">
                  <c:v>0.32620519253445174</c:v>
                </c:pt>
                <c:pt idx="325">
                  <c:v>0.31308404341399781</c:v>
                </c:pt>
                <c:pt idx="326">
                  <c:v>0.30035672946987568</c:v>
                </c:pt>
                <c:pt idx="327">
                  <c:v>0.28810668310566273</c:v>
                </c:pt>
                <c:pt idx="328">
                  <c:v>0.2763505527093762</c:v>
                </c:pt>
                <c:pt idx="329">
                  <c:v>0.2650242987921107</c:v>
                </c:pt>
                <c:pt idx="330">
                  <c:v>0.25411851600897617</c:v>
                </c:pt>
                <c:pt idx="331">
                  <c:v>0.24363434361949632</c:v>
                </c:pt>
                <c:pt idx="332">
                  <c:v>0.23360536042361951</c:v>
                </c:pt>
                <c:pt idx="333">
                  <c:v>0.22410144677365282</c:v>
                </c:pt>
                <c:pt idx="334">
                  <c:v>0.21506088362824552</c:v>
                </c:pt>
                <c:pt idx="335">
                  <c:v>0.20642587991597475</c:v>
                </c:pt>
                <c:pt idx="336">
                  <c:v>0.19819180084826429</c:v>
                </c:pt>
                <c:pt idx="337">
                  <c:v>0.19033459317945478</c:v>
                </c:pt>
                <c:pt idx="338">
                  <c:v>0.18286749972543903</c:v>
                </c:pt>
                <c:pt idx="339">
                  <c:v>0.17575617909522892</c:v>
                </c:pt>
                <c:pt idx="340">
                  <c:v>0.16898082777503787</c:v>
                </c:pt>
                <c:pt idx="341">
                  <c:v>0.16253913601223308</c:v>
                </c:pt>
                <c:pt idx="342">
                  <c:v>0.15643980419406556</c:v>
                </c:pt>
                <c:pt idx="343">
                  <c:v>0.15070197418944503</c:v>
                </c:pt>
                <c:pt idx="344">
                  <c:v>0.14526521625014258</c:v>
                </c:pt>
                <c:pt idx="345">
                  <c:v>0.14009013012069149</c:v>
                </c:pt>
                <c:pt idx="346">
                  <c:v>0.13515766504418378</c:v>
                </c:pt>
                <c:pt idx="347">
                  <c:v>0.13053782140273118</c:v>
                </c:pt>
                <c:pt idx="348">
                  <c:v>0.12617951259862151</c:v>
                </c:pt>
                <c:pt idx="349">
                  <c:v>0.12209779504879439</c:v>
                </c:pt>
                <c:pt idx="350">
                  <c:v>0.1183003209518451</c:v>
                </c:pt>
                <c:pt idx="351">
                  <c:v>0.11469733978711789</c:v>
                </c:pt>
                <c:pt idx="352">
                  <c:v>0.11123583083275294</c:v>
                </c:pt>
                <c:pt idx="353">
                  <c:v>0.10790474832623656</c:v>
                </c:pt>
                <c:pt idx="354">
                  <c:v>0.10471375666534725</c:v>
                </c:pt>
                <c:pt idx="355">
                  <c:v>0.10168634424905801</c:v>
                </c:pt>
                <c:pt idx="356">
                  <c:v>9.8796544423999197E-2</c:v>
                </c:pt>
                <c:pt idx="357">
                  <c:v>9.601195489390732E-2</c:v>
                </c:pt>
                <c:pt idx="358">
                  <c:v>9.3325179309738715E-2</c:v>
                </c:pt>
                <c:pt idx="359">
                  <c:v>9.0753962115718387E-2</c:v>
                </c:pt>
                <c:pt idx="360">
                  <c:v>8.8362742560164742E-2</c:v>
                </c:pt>
                <c:pt idx="361">
                  <c:v>8.608931971480388E-2</c:v>
                </c:pt>
                <c:pt idx="362">
                  <c:v>8.388924925634153E-2</c:v>
                </c:pt>
                <c:pt idx="363">
                  <c:v>8.1785140651257138E-2</c:v>
                </c:pt>
                <c:pt idx="364">
                  <c:v>7.9721952170846627E-2</c:v>
                </c:pt>
                <c:pt idx="365">
                  <c:v>7.767255510673246E-2</c:v>
                </c:pt>
                <c:pt idx="366">
                  <c:v>7.5654177352119004E-2</c:v>
                </c:pt>
                <c:pt idx="367">
                  <c:v>7.3720381401485291E-2</c:v>
                </c:pt>
                <c:pt idx="368">
                  <c:v>7.1601919192413141E-2</c:v>
                </c:pt>
                <c:pt idx="369">
                  <c:v>6.6296216980255326E-2</c:v>
                </c:pt>
                <c:pt idx="370">
                  <c:v>6.2060763738430676E-2</c:v>
                </c:pt>
                <c:pt idx="371">
                  <c:v>5.8583556831694139E-2</c:v>
                </c:pt>
                <c:pt idx="372">
                  <c:v>5.5641292089997935E-2</c:v>
                </c:pt>
                <c:pt idx="373">
                  <c:v>5.3107538773631544E-2</c:v>
                </c:pt>
                <c:pt idx="374">
                  <c:v>5.0906659328679479E-2</c:v>
                </c:pt>
                <c:pt idx="375">
                  <c:v>4.8994049869445541E-2</c:v>
                </c:pt>
                <c:pt idx="376">
                  <c:v>4.739227872346409E-2</c:v>
                </c:pt>
                <c:pt idx="377">
                  <c:v>4.6129105471229837E-2</c:v>
                </c:pt>
                <c:pt idx="378">
                  <c:v>4.5125648657467578E-2</c:v>
                </c:pt>
                <c:pt idx="379">
                  <c:v>4.4316348494873932E-2</c:v>
                </c:pt>
                <c:pt idx="380">
                  <c:v>4.3816906343217693E-2</c:v>
                </c:pt>
                <c:pt idx="381">
                  <c:v>4.3443550117229508E-2</c:v>
                </c:pt>
                <c:pt idx="382">
                  <c:v>4.3240564541639874E-2</c:v>
                </c:pt>
                <c:pt idx="383">
                  <c:v>4.3128646369311033E-2</c:v>
                </c:pt>
                <c:pt idx="384">
                  <c:v>4.3059257952508645E-2</c:v>
                </c:pt>
                <c:pt idx="385">
                  <c:v>4.3021196459854111E-2</c:v>
                </c:pt>
                <c:pt idx="386">
                  <c:v>4.3014955236871717E-2</c:v>
                </c:pt>
                <c:pt idx="387">
                  <c:v>4.3030730722105386E-2</c:v>
                </c:pt>
                <c:pt idx="388">
                  <c:v>4.3060995774684446E-2</c:v>
                </c:pt>
                <c:pt idx="389">
                  <c:v>4.310780164221191E-2</c:v>
                </c:pt>
                <c:pt idx="390">
                  <c:v>4.326494514331742E-2</c:v>
                </c:pt>
                <c:pt idx="391">
                  <c:v>4.3465614930670554E-2</c:v>
                </c:pt>
                <c:pt idx="392">
                  <c:v>4.367046027174263E-2</c:v>
                </c:pt>
                <c:pt idx="393">
                  <c:v>4.3871664900819583E-2</c:v>
                </c:pt>
                <c:pt idx="394">
                  <c:v>4.4126698239496873E-2</c:v>
                </c:pt>
                <c:pt idx="395">
                  <c:v>4.4503969262154316E-2</c:v>
                </c:pt>
                <c:pt idx="396">
                  <c:v>4.4938992462098183E-2</c:v>
                </c:pt>
                <c:pt idx="397">
                  <c:v>4.5388917620427439E-2</c:v>
                </c:pt>
                <c:pt idx="398">
                  <c:v>4.5883447756733836E-2</c:v>
                </c:pt>
                <c:pt idx="399">
                  <c:v>4.6465731481528091E-2</c:v>
                </c:pt>
                <c:pt idx="400">
                  <c:v>4.7061341714497565E-2</c:v>
                </c:pt>
                <c:pt idx="401">
                  <c:v>4.7646445618982264E-2</c:v>
                </c:pt>
                <c:pt idx="402">
                  <c:v>4.8225892200225093E-2</c:v>
                </c:pt>
                <c:pt idx="403">
                  <c:v>4.8790196601898185E-2</c:v>
                </c:pt>
                <c:pt idx="404">
                  <c:v>4.9324793022685401E-2</c:v>
                </c:pt>
                <c:pt idx="405">
                  <c:v>4.9833862560835752E-2</c:v>
                </c:pt>
                <c:pt idx="406">
                  <c:v>5.0311622100647733E-2</c:v>
                </c:pt>
                <c:pt idx="407">
                  <c:v>5.0750624744308574E-2</c:v>
                </c:pt>
                <c:pt idx="408">
                  <c:v>5.1163294683039075E-2</c:v>
                </c:pt>
                <c:pt idx="409">
                  <c:v>5.1666192384124281E-2</c:v>
                </c:pt>
                <c:pt idx="410">
                  <c:v>5.2170789994517359E-2</c:v>
                </c:pt>
                <c:pt idx="411">
                  <c:v>5.2640369189050476E-2</c:v>
                </c:pt>
                <c:pt idx="412">
                  <c:v>5.3064257796569141E-2</c:v>
                </c:pt>
                <c:pt idx="413">
                  <c:v>5.3483273793377639E-2</c:v>
                </c:pt>
                <c:pt idx="414">
                  <c:v>5.392104500547102E-2</c:v>
                </c:pt>
                <c:pt idx="415">
                  <c:v>5.4333865416282684E-2</c:v>
                </c:pt>
                <c:pt idx="416">
                  <c:v>5.4720518305051959E-2</c:v>
                </c:pt>
                <c:pt idx="417">
                  <c:v>5.512626764262054E-2</c:v>
                </c:pt>
                <c:pt idx="418">
                  <c:v>5.5509185560168282E-2</c:v>
                </c:pt>
                <c:pt idx="419">
                  <c:v>5.5863222920624442E-2</c:v>
                </c:pt>
                <c:pt idx="420">
                  <c:v>5.6171304583560677E-2</c:v>
                </c:pt>
                <c:pt idx="421">
                  <c:v>5.6435514808365818E-2</c:v>
                </c:pt>
                <c:pt idx="422">
                  <c:v>5.665653122596731E-2</c:v>
                </c:pt>
                <c:pt idx="423">
                  <c:v>5.6836164021273998E-2</c:v>
                </c:pt>
                <c:pt idx="424">
                  <c:v>5.6984257629634702E-2</c:v>
                </c:pt>
                <c:pt idx="425">
                  <c:v>5.7194893440657577E-2</c:v>
                </c:pt>
                <c:pt idx="426">
                  <c:v>5.7389199149540708E-2</c:v>
                </c:pt>
                <c:pt idx="427">
                  <c:v>5.7554477094747203E-2</c:v>
                </c:pt>
                <c:pt idx="428">
                  <c:v>5.77012627025726E-2</c:v>
                </c:pt>
                <c:pt idx="429">
                  <c:v>5.7841452824687646E-2</c:v>
                </c:pt>
                <c:pt idx="430">
                  <c:v>5.7994614785595117E-2</c:v>
                </c:pt>
                <c:pt idx="431">
                  <c:v>5.8204603085663942E-2</c:v>
                </c:pt>
                <c:pt idx="432">
                  <c:v>5.85076884185474E-2</c:v>
                </c:pt>
                <c:pt idx="433">
                  <c:v>5.8839600594176603E-2</c:v>
                </c:pt>
                <c:pt idx="434">
                  <c:v>5.917018887787022E-2</c:v>
                </c:pt>
                <c:pt idx="435">
                  <c:v>5.9442276940131496E-2</c:v>
                </c:pt>
                <c:pt idx="436">
                  <c:v>5.9720016385054309E-2</c:v>
                </c:pt>
                <c:pt idx="437">
                  <c:v>6.0259000187443915E-2</c:v>
                </c:pt>
                <c:pt idx="438">
                  <c:v>6.066271874552584E-2</c:v>
                </c:pt>
                <c:pt idx="439">
                  <c:v>6.0866793257257461E-2</c:v>
                </c:pt>
                <c:pt idx="440">
                  <c:v>6.0897370803443637E-2</c:v>
                </c:pt>
                <c:pt idx="441">
                  <c:v>6.0747439692803246E-2</c:v>
                </c:pt>
                <c:pt idx="442">
                  <c:v>6.0419009981241452E-2</c:v>
                </c:pt>
                <c:pt idx="443">
                  <c:v>5.9894111488110593E-2</c:v>
                </c:pt>
                <c:pt idx="444">
                  <c:v>5.9139998684707658E-2</c:v>
                </c:pt>
                <c:pt idx="445">
                  <c:v>5.8086232467733846E-2</c:v>
                </c:pt>
                <c:pt idx="446">
                  <c:v>5.6329923004071088E-2</c:v>
                </c:pt>
                <c:pt idx="447">
                  <c:v>5.4910652654561583E-2</c:v>
                </c:pt>
                <c:pt idx="448">
                  <c:v>5.3750736400869796E-2</c:v>
                </c:pt>
                <c:pt idx="449">
                  <c:v>5.2804682135535033E-2</c:v>
                </c:pt>
                <c:pt idx="450">
                  <c:v>5.2037329308520675E-2</c:v>
                </c:pt>
                <c:pt idx="451">
                  <c:v>5.1409639263448104E-2</c:v>
                </c:pt>
                <c:pt idx="452">
                  <c:v>4.9173810408258627E-2</c:v>
                </c:pt>
                <c:pt idx="453">
                  <c:v>4.8803722542345121E-2</c:v>
                </c:pt>
                <c:pt idx="454">
                  <c:v>4.8180266100164224E-2</c:v>
                </c:pt>
                <c:pt idx="455">
                  <c:v>4.7554485992537143E-2</c:v>
                </c:pt>
                <c:pt idx="456">
                  <c:v>4.826040388475239E-2</c:v>
                </c:pt>
                <c:pt idx="457">
                  <c:v>5.0640602794112893E-2</c:v>
                </c:pt>
                <c:pt idx="458">
                  <c:v>5.5174792234163411E-2</c:v>
                </c:pt>
                <c:pt idx="459">
                  <c:v>6.2519623028150964E-2</c:v>
                </c:pt>
                <c:pt idx="460">
                  <c:v>7.3505949589493746E-2</c:v>
                </c:pt>
                <c:pt idx="461">
                  <c:v>8.9242725046760951E-2</c:v>
                </c:pt>
                <c:pt idx="462">
                  <c:v>0.11115594870292754</c:v>
                </c:pt>
                <c:pt idx="463">
                  <c:v>0.14096839599076239</c:v>
                </c:pt>
                <c:pt idx="464">
                  <c:v>0.18046295364925607</c:v>
                </c:pt>
                <c:pt idx="465">
                  <c:v>0.23089785936430215</c:v>
                </c:pt>
                <c:pt idx="466">
                  <c:v>0.29152940196424276</c:v>
                </c:pt>
                <c:pt idx="467">
                  <c:v>0.3569392162221619</c:v>
                </c:pt>
                <c:pt idx="468">
                  <c:v>0.41677164096619507</c:v>
                </c:pt>
                <c:pt idx="469">
                  <c:v>0.46801486495270289</c:v>
                </c:pt>
                <c:pt idx="470">
                  <c:v>0.51256312115914837</c:v>
                </c:pt>
                <c:pt idx="471">
                  <c:v>0.55107377403552393</c:v>
                </c:pt>
                <c:pt idx="472">
                  <c:v>0.58433444781814847</c:v>
                </c:pt>
                <c:pt idx="473">
                  <c:v>0.61300854612757782</c:v>
                </c:pt>
                <c:pt idx="474">
                  <c:v>0.63770188938605554</c:v>
                </c:pt>
                <c:pt idx="475">
                  <c:v>0.65888274760319965</c:v>
                </c:pt>
                <c:pt idx="476">
                  <c:v>0.67697167398202607</c:v>
                </c:pt>
                <c:pt idx="477">
                  <c:v>0.69235621785220947</c:v>
                </c:pt>
                <c:pt idx="478">
                  <c:v>0.70535367215015998</c:v>
                </c:pt>
                <c:pt idx="479">
                  <c:v>0.71624429010525725</c:v>
                </c:pt>
                <c:pt idx="480">
                  <c:v>0.72528636507432509</c:v>
                </c:pt>
                <c:pt idx="481">
                  <c:v>0.7327141673400106</c:v>
                </c:pt>
                <c:pt idx="482">
                  <c:v>0.73872916547927947</c:v>
                </c:pt>
                <c:pt idx="483">
                  <c:v>0.74349211909352364</c:v>
                </c:pt>
                <c:pt idx="484">
                  <c:v>0.74712969473366042</c:v>
                </c:pt>
                <c:pt idx="485">
                  <c:v>0.74974319551491597</c:v>
                </c:pt>
                <c:pt idx="486">
                  <c:v>0.75130135847308399</c:v>
                </c:pt>
                <c:pt idx="487">
                  <c:v>0.75186779399390813</c:v>
                </c:pt>
                <c:pt idx="488">
                  <c:v>0.75223712329568848</c:v>
                </c:pt>
                <c:pt idx="489">
                  <c:v>0.75228102645538031</c:v>
                </c:pt>
                <c:pt idx="490">
                  <c:v>0.75193613543954196</c:v>
                </c:pt>
                <c:pt idx="491">
                  <c:v>0.75119505892903293</c:v>
                </c:pt>
                <c:pt idx="492">
                  <c:v>0.75007785962493367</c:v>
                </c:pt>
                <c:pt idx="493">
                  <c:v>0.74861795869733339</c:v>
                </c:pt>
                <c:pt idx="494">
                  <c:v>0.74686035437897447</c:v>
                </c:pt>
                <c:pt idx="495">
                  <c:v>0.74484707474810508</c:v>
                </c:pt>
                <c:pt idx="496">
                  <c:v>0.74261049664153567</c:v>
                </c:pt>
                <c:pt idx="497">
                  <c:v>0.74017812077987444</c:v>
                </c:pt>
                <c:pt idx="498">
                  <c:v>0.73759717648525713</c:v>
                </c:pt>
                <c:pt idx="499">
                  <c:v>0.73489466554220928</c:v>
                </c:pt>
                <c:pt idx="500">
                  <c:v>0.73210127398500668</c:v>
                </c:pt>
                <c:pt idx="501">
                  <c:v>0.72923107545351518</c:v>
                </c:pt>
                <c:pt idx="502">
                  <c:v>0.72631917791190193</c:v>
                </c:pt>
                <c:pt idx="503">
                  <c:v>0.72337478415300371</c:v>
                </c:pt>
                <c:pt idx="504">
                  <c:v>0.72041757878731982</c:v>
                </c:pt>
                <c:pt idx="505">
                  <c:v>0.71747388745110097</c:v>
                </c:pt>
                <c:pt idx="506">
                  <c:v>0.71453227827416732</c:v>
                </c:pt>
                <c:pt idx="507">
                  <c:v>0.71165040835019833</c:v>
                </c:pt>
                <c:pt idx="508">
                  <c:v>0.70883066040037845</c:v>
                </c:pt>
                <c:pt idx="509">
                  <c:v>0.70608621319756559</c:v>
                </c:pt>
                <c:pt idx="510">
                  <c:v>0.70341596550506502</c:v>
                </c:pt>
                <c:pt idx="511">
                  <c:v>0.70082158478053791</c:v>
                </c:pt>
                <c:pt idx="512">
                  <c:v>0.6982986114757993</c:v>
                </c:pt>
                <c:pt idx="513">
                  <c:v>0.69584076311846732</c:v>
                </c:pt>
                <c:pt idx="514">
                  <c:v>0.69343532679672892</c:v>
                </c:pt>
                <c:pt idx="515">
                  <c:v>0.69102348503243871</c:v>
                </c:pt>
                <c:pt idx="516">
                  <c:v>0.68869340216049479</c:v>
                </c:pt>
                <c:pt idx="517">
                  <c:v>0.68647865838412925</c:v>
                </c:pt>
                <c:pt idx="518">
                  <c:v>0.68433864926706978</c:v>
                </c:pt>
                <c:pt idx="519">
                  <c:v>0.68214776695567514</c:v>
                </c:pt>
                <c:pt idx="520">
                  <c:v>0.67982244976122452</c:v>
                </c:pt>
                <c:pt idx="521">
                  <c:v>0.6773144035016988</c:v>
                </c:pt>
                <c:pt idx="522">
                  <c:v>0.67458897187204869</c:v>
                </c:pt>
                <c:pt idx="523">
                  <c:v>0.6716071997204659</c:v>
                </c:pt>
                <c:pt idx="524">
                  <c:v>0.66833277761754406</c:v>
                </c:pt>
                <c:pt idx="525">
                  <c:v>0.66475467742248706</c:v>
                </c:pt>
                <c:pt idx="526">
                  <c:v>0.66078388068122063</c:v>
                </c:pt>
                <c:pt idx="527">
                  <c:v>0.65627250928063041</c:v>
                </c:pt>
                <c:pt idx="528">
                  <c:v>0.65117964757471702</c:v>
                </c:pt>
                <c:pt idx="529">
                  <c:v>0.64567306530786883</c:v>
                </c:pt>
                <c:pt idx="530">
                  <c:v>0.63969229973180852</c:v>
                </c:pt>
                <c:pt idx="531">
                  <c:v>0.63376170735634552</c:v>
                </c:pt>
                <c:pt idx="532">
                  <c:v>0.62788176091992887</c:v>
                </c:pt>
                <c:pt idx="533">
                  <c:v>0.62205533325469253</c:v>
                </c:pt>
                <c:pt idx="534">
                  <c:v>0.61613443729627715</c:v>
                </c:pt>
                <c:pt idx="535">
                  <c:v>0.61056435712069801</c:v>
                </c:pt>
                <c:pt idx="536">
                  <c:v>0.60534383860528551</c:v>
                </c:pt>
                <c:pt idx="537">
                  <c:v>0.60042831521585327</c:v>
                </c:pt>
                <c:pt idx="538">
                  <c:v>0.59576110674236971</c:v>
                </c:pt>
                <c:pt idx="539">
                  <c:v>0.59136190320919191</c:v>
                </c:pt>
                <c:pt idx="540">
                  <c:v>0.58720655135157862</c:v>
                </c:pt>
                <c:pt idx="541">
                  <c:v>0.5832724618086208</c:v>
                </c:pt>
                <c:pt idx="542">
                  <c:v>0.57954327035862419</c:v>
                </c:pt>
                <c:pt idx="543">
                  <c:v>0.57600745509259121</c:v>
                </c:pt>
                <c:pt idx="544">
                  <c:v>0.57262070994454517</c:v>
                </c:pt>
                <c:pt idx="545">
                  <c:v>0.5694604491957127</c:v>
                </c:pt>
                <c:pt idx="546">
                  <c:v>0.56647064966988836</c:v>
                </c:pt>
                <c:pt idx="547">
                  <c:v>0.56364041878907256</c:v>
                </c:pt>
                <c:pt idx="548">
                  <c:v>0.5609428894514954</c:v>
                </c:pt>
                <c:pt idx="549">
                  <c:v>0.55840414095249058</c:v>
                </c:pt>
                <c:pt idx="550">
                  <c:v>0.55605682430573822</c:v>
                </c:pt>
                <c:pt idx="551">
                  <c:v>0.55385302880134568</c:v>
                </c:pt>
                <c:pt idx="552">
                  <c:v>0.55174335855996715</c:v>
                </c:pt>
                <c:pt idx="553">
                  <c:v>0.54970471621609884</c:v>
                </c:pt>
                <c:pt idx="554">
                  <c:v>0.54773944236704142</c:v>
                </c:pt>
                <c:pt idx="555">
                  <c:v>0.5458271943495917</c:v>
                </c:pt>
                <c:pt idx="556">
                  <c:v>0.54395086874384357</c:v>
                </c:pt>
                <c:pt idx="557">
                  <c:v>0.54209010495589582</c:v>
                </c:pt>
                <c:pt idx="558">
                  <c:v>0.54024833638336001</c:v>
                </c:pt>
                <c:pt idx="559">
                  <c:v>0.53843207465922127</c:v>
                </c:pt>
                <c:pt idx="560">
                  <c:v>0.53664632132583501</c:v>
                </c:pt>
                <c:pt idx="561">
                  <c:v>0.53488629808414723</c:v>
                </c:pt>
                <c:pt idx="562">
                  <c:v>0.53314861172700878</c:v>
                </c:pt>
                <c:pt idx="563">
                  <c:v>0.53143644051746664</c:v>
                </c:pt>
                <c:pt idx="564">
                  <c:v>0.52973454803338971</c:v>
                </c:pt>
                <c:pt idx="565">
                  <c:v>0.52801628955512847</c:v>
                </c:pt>
                <c:pt idx="566">
                  <c:v>0.52625713547858932</c:v>
                </c:pt>
                <c:pt idx="567">
                  <c:v>0.5244368180291975</c:v>
                </c:pt>
                <c:pt idx="568">
                  <c:v>0.52253801332155347</c:v>
                </c:pt>
                <c:pt idx="569">
                  <c:v>0.52054352485649824</c:v>
                </c:pt>
                <c:pt idx="570">
                  <c:v>0.51843581816463835</c:v>
                </c:pt>
                <c:pt idx="571">
                  <c:v>0.51620804422850319</c:v>
                </c:pt>
                <c:pt idx="572">
                  <c:v>0.51385010348311855</c:v>
                </c:pt>
                <c:pt idx="573">
                  <c:v>0.51135690783962573</c:v>
                </c:pt>
                <c:pt idx="574">
                  <c:v>0.50872361761568374</c:v>
                </c:pt>
                <c:pt idx="575">
                  <c:v>0.50594056751233751</c:v>
                </c:pt>
                <c:pt idx="576">
                  <c:v>0.50298790772478152</c:v>
                </c:pt>
                <c:pt idx="577">
                  <c:v>0.49986884545290827</c:v>
                </c:pt>
                <c:pt idx="578">
                  <c:v>0.49658702720753856</c:v>
                </c:pt>
                <c:pt idx="579">
                  <c:v>0.49317198245289806</c:v>
                </c:pt>
                <c:pt idx="580">
                  <c:v>0.48969962667537159</c:v>
                </c:pt>
                <c:pt idx="581">
                  <c:v>0.48624187132550428</c:v>
                </c:pt>
                <c:pt idx="582">
                  <c:v>0.48285685090396563</c:v>
                </c:pt>
                <c:pt idx="583">
                  <c:v>0.47959243952855235</c:v>
                </c:pt>
                <c:pt idx="584">
                  <c:v>0.47648179773351579</c:v>
                </c:pt>
                <c:pt idx="585">
                  <c:v>0.47355056853783278</c:v>
                </c:pt>
                <c:pt idx="586">
                  <c:v>0.47081607039182904</c:v>
                </c:pt>
                <c:pt idx="587">
                  <c:v>0.46828202130444468</c:v>
                </c:pt>
                <c:pt idx="588">
                  <c:v>0.4659482353195652</c:v>
                </c:pt>
                <c:pt idx="589">
                  <c:v>0.4638541644401728</c:v>
                </c:pt>
                <c:pt idx="590">
                  <c:v>0.46200800162876343</c:v>
                </c:pt>
                <c:pt idx="591">
                  <c:v>0.46040501368964987</c:v>
                </c:pt>
                <c:pt idx="592">
                  <c:v>0.45904302649594875</c:v>
                </c:pt>
                <c:pt idx="593">
                  <c:v>0.45794573219107909</c:v>
                </c:pt>
                <c:pt idx="594">
                  <c:v>0.45715517814497414</c:v>
                </c:pt>
                <c:pt idx="595">
                  <c:v>0.45666657652946058</c:v>
                </c:pt>
                <c:pt idx="596">
                  <c:v>0.45644207794061575</c:v>
                </c:pt>
                <c:pt idx="597">
                  <c:v>0.456438102232605</c:v>
                </c:pt>
                <c:pt idx="598">
                  <c:v>0.45662369062232222</c:v>
                </c:pt>
                <c:pt idx="599">
                  <c:v>0.45698097470674515</c:v>
                </c:pt>
                <c:pt idx="600">
                  <c:v>0.45750808800767184</c:v>
                </c:pt>
                <c:pt idx="601">
                  <c:v>0.45809842276605522</c:v>
                </c:pt>
                <c:pt idx="602">
                  <c:v>0.4588564374044411</c:v>
                </c:pt>
                <c:pt idx="603">
                  <c:v>0.45975161504917644</c:v>
                </c:pt>
                <c:pt idx="604">
                  <c:v>0.46073798129158117</c:v>
                </c:pt>
                <c:pt idx="605">
                  <c:v>0.4617348195465994</c:v>
                </c:pt>
                <c:pt idx="606">
                  <c:v>0.46279684765691875</c:v>
                </c:pt>
                <c:pt idx="607">
                  <c:v>0.46406087362086246</c:v>
                </c:pt>
                <c:pt idx="608">
                  <c:v>0.46543590033531951</c:v>
                </c:pt>
                <c:pt idx="609">
                  <c:v>0.46685433955590677</c:v>
                </c:pt>
                <c:pt idx="610">
                  <c:v>0.46828665252573348</c:v>
                </c:pt>
                <c:pt idx="611">
                  <c:v>0.46971295002661351</c:v>
                </c:pt>
                <c:pt idx="612">
                  <c:v>0.47111477748501313</c:v>
                </c:pt>
                <c:pt idx="613">
                  <c:v>0.47248345105220396</c:v>
                </c:pt>
                <c:pt idx="614">
                  <c:v>0.47380190766886993</c:v>
                </c:pt>
                <c:pt idx="615">
                  <c:v>0.47505780283629651</c:v>
                </c:pt>
                <c:pt idx="616">
                  <c:v>0.47619671529564517</c:v>
                </c:pt>
                <c:pt idx="617">
                  <c:v>0.4772115776332137</c:v>
                </c:pt>
                <c:pt idx="618">
                  <c:v>0.47834417597524836</c:v>
                </c:pt>
                <c:pt idx="619">
                  <c:v>0.47963372733944099</c:v>
                </c:pt>
                <c:pt idx="620">
                  <c:v>0.48105675638218426</c:v>
                </c:pt>
                <c:pt idx="621">
                  <c:v>0.48254954439557779</c:v>
                </c:pt>
                <c:pt idx="622">
                  <c:v>0.48409792009142461</c:v>
                </c:pt>
                <c:pt idx="623">
                  <c:v>0.48564587757225225</c:v>
                </c:pt>
                <c:pt idx="624">
                  <c:v>0.48711203939429004</c:v>
                </c:pt>
                <c:pt idx="625">
                  <c:v>0.48847630969757139</c:v>
                </c:pt>
                <c:pt idx="626">
                  <c:v>0.48972689186121693</c:v>
                </c:pt>
                <c:pt idx="627">
                  <c:v>0.49084808204422348</c:v>
                </c:pt>
                <c:pt idx="628">
                  <c:v>0.49178910877280291</c:v>
                </c:pt>
                <c:pt idx="629">
                  <c:v>0.49253534689404743</c:v>
                </c:pt>
                <c:pt idx="630">
                  <c:v>0.49303460557707329</c:v>
                </c:pt>
                <c:pt idx="631">
                  <c:v>0.4933124965242921</c:v>
                </c:pt>
                <c:pt idx="632">
                  <c:v>0.49343057835477622</c:v>
                </c:pt>
                <c:pt idx="633">
                  <c:v>0.49341301988606545</c:v>
                </c:pt>
                <c:pt idx="634">
                  <c:v>0.49327534050595978</c:v>
                </c:pt>
                <c:pt idx="635">
                  <c:v>0.49301586882747811</c:v>
                </c:pt>
                <c:pt idx="636">
                  <c:v>0.49260697746361726</c:v>
                </c:pt>
                <c:pt idx="637">
                  <c:v>0.49204264840102679</c:v>
                </c:pt>
                <c:pt idx="638">
                  <c:v>0.49131462941051579</c:v>
                </c:pt>
                <c:pt idx="639">
                  <c:v>0.49039492374532845</c:v>
                </c:pt>
                <c:pt idx="640">
                  <c:v>0.48927693615639117</c:v>
                </c:pt>
                <c:pt idx="641">
                  <c:v>0.48790205849751861</c:v>
                </c:pt>
                <c:pt idx="642">
                  <c:v>0.48632989733553361</c:v>
                </c:pt>
                <c:pt idx="643">
                  <c:v>0.48466289393558326</c:v>
                </c:pt>
                <c:pt idx="644">
                  <c:v>0.48291440640820066</c:v>
                </c:pt>
                <c:pt idx="645">
                  <c:v>0.4810876889452812</c:v>
                </c:pt>
                <c:pt idx="646">
                  <c:v>0.47923314841870174</c:v>
                </c:pt>
                <c:pt idx="647">
                  <c:v>0.4774488083412321</c:v>
                </c:pt>
                <c:pt idx="648">
                  <c:v>0.47576963116439458</c:v>
                </c:pt>
                <c:pt idx="649">
                  <c:v>0.47419809546320069</c:v>
                </c:pt>
                <c:pt idx="650">
                  <c:v>0.47272259134446359</c:v>
                </c:pt>
                <c:pt idx="651">
                  <c:v>0.47134101181644333</c:v>
                </c:pt>
                <c:pt idx="652">
                  <c:v>0.47004837826599138</c:v>
                </c:pt>
                <c:pt idx="653">
                  <c:v>0.46883783056227113</c:v>
                </c:pt>
                <c:pt idx="654">
                  <c:v>0.46770510861670489</c:v>
                </c:pt>
                <c:pt idx="655">
                  <c:v>0.46664406945438647</c:v>
                </c:pt>
                <c:pt idx="656">
                  <c:v>0.46564867187245651</c:v>
                </c:pt>
                <c:pt idx="657">
                  <c:v>0.46472095734592977</c:v>
                </c:pt>
                <c:pt idx="658">
                  <c:v>0.463859041593008</c:v>
                </c:pt>
                <c:pt idx="659">
                  <c:v>0.46305375930075987</c:v>
                </c:pt>
                <c:pt idx="660">
                  <c:v>0.46230042918880077</c:v>
                </c:pt>
                <c:pt idx="661">
                  <c:v>0.46158818532989099</c:v>
                </c:pt>
                <c:pt idx="662">
                  <c:v>0.46082548922405969</c:v>
                </c:pt>
                <c:pt idx="663">
                  <c:v>0.46015291578035034</c:v>
                </c:pt>
                <c:pt idx="664">
                  <c:v>0.45962942873681506</c:v>
                </c:pt>
                <c:pt idx="665">
                  <c:v>0.45921450940774944</c:v>
                </c:pt>
                <c:pt idx="666">
                  <c:v>0.45880480908884885</c:v>
                </c:pt>
                <c:pt idx="667">
                  <c:v>0.45854345133894631</c:v>
                </c:pt>
                <c:pt idx="668">
                  <c:v>0.45849698793905036</c:v>
                </c:pt>
                <c:pt idx="669">
                  <c:v>0.4585467992731812</c:v>
                </c:pt>
                <c:pt idx="670">
                  <c:v>0.45594981417497887</c:v>
                </c:pt>
                <c:pt idx="671">
                  <c:v>0.45127733263266534</c:v>
                </c:pt>
                <c:pt idx="672">
                  <c:v>0.44493583269206999</c:v>
                </c:pt>
                <c:pt idx="673">
                  <c:v>0.43723419159307553</c:v>
                </c:pt>
                <c:pt idx="674">
                  <c:v>0.42843095695891664</c:v>
                </c:pt>
                <c:pt idx="675">
                  <c:v>0.41874530507164082</c:v>
                </c:pt>
                <c:pt idx="676">
                  <c:v>0.4083662868421557</c:v>
                </c:pt>
                <c:pt idx="677">
                  <c:v>0.39745745413409633</c:v>
                </c:pt>
                <c:pt idx="678">
                  <c:v>0.38616091060510238</c:v>
                </c:pt>
                <c:pt idx="679">
                  <c:v>0.37459925573055602</c:v>
                </c:pt>
                <c:pt idx="680">
                  <c:v>0.36288051882726879</c:v>
                </c:pt>
                <c:pt idx="681">
                  <c:v>0.35109667309808101</c:v>
                </c:pt>
                <c:pt idx="682">
                  <c:v>0.33932753442338087</c:v>
                </c:pt>
                <c:pt idx="683">
                  <c:v>0.32763751426411836</c:v>
                </c:pt>
                <c:pt idx="684">
                  <c:v>0.31608302608083066</c:v>
                </c:pt>
                <c:pt idx="685">
                  <c:v>0.30470683481690919</c:v>
                </c:pt>
                <c:pt idx="686">
                  <c:v>0.29354431937910136</c:v>
                </c:pt>
                <c:pt idx="687">
                  <c:v>0.28261073778044371</c:v>
                </c:pt>
                <c:pt idx="688">
                  <c:v>0.27192245894877415</c:v>
                </c:pt>
                <c:pt idx="689">
                  <c:v>0.26149519129846877</c:v>
                </c:pt>
                <c:pt idx="690">
                  <c:v>0.25134292852877804</c:v>
                </c:pt>
                <c:pt idx="691">
                  <c:v>0.24147751106245544</c:v>
                </c:pt>
                <c:pt idx="692">
                  <c:v>0.23190763590207242</c:v>
                </c:pt>
                <c:pt idx="693">
                  <c:v>0.22264020158097525</c:v>
                </c:pt>
                <c:pt idx="694">
                  <c:v>0.21368163535864404</c:v>
                </c:pt>
                <c:pt idx="695">
                  <c:v>0.20503638850123809</c:v>
                </c:pt>
                <c:pt idx="696">
                  <c:v>0.19670541676222297</c:v>
                </c:pt>
                <c:pt idx="697">
                  <c:v>0.18868775271391458</c:v>
                </c:pt>
                <c:pt idx="698">
                  <c:v>0.1809812462073952</c:v>
                </c:pt>
                <c:pt idx="699">
                  <c:v>0.17359508339098773</c:v>
                </c:pt>
                <c:pt idx="700">
                  <c:v>0.16654082201097492</c:v>
                </c:pt>
                <c:pt idx="701">
                  <c:v>0.15980768955272151</c:v>
                </c:pt>
                <c:pt idx="702">
                  <c:v>0.1533983190259417</c:v>
                </c:pt>
                <c:pt idx="703">
                  <c:v>0.14733932333815861</c:v>
                </c:pt>
                <c:pt idx="704">
                  <c:v>0.14158646204551437</c:v>
                </c:pt>
                <c:pt idx="705">
                  <c:v>0.13610147825048921</c:v>
                </c:pt>
                <c:pt idx="706">
                  <c:v>0.13087445876726292</c:v>
                </c:pt>
                <c:pt idx="707">
                  <c:v>0.1259187105200768</c:v>
                </c:pt>
                <c:pt idx="708">
                  <c:v>0.12128328204821962</c:v>
                </c:pt>
                <c:pt idx="709">
                  <c:v>0.11694060342458347</c:v>
                </c:pt>
                <c:pt idx="710">
                  <c:v>0.11282544082013295</c:v>
                </c:pt>
                <c:pt idx="711">
                  <c:v>0.10890035721262302</c:v>
                </c:pt>
                <c:pt idx="712">
                  <c:v>0.10514872060827854</c:v>
                </c:pt>
                <c:pt idx="713">
                  <c:v>0.10156265876450278</c:v>
                </c:pt>
                <c:pt idx="714">
                  <c:v>9.81363888585398E-2</c:v>
                </c:pt>
                <c:pt idx="715">
                  <c:v>9.486514186796749E-2</c:v>
                </c:pt>
                <c:pt idx="716">
                  <c:v>9.174408007265536E-2</c:v>
                </c:pt>
                <c:pt idx="717">
                  <c:v>8.8765516430603986E-2</c:v>
                </c:pt>
                <c:pt idx="718">
                  <c:v>8.5923500262798339E-2</c:v>
                </c:pt>
                <c:pt idx="719">
                  <c:v>8.3216241466937138E-2</c:v>
                </c:pt>
                <c:pt idx="720">
                  <c:v>8.0646406709342228E-2</c:v>
                </c:pt>
                <c:pt idx="721">
                  <c:v>7.8235054618467026E-2</c:v>
                </c:pt>
                <c:pt idx="722">
                  <c:v>7.6110844838455982E-2</c:v>
                </c:pt>
                <c:pt idx="723">
                  <c:v>7.4152524125347272E-2</c:v>
                </c:pt>
                <c:pt idx="724">
                  <c:v>7.2312649393629358E-2</c:v>
                </c:pt>
                <c:pt idx="725">
                  <c:v>7.0574382755706502E-2</c:v>
                </c:pt>
                <c:pt idx="726">
                  <c:v>6.892836026924605E-2</c:v>
                </c:pt>
                <c:pt idx="727">
                  <c:v>6.7369618694431616E-2</c:v>
                </c:pt>
                <c:pt idx="728">
                  <c:v>6.5893256023520475E-2</c:v>
                </c:pt>
                <c:pt idx="729">
                  <c:v>6.4500055055905128E-2</c:v>
                </c:pt>
                <c:pt idx="730">
                  <c:v>6.3202607068735719E-2</c:v>
                </c:pt>
                <c:pt idx="731">
                  <c:v>6.1992032106351611E-2</c:v>
                </c:pt>
                <c:pt idx="732">
                  <c:v>6.0835452873613603E-2</c:v>
                </c:pt>
                <c:pt idx="733">
                  <c:v>5.9728806223825905E-2</c:v>
                </c:pt>
                <c:pt idx="734">
                  <c:v>5.8659195147127523E-2</c:v>
                </c:pt>
                <c:pt idx="735">
                  <c:v>5.7630535664739795E-2</c:v>
                </c:pt>
                <c:pt idx="736">
                  <c:v>5.6648064277672848E-2</c:v>
                </c:pt>
                <c:pt idx="737">
                  <c:v>5.5703326323094403E-2</c:v>
                </c:pt>
                <c:pt idx="738">
                  <c:v>5.479583497055325E-2</c:v>
                </c:pt>
                <c:pt idx="739">
                  <c:v>5.3971594282496524E-2</c:v>
                </c:pt>
                <c:pt idx="740">
                  <c:v>5.3212054159661591E-2</c:v>
                </c:pt>
                <c:pt idx="741">
                  <c:v>5.2471324519403277E-2</c:v>
                </c:pt>
                <c:pt idx="742">
                  <c:v>5.1743358776992279E-2</c:v>
                </c:pt>
                <c:pt idx="743">
                  <c:v>5.1020942419910224E-2</c:v>
                </c:pt>
                <c:pt idx="744">
                  <c:v>5.0324395389863733E-2</c:v>
                </c:pt>
                <c:pt idx="745">
                  <c:v>4.9638394045788792E-2</c:v>
                </c:pt>
                <c:pt idx="746">
                  <c:v>4.8919506440035933E-2</c:v>
                </c:pt>
                <c:pt idx="747">
                  <c:v>4.8139656547233386E-2</c:v>
                </c:pt>
                <c:pt idx="748">
                  <c:v>4.717758801768266E-2</c:v>
                </c:pt>
                <c:pt idx="749">
                  <c:v>4.6227961983538034E-2</c:v>
                </c:pt>
                <c:pt idx="750">
                  <c:v>4.5320432740701473E-2</c:v>
                </c:pt>
                <c:pt idx="751">
                  <c:v>4.4470301406150804E-2</c:v>
                </c:pt>
                <c:pt idx="752">
                  <c:v>4.3684626124049865E-2</c:v>
                </c:pt>
                <c:pt idx="753">
                  <c:v>4.2966350399684508E-2</c:v>
                </c:pt>
                <c:pt idx="754">
                  <c:v>4.2312038850473015E-2</c:v>
                </c:pt>
                <c:pt idx="755">
                  <c:v>4.1713913622821626E-2</c:v>
                </c:pt>
                <c:pt idx="756">
                  <c:v>4.1169308962409973E-2</c:v>
                </c:pt>
                <c:pt idx="757">
                  <c:v>4.0679615642332113E-2</c:v>
                </c:pt>
                <c:pt idx="758">
                  <c:v>4.0286631195787799E-2</c:v>
                </c:pt>
                <c:pt idx="759">
                  <c:v>4.0051251661642299E-2</c:v>
                </c:pt>
                <c:pt idx="760">
                  <c:v>3.9903151226241676E-2</c:v>
                </c:pt>
                <c:pt idx="761">
                  <c:v>3.9803088829031004E-2</c:v>
                </c:pt>
                <c:pt idx="762">
                  <c:v>3.9741542747626937E-2</c:v>
                </c:pt>
                <c:pt idx="763">
                  <c:v>3.9714017735276573E-2</c:v>
                </c:pt>
                <c:pt idx="764">
                  <c:v>3.9725132529105041E-2</c:v>
                </c:pt>
                <c:pt idx="765">
                  <c:v>3.9776298506475773E-2</c:v>
                </c:pt>
                <c:pt idx="766">
                  <c:v>3.9878321753805956E-2</c:v>
                </c:pt>
                <c:pt idx="767">
                  <c:v>4.0129577069884605E-2</c:v>
                </c:pt>
                <c:pt idx="768">
                  <c:v>4.049172642063785E-2</c:v>
                </c:pt>
                <c:pt idx="769">
                  <c:v>4.0953614406454335E-2</c:v>
                </c:pt>
                <c:pt idx="770">
                  <c:v>4.1488941173573622E-2</c:v>
                </c:pt>
                <c:pt idx="771">
                  <c:v>4.2168070970671975E-2</c:v>
                </c:pt>
                <c:pt idx="772">
                  <c:v>4.2906383768076727E-2</c:v>
                </c:pt>
                <c:pt idx="773">
                  <c:v>4.3611768254133605E-2</c:v>
                </c:pt>
                <c:pt idx="774">
                  <c:v>4.4245588163623152E-2</c:v>
                </c:pt>
                <c:pt idx="775">
                  <c:v>4.4804719588267171E-2</c:v>
                </c:pt>
                <c:pt idx="776">
                  <c:v>4.5287492095984497E-2</c:v>
                </c:pt>
                <c:pt idx="777">
                  <c:v>4.5695882920811351E-2</c:v>
                </c:pt>
                <c:pt idx="778">
                  <c:v>4.6032408993646433E-2</c:v>
                </c:pt>
                <c:pt idx="779">
                  <c:v>4.6300349209771316E-2</c:v>
                </c:pt>
                <c:pt idx="780">
                  <c:v>4.6504862336223501E-2</c:v>
                </c:pt>
                <c:pt idx="781">
                  <c:v>4.6660791372725684E-2</c:v>
                </c:pt>
                <c:pt idx="782">
                  <c:v>4.6779311407666946E-2</c:v>
                </c:pt>
                <c:pt idx="783">
                  <c:v>4.6894903649560567E-2</c:v>
                </c:pt>
                <c:pt idx="784">
                  <c:v>4.7006021017807036E-2</c:v>
                </c:pt>
                <c:pt idx="785">
                  <c:v>4.7112550787566036E-2</c:v>
                </c:pt>
                <c:pt idx="786">
                  <c:v>4.7209011307578611E-2</c:v>
                </c:pt>
                <c:pt idx="787">
                  <c:v>4.7293339412723616E-2</c:v>
                </c:pt>
                <c:pt idx="788">
                  <c:v>4.7364157036328673E-2</c:v>
                </c:pt>
                <c:pt idx="789">
                  <c:v>4.7419635590647199E-2</c:v>
                </c:pt>
                <c:pt idx="790">
                  <c:v>4.7457462854611797E-2</c:v>
                </c:pt>
                <c:pt idx="791">
                  <c:v>4.7473189076222652E-2</c:v>
                </c:pt>
                <c:pt idx="792">
                  <c:v>4.7463625138350368E-2</c:v>
                </c:pt>
                <c:pt idx="793">
                  <c:v>4.7433498598821781E-2</c:v>
                </c:pt>
                <c:pt idx="794">
                  <c:v>4.7407404565449909E-2</c:v>
                </c:pt>
                <c:pt idx="795">
                  <c:v>4.738469979221157E-2</c:v>
                </c:pt>
                <c:pt idx="796">
                  <c:v>4.7353511635476443E-2</c:v>
                </c:pt>
                <c:pt idx="797">
                  <c:v>4.7419188726700527E-2</c:v>
                </c:pt>
                <c:pt idx="798">
                  <c:v>4.7394948476611097E-2</c:v>
                </c:pt>
                <c:pt idx="799">
                  <c:v>4.7144242059486204E-2</c:v>
                </c:pt>
                <c:pt idx="800">
                  <c:v>4.6316996721990585E-2</c:v>
                </c:pt>
                <c:pt idx="801">
                  <c:v>4.5604297579417724E-2</c:v>
                </c:pt>
                <c:pt idx="802">
                  <c:v>4.5061172651481164E-2</c:v>
                </c:pt>
                <c:pt idx="803">
                  <c:v>4.4895644549965981E-2</c:v>
                </c:pt>
                <c:pt idx="804">
                  <c:v>4.5055308316627116E-2</c:v>
                </c:pt>
                <c:pt idx="805">
                  <c:v>4.5454657897404306E-2</c:v>
                </c:pt>
                <c:pt idx="806">
                  <c:v>4.6160617283276938E-2</c:v>
                </c:pt>
                <c:pt idx="807">
                  <c:v>4.7245085590276799E-2</c:v>
                </c:pt>
                <c:pt idx="808">
                  <c:v>4.8451138273554212E-2</c:v>
                </c:pt>
                <c:pt idx="809">
                  <c:v>4.9625262151325698E-2</c:v>
                </c:pt>
                <c:pt idx="810">
                  <c:v>5.0729783470061504E-2</c:v>
                </c:pt>
                <c:pt idx="811">
                  <c:v>5.1754031345093661E-2</c:v>
                </c:pt>
                <c:pt idx="812">
                  <c:v>5.2695039867238933E-2</c:v>
                </c:pt>
                <c:pt idx="813">
                  <c:v>5.3556805514445333E-2</c:v>
                </c:pt>
                <c:pt idx="814">
                  <c:v>5.4347900353353407E-2</c:v>
                </c:pt>
                <c:pt idx="815">
                  <c:v>5.5094836347837704E-2</c:v>
                </c:pt>
                <c:pt idx="816">
                  <c:v>5.5773382333756449E-2</c:v>
                </c:pt>
                <c:pt idx="817">
                  <c:v>5.6371923263322701E-2</c:v>
                </c:pt>
                <c:pt idx="818">
                  <c:v>5.6885736068753696E-2</c:v>
                </c:pt>
                <c:pt idx="819">
                  <c:v>5.7312908384705707E-2</c:v>
                </c:pt>
                <c:pt idx="820">
                  <c:v>5.7651338728156809E-2</c:v>
                </c:pt>
                <c:pt idx="821">
                  <c:v>5.9912502328506041E-2</c:v>
                </c:pt>
                <c:pt idx="822">
                  <c:v>6.459377092718234E-2</c:v>
                </c:pt>
                <c:pt idx="823">
                  <c:v>7.2359431830772702E-2</c:v>
                </c:pt>
                <c:pt idx="824">
                  <c:v>8.4075023403797813E-2</c:v>
                </c:pt>
                <c:pt idx="825">
                  <c:v>0.10083706064107271</c:v>
                </c:pt>
                <c:pt idx="826">
                  <c:v>0.1239770723324416</c:v>
                </c:pt>
                <c:pt idx="827">
                  <c:v>0.1549719636253297</c:v>
                </c:pt>
                <c:pt idx="828">
                  <c:v>0.19516859549016682</c:v>
                </c:pt>
                <c:pt idx="829">
                  <c:v>0.24508260966354292</c:v>
                </c:pt>
                <c:pt idx="830">
                  <c:v>0.30295614225264134</c:v>
                </c:pt>
                <c:pt idx="831">
                  <c:v>0.36289331682377673</c:v>
                </c:pt>
                <c:pt idx="832">
                  <c:v>0.41684899804254971</c:v>
                </c:pt>
                <c:pt idx="833">
                  <c:v>0.46348369622141461</c:v>
                </c:pt>
                <c:pt idx="834">
                  <c:v>0.50390305561674331</c:v>
                </c:pt>
                <c:pt idx="835">
                  <c:v>0.53847063101675152</c:v>
                </c:pt>
                <c:pt idx="836">
                  <c:v>0.56789542684329619</c:v>
                </c:pt>
                <c:pt idx="837">
                  <c:v>0.59278931454616779</c:v>
                </c:pt>
                <c:pt idx="838">
                  <c:v>0.61367694284552932</c:v>
                </c:pt>
                <c:pt idx="839">
                  <c:v>0.63098426910900607</c:v>
                </c:pt>
                <c:pt idx="840">
                  <c:v>0.64507751611687059</c:v>
                </c:pt>
                <c:pt idx="841">
                  <c:v>0.65626642458690299</c:v>
                </c:pt>
                <c:pt idx="842">
                  <c:v>0.66480950476069356</c:v>
                </c:pt>
                <c:pt idx="843">
                  <c:v>0.67099943171051002</c:v>
                </c:pt>
                <c:pt idx="844">
                  <c:v>0.67506852041326493</c:v>
                </c:pt>
                <c:pt idx="845">
                  <c:v>0.6772103946728425</c:v>
                </c:pt>
                <c:pt idx="846">
                  <c:v>0.67758070200074827</c:v>
                </c:pt>
                <c:pt idx="847">
                  <c:v>0.67627677277751574</c:v>
                </c:pt>
                <c:pt idx="848">
                  <c:v>0.67305059247015875</c:v>
                </c:pt>
                <c:pt idx="849">
                  <c:v>0.66820553241005265</c:v>
                </c:pt>
                <c:pt idx="850">
                  <c:v>0.66179519333073011</c:v>
                </c:pt>
                <c:pt idx="851">
                  <c:v>0.65369013548659316</c:v>
                </c:pt>
                <c:pt idx="852">
                  <c:v>0.64358394076295666</c:v>
                </c:pt>
                <c:pt idx="853">
                  <c:v>0.63281426844646249</c:v>
                </c:pt>
                <c:pt idx="854">
                  <c:v>0.62217334567070848</c:v>
                </c:pt>
                <c:pt idx="855">
                  <c:v>0.61209018650638802</c:v>
                </c:pt>
                <c:pt idx="856">
                  <c:v>0.60282311510647812</c:v>
                </c:pt>
                <c:pt idx="857">
                  <c:v>0.59445886990289798</c:v>
                </c:pt>
                <c:pt idx="858">
                  <c:v>0.58707851327846938</c:v>
                </c:pt>
                <c:pt idx="859">
                  <c:v>0.58069504566417185</c:v>
                </c:pt>
                <c:pt idx="860">
                  <c:v>0.57524030730595876</c:v>
                </c:pt>
                <c:pt idx="861">
                  <c:v>0.57070000790247311</c:v>
                </c:pt>
                <c:pt idx="862">
                  <c:v>0.56701680251552167</c:v>
                </c:pt>
                <c:pt idx="863">
                  <c:v>0.56409719248434809</c:v>
                </c:pt>
                <c:pt idx="864">
                  <c:v>0.5618390778046285</c:v>
                </c:pt>
                <c:pt idx="865">
                  <c:v>0.56014353153324259</c:v>
                </c:pt>
                <c:pt idx="866">
                  <c:v>0.55893596612282626</c:v>
                </c:pt>
                <c:pt idx="867">
                  <c:v>0.55818259724426533</c:v>
                </c:pt>
                <c:pt idx="868">
                  <c:v>0.5578008845402298</c:v>
                </c:pt>
                <c:pt idx="869">
                  <c:v>0.55771945868098949</c:v>
                </c:pt>
                <c:pt idx="870">
                  <c:v>0.55797120632422836</c:v>
                </c:pt>
                <c:pt idx="871">
                  <c:v>0.55849068762731913</c:v>
                </c:pt>
                <c:pt idx="872">
                  <c:v>0.5592060643791843</c:v>
                </c:pt>
                <c:pt idx="873">
                  <c:v>0.55998958823100342</c:v>
                </c:pt>
                <c:pt idx="874">
                  <c:v>0.56089790214583213</c:v>
                </c:pt>
                <c:pt idx="875">
                  <c:v>0.56190212683457375</c:v>
                </c:pt>
                <c:pt idx="876">
                  <c:v>0.56289291649927864</c:v>
                </c:pt>
                <c:pt idx="877">
                  <c:v>0.5637994439907954</c:v>
                </c:pt>
                <c:pt idx="878">
                  <c:v>0.56455497735537508</c:v>
                </c:pt>
                <c:pt idx="879">
                  <c:v>0.56512478894515417</c:v>
                </c:pt>
                <c:pt idx="880">
                  <c:v>0.56549275243387243</c:v>
                </c:pt>
                <c:pt idx="881">
                  <c:v>0.56558952598110734</c:v>
                </c:pt>
                <c:pt idx="882">
                  <c:v>0.56536480366843078</c:v>
                </c:pt>
                <c:pt idx="883">
                  <c:v>0.56482394092497301</c:v>
                </c:pt>
                <c:pt idx="884">
                  <c:v>0.56393264832852685</c:v>
                </c:pt>
                <c:pt idx="885">
                  <c:v>0.56264236060949002</c:v>
                </c:pt>
                <c:pt idx="886">
                  <c:v>0.56096353025847967</c:v>
                </c:pt>
                <c:pt idx="887">
                  <c:v>0.55889691567461508</c:v>
                </c:pt>
                <c:pt idx="888">
                  <c:v>0.55645025659541714</c:v>
                </c:pt>
                <c:pt idx="889">
                  <c:v>0.55364377627520933</c:v>
                </c:pt>
                <c:pt idx="890">
                  <c:v>0.5504848920163733</c:v>
                </c:pt>
                <c:pt idx="891">
                  <c:v>0.5469488561520035</c:v>
                </c:pt>
                <c:pt idx="892">
                  <c:v>0.54305964259162764</c:v>
                </c:pt>
                <c:pt idx="893">
                  <c:v>0.53881509560279262</c:v>
                </c:pt>
                <c:pt idx="894">
                  <c:v>0.53414907936502998</c:v>
                </c:pt>
                <c:pt idx="895">
                  <c:v>0.52893776502694467</c:v>
                </c:pt>
                <c:pt idx="896">
                  <c:v>0.52343331445714847</c:v>
                </c:pt>
                <c:pt idx="897">
                  <c:v>0.51772822786722039</c:v>
                </c:pt>
                <c:pt idx="898">
                  <c:v>0.5118935003884757</c:v>
                </c:pt>
                <c:pt idx="899">
                  <c:v>0.50598264413110616</c:v>
                </c:pt>
                <c:pt idx="900">
                  <c:v>0.49998993370815081</c:v>
                </c:pt>
                <c:pt idx="901">
                  <c:v>0.49382838887544062</c:v>
                </c:pt>
                <c:pt idx="902">
                  <c:v>0.48778610852772819</c:v>
                </c:pt>
                <c:pt idx="903">
                  <c:v>0.48188995815589836</c:v>
                </c:pt>
                <c:pt idx="904">
                  <c:v>0.47617084853481162</c:v>
                </c:pt>
                <c:pt idx="905">
                  <c:v>0.47066467812979218</c:v>
                </c:pt>
                <c:pt idx="906">
                  <c:v>0.465394852569051</c:v>
                </c:pt>
                <c:pt idx="907">
                  <c:v>0.46038191490678237</c:v>
                </c:pt>
                <c:pt idx="908">
                  <c:v>0.45563647287165654</c:v>
                </c:pt>
                <c:pt idx="909">
                  <c:v>0.4511544673059445</c:v>
                </c:pt>
                <c:pt idx="910">
                  <c:v>0.44696826671325995</c:v>
                </c:pt>
                <c:pt idx="911">
                  <c:v>0.44308242241973406</c:v>
                </c:pt>
                <c:pt idx="912">
                  <c:v>0.43946042177590006</c:v>
                </c:pt>
                <c:pt idx="913">
                  <c:v>0.43602838165791408</c:v>
                </c:pt>
                <c:pt idx="914">
                  <c:v>0.43291732862302584</c:v>
                </c:pt>
                <c:pt idx="915">
                  <c:v>0.43019682802208276</c:v>
                </c:pt>
                <c:pt idx="916">
                  <c:v>0.42787578538176996</c:v>
                </c:pt>
                <c:pt idx="917">
                  <c:v>0.42593801344680782</c:v>
                </c:pt>
                <c:pt idx="918">
                  <c:v>0.42437974355518215</c:v>
                </c:pt>
                <c:pt idx="919">
                  <c:v>0.42319250200601533</c:v>
                </c:pt>
                <c:pt idx="920">
                  <c:v>0.42236489398267624</c:v>
                </c:pt>
                <c:pt idx="921">
                  <c:v>0.42186147570294386</c:v>
                </c:pt>
                <c:pt idx="922">
                  <c:v>0.42165087683116165</c:v>
                </c:pt>
                <c:pt idx="923">
                  <c:v>0.42169391612189872</c:v>
                </c:pt>
                <c:pt idx="924">
                  <c:v>0.42195055237787449</c:v>
                </c:pt>
                <c:pt idx="925">
                  <c:v>0.42239260380149157</c:v>
                </c:pt>
                <c:pt idx="926">
                  <c:v>0.42299288720328426</c:v>
                </c:pt>
                <c:pt idx="927">
                  <c:v>0.42372346574511943</c:v>
                </c:pt>
                <c:pt idx="928">
                  <c:v>0.42454374517797783</c:v>
                </c:pt>
                <c:pt idx="929">
                  <c:v>0.425416442158004</c:v>
                </c:pt>
                <c:pt idx="930">
                  <c:v>0.42630570482066676</c:v>
                </c:pt>
                <c:pt idx="931">
                  <c:v>0.42717534465380064</c:v>
                </c:pt>
                <c:pt idx="932">
                  <c:v>0.42800150576783408</c:v>
                </c:pt>
                <c:pt idx="933">
                  <c:v>0.42876584338474238</c:v>
                </c:pt>
                <c:pt idx="934">
                  <c:v>0.42945190408991424</c:v>
                </c:pt>
                <c:pt idx="935">
                  <c:v>0.43003370502074811</c:v>
                </c:pt>
                <c:pt idx="936">
                  <c:v>0.43051924288241189</c:v>
                </c:pt>
                <c:pt idx="937">
                  <c:v>0.4308818633854804</c:v>
                </c:pt>
                <c:pt idx="938">
                  <c:v>0.43109162879955831</c:v>
                </c:pt>
                <c:pt idx="939">
                  <c:v>0.43111316168722669</c:v>
                </c:pt>
                <c:pt idx="940">
                  <c:v>0.43088418728336897</c:v>
                </c:pt>
                <c:pt idx="941">
                  <c:v>0.43040060741920272</c:v>
                </c:pt>
                <c:pt idx="942">
                  <c:v>0.42973637347317051</c:v>
                </c:pt>
                <c:pt idx="943">
                  <c:v>0.42892608441387431</c:v>
                </c:pt>
                <c:pt idx="944">
                  <c:v>0.42805203431720645</c:v>
                </c:pt>
                <c:pt idx="945">
                  <c:v>0.42731467404515655</c:v>
                </c:pt>
                <c:pt idx="946">
                  <c:v>0.42683492326534078</c:v>
                </c:pt>
                <c:pt idx="947">
                  <c:v>0.42654372109565353</c:v>
                </c:pt>
                <c:pt idx="948">
                  <c:v>0.42640627079684129</c:v>
                </c:pt>
                <c:pt idx="949">
                  <c:v>0.42634540364930712</c:v>
                </c:pt>
                <c:pt idx="950">
                  <c:v>0.42635347685608188</c:v>
                </c:pt>
                <c:pt idx="951">
                  <c:v>0.42640583322013076</c:v>
                </c:pt>
                <c:pt idx="952">
                  <c:v>0.42651296295426427</c:v>
                </c:pt>
                <c:pt idx="953">
                  <c:v>0.42666751825841304</c:v>
                </c:pt>
                <c:pt idx="954">
                  <c:v>0.42689101917119249</c:v>
                </c:pt>
                <c:pt idx="955">
                  <c:v>0.42726082495651341</c:v>
                </c:pt>
                <c:pt idx="956">
                  <c:v>0.42778152128955971</c:v>
                </c:pt>
                <c:pt idx="957">
                  <c:v>0.42842293250137348</c:v>
                </c:pt>
                <c:pt idx="958">
                  <c:v>0.42916023060787939</c:v>
                </c:pt>
                <c:pt idx="959">
                  <c:v>0.42997762283097829</c:v>
                </c:pt>
                <c:pt idx="960">
                  <c:v>0.43086184688247853</c:v>
                </c:pt>
                <c:pt idx="961">
                  <c:v>0.43180745681497323</c:v>
                </c:pt>
                <c:pt idx="962">
                  <c:v>0.43282188442597852</c:v>
                </c:pt>
                <c:pt idx="963">
                  <c:v>0.43394211196095822</c:v>
                </c:pt>
                <c:pt idx="964">
                  <c:v>0.43521706703539798</c:v>
                </c:pt>
                <c:pt idx="965">
                  <c:v>0.43665980575384239</c:v>
                </c:pt>
                <c:pt idx="966">
                  <c:v>0.43822639579883482</c:v>
                </c:pt>
                <c:pt idx="967">
                  <c:v>0.43986633796732766</c:v>
                </c:pt>
                <c:pt idx="968">
                  <c:v>0.44153691156055802</c:v>
                </c:pt>
                <c:pt idx="969">
                  <c:v>0.44319971475993908</c:v>
                </c:pt>
                <c:pt idx="970">
                  <c:v>0.44484100669155213</c:v>
                </c:pt>
                <c:pt idx="971">
                  <c:v>0.44645672277704285</c:v>
                </c:pt>
                <c:pt idx="972">
                  <c:v>0.44801057189000293</c:v>
                </c:pt>
                <c:pt idx="973">
                  <c:v>0.44947396175949778</c:v>
                </c:pt>
                <c:pt idx="974">
                  <c:v>0.4508302102721069</c:v>
                </c:pt>
                <c:pt idx="975">
                  <c:v>0.45206421954631171</c:v>
                </c:pt>
                <c:pt idx="976">
                  <c:v>0.45316841151124532</c:v>
                </c:pt>
                <c:pt idx="977">
                  <c:v>0.45416209630179066</c:v>
                </c:pt>
                <c:pt idx="978">
                  <c:v>0.45504668118030789</c:v>
                </c:pt>
                <c:pt idx="979">
                  <c:v>0.45580147963880402</c:v>
                </c:pt>
                <c:pt idx="980">
                  <c:v>0.45653387927895217</c:v>
                </c:pt>
                <c:pt idx="981">
                  <c:v>0.45728258064101451</c:v>
                </c:pt>
                <c:pt idx="982">
                  <c:v>0.45801057387768901</c:v>
                </c:pt>
                <c:pt idx="983">
                  <c:v>0.45870249476188552</c:v>
                </c:pt>
                <c:pt idx="984">
                  <c:v>0.45918199690831035</c:v>
                </c:pt>
                <c:pt idx="985">
                  <c:v>0.45961331995739618</c:v>
                </c:pt>
                <c:pt idx="986">
                  <c:v>0.46041386169199011</c:v>
                </c:pt>
                <c:pt idx="987">
                  <c:v>0.46179282511933928</c:v>
                </c:pt>
                <c:pt idx="988">
                  <c:v>0.46358167096133068</c:v>
                </c:pt>
                <c:pt idx="989">
                  <c:v>0.46554026656164027</c:v>
                </c:pt>
                <c:pt idx="990">
                  <c:v>0.46752250894511665</c:v>
                </c:pt>
                <c:pt idx="991">
                  <c:v>0.46943511400502014</c:v>
                </c:pt>
                <c:pt idx="992">
                  <c:v>0.47124413026248441</c:v>
                </c:pt>
                <c:pt idx="993">
                  <c:v>0.47292370768539865</c:v>
                </c:pt>
                <c:pt idx="994">
                  <c:v>0.47444334956641637</c:v>
                </c:pt>
                <c:pt idx="995">
                  <c:v>0.47579190943838678</c:v>
                </c:pt>
                <c:pt idx="996">
                  <c:v>0.47697184888748367</c:v>
                </c:pt>
                <c:pt idx="997">
                  <c:v>0.47798792951647523</c:v>
                </c:pt>
                <c:pt idx="998">
                  <c:v>0.47885095004137684</c:v>
                </c:pt>
                <c:pt idx="999">
                  <c:v>0.47956976922532152</c:v>
                </c:pt>
                <c:pt idx="1000">
                  <c:v>0.48016055164483079</c:v>
                </c:pt>
                <c:pt idx="1001">
                  <c:v>0.48055432323496955</c:v>
                </c:pt>
                <c:pt idx="1002">
                  <c:v>0.48084233502697671</c:v>
                </c:pt>
                <c:pt idx="1003">
                  <c:v>0.48111591871125325</c:v>
                </c:pt>
                <c:pt idx="1004">
                  <c:v>0.48139229065765687</c:v>
                </c:pt>
                <c:pt idx="1005">
                  <c:v>0.48167765984699484</c:v>
                </c:pt>
                <c:pt idx="1006">
                  <c:v>0.48192075785176652</c:v>
                </c:pt>
                <c:pt idx="1007">
                  <c:v>0.48211924213234075</c:v>
                </c:pt>
                <c:pt idx="1008">
                  <c:v>0.48228961113674579</c:v>
                </c:pt>
                <c:pt idx="1009">
                  <c:v>0.4824206961535894</c:v>
                </c:pt>
                <c:pt idx="1010">
                  <c:v>0.48253942688096735</c:v>
                </c:pt>
                <c:pt idx="1011">
                  <c:v>0.48264702498244216</c:v>
                </c:pt>
                <c:pt idx="1012">
                  <c:v>0.48270191541731916</c:v>
                </c:pt>
                <c:pt idx="1013">
                  <c:v>0.48272469355947184</c:v>
                </c:pt>
                <c:pt idx="1014">
                  <c:v>0.48282736421463729</c:v>
                </c:pt>
                <c:pt idx="1015">
                  <c:v>0.48311127063759324</c:v>
                </c:pt>
                <c:pt idx="1016">
                  <c:v>0.48372505453605141</c:v>
                </c:pt>
                <c:pt idx="1017">
                  <c:v>0.48491893200675762</c:v>
                </c:pt>
                <c:pt idx="1018">
                  <c:v>0.48639677884247812</c:v>
                </c:pt>
                <c:pt idx="1019">
                  <c:v>0.48855185389947048</c:v>
                </c:pt>
                <c:pt idx="1020">
                  <c:v>0.49127642806873006</c:v>
                </c:pt>
                <c:pt idx="1021">
                  <c:v>0.49423672793128104</c:v>
                </c:pt>
                <c:pt idx="1022">
                  <c:v>0.49737962367871452</c:v>
                </c:pt>
                <c:pt idx="1023">
                  <c:v>0.50077349571895036</c:v>
                </c:pt>
                <c:pt idx="1024">
                  <c:v>0.50458673088024353</c:v>
                </c:pt>
                <c:pt idx="1025">
                  <c:v>0.50897850146212109</c:v>
                </c:pt>
                <c:pt idx="1026">
                  <c:v>0.51370727949486639</c:v>
                </c:pt>
                <c:pt idx="1027">
                  <c:v>0.51852586939627909</c:v>
                </c:pt>
                <c:pt idx="1028">
                  <c:v>0.52318780012379029</c:v>
                </c:pt>
                <c:pt idx="1029">
                  <c:v>0.52758306208669281</c:v>
                </c:pt>
                <c:pt idx="1030">
                  <c:v>0.53130480522118506</c:v>
                </c:pt>
                <c:pt idx="1031">
                  <c:v>0.53444725289542805</c:v>
                </c:pt>
                <c:pt idx="1032">
                  <c:v>0.53814799201454211</c:v>
                </c:pt>
                <c:pt idx="1033">
                  <c:v>0.54285080487755444</c:v>
                </c:pt>
                <c:pt idx="1034">
                  <c:v>0.54814899716096432</c:v>
                </c:pt>
                <c:pt idx="1035">
                  <c:v>0.54958926468747649</c:v>
                </c:pt>
                <c:pt idx="1036">
                  <c:v>0.54778071489694202</c:v>
                </c:pt>
                <c:pt idx="1037">
                  <c:v>0.5432080359028425</c:v>
                </c:pt>
                <c:pt idx="1038">
                  <c:v>0.53613018529342882</c:v>
                </c:pt>
                <c:pt idx="1039">
                  <c:v>0.52691865103284841</c:v>
                </c:pt>
                <c:pt idx="1040">
                  <c:v>0.51609072393818556</c:v>
                </c:pt>
                <c:pt idx="1041">
                  <c:v>0.50406247274089111</c:v>
                </c:pt>
                <c:pt idx="1042">
                  <c:v>0.49113083018616405</c:v>
                </c:pt>
                <c:pt idx="1043">
                  <c:v>0.47749350632877252</c:v>
                </c:pt>
                <c:pt idx="1044">
                  <c:v>0.46335101642704568</c:v>
                </c:pt>
                <c:pt idx="1045">
                  <c:v>0.44889137967085097</c:v>
                </c:pt>
                <c:pt idx="1046">
                  <c:v>0.43425902231705965</c:v>
                </c:pt>
                <c:pt idx="1047">
                  <c:v>0.41957207438190586</c:v>
                </c:pt>
                <c:pt idx="1048">
                  <c:v>0.40492849198988962</c:v>
                </c:pt>
                <c:pt idx="1049">
                  <c:v>0.39040755742269007</c:v>
                </c:pt>
                <c:pt idx="1050">
                  <c:v>0.37607647018027007</c:v>
                </c:pt>
                <c:pt idx="1051">
                  <c:v>0.36203682595967757</c:v>
                </c:pt>
                <c:pt idx="1052">
                  <c:v>0.34840798167709186</c:v>
                </c:pt>
                <c:pt idx="1053">
                  <c:v>0.33517970853670859</c:v>
                </c:pt>
                <c:pt idx="1054">
                  <c:v>0.32234421084133946</c:v>
                </c:pt>
                <c:pt idx="1055">
                  <c:v>0.309904484985004</c:v>
                </c:pt>
                <c:pt idx="1056">
                  <c:v>0.29792127808209323</c:v>
                </c:pt>
                <c:pt idx="1057">
                  <c:v>0.28641012381850428</c:v>
                </c:pt>
                <c:pt idx="1058">
                  <c:v>0.27535997357206643</c:v>
                </c:pt>
                <c:pt idx="1059">
                  <c:v>0.26474075467680175</c:v>
                </c:pt>
                <c:pt idx="1060">
                  <c:v>0.25454408469507822</c:v>
                </c:pt>
                <c:pt idx="1061">
                  <c:v>0.24479085463625019</c:v>
                </c:pt>
                <c:pt idx="1062">
                  <c:v>0.23551756805283924</c:v>
                </c:pt>
                <c:pt idx="1063">
                  <c:v>0.2268401158587916</c:v>
                </c:pt>
                <c:pt idx="1064">
                  <c:v>0.21868405602081539</c:v>
                </c:pt>
                <c:pt idx="1065">
                  <c:v>0.21092178931397268</c:v>
                </c:pt>
                <c:pt idx="1066">
                  <c:v>0.20350635015956312</c:v>
                </c:pt>
                <c:pt idx="1067">
                  <c:v>0.19642124458962346</c:v>
                </c:pt>
                <c:pt idx="1068">
                  <c:v>0.18965586852765506</c:v>
                </c:pt>
                <c:pt idx="1069">
                  <c:v>0.18322718335023111</c:v>
                </c:pt>
                <c:pt idx="1070">
                  <c:v>0.1771106855797277</c:v>
                </c:pt>
                <c:pt idx="1071">
                  <c:v>0.17131578350551666</c:v>
                </c:pt>
                <c:pt idx="1072">
                  <c:v>0.16584947304153064</c:v>
                </c:pt>
                <c:pt idx="1073">
                  <c:v>0.16072455564864535</c:v>
                </c:pt>
                <c:pt idx="1074">
                  <c:v>0.15599658598816393</c:v>
                </c:pt>
                <c:pt idx="1075">
                  <c:v>0.15153153630969413</c:v>
                </c:pt>
                <c:pt idx="1076">
                  <c:v>0.1472780372397976</c:v>
                </c:pt>
                <c:pt idx="1077">
                  <c:v>0.14321408670066238</c:v>
                </c:pt>
                <c:pt idx="1078">
                  <c:v>0.13931293783130477</c:v>
                </c:pt>
                <c:pt idx="1079">
                  <c:v>0.13556197800000111</c:v>
                </c:pt>
                <c:pt idx="1080">
                  <c:v>0.13201794570947412</c:v>
                </c:pt>
                <c:pt idx="1081">
                  <c:v>0.12874909607336393</c:v>
                </c:pt>
                <c:pt idx="1082">
                  <c:v>0.12575171373163052</c:v>
                </c:pt>
                <c:pt idx="1083">
                  <c:v>0.12303273572438649</c:v>
                </c:pt>
                <c:pt idx="1084">
                  <c:v>0.12043608218319035</c:v>
                </c:pt>
                <c:pt idx="1085">
                  <c:v>0.11792067848682319</c:v>
                </c:pt>
                <c:pt idx="1086">
                  <c:v>0.11552234035500031</c:v>
                </c:pt>
                <c:pt idx="1087">
                  <c:v>0.11320624559620562</c:v>
                </c:pt>
                <c:pt idx="1088">
                  <c:v>0.11095497238813341</c:v>
                </c:pt>
                <c:pt idx="1089">
                  <c:v>0.10877745593608446</c:v>
                </c:pt>
                <c:pt idx="1090">
                  <c:v>0.106658209435854</c:v>
                </c:pt>
                <c:pt idx="1091">
                  <c:v>0.10458446974080031</c:v>
                </c:pt>
                <c:pt idx="1092">
                  <c:v>0.10255056804315543</c:v>
                </c:pt>
                <c:pt idx="1093">
                  <c:v>0.1005564483815392</c:v>
                </c:pt>
                <c:pt idx="1094">
                  <c:v>9.860716309889439E-2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C-4606-9348-D96DD650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799440"/>
        <c:axId val="1567802352"/>
      </c:scatterChart>
      <c:valAx>
        <c:axId val="15677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7802352"/>
        <c:crosses val="autoZero"/>
        <c:crossBetween val="midCat"/>
      </c:valAx>
      <c:valAx>
        <c:axId val="1567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77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CN_ydre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Boksmodel!$AD$11:$AD$1105</c:f>
              <c:numCache>
                <c:formatCode>0.0000</c:formatCode>
                <c:ptCount val="1095"/>
                <c:pt idx="0">
                  <c:v>1.2202578266945077</c:v>
                </c:pt>
                <c:pt idx="1">
                  <c:v>1.2214678324705608</c:v>
                </c:pt>
                <c:pt idx="2">
                  <c:v>1.222150238949955</c:v>
                </c:pt>
                <c:pt idx="3">
                  <c:v>1.2222836311498069</c:v>
                </c:pt>
                <c:pt idx="4">
                  <c:v>1.2217645352153363</c:v>
                </c:pt>
                <c:pt idx="5">
                  <c:v>1.2207825794171563</c:v>
                </c:pt>
                <c:pt idx="6">
                  <c:v>1.2216120698281359</c:v>
                </c:pt>
                <c:pt idx="7">
                  <c:v>1.2239584266584154</c:v>
                </c:pt>
                <c:pt idx="8">
                  <c:v>1.2278438419586875</c:v>
                </c:pt>
                <c:pt idx="9">
                  <c:v>1.2331605640932648</c:v>
                </c:pt>
                <c:pt idx="10">
                  <c:v>1.2401483112970604</c:v>
                </c:pt>
                <c:pt idx="11">
                  <c:v>1.2507563975138267</c:v>
                </c:pt>
                <c:pt idx="12">
                  <c:v>1.2640481542820516</c:v>
                </c:pt>
                <c:pt idx="13">
                  <c:v>1.2761931412344554</c:v>
                </c:pt>
                <c:pt idx="14">
                  <c:v>1.2887897031336581</c:v>
                </c:pt>
                <c:pt idx="15">
                  <c:v>1.3034552176307488</c:v>
                </c:pt>
                <c:pt idx="16">
                  <c:v>1.3226808402008565</c:v>
                </c:pt>
                <c:pt idx="17">
                  <c:v>1.4455631466122449</c:v>
                </c:pt>
                <c:pt idx="18">
                  <c:v>1.4390540813664432</c:v>
                </c:pt>
                <c:pt idx="19">
                  <c:v>1.4404729062340371</c:v>
                </c:pt>
                <c:pt idx="20">
                  <c:v>1.4436583200220143</c:v>
                </c:pt>
                <c:pt idx="21">
                  <c:v>1.4473222673987707</c:v>
                </c:pt>
                <c:pt idx="22">
                  <c:v>1.4509107285311693</c:v>
                </c:pt>
                <c:pt idx="23">
                  <c:v>1.4542187558147057</c:v>
                </c:pt>
                <c:pt idx="24">
                  <c:v>1.4571949035954224</c:v>
                </c:pt>
                <c:pt idx="25">
                  <c:v>1.4597762011016453</c:v>
                </c:pt>
                <c:pt idx="26">
                  <c:v>1.4620058178729838</c:v>
                </c:pt>
                <c:pt idx="27">
                  <c:v>1.463842443145438</c:v>
                </c:pt>
                <c:pt idx="28">
                  <c:v>1.4652493315682258</c:v>
                </c:pt>
                <c:pt idx="29">
                  <c:v>1.466251319628328</c:v>
                </c:pt>
                <c:pt idx="30">
                  <c:v>1.466926697975635</c:v>
                </c:pt>
                <c:pt idx="31">
                  <c:v>1.4651029417745234</c:v>
                </c:pt>
                <c:pt idx="32">
                  <c:v>1.4602723596267559</c:v>
                </c:pt>
                <c:pt idx="33">
                  <c:v>1.4514645342286852</c:v>
                </c:pt>
                <c:pt idx="34">
                  <c:v>1.4378346686076122</c:v>
                </c:pt>
                <c:pt idx="35">
                  <c:v>1.4173682376623229</c:v>
                </c:pt>
                <c:pt idx="36">
                  <c:v>1.3878137077832156</c:v>
                </c:pt>
                <c:pt idx="37">
                  <c:v>1.3442757832958767</c:v>
                </c:pt>
                <c:pt idx="38">
                  <c:v>1.2848275868643959</c:v>
                </c:pt>
                <c:pt idx="39">
                  <c:v>1.196607810327214</c:v>
                </c:pt>
                <c:pt idx="40">
                  <c:v>1.0356829222488313</c:v>
                </c:pt>
                <c:pt idx="41">
                  <c:v>0.37053954062748817</c:v>
                </c:pt>
                <c:pt idx="42">
                  <c:v>0.30916349474475363</c:v>
                </c:pt>
                <c:pt idx="43">
                  <c:v>0.30104563523527611</c:v>
                </c:pt>
                <c:pt idx="44">
                  <c:v>0.30843777060022159</c:v>
                </c:pt>
                <c:pt idx="45">
                  <c:v>0.32195223792184957</c:v>
                </c:pt>
                <c:pt idx="46">
                  <c:v>0.33835672983527909</c:v>
                </c:pt>
                <c:pt idx="47">
                  <c:v>0.35675816459097304</c:v>
                </c:pt>
                <c:pt idx="48">
                  <c:v>0.37722883056005757</c:v>
                </c:pt>
                <c:pt idx="49">
                  <c:v>0.3973612439606426</c:v>
                </c:pt>
                <c:pt idx="50">
                  <c:v>0.41817733855309447</c:v>
                </c:pt>
                <c:pt idx="51">
                  <c:v>0.43946384793334126</c:v>
                </c:pt>
                <c:pt idx="52">
                  <c:v>0.46058344327302403</c:v>
                </c:pt>
                <c:pt idx="53">
                  <c:v>0.48477747179516895</c:v>
                </c:pt>
                <c:pt idx="54">
                  <c:v>0.50558240479889061</c:v>
                </c:pt>
                <c:pt idx="55">
                  <c:v>0.52785087562272937</c:v>
                </c:pt>
                <c:pt idx="56">
                  <c:v>0.55063536105322142</c:v>
                </c:pt>
                <c:pt idx="57">
                  <c:v>0.57806858818194762</c:v>
                </c:pt>
                <c:pt idx="58">
                  <c:v>0.60626537834516003</c:v>
                </c:pt>
                <c:pt idx="59">
                  <c:v>0.63839746238434159</c:v>
                </c:pt>
                <c:pt idx="60">
                  <c:v>0.67027066145348624</c:v>
                </c:pt>
                <c:pt idx="61">
                  <c:v>0.70228112370581652</c:v>
                </c:pt>
                <c:pt idx="62">
                  <c:v>0.73035259214352088</c:v>
                </c:pt>
                <c:pt idx="63">
                  <c:v>0.75799960782033848</c:v>
                </c:pt>
                <c:pt idx="64">
                  <c:v>0.78766136558997202</c:v>
                </c:pt>
                <c:pt idx="65">
                  <c:v>0.81960210644278242</c:v>
                </c:pt>
                <c:pt idx="66">
                  <c:v>0.84851387076785012</c:v>
                </c:pt>
                <c:pt idx="67">
                  <c:v>0.87644211679271056</c:v>
                </c:pt>
                <c:pt idx="68">
                  <c:v>0.90664305798997158</c:v>
                </c:pt>
                <c:pt idx="69">
                  <c:v>0.93844338513014525</c:v>
                </c:pt>
                <c:pt idx="70">
                  <c:v>0.96286468393754765</c:v>
                </c:pt>
                <c:pt idx="71">
                  <c:v>0.98235811701186204</c:v>
                </c:pt>
                <c:pt idx="72">
                  <c:v>0.99768549180468702</c:v>
                </c:pt>
                <c:pt idx="73">
                  <c:v>1.0094311015762323</c:v>
                </c:pt>
                <c:pt idx="74">
                  <c:v>1.0177637245141202</c:v>
                </c:pt>
                <c:pt idx="75">
                  <c:v>1.0227369740288854</c:v>
                </c:pt>
                <c:pt idx="76">
                  <c:v>1.0266123631715225</c:v>
                </c:pt>
                <c:pt idx="77">
                  <c:v>1.0293170934913762</c:v>
                </c:pt>
                <c:pt idx="78">
                  <c:v>1.030707441219878</c:v>
                </c:pt>
                <c:pt idx="79">
                  <c:v>1.0306679799855867</c:v>
                </c:pt>
                <c:pt idx="80">
                  <c:v>1.0289159613544965</c:v>
                </c:pt>
                <c:pt idx="81">
                  <c:v>1.0261827678470601</c:v>
                </c:pt>
                <c:pt idx="82">
                  <c:v>1.0233193593926695</c:v>
                </c:pt>
                <c:pt idx="83">
                  <c:v>1.0200167138674461</c:v>
                </c:pt>
                <c:pt idx="84">
                  <c:v>1.0160378054932659</c:v>
                </c:pt>
                <c:pt idx="85">
                  <c:v>1.011345256112375</c:v>
                </c:pt>
                <c:pt idx="86">
                  <c:v>1.0058361673953746</c:v>
                </c:pt>
                <c:pt idx="87">
                  <c:v>0.99942695221579381</c:v>
                </c:pt>
                <c:pt idx="88">
                  <c:v>0.9922103589563519</c:v>
                </c:pt>
                <c:pt idx="89">
                  <c:v>0.98338949317856905</c:v>
                </c:pt>
                <c:pt idx="90">
                  <c:v>0.94043464974104363</c:v>
                </c:pt>
                <c:pt idx="91">
                  <c:v>0.88742592808465826</c:v>
                </c:pt>
                <c:pt idx="92">
                  <c:v>0.82372579535443269</c:v>
                </c:pt>
                <c:pt idx="93">
                  <c:v>0.7481487993993533</c:v>
                </c:pt>
                <c:pt idx="94">
                  <c:v>0.66060261720524804</c:v>
                </c:pt>
                <c:pt idx="95">
                  <c:v>0.56236861343203937</c:v>
                </c:pt>
                <c:pt idx="96">
                  <c:v>0.45716929849624416</c:v>
                </c:pt>
                <c:pt idx="97">
                  <c:v>0.35192798776226875</c:v>
                </c:pt>
                <c:pt idx="98">
                  <c:v>0.25571740076444499</c:v>
                </c:pt>
                <c:pt idx="99">
                  <c:v>0.1778830233002264</c:v>
                </c:pt>
                <c:pt idx="100">
                  <c:v>0.1242407296414125</c:v>
                </c:pt>
                <c:pt idx="101">
                  <c:v>9.2707518079906862E-2</c:v>
                </c:pt>
                <c:pt idx="102">
                  <c:v>7.7037041442938603E-2</c:v>
                </c:pt>
                <c:pt idx="103">
                  <c:v>6.8011350809343063E-2</c:v>
                </c:pt>
                <c:pt idx="104">
                  <c:v>6.3413547223770975E-2</c:v>
                </c:pt>
                <c:pt idx="105">
                  <c:v>6.7435789108756361E-2</c:v>
                </c:pt>
                <c:pt idx="106">
                  <c:v>7.7052551989066881E-2</c:v>
                </c:pt>
                <c:pt idx="107">
                  <c:v>7.754735468591728E-2</c:v>
                </c:pt>
                <c:pt idx="108">
                  <c:v>7.8666215506939752E-2</c:v>
                </c:pt>
                <c:pt idx="109">
                  <c:v>7.8893138432872947E-2</c:v>
                </c:pt>
                <c:pt idx="110">
                  <c:v>7.9459043944788643E-2</c:v>
                </c:pt>
                <c:pt idx="111">
                  <c:v>8.0381725452462749E-2</c:v>
                </c:pt>
                <c:pt idx="112">
                  <c:v>8.1616112616309688E-2</c:v>
                </c:pt>
                <c:pt idx="113">
                  <c:v>8.3594131553979267E-2</c:v>
                </c:pt>
                <c:pt idx="114">
                  <c:v>8.8372310481898836E-2</c:v>
                </c:pt>
                <c:pt idx="115">
                  <c:v>9.0407322045623684E-2</c:v>
                </c:pt>
                <c:pt idx="116">
                  <c:v>9.0887896901270582E-2</c:v>
                </c:pt>
                <c:pt idx="117">
                  <c:v>9.0905240829107392E-2</c:v>
                </c:pt>
                <c:pt idx="118">
                  <c:v>9.1727621643090854E-2</c:v>
                </c:pt>
                <c:pt idx="119">
                  <c:v>9.8004475697027332E-2</c:v>
                </c:pt>
                <c:pt idx="120">
                  <c:v>9.7537601350912509E-2</c:v>
                </c:pt>
                <c:pt idx="121">
                  <c:v>9.5413127369101181E-2</c:v>
                </c:pt>
                <c:pt idx="122">
                  <c:v>9.3114083424711641E-2</c:v>
                </c:pt>
                <c:pt idx="123">
                  <c:v>9.1294110068233014E-2</c:v>
                </c:pt>
                <c:pt idx="124">
                  <c:v>8.9635961641914078E-2</c:v>
                </c:pt>
                <c:pt idx="125">
                  <c:v>8.8040156494314098E-2</c:v>
                </c:pt>
                <c:pt idx="126">
                  <c:v>8.6703964709668346E-2</c:v>
                </c:pt>
                <c:pt idx="127">
                  <c:v>8.5466996301885784E-2</c:v>
                </c:pt>
                <c:pt idx="128">
                  <c:v>8.4396326624103096E-2</c:v>
                </c:pt>
                <c:pt idx="129">
                  <c:v>8.3539936109330054E-2</c:v>
                </c:pt>
                <c:pt idx="130">
                  <c:v>8.4461019917034794E-2</c:v>
                </c:pt>
                <c:pt idx="131">
                  <c:v>8.5503263798692095E-2</c:v>
                </c:pt>
                <c:pt idx="132">
                  <c:v>8.4152760459398263E-2</c:v>
                </c:pt>
                <c:pt idx="133">
                  <c:v>8.2452231397660641E-2</c:v>
                </c:pt>
                <c:pt idx="134">
                  <c:v>8.1586145157239026E-2</c:v>
                </c:pt>
                <c:pt idx="135">
                  <c:v>8.0279552739609822E-2</c:v>
                </c:pt>
                <c:pt idx="136">
                  <c:v>8.1346728728964701E-2</c:v>
                </c:pt>
                <c:pt idx="137">
                  <c:v>8.2114384446051847E-2</c:v>
                </c:pt>
                <c:pt idx="138">
                  <c:v>8.2001790901614718E-2</c:v>
                </c:pt>
                <c:pt idx="139">
                  <c:v>8.0505624073152482E-2</c:v>
                </c:pt>
                <c:pt idx="140">
                  <c:v>8.0108977541719223E-2</c:v>
                </c:pt>
                <c:pt idx="141">
                  <c:v>7.9525336964828372E-2</c:v>
                </c:pt>
                <c:pt idx="142">
                  <c:v>7.9019372992357229E-2</c:v>
                </c:pt>
                <c:pt idx="143">
                  <c:v>7.8311105806201736E-2</c:v>
                </c:pt>
                <c:pt idx="144">
                  <c:v>7.8301243563831918E-2</c:v>
                </c:pt>
                <c:pt idx="145">
                  <c:v>7.8377650190413331E-2</c:v>
                </c:pt>
                <c:pt idx="146">
                  <c:v>7.8576592264919892E-2</c:v>
                </c:pt>
                <c:pt idx="147">
                  <c:v>7.8908844099231976E-2</c:v>
                </c:pt>
                <c:pt idx="148">
                  <c:v>7.9640993535386631E-2</c:v>
                </c:pt>
                <c:pt idx="149">
                  <c:v>8.0899216088500175E-2</c:v>
                </c:pt>
                <c:pt idx="150">
                  <c:v>8.1679281439006296E-2</c:v>
                </c:pt>
                <c:pt idx="151">
                  <c:v>8.2348972549768085E-2</c:v>
                </c:pt>
                <c:pt idx="152">
                  <c:v>8.1520622930452591E-2</c:v>
                </c:pt>
                <c:pt idx="153">
                  <c:v>8.0986158020657506E-2</c:v>
                </c:pt>
                <c:pt idx="154">
                  <c:v>8.1041955755479428E-2</c:v>
                </c:pt>
                <c:pt idx="155">
                  <c:v>8.1390153105415183E-2</c:v>
                </c:pt>
                <c:pt idx="156">
                  <c:v>8.1394679687799815E-2</c:v>
                </c:pt>
                <c:pt idx="157">
                  <c:v>8.1941037192911875E-2</c:v>
                </c:pt>
                <c:pt idx="158">
                  <c:v>8.5464960675120938E-2</c:v>
                </c:pt>
                <c:pt idx="159">
                  <c:v>8.8862356662888761E-2</c:v>
                </c:pt>
                <c:pt idx="160">
                  <c:v>9.2669579486069006E-2</c:v>
                </c:pt>
                <c:pt idx="161">
                  <c:v>0.1050545629425042</c:v>
                </c:pt>
                <c:pt idx="162">
                  <c:v>0.10212855506916554</c:v>
                </c:pt>
                <c:pt idx="163">
                  <c:v>0.10073564115224015</c:v>
                </c:pt>
                <c:pt idx="164">
                  <c:v>9.7665611413051995E-2</c:v>
                </c:pt>
                <c:pt idx="165">
                  <c:v>9.3052724894176542E-2</c:v>
                </c:pt>
                <c:pt idx="166">
                  <c:v>8.9505658225216486E-2</c:v>
                </c:pt>
                <c:pt idx="167">
                  <c:v>8.8312475129238427E-2</c:v>
                </c:pt>
                <c:pt idx="168">
                  <c:v>8.6848226843921988E-2</c:v>
                </c:pt>
                <c:pt idx="169">
                  <c:v>8.5388092850519431E-2</c:v>
                </c:pt>
                <c:pt idx="170">
                  <c:v>8.4375031054839011E-2</c:v>
                </c:pt>
                <c:pt idx="171">
                  <c:v>8.3232865079016061E-2</c:v>
                </c:pt>
                <c:pt idx="172">
                  <c:v>8.2769403558755367E-2</c:v>
                </c:pt>
                <c:pt idx="173">
                  <c:v>8.3914393556711403E-2</c:v>
                </c:pt>
                <c:pt idx="174">
                  <c:v>9.0342017337690428E-2</c:v>
                </c:pt>
                <c:pt idx="175">
                  <c:v>8.9216346148379574E-2</c:v>
                </c:pt>
                <c:pt idx="176">
                  <c:v>8.7012136517128719E-2</c:v>
                </c:pt>
                <c:pt idx="177">
                  <c:v>8.4902997804789021E-2</c:v>
                </c:pt>
                <c:pt idx="178">
                  <c:v>8.3478185917418429E-2</c:v>
                </c:pt>
                <c:pt idx="179">
                  <c:v>8.1935214762587458E-2</c:v>
                </c:pt>
                <c:pt idx="180">
                  <c:v>0.10063197396016256</c:v>
                </c:pt>
                <c:pt idx="181">
                  <c:v>0.11443065416174433</c:v>
                </c:pt>
                <c:pt idx="182">
                  <c:v>0.11621314593825723</c:v>
                </c:pt>
                <c:pt idx="183">
                  <c:v>0.10345663040838236</c:v>
                </c:pt>
                <c:pt idx="184">
                  <c:v>9.3770764525825501E-2</c:v>
                </c:pt>
                <c:pt idx="185">
                  <c:v>8.6553006790342168E-2</c:v>
                </c:pt>
                <c:pt idx="186">
                  <c:v>8.1258960060580684E-2</c:v>
                </c:pt>
                <c:pt idx="187">
                  <c:v>7.8388153289015411E-2</c:v>
                </c:pt>
                <c:pt idx="188">
                  <c:v>7.6073266727598357E-2</c:v>
                </c:pt>
                <c:pt idx="189">
                  <c:v>7.5269371567234178E-2</c:v>
                </c:pt>
                <c:pt idx="190">
                  <c:v>7.4642871986910886E-2</c:v>
                </c:pt>
                <c:pt idx="191">
                  <c:v>7.4448835909072891E-2</c:v>
                </c:pt>
                <c:pt idx="192">
                  <c:v>7.3964393138334292E-2</c:v>
                </c:pt>
                <c:pt idx="193">
                  <c:v>7.4011254682520955E-2</c:v>
                </c:pt>
                <c:pt idx="194">
                  <c:v>7.3986778161288069E-2</c:v>
                </c:pt>
                <c:pt idx="195">
                  <c:v>7.5506571512885895E-2</c:v>
                </c:pt>
                <c:pt idx="196">
                  <c:v>7.49515495819712E-2</c:v>
                </c:pt>
                <c:pt idx="197">
                  <c:v>7.4779596735435452E-2</c:v>
                </c:pt>
                <c:pt idx="198">
                  <c:v>7.5105305726034938E-2</c:v>
                </c:pt>
                <c:pt idx="199">
                  <c:v>7.6723822202805936E-2</c:v>
                </c:pt>
                <c:pt idx="200">
                  <c:v>7.900809133258152E-2</c:v>
                </c:pt>
                <c:pt idx="201">
                  <c:v>8.16838205706516E-2</c:v>
                </c:pt>
                <c:pt idx="202">
                  <c:v>8.6138658876271507E-2</c:v>
                </c:pt>
                <c:pt idx="203">
                  <c:v>8.7836370389313051E-2</c:v>
                </c:pt>
                <c:pt idx="204">
                  <c:v>9.0098349922844767E-2</c:v>
                </c:pt>
                <c:pt idx="205">
                  <c:v>9.8433298028079125E-2</c:v>
                </c:pt>
                <c:pt idx="206">
                  <c:v>0.10100262407013877</c:v>
                </c:pt>
                <c:pt idx="207">
                  <c:v>9.8382188720246427E-2</c:v>
                </c:pt>
                <c:pt idx="208">
                  <c:v>9.5783845535893752E-2</c:v>
                </c:pt>
                <c:pt idx="209">
                  <c:v>9.1721478534064191E-2</c:v>
                </c:pt>
                <c:pt idx="210">
                  <c:v>9.0284031533858999E-2</c:v>
                </c:pt>
                <c:pt idx="211">
                  <c:v>9.119403661580236E-2</c:v>
                </c:pt>
                <c:pt idx="212">
                  <c:v>9.1653277994085139E-2</c:v>
                </c:pt>
                <c:pt idx="213">
                  <c:v>8.7798066728340868E-2</c:v>
                </c:pt>
                <c:pt idx="214">
                  <c:v>8.5209557259774749E-2</c:v>
                </c:pt>
                <c:pt idx="215">
                  <c:v>8.480571325784203E-2</c:v>
                </c:pt>
                <c:pt idx="216">
                  <c:v>9.0445825060262261E-2</c:v>
                </c:pt>
                <c:pt idx="217">
                  <c:v>8.9998091024391352E-2</c:v>
                </c:pt>
                <c:pt idx="218">
                  <c:v>8.6891900185780857E-2</c:v>
                </c:pt>
                <c:pt idx="219">
                  <c:v>8.2277960761037647E-2</c:v>
                </c:pt>
                <c:pt idx="220">
                  <c:v>7.799275944260968E-2</c:v>
                </c:pt>
                <c:pt idx="221">
                  <c:v>7.565947033265838E-2</c:v>
                </c:pt>
                <c:pt idx="222">
                  <c:v>7.4219027909774415E-2</c:v>
                </c:pt>
                <c:pt idx="223">
                  <c:v>7.3172285278612942E-2</c:v>
                </c:pt>
                <c:pt idx="224">
                  <c:v>7.3137468822859791E-2</c:v>
                </c:pt>
                <c:pt idx="225">
                  <c:v>7.5189274723029581E-2</c:v>
                </c:pt>
                <c:pt idx="226">
                  <c:v>7.5895440996719757E-2</c:v>
                </c:pt>
                <c:pt idx="227">
                  <c:v>7.5736448866393108E-2</c:v>
                </c:pt>
                <c:pt idx="228">
                  <c:v>7.5766379543487666E-2</c:v>
                </c:pt>
                <c:pt idx="229">
                  <c:v>7.6454488055503783E-2</c:v>
                </c:pt>
                <c:pt idx="230">
                  <c:v>7.8582640104228635E-2</c:v>
                </c:pt>
                <c:pt idx="231">
                  <c:v>8.2136244530720659E-2</c:v>
                </c:pt>
                <c:pt idx="232">
                  <c:v>8.4455490297289923E-2</c:v>
                </c:pt>
                <c:pt idx="233">
                  <c:v>8.3708798329947667E-2</c:v>
                </c:pt>
                <c:pt idx="234">
                  <c:v>8.2325094561861004E-2</c:v>
                </c:pt>
                <c:pt idx="235">
                  <c:v>8.2304034798290376E-2</c:v>
                </c:pt>
                <c:pt idx="236">
                  <c:v>8.2764255386931357E-2</c:v>
                </c:pt>
                <c:pt idx="237">
                  <c:v>8.2334001432302295E-2</c:v>
                </c:pt>
                <c:pt idx="238">
                  <c:v>8.2729431874839374E-2</c:v>
                </c:pt>
                <c:pt idx="239">
                  <c:v>8.5549453727367525E-2</c:v>
                </c:pt>
                <c:pt idx="240">
                  <c:v>8.7071804705817074E-2</c:v>
                </c:pt>
                <c:pt idx="241">
                  <c:v>8.6527877820703994E-2</c:v>
                </c:pt>
                <c:pt idx="242">
                  <c:v>8.455621726923887E-2</c:v>
                </c:pt>
                <c:pt idx="243">
                  <c:v>8.5040988862222042E-2</c:v>
                </c:pt>
                <c:pt idx="244">
                  <c:v>8.5107163762772109E-2</c:v>
                </c:pt>
                <c:pt idx="245">
                  <c:v>8.4270709406073022E-2</c:v>
                </c:pt>
                <c:pt idx="246">
                  <c:v>8.3424392267768627E-2</c:v>
                </c:pt>
                <c:pt idx="247">
                  <c:v>8.2924794248718334E-2</c:v>
                </c:pt>
                <c:pt idx="248">
                  <c:v>8.305751406701703E-2</c:v>
                </c:pt>
                <c:pt idx="249">
                  <c:v>8.3656246705735515E-2</c:v>
                </c:pt>
                <c:pt idx="250">
                  <c:v>9.766744008893774E-2</c:v>
                </c:pt>
                <c:pt idx="251">
                  <c:v>0.10896988743742528</c:v>
                </c:pt>
                <c:pt idx="252">
                  <c:v>0.11129968414867547</c:v>
                </c:pt>
                <c:pt idx="253">
                  <c:v>0.11003780156326309</c:v>
                </c:pt>
                <c:pt idx="254">
                  <c:v>0.11040089810458842</c:v>
                </c:pt>
                <c:pt idx="255">
                  <c:v>0.10801302380704644</c:v>
                </c:pt>
                <c:pt idx="256">
                  <c:v>0.10246192856439357</c:v>
                </c:pt>
                <c:pt idx="257">
                  <c:v>9.7389670357712538E-2</c:v>
                </c:pt>
                <c:pt idx="258">
                  <c:v>9.2780261826224897E-2</c:v>
                </c:pt>
                <c:pt idx="259">
                  <c:v>8.8105992973840058E-2</c:v>
                </c:pt>
                <c:pt idx="260">
                  <c:v>8.4766133330753446E-2</c:v>
                </c:pt>
                <c:pt idx="261">
                  <c:v>8.2011253006832749E-2</c:v>
                </c:pt>
                <c:pt idx="262">
                  <c:v>8.0338495481810365E-2</c:v>
                </c:pt>
                <c:pt idx="263">
                  <c:v>8.2125904878781408E-2</c:v>
                </c:pt>
                <c:pt idx="264">
                  <c:v>8.264880870447916E-2</c:v>
                </c:pt>
                <c:pt idx="265">
                  <c:v>8.1519481700321417E-2</c:v>
                </c:pt>
                <c:pt idx="266">
                  <c:v>7.9803576339748258E-2</c:v>
                </c:pt>
                <c:pt idx="267">
                  <c:v>7.8420704835237248E-2</c:v>
                </c:pt>
                <c:pt idx="268">
                  <c:v>7.7515335018363135E-2</c:v>
                </c:pt>
                <c:pt idx="269">
                  <c:v>7.6691600449851793E-2</c:v>
                </c:pt>
                <c:pt idx="270">
                  <c:v>7.6082488649864916E-2</c:v>
                </c:pt>
                <c:pt idx="271">
                  <c:v>7.5840800065361411E-2</c:v>
                </c:pt>
                <c:pt idx="272">
                  <c:v>7.658297650385168E-2</c:v>
                </c:pt>
                <c:pt idx="273">
                  <c:v>8.1871591286410389E-2</c:v>
                </c:pt>
                <c:pt idx="274">
                  <c:v>8.4840741786151599E-2</c:v>
                </c:pt>
                <c:pt idx="275">
                  <c:v>9.3942682269227834E-2</c:v>
                </c:pt>
                <c:pt idx="276">
                  <c:v>0.1033301004226882</c:v>
                </c:pt>
                <c:pt idx="277">
                  <c:v>0.1024595373430055</c:v>
                </c:pt>
                <c:pt idx="278">
                  <c:v>0.10280896504872933</c:v>
                </c:pt>
                <c:pt idx="279">
                  <c:v>9.7566844818069404E-2</c:v>
                </c:pt>
                <c:pt idx="280">
                  <c:v>9.2669955038378549E-2</c:v>
                </c:pt>
                <c:pt idx="281">
                  <c:v>9.0400888122763701E-2</c:v>
                </c:pt>
                <c:pt idx="282">
                  <c:v>8.7577305541742811E-2</c:v>
                </c:pt>
                <c:pt idx="283">
                  <c:v>8.5825557134234037E-2</c:v>
                </c:pt>
                <c:pt idx="284">
                  <c:v>8.6895826526052794E-2</c:v>
                </c:pt>
                <c:pt idx="285">
                  <c:v>0.10007628949716894</c:v>
                </c:pt>
                <c:pt idx="286">
                  <c:v>0.11115146408267298</c:v>
                </c:pt>
                <c:pt idx="287">
                  <c:v>0.10346190668421421</c:v>
                </c:pt>
                <c:pt idx="288">
                  <c:v>9.9158585268082466E-2</c:v>
                </c:pt>
                <c:pt idx="289">
                  <c:v>9.481209312908255E-2</c:v>
                </c:pt>
                <c:pt idx="290">
                  <c:v>9.0929705919848058E-2</c:v>
                </c:pt>
                <c:pt idx="291">
                  <c:v>8.8344695207364349E-2</c:v>
                </c:pt>
                <c:pt idx="292">
                  <c:v>8.7349917507315827E-2</c:v>
                </c:pt>
                <c:pt idx="293">
                  <c:v>8.7917958720749451E-2</c:v>
                </c:pt>
                <c:pt idx="294">
                  <c:v>9.143365151681461E-2</c:v>
                </c:pt>
                <c:pt idx="295">
                  <c:v>9.4227346316005198E-2</c:v>
                </c:pt>
                <c:pt idx="296">
                  <c:v>9.3283265343792596E-2</c:v>
                </c:pt>
                <c:pt idx="297">
                  <c:v>9.4021230624463187E-2</c:v>
                </c:pt>
                <c:pt idx="298">
                  <c:v>0.11522799401133901</c:v>
                </c:pt>
                <c:pt idx="299">
                  <c:v>0.13198922280029929</c:v>
                </c:pt>
                <c:pt idx="300">
                  <c:v>0.12010353126700998</c:v>
                </c:pt>
                <c:pt idx="301">
                  <c:v>0.1057560440245145</c:v>
                </c:pt>
                <c:pt idx="302">
                  <c:v>9.9202829188153527E-2</c:v>
                </c:pt>
                <c:pt idx="303">
                  <c:v>9.2849471274313727E-2</c:v>
                </c:pt>
                <c:pt idx="304">
                  <c:v>0.14782770310723364</c:v>
                </c:pt>
                <c:pt idx="305">
                  <c:v>0.20122403017927043</c:v>
                </c:pt>
                <c:pt idx="306">
                  <c:v>0.25382412902618862</c:v>
                </c:pt>
                <c:pt idx="307">
                  <c:v>0.30372009057178534</c:v>
                </c:pt>
                <c:pt idx="308">
                  <c:v>0.35230375137391851</c:v>
                </c:pt>
                <c:pt idx="309">
                  <c:v>0.39894213827690272</c:v>
                </c:pt>
                <c:pt idx="310">
                  <c:v>0.44373869641553176</c:v>
                </c:pt>
                <c:pt idx="311">
                  <c:v>0.48704650199148808</c:v>
                </c:pt>
                <c:pt idx="312">
                  <c:v>0.52876081986907442</c:v>
                </c:pt>
                <c:pt idx="313">
                  <c:v>0.56923234259222355</c:v>
                </c:pt>
                <c:pt idx="314">
                  <c:v>0.61526409901091039</c:v>
                </c:pt>
                <c:pt idx="315">
                  <c:v>0.66265159054431322</c:v>
                </c:pt>
                <c:pt idx="316">
                  <c:v>0.70038166065249197</c:v>
                </c:pt>
                <c:pt idx="317">
                  <c:v>0.73476427018058976</c:v>
                </c:pt>
                <c:pt idx="318">
                  <c:v>0.76833049024996813</c:v>
                </c:pt>
                <c:pt idx="319">
                  <c:v>0.8022463352286171</c:v>
                </c:pt>
                <c:pt idx="320">
                  <c:v>0.83446167927453996</c:v>
                </c:pt>
                <c:pt idx="321">
                  <c:v>0.86583534269369278</c:v>
                </c:pt>
                <c:pt idx="322">
                  <c:v>0.89628408685156113</c:v>
                </c:pt>
                <c:pt idx="323">
                  <c:v>0.92522711644245403</c:v>
                </c:pt>
                <c:pt idx="324">
                  <c:v>0.95114720406562003</c:v>
                </c:pt>
                <c:pt idx="325">
                  <c:v>0.97524352963460692</c:v>
                </c:pt>
                <c:pt idx="326">
                  <c:v>1.0039029934942738</c:v>
                </c:pt>
                <c:pt idx="327">
                  <c:v>1.0308402560130605</c:v>
                </c:pt>
                <c:pt idx="328">
                  <c:v>1.0499176645735226</c:v>
                </c:pt>
                <c:pt idx="329">
                  <c:v>1.0665899018882874</c:v>
                </c:pt>
                <c:pt idx="330">
                  <c:v>1.0815870145819779</c:v>
                </c:pt>
                <c:pt idx="331">
                  <c:v>1.0959857775775739</c:v>
                </c:pt>
                <c:pt idx="332">
                  <c:v>1.1114940573979846</c:v>
                </c:pt>
                <c:pt idx="333">
                  <c:v>1.12558978696833</c:v>
                </c:pt>
                <c:pt idx="334">
                  <c:v>1.1378660751692857</c:v>
                </c:pt>
                <c:pt idx="335">
                  <c:v>1.1509962103376223</c:v>
                </c:pt>
                <c:pt idx="336">
                  <c:v>1.1635478296734707</c:v>
                </c:pt>
                <c:pt idx="337">
                  <c:v>1.1765630554280693</c:v>
                </c:pt>
                <c:pt idx="338">
                  <c:v>1.1888833725184063</c:v>
                </c:pt>
                <c:pt idx="339">
                  <c:v>1.2007513280913502</c:v>
                </c:pt>
                <c:pt idx="340">
                  <c:v>1.2126925664391068</c:v>
                </c:pt>
                <c:pt idx="341">
                  <c:v>1.2248739171758229</c:v>
                </c:pt>
                <c:pt idx="342">
                  <c:v>1.2374618393230945</c:v>
                </c:pt>
                <c:pt idx="343">
                  <c:v>1.2488044373439533</c:v>
                </c:pt>
                <c:pt idx="344">
                  <c:v>1.2595023606319424</c:v>
                </c:pt>
                <c:pt idx="345">
                  <c:v>1.2699808223227824</c:v>
                </c:pt>
                <c:pt idx="346">
                  <c:v>1.2843151633515832</c:v>
                </c:pt>
                <c:pt idx="347">
                  <c:v>1.2969558184152981</c:v>
                </c:pt>
                <c:pt idx="348">
                  <c:v>1.3102781293789931</c:v>
                </c:pt>
                <c:pt idx="349">
                  <c:v>1.3240709869502822</c:v>
                </c:pt>
                <c:pt idx="350">
                  <c:v>1.3354889507668219</c:v>
                </c:pt>
                <c:pt idx="351">
                  <c:v>1.3458140679009996</c:v>
                </c:pt>
                <c:pt idx="352">
                  <c:v>1.3560826745825825</c:v>
                </c:pt>
                <c:pt idx="353">
                  <c:v>1.367000769197577</c:v>
                </c:pt>
                <c:pt idx="354">
                  <c:v>1.3789595026064716</c:v>
                </c:pt>
                <c:pt idx="355">
                  <c:v>1.3901310943835594</c:v>
                </c:pt>
                <c:pt idx="356">
                  <c:v>1.4003074525935866</c:v>
                </c:pt>
                <c:pt idx="357">
                  <c:v>1.410357628683083</c:v>
                </c:pt>
                <c:pt idx="358">
                  <c:v>1.4211706580957006</c:v>
                </c:pt>
                <c:pt idx="359">
                  <c:v>1.4345574863094095</c:v>
                </c:pt>
                <c:pt idx="360">
                  <c:v>1.4458188450311966</c:v>
                </c:pt>
                <c:pt idx="361">
                  <c:v>1.4556541730021646</c:v>
                </c:pt>
                <c:pt idx="362">
                  <c:v>1.4666564214233124</c:v>
                </c:pt>
                <c:pt idx="363">
                  <c:v>1.4760193996267521</c:v>
                </c:pt>
                <c:pt idx="364">
                  <c:v>1.4847080896668046</c:v>
                </c:pt>
                <c:pt idx="365">
                  <c:v>1.4945222974796322</c:v>
                </c:pt>
                <c:pt idx="366">
                  <c:v>1.5083434926923533</c:v>
                </c:pt>
                <c:pt idx="367">
                  <c:v>1.5141493127975965</c:v>
                </c:pt>
                <c:pt idx="368">
                  <c:v>1.3371267617519267</c:v>
                </c:pt>
                <c:pt idx="369">
                  <c:v>1.3722502621162822</c:v>
                </c:pt>
                <c:pt idx="370">
                  <c:v>1.3990441254351873</c:v>
                </c:pt>
                <c:pt idx="371">
                  <c:v>1.41956309085761</c:v>
                </c:pt>
                <c:pt idx="372">
                  <c:v>1.4373816255116714</c:v>
                </c:pt>
                <c:pt idx="373">
                  <c:v>1.4540954408495304</c:v>
                </c:pt>
                <c:pt idx="374">
                  <c:v>1.4706802387318989</c:v>
                </c:pt>
                <c:pt idx="375">
                  <c:v>1.4893094005126146</c:v>
                </c:pt>
                <c:pt idx="376">
                  <c:v>1.5100265867308338</c:v>
                </c:pt>
                <c:pt idx="377">
                  <c:v>1.5278336105958545</c:v>
                </c:pt>
                <c:pt idx="378">
                  <c:v>1.5431957103875888</c:v>
                </c:pt>
                <c:pt idx="379">
                  <c:v>1.5742692214268241</c:v>
                </c:pt>
                <c:pt idx="380">
                  <c:v>1.5879069168122575</c:v>
                </c:pt>
                <c:pt idx="381">
                  <c:v>1.6007025407946722</c:v>
                </c:pt>
                <c:pt idx="382">
                  <c:v>1.6095490663417367</c:v>
                </c:pt>
                <c:pt idx="383">
                  <c:v>1.6161886688065239</c:v>
                </c:pt>
                <c:pt idx="384">
                  <c:v>1.6216877166852075</c:v>
                </c:pt>
                <c:pt idx="385">
                  <c:v>1.6262529098694967</c:v>
                </c:pt>
                <c:pt idx="386">
                  <c:v>1.6297348821843745</c:v>
                </c:pt>
                <c:pt idx="387">
                  <c:v>1.6322136180283657</c:v>
                </c:pt>
                <c:pt idx="388">
                  <c:v>1.633725045329153</c:v>
                </c:pt>
                <c:pt idx="389">
                  <c:v>1.6337166921501163</c:v>
                </c:pt>
                <c:pt idx="390">
                  <c:v>1.6321993488802011</c:v>
                </c:pt>
                <c:pt idx="391">
                  <c:v>1.6310865184801644</c:v>
                </c:pt>
                <c:pt idx="392">
                  <c:v>1.6288663016603155</c:v>
                </c:pt>
                <c:pt idx="393">
                  <c:v>1.6246877232758716</c:v>
                </c:pt>
                <c:pt idx="394">
                  <c:v>1.6177158268154788</c:v>
                </c:pt>
                <c:pt idx="395">
                  <c:v>1.6094881322065882</c:v>
                </c:pt>
                <c:pt idx="396">
                  <c:v>1.6002693188013795</c:v>
                </c:pt>
                <c:pt idx="397">
                  <c:v>1.5887288152384589</c:v>
                </c:pt>
                <c:pt idx="398">
                  <c:v>1.5730050948989771</c:v>
                </c:pt>
                <c:pt idx="399">
                  <c:v>1.557561501818959</c:v>
                </c:pt>
                <c:pt idx="400">
                  <c:v>1.5415554511782386</c:v>
                </c:pt>
                <c:pt idx="401">
                  <c:v>1.5236488349881756</c:v>
                </c:pt>
                <c:pt idx="402">
                  <c:v>1.5053763240521449</c:v>
                </c:pt>
                <c:pt idx="403">
                  <c:v>1.4892550755290934</c:v>
                </c:pt>
                <c:pt idx="404">
                  <c:v>1.4744174683999267</c:v>
                </c:pt>
                <c:pt idx="405">
                  <c:v>1.4612825752491276</c:v>
                </c:pt>
                <c:pt idx="406">
                  <c:v>1.4497918568173229</c:v>
                </c:pt>
                <c:pt idx="407">
                  <c:v>1.4389583818821012</c:v>
                </c:pt>
                <c:pt idx="408">
                  <c:v>1.4260421337494278</c:v>
                </c:pt>
                <c:pt idx="409">
                  <c:v>1.4164903496737828</c:v>
                </c:pt>
                <c:pt idx="410">
                  <c:v>1.4089996362480395</c:v>
                </c:pt>
                <c:pt idx="411">
                  <c:v>1.402907606015898</c:v>
                </c:pt>
                <c:pt idx="412">
                  <c:v>1.3968101400654109</c:v>
                </c:pt>
                <c:pt idx="413">
                  <c:v>1.3910728217456241</c:v>
                </c:pt>
                <c:pt idx="414">
                  <c:v>1.3871224752744056</c:v>
                </c:pt>
                <c:pt idx="415">
                  <c:v>1.3839308388469391</c:v>
                </c:pt>
                <c:pt idx="416">
                  <c:v>1.3803298573873974</c:v>
                </c:pt>
                <c:pt idx="417">
                  <c:v>1.3767487794019675</c:v>
                </c:pt>
                <c:pt idx="418">
                  <c:v>1.3728418444789188</c:v>
                </c:pt>
                <c:pt idx="419">
                  <c:v>1.3688591802042245</c:v>
                </c:pt>
                <c:pt idx="420">
                  <c:v>1.3644322310800556</c:v>
                </c:pt>
                <c:pt idx="421">
                  <c:v>1.3595699351825303</c:v>
                </c:pt>
                <c:pt idx="422">
                  <c:v>1.3543195066941407</c:v>
                </c:pt>
                <c:pt idx="423">
                  <c:v>1.3484359778838071</c:v>
                </c:pt>
                <c:pt idx="424">
                  <c:v>1.3393522691991737</c:v>
                </c:pt>
                <c:pt idx="425">
                  <c:v>1.331547065462922</c:v>
                </c:pt>
                <c:pt idx="426">
                  <c:v>1.3235239899237958</c:v>
                </c:pt>
                <c:pt idx="427">
                  <c:v>1.3145646526858588</c:v>
                </c:pt>
                <c:pt idx="428">
                  <c:v>1.30446571650219</c:v>
                </c:pt>
                <c:pt idx="429">
                  <c:v>1.2926134533310072</c:v>
                </c:pt>
                <c:pt idx="430">
                  <c:v>1.277347931675854</c:v>
                </c:pt>
                <c:pt idx="431">
                  <c:v>1.2583464496341328</c:v>
                </c:pt>
                <c:pt idx="432">
                  <c:v>1.2502643397529736</c:v>
                </c:pt>
                <c:pt idx="433">
                  <c:v>1.2500775786739098</c:v>
                </c:pt>
                <c:pt idx="434">
                  <c:v>1.2579808322455821</c:v>
                </c:pt>
                <c:pt idx="435">
                  <c:v>1.2716269424315167</c:v>
                </c:pt>
                <c:pt idx="436">
                  <c:v>1.2991130904162425</c:v>
                </c:pt>
                <c:pt idx="437">
                  <c:v>1.3408973328715728</c:v>
                </c:pt>
                <c:pt idx="438">
                  <c:v>1.3725372691646918</c:v>
                </c:pt>
                <c:pt idx="439">
                  <c:v>1.4013270449310693</c:v>
                </c:pt>
                <c:pt idx="440">
                  <c:v>1.4324418849982736</c:v>
                </c:pt>
                <c:pt idx="441">
                  <c:v>1.4655595217989767</c:v>
                </c:pt>
                <c:pt idx="442">
                  <c:v>1.5054477055318762</c:v>
                </c:pt>
                <c:pt idx="443">
                  <c:v>1.5550902033530369</c:v>
                </c:pt>
                <c:pt idx="444">
                  <c:v>1.6208775435969276</c:v>
                </c:pt>
                <c:pt idx="445">
                  <c:v>1.7468979672731415</c:v>
                </c:pt>
                <c:pt idx="446">
                  <c:v>1.7368020068375016</c:v>
                </c:pt>
                <c:pt idx="447">
                  <c:v>1.7312915785779552</c:v>
                </c:pt>
                <c:pt idx="448">
                  <c:v>1.7281739384312615</c:v>
                </c:pt>
                <c:pt idx="449">
                  <c:v>1.7269542822997366</c:v>
                </c:pt>
                <c:pt idx="450">
                  <c:v>1.727482284454479</c:v>
                </c:pt>
                <c:pt idx="451">
                  <c:v>1.6079494036940405</c:v>
                </c:pt>
                <c:pt idx="452">
                  <c:v>1.7221557908647387</c:v>
                </c:pt>
                <c:pt idx="453">
                  <c:v>1.7091949213438662</c:v>
                </c:pt>
                <c:pt idx="454">
                  <c:v>1.7090961987239537</c:v>
                </c:pt>
                <c:pt idx="455">
                  <c:v>1.6889113451620505</c:v>
                </c:pt>
                <c:pt idx="456">
                  <c:v>1.6613042474137165</c:v>
                </c:pt>
                <c:pt idx="457">
                  <c:v>1.6225079601659893</c:v>
                </c:pt>
                <c:pt idx="458">
                  <c:v>1.5685635753022307</c:v>
                </c:pt>
                <c:pt idx="459">
                  <c:v>1.4948641172251529</c:v>
                </c:pt>
                <c:pt idx="460">
                  <c:v>1.3941131932322386</c:v>
                </c:pt>
                <c:pt idx="461">
                  <c:v>1.2574481896375307</c:v>
                </c:pt>
                <c:pt idx="462">
                  <c:v>1.0766609320331264</c:v>
                </c:pt>
                <c:pt idx="463">
                  <c:v>0.84679413785417157</c:v>
                </c:pt>
                <c:pt idx="464">
                  <c:v>0.57285828949388373</c:v>
                </c:pt>
                <c:pt idx="465">
                  <c:v>0.28602061811622631</c:v>
                </c:pt>
                <c:pt idx="466">
                  <c:v>6.896447185398441E-2</c:v>
                </c:pt>
                <c:pt idx="467">
                  <c:v>1.9833915103520935E-2</c:v>
                </c:pt>
                <c:pt idx="468">
                  <c:v>3.4739361013604031E-2</c:v>
                </c:pt>
                <c:pt idx="469">
                  <c:v>3.5480510531208584E-2</c:v>
                </c:pt>
                <c:pt idx="470">
                  <c:v>3.9339767774624654E-2</c:v>
                </c:pt>
                <c:pt idx="471">
                  <c:v>4.2681013171816447E-2</c:v>
                </c:pt>
                <c:pt idx="472">
                  <c:v>4.6105607541497319E-2</c:v>
                </c:pt>
                <c:pt idx="473">
                  <c:v>4.8468784734418645E-2</c:v>
                </c:pt>
                <c:pt idx="474">
                  <c:v>5.0929687614526764E-2</c:v>
                </c:pt>
                <c:pt idx="475">
                  <c:v>5.3409814641147947E-2</c:v>
                </c:pt>
                <c:pt idx="476">
                  <c:v>5.5367092811988074E-2</c:v>
                </c:pt>
                <c:pt idx="477">
                  <c:v>5.7379687599261452E-2</c:v>
                </c:pt>
                <c:pt idx="478">
                  <c:v>5.953402054542252E-2</c:v>
                </c:pt>
                <c:pt idx="479">
                  <c:v>6.1500900392674654E-2</c:v>
                </c:pt>
                <c:pt idx="480">
                  <c:v>6.3134787580279683E-2</c:v>
                </c:pt>
                <c:pt idx="481">
                  <c:v>6.4340700174751797E-2</c:v>
                </c:pt>
                <c:pt idx="482">
                  <c:v>6.5541650452983519E-2</c:v>
                </c:pt>
                <c:pt idx="483">
                  <c:v>6.6956277344275617E-2</c:v>
                </c:pt>
                <c:pt idx="484">
                  <c:v>6.9192535342669198E-2</c:v>
                </c:pt>
                <c:pt idx="485">
                  <c:v>7.5278631649776731E-2</c:v>
                </c:pt>
                <c:pt idx="486">
                  <c:v>8.4534781813376036E-2</c:v>
                </c:pt>
                <c:pt idx="487">
                  <c:v>7.9348350140234128E-2</c:v>
                </c:pt>
                <c:pt idx="488">
                  <c:v>7.6251083314168952E-2</c:v>
                </c:pt>
                <c:pt idx="489">
                  <c:v>7.4734657116081571E-2</c:v>
                </c:pt>
                <c:pt idx="490">
                  <c:v>7.4208382792156496E-2</c:v>
                </c:pt>
                <c:pt idx="491">
                  <c:v>7.4171749725943245E-2</c:v>
                </c:pt>
                <c:pt idx="492">
                  <c:v>7.442964200167132E-2</c:v>
                </c:pt>
                <c:pt idx="493">
                  <c:v>7.4799107971401824E-2</c:v>
                </c:pt>
                <c:pt idx="494">
                  <c:v>7.5244842087878475E-2</c:v>
                </c:pt>
                <c:pt idx="495">
                  <c:v>7.5742810075339617E-2</c:v>
                </c:pt>
                <c:pt idx="496">
                  <c:v>7.6423026200855254E-2</c:v>
                </c:pt>
                <c:pt idx="497">
                  <c:v>7.6922281504949591E-2</c:v>
                </c:pt>
                <c:pt idx="498">
                  <c:v>7.7548824818364198E-2</c:v>
                </c:pt>
                <c:pt idx="499">
                  <c:v>7.8029144112575527E-2</c:v>
                </c:pt>
                <c:pt idx="500">
                  <c:v>7.8481491341290663E-2</c:v>
                </c:pt>
                <c:pt idx="501">
                  <c:v>7.8648458243432931E-2</c:v>
                </c:pt>
                <c:pt idx="502">
                  <c:v>7.9033856884925036E-2</c:v>
                </c:pt>
                <c:pt idx="503">
                  <c:v>7.944073551599995E-2</c:v>
                </c:pt>
                <c:pt idx="504">
                  <c:v>7.9585028172516073E-2</c:v>
                </c:pt>
                <c:pt idx="505">
                  <c:v>8.0761396738977601E-2</c:v>
                </c:pt>
                <c:pt idx="506">
                  <c:v>8.0878474012260143E-2</c:v>
                </c:pt>
                <c:pt idx="507">
                  <c:v>8.1206528131882755E-2</c:v>
                </c:pt>
                <c:pt idx="508">
                  <c:v>8.1197812547615988E-2</c:v>
                </c:pt>
                <c:pt idx="509">
                  <c:v>8.1206179768833972E-2</c:v>
                </c:pt>
                <c:pt idx="510">
                  <c:v>8.1146353902679325E-2</c:v>
                </c:pt>
                <c:pt idx="511">
                  <c:v>8.1096593927517002E-2</c:v>
                </c:pt>
                <c:pt idx="512">
                  <c:v>8.1135022931665288E-2</c:v>
                </c:pt>
                <c:pt idx="513">
                  <c:v>8.1656099251626924E-2</c:v>
                </c:pt>
                <c:pt idx="514">
                  <c:v>8.4629803813151661E-2</c:v>
                </c:pt>
                <c:pt idx="515">
                  <c:v>8.5872689228581892E-2</c:v>
                </c:pt>
                <c:pt idx="516">
                  <c:v>8.4939034555970114E-2</c:v>
                </c:pt>
                <c:pt idx="517">
                  <c:v>8.2500512208114843E-2</c:v>
                </c:pt>
                <c:pt idx="518">
                  <c:v>8.1224096256320655E-2</c:v>
                </c:pt>
                <c:pt idx="519">
                  <c:v>8.0763355900168726E-2</c:v>
                </c:pt>
                <c:pt idx="520">
                  <c:v>8.0624946432355793E-2</c:v>
                </c:pt>
                <c:pt idx="521">
                  <c:v>8.0548628110824277E-2</c:v>
                </c:pt>
                <c:pt idx="522">
                  <c:v>8.0815923885857677E-2</c:v>
                </c:pt>
                <c:pt idx="523">
                  <c:v>8.1081431287359645E-2</c:v>
                </c:pt>
                <c:pt idx="524">
                  <c:v>8.0477152008121694E-2</c:v>
                </c:pt>
                <c:pt idx="525">
                  <c:v>8.0557561714691209E-2</c:v>
                </c:pt>
                <c:pt idx="526">
                  <c:v>8.1960843826462487E-2</c:v>
                </c:pt>
                <c:pt idx="527">
                  <c:v>8.3717521856469274E-2</c:v>
                </c:pt>
                <c:pt idx="528">
                  <c:v>8.4474656398298736E-2</c:v>
                </c:pt>
                <c:pt idx="529">
                  <c:v>9.0248619550020212E-2</c:v>
                </c:pt>
                <c:pt idx="530">
                  <c:v>8.8515014649299173E-2</c:v>
                </c:pt>
                <c:pt idx="531">
                  <c:v>8.8212188568212196E-2</c:v>
                </c:pt>
                <c:pt idx="532">
                  <c:v>8.879320573635574E-2</c:v>
                </c:pt>
                <c:pt idx="533">
                  <c:v>9.5972160580944293E-2</c:v>
                </c:pt>
                <c:pt idx="534">
                  <c:v>9.4559560613898655E-2</c:v>
                </c:pt>
                <c:pt idx="535">
                  <c:v>9.2413509072273636E-2</c:v>
                </c:pt>
                <c:pt idx="536">
                  <c:v>9.0696210525830656E-2</c:v>
                </c:pt>
                <c:pt idx="537">
                  <c:v>9.0095899216868253E-2</c:v>
                </c:pt>
                <c:pt idx="538">
                  <c:v>8.8792090440370924E-2</c:v>
                </c:pt>
                <c:pt idx="539">
                  <c:v>8.7722241928665581E-2</c:v>
                </c:pt>
                <c:pt idx="540">
                  <c:v>8.6883898217035987E-2</c:v>
                </c:pt>
                <c:pt idx="541">
                  <c:v>8.6203560583492558E-2</c:v>
                </c:pt>
                <c:pt idx="542">
                  <c:v>8.5669856143078454E-2</c:v>
                </c:pt>
                <c:pt idx="543">
                  <c:v>8.675654189248698E-2</c:v>
                </c:pt>
                <c:pt idx="544">
                  <c:v>8.526323432782193E-2</c:v>
                </c:pt>
                <c:pt idx="545">
                  <c:v>8.4840392943957607E-2</c:v>
                </c:pt>
                <c:pt idx="546">
                  <c:v>8.4423596365195419E-2</c:v>
                </c:pt>
                <c:pt idx="547">
                  <c:v>8.5110690830910704E-2</c:v>
                </c:pt>
                <c:pt idx="548">
                  <c:v>8.5175109463188528E-2</c:v>
                </c:pt>
                <c:pt idx="549">
                  <c:v>8.3327251221039719E-2</c:v>
                </c:pt>
                <c:pt idx="550">
                  <c:v>8.1697917447313612E-2</c:v>
                </c:pt>
                <c:pt idx="551">
                  <c:v>8.0747475359703419E-2</c:v>
                </c:pt>
                <c:pt idx="552">
                  <c:v>8.0196187498960042E-2</c:v>
                </c:pt>
                <c:pt idx="553">
                  <c:v>7.9254333433480956E-2</c:v>
                </c:pt>
                <c:pt idx="554">
                  <c:v>7.8486765130236252E-2</c:v>
                </c:pt>
                <c:pt idx="555">
                  <c:v>7.7838064959887779E-2</c:v>
                </c:pt>
                <c:pt idx="556">
                  <c:v>7.7492492014934813E-2</c:v>
                </c:pt>
                <c:pt idx="557">
                  <c:v>7.7307197369692743E-2</c:v>
                </c:pt>
                <c:pt idx="558">
                  <c:v>7.7050185340916677E-2</c:v>
                </c:pt>
                <c:pt idx="559">
                  <c:v>7.6633615158055168E-2</c:v>
                </c:pt>
                <c:pt idx="560">
                  <c:v>7.626907598171094E-2</c:v>
                </c:pt>
                <c:pt idx="561">
                  <c:v>7.5959416085839171E-2</c:v>
                </c:pt>
                <c:pt idx="562">
                  <c:v>7.5531292663022664E-2</c:v>
                </c:pt>
                <c:pt idx="563">
                  <c:v>7.5082500636710292E-2</c:v>
                </c:pt>
                <c:pt idx="564">
                  <c:v>7.4650892977110639E-2</c:v>
                </c:pt>
                <c:pt idx="565">
                  <c:v>7.4249011505335957E-2</c:v>
                </c:pt>
                <c:pt idx="566">
                  <c:v>7.3895278605084297E-2</c:v>
                </c:pt>
                <c:pt idx="567">
                  <c:v>7.3584741706099369E-2</c:v>
                </c:pt>
                <c:pt idx="568">
                  <c:v>7.3301218692742032E-2</c:v>
                </c:pt>
                <c:pt idx="569">
                  <c:v>7.3138675664450328E-2</c:v>
                </c:pt>
                <c:pt idx="570">
                  <c:v>7.3026153954319328E-2</c:v>
                </c:pt>
                <c:pt idx="571">
                  <c:v>7.2972889233876598E-2</c:v>
                </c:pt>
                <c:pt idx="572">
                  <c:v>7.2962499841085049E-2</c:v>
                </c:pt>
                <c:pt idx="573">
                  <c:v>7.2935943900100594E-2</c:v>
                </c:pt>
                <c:pt idx="574">
                  <c:v>7.2939758583443204E-2</c:v>
                </c:pt>
                <c:pt idx="575">
                  <c:v>7.3176434813140484E-2</c:v>
                </c:pt>
                <c:pt idx="576">
                  <c:v>7.3555575727227623E-2</c:v>
                </c:pt>
                <c:pt idx="577">
                  <c:v>7.3828894797105027E-2</c:v>
                </c:pt>
                <c:pt idx="578">
                  <c:v>7.4197002225881881E-2</c:v>
                </c:pt>
                <c:pt idx="579">
                  <c:v>7.4801043619922486E-2</c:v>
                </c:pt>
                <c:pt idx="580">
                  <c:v>7.5417845076499915E-2</c:v>
                </c:pt>
                <c:pt idx="581">
                  <c:v>7.5939150989585341E-2</c:v>
                </c:pt>
                <c:pt idx="582">
                  <c:v>7.6323146053697305E-2</c:v>
                </c:pt>
                <c:pt idx="583">
                  <c:v>7.6583270488230548E-2</c:v>
                </c:pt>
                <c:pt idx="584">
                  <c:v>7.6682102276524666E-2</c:v>
                </c:pt>
                <c:pt idx="585">
                  <c:v>7.6733673205349961E-2</c:v>
                </c:pt>
                <c:pt idx="586">
                  <c:v>7.7123355116898856E-2</c:v>
                </c:pt>
                <c:pt idx="587">
                  <c:v>7.824924450406967E-2</c:v>
                </c:pt>
                <c:pt idx="588">
                  <c:v>7.8390813257526365E-2</c:v>
                </c:pt>
                <c:pt idx="589">
                  <c:v>7.835917163369982E-2</c:v>
                </c:pt>
                <c:pt idx="590">
                  <c:v>7.867740393069983E-2</c:v>
                </c:pt>
                <c:pt idx="591">
                  <c:v>8.02491928254217E-2</c:v>
                </c:pt>
                <c:pt idx="592">
                  <c:v>8.1726255741042447E-2</c:v>
                </c:pt>
                <c:pt idx="593">
                  <c:v>8.1445406404653975E-2</c:v>
                </c:pt>
                <c:pt idx="594">
                  <c:v>8.000816798609614E-2</c:v>
                </c:pt>
                <c:pt idx="595">
                  <c:v>7.8312228875983464E-2</c:v>
                </c:pt>
                <c:pt idx="596">
                  <c:v>7.7157092623452647E-2</c:v>
                </c:pt>
                <c:pt idx="597">
                  <c:v>7.6966236833463736E-2</c:v>
                </c:pt>
                <c:pt idx="598">
                  <c:v>7.6506835942867543E-2</c:v>
                </c:pt>
                <c:pt idx="599">
                  <c:v>7.4892128312198311E-2</c:v>
                </c:pt>
                <c:pt idx="600">
                  <c:v>7.8220477750656908E-2</c:v>
                </c:pt>
                <c:pt idx="601">
                  <c:v>7.7764646429417744E-2</c:v>
                </c:pt>
                <c:pt idx="602">
                  <c:v>7.664725894043177E-2</c:v>
                </c:pt>
                <c:pt idx="603">
                  <c:v>7.5559449036041726E-2</c:v>
                </c:pt>
                <c:pt idx="604">
                  <c:v>7.8764707154766966E-2</c:v>
                </c:pt>
                <c:pt idx="605">
                  <c:v>8.2666507261319619E-2</c:v>
                </c:pt>
                <c:pt idx="606">
                  <c:v>8.0050995541947334E-2</c:v>
                </c:pt>
                <c:pt idx="607">
                  <c:v>7.8286055169442953E-2</c:v>
                </c:pt>
                <c:pt idx="608">
                  <c:v>7.7534580422843627E-2</c:v>
                </c:pt>
                <c:pt idx="609">
                  <c:v>7.6997060680749019E-2</c:v>
                </c:pt>
                <c:pt idx="610">
                  <c:v>7.6546666202240599E-2</c:v>
                </c:pt>
                <c:pt idx="611">
                  <c:v>7.6438730079851025E-2</c:v>
                </c:pt>
                <c:pt idx="612">
                  <c:v>7.6636744208264093E-2</c:v>
                </c:pt>
                <c:pt idx="613">
                  <c:v>7.6901450527683643E-2</c:v>
                </c:pt>
                <c:pt idx="614">
                  <c:v>7.7322387878272544E-2</c:v>
                </c:pt>
                <c:pt idx="615">
                  <c:v>8.0687724121572102E-2</c:v>
                </c:pt>
                <c:pt idx="616">
                  <c:v>8.899063370770223E-2</c:v>
                </c:pt>
                <c:pt idx="617">
                  <c:v>9.1066108883171126E-2</c:v>
                </c:pt>
                <c:pt idx="618">
                  <c:v>9.0984813752939792E-2</c:v>
                </c:pt>
                <c:pt idx="619">
                  <c:v>8.9995144566807364E-2</c:v>
                </c:pt>
                <c:pt idx="620">
                  <c:v>8.9640518462394847E-2</c:v>
                </c:pt>
                <c:pt idx="621">
                  <c:v>8.818029423361104E-2</c:v>
                </c:pt>
                <c:pt idx="622">
                  <c:v>8.6613488064500727E-2</c:v>
                </c:pt>
                <c:pt idx="623">
                  <c:v>8.6206362092124456E-2</c:v>
                </c:pt>
                <c:pt idx="624">
                  <c:v>8.6035920569900032E-2</c:v>
                </c:pt>
                <c:pt idx="625">
                  <c:v>8.5632780792569252E-2</c:v>
                </c:pt>
                <c:pt idx="626">
                  <c:v>8.5136873670322188E-2</c:v>
                </c:pt>
                <c:pt idx="627">
                  <c:v>8.4987663530147181E-2</c:v>
                </c:pt>
                <c:pt idx="628">
                  <c:v>8.5006213322550844E-2</c:v>
                </c:pt>
                <c:pt idx="629">
                  <c:v>8.6988117294291761E-2</c:v>
                </c:pt>
                <c:pt idx="630">
                  <c:v>8.8558591174074427E-2</c:v>
                </c:pt>
                <c:pt idx="631">
                  <c:v>8.9184993295394685E-2</c:v>
                </c:pt>
                <c:pt idx="632">
                  <c:v>8.9660224315908754E-2</c:v>
                </c:pt>
                <c:pt idx="633">
                  <c:v>8.9699243774989376E-2</c:v>
                </c:pt>
                <c:pt idx="634">
                  <c:v>8.9090613349685391E-2</c:v>
                </c:pt>
                <c:pt idx="635">
                  <c:v>8.8711347953010777E-2</c:v>
                </c:pt>
                <c:pt idx="636">
                  <c:v>8.8358689828861359E-2</c:v>
                </c:pt>
                <c:pt idx="637">
                  <c:v>8.7910021705805141E-2</c:v>
                </c:pt>
                <c:pt idx="638">
                  <c:v>8.8054653301695388E-2</c:v>
                </c:pt>
                <c:pt idx="639">
                  <c:v>8.8473854971605093E-2</c:v>
                </c:pt>
                <c:pt idx="640">
                  <c:v>8.9036857605003419E-2</c:v>
                </c:pt>
                <c:pt idx="641">
                  <c:v>9.0144109891939578E-2</c:v>
                </c:pt>
                <c:pt idx="642">
                  <c:v>9.0446447935082719E-2</c:v>
                </c:pt>
                <c:pt idx="643">
                  <c:v>9.1311255373762418E-2</c:v>
                </c:pt>
                <c:pt idx="644">
                  <c:v>9.2839246638222628E-2</c:v>
                </c:pt>
                <c:pt idx="645">
                  <c:v>9.4309058721420647E-2</c:v>
                </c:pt>
                <c:pt idx="646">
                  <c:v>9.4334022667788675E-2</c:v>
                </c:pt>
                <c:pt idx="647">
                  <c:v>9.3566168560511948E-2</c:v>
                </c:pt>
                <c:pt idx="648">
                  <c:v>9.2669364725075559E-2</c:v>
                </c:pt>
                <c:pt idx="649">
                  <c:v>9.1958506618016966E-2</c:v>
                </c:pt>
                <c:pt idx="650">
                  <c:v>9.1229065764805189E-2</c:v>
                </c:pt>
                <c:pt idx="651">
                  <c:v>9.0580061726430378E-2</c:v>
                </c:pt>
                <c:pt idx="652">
                  <c:v>9.0034326253600333E-2</c:v>
                </c:pt>
                <c:pt idx="653">
                  <c:v>8.9480161646396605E-2</c:v>
                </c:pt>
                <c:pt idx="654">
                  <c:v>8.9004088078861524E-2</c:v>
                </c:pt>
                <c:pt idx="655">
                  <c:v>8.8663745825827756E-2</c:v>
                </c:pt>
                <c:pt idx="656">
                  <c:v>8.820071337121782E-2</c:v>
                </c:pt>
                <c:pt idx="657">
                  <c:v>8.7569044528722995E-2</c:v>
                </c:pt>
                <c:pt idx="658">
                  <c:v>8.7105791401891508E-2</c:v>
                </c:pt>
                <c:pt idx="659">
                  <c:v>8.6735060071388786E-2</c:v>
                </c:pt>
                <c:pt idx="660">
                  <c:v>8.6687767317228326E-2</c:v>
                </c:pt>
                <c:pt idx="661">
                  <c:v>9.0243250469944969E-2</c:v>
                </c:pt>
                <c:pt idx="662">
                  <c:v>9.068917760050535E-2</c:v>
                </c:pt>
                <c:pt idx="663">
                  <c:v>8.9371480768742545E-2</c:v>
                </c:pt>
                <c:pt idx="664">
                  <c:v>8.8884801479407888E-2</c:v>
                </c:pt>
                <c:pt idx="665">
                  <c:v>9.2768682423075427E-2</c:v>
                </c:pt>
                <c:pt idx="666">
                  <c:v>9.3695206971141781E-2</c:v>
                </c:pt>
                <c:pt idx="667">
                  <c:v>9.1661864157354972E-2</c:v>
                </c:pt>
                <c:pt idx="668">
                  <c:v>9.3225806965156005E-2</c:v>
                </c:pt>
                <c:pt idx="669">
                  <c:v>0.14681551949800062</c:v>
                </c:pt>
                <c:pt idx="670">
                  <c:v>0.19108541880033594</c:v>
                </c:pt>
                <c:pt idx="671">
                  <c:v>0.23179348597189314</c:v>
                </c:pt>
                <c:pt idx="672">
                  <c:v>0.27050145811929638</c:v>
                </c:pt>
                <c:pt idx="673">
                  <c:v>0.30757011893691155</c:v>
                </c:pt>
                <c:pt idx="674">
                  <c:v>0.34332928547088709</c:v>
                </c:pt>
                <c:pt idx="675">
                  <c:v>0.37810485652580161</c:v>
                </c:pt>
                <c:pt idx="676">
                  <c:v>0.41198835531232292</c:v>
                </c:pt>
                <c:pt idx="677">
                  <c:v>0.44483247029233997</c:v>
                </c:pt>
                <c:pt idx="678">
                  <c:v>0.47679105625901963</c:v>
                </c:pt>
                <c:pt idx="679">
                  <c:v>0.50838717435455871</c:v>
                </c:pt>
                <c:pt idx="680">
                  <c:v>0.54114830779772183</c:v>
                </c:pt>
                <c:pt idx="681">
                  <c:v>0.57416395079840521</c:v>
                </c:pt>
                <c:pt idx="682">
                  <c:v>0.60547529581993731</c:v>
                </c:pt>
                <c:pt idx="683">
                  <c:v>0.63636865168477341</c:v>
                </c:pt>
                <c:pt idx="684">
                  <c:v>0.66612218105903098</c:v>
                </c:pt>
                <c:pt idx="685">
                  <c:v>0.69460395749628201</c:v>
                </c:pt>
                <c:pt idx="686">
                  <c:v>0.72160523465083248</c:v>
                </c:pt>
                <c:pt idx="687">
                  <c:v>0.74733339145302335</c:v>
                </c:pt>
                <c:pt idx="688">
                  <c:v>0.77195786120052612</c:v>
                </c:pt>
                <c:pt idx="689">
                  <c:v>0.79551219981226395</c:v>
                </c:pt>
                <c:pt idx="690">
                  <c:v>0.81801814315562371</c:v>
                </c:pt>
                <c:pt idx="691">
                  <c:v>0.83938678643100528</c:v>
                </c:pt>
                <c:pt idx="692">
                  <c:v>0.85965449203250188</c:v>
                </c:pt>
                <c:pt idx="693">
                  <c:v>0.87900837434182344</c:v>
                </c:pt>
                <c:pt idx="694">
                  <c:v>0.89746558027813883</c:v>
                </c:pt>
                <c:pt idx="695">
                  <c:v>0.91482146035655343</c:v>
                </c:pt>
                <c:pt idx="696">
                  <c:v>0.93106777299091736</c:v>
                </c:pt>
                <c:pt idx="697">
                  <c:v>0.94623441257454333</c:v>
                </c:pt>
                <c:pt idx="698">
                  <c:v>0.96072823651200956</c:v>
                </c:pt>
                <c:pt idx="699">
                  <c:v>0.97488075122444107</c:v>
                </c:pt>
                <c:pt idx="700">
                  <c:v>0.9878591089491181</c:v>
                </c:pt>
                <c:pt idx="701">
                  <c:v>1.0001074745433165</c:v>
                </c:pt>
                <c:pt idx="702">
                  <c:v>1.0126522185113096</c:v>
                </c:pt>
                <c:pt idx="703">
                  <c:v>1.0236052291114652</c:v>
                </c:pt>
                <c:pt idx="704">
                  <c:v>1.0335061308221798</c:v>
                </c:pt>
                <c:pt idx="705">
                  <c:v>1.0430386261702982</c:v>
                </c:pt>
                <c:pt idx="706">
                  <c:v>1.0527080207895632</c:v>
                </c:pt>
                <c:pt idx="707">
                  <c:v>1.0635214861456588</c:v>
                </c:pt>
                <c:pt idx="708">
                  <c:v>1.0736519758802958</c:v>
                </c:pt>
                <c:pt idx="709">
                  <c:v>1.0825612071403903</c:v>
                </c:pt>
                <c:pt idx="710">
                  <c:v>1.0907342746623443</c:v>
                </c:pt>
                <c:pt idx="711">
                  <c:v>1.0984999240261961</c:v>
                </c:pt>
                <c:pt idx="712">
                  <c:v>1.106004508134691</c:v>
                </c:pt>
                <c:pt idx="713">
                  <c:v>1.1133166519942179</c:v>
                </c:pt>
                <c:pt idx="714">
                  <c:v>1.120441130712386</c:v>
                </c:pt>
                <c:pt idx="715">
                  <c:v>1.1274052408697224</c:v>
                </c:pt>
                <c:pt idx="716">
                  <c:v>1.134237186770275</c:v>
                </c:pt>
                <c:pt idx="717">
                  <c:v>1.1409496550564999</c:v>
                </c:pt>
                <c:pt idx="718">
                  <c:v>1.1476312245209241</c:v>
                </c:pt>
                <c:pt idx="719">
                  <c:v>1.1543725979355586</c:v>
                </c:pt>
                <c:pt idx="720">
                  <c:v>1.1612975182479977</c:v>
                </c:pt>
                <c:pt idx="721">
                  <c:v>1.1721836967396744</c:v>
                </c:pt>
                <c:pt idx="722">
                  <c:v>1.1788606904872394</c:v>
                </c:pt>
                <c:pt idx="723">
                  <c:v>1.1849755312119843</c:v>
                </c:pt>
                <c:pt idx="724">
                  <c:v>1.1908128516175169</c:v>
                </c:pt>
                <c:pt idx="725">
                  <c:v>1.1965167645323116</c:v>
                </c:pt>
                <c:pt idx="726">
                  <c:v>1.2021469287634605</c:v>
                </c:pt>
                <c:pt idx="727">
                  <c:v>1.2077295897354481</c:v>
                </c:pt>
                <c:pt idx="728">
                  <c:v>1.213204496814507</c:v>
                </c:pt>
                <c:pt idx="729">
                  <c:v>1.2190327035735677</c:v>
                </c:pt>
                <c:pt idx="730">
                  <c:v>1.2247156036783253</c:v>
                </c:pt>
                <c:pt idx="731">
                  <c:v>1.2361395515999158</c:v>
                </c:pt>
                <c:pt idx="732">
                  <c:v>1.2469690568268399</c:v>
                </c:pt>
                <c:pt idx="733">
                  <c:v>1.2570395554598539</c:v>
                </c:pt>
                <c:pt idx="734">
                  <c:v>1.266965223194062</c:v>
                </c:pt>
                <c:pt idx="735">
                  <c:v>1.2768698824527824</c:v>
                </c:pt>
                <c:pt idx="736">
                  <c:v>1.2870708074399986</c:v>
                </c:pt>
                <c:pt idx="737">
                  <c:v>1.2979029448484434</c:v>
                </c:pt>
                <c:pt idx="738">
                  <c:v>1.3118232278200415</c:v>
                </c:pt>
                <c:pt idx="739">
                  <c:v>1.3257103359458335</c:v>
                </c:pt>
                <c:pt idx="740">
                  <c:v>1.3379448084946708</c:v>
                </c:pt>
                <c:pt idx="741">
                  <c:v>1.350426219626699</c:v>
                </c:pt>
                <c:pt idx="742">
                  <c:v>1.3631248005435828</c:v>
                </c:pt>
                <c:pt idx="743">
                  <c:v>1.3778857783286589</c:v>
                </c:pt>
                <c:pt idx="744">
                  <c:v>1.3926733955557518</c:v>
                </c:pt>
                <c:pt idx="745">
                  <c:v>1.4065885509323166</c:v>
                </c:pt>
                <c:pt idx="746">
                  <c:v>1.421870126036171</c:v>
                </c:pt>
                <c:pt idx="747">
                  <c:v>1.4396052000459152</c:v>
                </c:pt>
                <c:pt idx="748">
                  <c:v>1.4519219306543287</c:v>
                </c:pt>
                <c:pt idx="749">
                  <c:v>1.4625829003017818</c:v>
                </c:pt>
                <c:pt idx="750">
                  <c:v>1.4728050302316698</c:v>
                </c:pt>
                <c:pt idx="751">
                  <c:v>1.4827307600543933</c:v>
                </c:pt>
                <c:pt idx="752">
                  <c:v>1.4917475083015459</c:v>
                </c:pt>
                <c:pt idx="753">
                  <c:v>1.4995300379908016</c:v>
                </c:pt>
                <c:pt idx="754">
                  <c:v>1.506023575619015</c:v>
                </c:pt>
                <c:pt idx="755">
                  <c:v>1.5113948954170939</c:v>
                </c:pt>
                <c:pt idx="756">
                  <c:v>1.5158729201284475</c:v>
                </c:pt>
                <c:pt idx="757">
                  <c:v>1.5202047412480497</c:v>
                </c:pt>
                <c:pt idx="758">
                  <c:v>1.5248020682674281</c:v>
                </c:pt>
                <c:pt idx="759">
                  <c:v>1.5270123046482142</c:v>
                </c:pt>
                <c:pt idx="760">
                  <c:v>1.5273974768758816</c:v>
                </c:pt>
                <c:pt idx="761">
                  <c:v>1.5263767721271637</c:v>
                </c:pt>
                <c:pt idx="762">
                  <c:v>1.5239274017177666</c:v>
                </c:pt>
                <c:pt idx="763">
                  <c:v>1.5200184967204688</c:v>
                </c:pt>
                <c:pt idx="764">
                  <c:v>1.5143886940110141</c:v>
                </c:pt>
                <c:pt idx="765">
                  <c:v>1.5063009380237709</c:v>
                </c:pt>
                <c:pt idx="766">
                  <c:v>1.495547498874721</c:v>
                </c:pt>
                <c:pt idx="767">
                  <c:v>1.4867096203570107</c:v>
                </c:pt>
                <c:pt idx="768">
                  <c:v>1.4795831651736313</c:v>
                </c:pt>
                <c:pt idx="769">
                  <c:v>1.4736279521783453</c:v>
                </c:pt>
                <c:pt idx="770">
                  <c:v>1.4678588757723183</c:v>
                </c:pt>
                <c:pt idx="771">
                  <c:v>1.4642433390524008</c:v>
                </c:pt>
                <c:pt idx="772">
                  <c:v>1.4629508498541623</c:v>
                </c:pt>
                <c:pt idx="773">
                  <c:v>1.4629050855840051</c:v>
                </c:pt>
                <c:pt idx="774">
                  <c:v>1.4637199594188748</c:v>
                </c:pt>
                <c:pt idx="775">
                  <c:v>1.4652351541598427</c:v>
                </c:pt>
                <c:pt idx="776">
                  <c:v>1.467353826006969</c:v>
                </c:pt>
                <c:pt idx="777">
                  <c:v>1.4699660894245501</c:v>
                </c:pt>
                <c:pt idx="778">
                  <c:v>1.4729104565312907</c:v>
                </c:pt>
                <c:pt idx="779">
                  <c:v>1.4763413807331751</c:v>
                </c:pt>
                <c:pt idx="780">
                  <c:v>1.4795191538893644</c:v>
                </c:pt>
                <c:pt idx="781">
                  <c:v>1.4823920751824009</c:v>
                </c:pt>
                <c:pt idx="782">
                  <c:v>1.484666477139448</c:v>
                </c:pt>
                <c:pt idx="783">
                  <c:v>1.4865100591772347</c:v>
                </c:pt>
                <c:pt idx="784">
                  <c:v>1.4879029429689228</c:v>
                </c:pt>
                <c:pt idx="785">
                  <c:v>1.4896136103529052</c:v>
                </c:pt>
                <c:pt idx="786">
                  <c:v>1.4916774957281029</c:v>
                </c:pt>
                <c:pt idx="787">
                  <c:v>1.4941147405623731</c:v>
                </c:pt>
                <c:pt idx="788">
                  <c:v>1.4969559569476047</c:v>
                </c:pt>
                <c:pt idx="789">
                  <c:v>1.5002407718633459</c:v>
                </c:pt>
                <c:pt idx="790">
                  <c:v>1.5040331872705492</c:v>
                </c:pt>
                <c:pt idx="791">
                  <c:v>1.5084284018382734</c:v>
                </c:pt>
                <c:pt idx="792">
                  <c:v>1.5136029759821861</c:v>
                </c:pt>
                <c:pt idx="793">
                  <c:v>1.5200606981449369</c:v>
                </c:pt>
                <c:pt idx="794">
                  <c:v>1.5281538564845818</c:v>
                </c:pt>
                <c:pt idx="795">
                  <c:v>1.5384115884935505</c:v>
                </c:pt>
                <c:pt idx="796">
                  <c:v>1.5548826075698132</c:v>
                </c:pt>
                <c:pt idx="797">
                  <c:v>1.5737896855624347</c:v>
                </c:pt>
                <c:pt idx="798">
                  <c:v>1.5981011185807381</c:v>
                </c:pt>
                <c:pt idx="799">
                  <c:v>1.6460759112769436</c:v>
                </c:pt>
                <c:pt idx="800">
                  <c:v>1.6507056466945424</c:v>
                </c:pt>
                <c:pt idx="801">
                  <c:v>1.651328675403041</c:v>
                </c:pt>
                <c:pt idx="802">
                  <c:v>1.6497218608210169</c:v>
                </c:pt>
                <c:pt idx="803">
                  <c:v>1.6472213718467756</c:v>
                </c:pt>
                <c:pt idx="804">
                  <c:v>1.6437546287070661</c:v>
                </c:pt>
                <c:pt idx="805">
                  <c:v>1.6394853104198079</c:v>
                </c:pt>
                <c:pt idx="806">
                  <c:v>1.6357812778907972</c:v>
                </c:pt>
                <c:pt idx="807">
                  <c:v>1.6343776045967793</c:v>
                </c:pt>
                <c:pt idx="808">
                  <c:v>1.6346054050575169</c:v>
                </c:pt>
                <c:pt idx="809">
                  <c:v>1.6356726399672326</c:v>
                </c:pt>
                <c:pt idx="810">
                  <c:v>1.6373434512650125</c:v>
                </c:pt>
                <c:pt idx="811">
                  <c:v>1.6395053042483596</c:v>
                </c:pt>
                <c:pt idx="812">
                  <c:v>1.6420500002497738</c:v>
                </c:pt>
                <c:pt idx="813">
                  <c:v>1.6445657814263921</c:v>
                </c:pt>
                <c:pt idx="814">
                  <c:v>1.6470221297087451</c:v>
                </c:pt>
                <c:pt idx="815">
                  <c:v>1.6494250771875563</c:v>
                </c:pt>
                <c:pt idx="816">
                  <c:v>1.6517753000572986</c:v>
                </c:pt>
                <c:pt idx="817">
                  <c:v>1.6541083387952871</c:v>
                </c:pt>
                <c:pt idx="818">
                  <c:v>1.6564313475418502</c:v>
                </c:pt>
                <c:pt idx="819">
                  <c:v>1.6587222523166505</c:v>
                </c:pt>
                <c:pt idx="820">
                  <c:v>1.6260564519039482</c:v>
                </c:pt>
                <c:pt idx="821">
                  <c:v>1.5801535613490634</c:v>
                </c:pt>
                <c:pt idx="822">
                  <c:v>1.5168892982387707</c:v>
                </c:pt>
                <c:pt idx="823">
                  <c:v>1.431312651686969</c:v>
                </c:pt>
                <c:pt idx="824">
                  <c:v>1.3175069938818238</c:v>
                </c:pt>
                <c:pt idx="825">
                  <c:v>1.1689239263957725</c:v>
                </c:pt>
                <c:pt idx="826">
                  <c:v>0.98001915962113895</c:v>
                </c:pt>
                <c:pt idx="827">
                  <c:v>0.74970251214368278</c:v>
                </c:pt>
                <c:pt idx="828">
                  <c:v>0.48979271866995883</c:v>
                </c:pt>
                <c:pt idx="829">
                  <c:v>0.23762516405022965</c:v>
                </c:pt>
                <c:pt idx="830">
                  <c:v>6.8807104713115824E-2</c:v>
                </c:pt>
                <c:pt idx="831">
                  <c:v>3.4272294712421617E-2</c:v>
                </c:pt>
                <c:pt idx="832">
                  <c:v>3.573064720085465E-2</c:v>
                </c:pt>
                <c:pt idx="833">
                  <c:v>3.3326571557565327E-2</c:v>
                </c:pt>
                <c:pt idx="834">
                  <c:v>3.7169798483787181E-2</c:v>
                </c:pt>
                <c:pt idx="835">
                  <c:v>4.0533358312077106E-2</c:v>
                </c:pt>
                <c:pt idx="836">
                  <c:v>4.3581784718059735E-2</c:v>
                </c:pt>
                <c:pt idx="837">
                  <c:v>4.650769052832409E-2</c:v>
                </c:pt>
                <c:pt idx="838">
                  <c:v>4.9275621117952528E-2</c:v>
                </c:pt>
                <c:pt idx="839">
                  <c:v>5.1916736081547156E-2</c:v>
                </c:pt>
                <c:pt idx="840">
                  <c:v>5.446916420340818E-2</c:v>
                </c:pt>
                <c:pt idx="841">
                  <c:v>5.6744306414445569E-2</c:v>
                </c:pt>
                <c:pt idx="842">
                  <c:v>5.889385786694503E-2</c:v>
                </c:pt>
                <c:pt idx="843">
                  <c:v>6.1157429301379268E-2</c:v>
                </c:pt>
                <c:pt idx="844">
                  <c:v>6.3300965321791594E-2</c:v>
                </c:pt>
                <c:pt idx="845">
                  <c:v>6.5286098233008474E-2</c:v>
                </c:pt>
                <c:pt idx="846">
                  <c:v>6.7244869129388207E-2</c:v>
                </c:pt>
                <c:pt idx="847">
                  <c:v>7.2178147352255403E-2</c:v>
                </c:pt>
                <c:pt idx="848">
                  <c:v>7.3647284078837957E-2</c:v>
                </c:pt>
                <c:pt idx="849">
                  <c:v>7.4013283681503714E-2</c:v>
                </c:pt>
                <c:pt idx="850">
                  <c:v>7.4212355051523626E-2</c:v>
                </c:pt>
                <c:pt idx="851">
                  <c:v>7.4151683069500512E-2</c:v>
                </c:pt>
                <c:pt idx="852">
                  <c:v>7.8579645689636393E-2</c:v>
                </c:pt>
                <c:pt idx="853">
                  <c:v>8.2448166095737602E-2</c:v>
                </c:pt>
                <c:pt idx="854">
                  <c:v>8.5324554498961702E-2</c:v>
                </c:pt>
                <c:pt idx="855">
                  <c:v>8.679345728366436E-2</c:v>
                </c:pt>
                <c:pt idx="856">
                  <c:v>8.8411488408611058E-2</c:v>
                </c:pt>
                <c:pt idx="857">
                  <c:v>8.8592051866767968E-2</c:v>
                </c:pt>
                <c:pt idx="858">
                  <c:v>8.7486209893320316E-2</c:v>
                </c:pt>
                <c:pt idx="859">
                  <c:v>8.7919068576422565E-2</c:v>
                </c:pt>
                <c:pt idx="860">
                  <c:v>8.7136676693632217E-2</c:v>
                </c:pt>
                <c:pt idx="861">
                  <c:v>8.5118166060688269E-2</c:v>
                </c:pt>
                <c:pt idx="862">
                  <c:v>8.279943220534855E-2</c:v>
                </c:pt>
                <c:pt idx="863">
                  <c:v>8.066352083681988E-2</c:v>
                </c:pt>
                <c:pt idx="864">
                  <c:v>7.9221135465838977E-2</c:v>
                </c:pt>
                <c:pt idx="865">
                  <c:v>7.8266610640569806E-2</c:v>
                </c:pt>
                <c:pt idx="866">
                  <c:v>7.7532307821803786E-2</c:v>
                </c:pt>
                <c:pt idx="867">
                  <c:v>7.7780041267408034E-2</c:v>
                </c:pt>
                <c:pt idx="868">
                  <c:v>7.9899750590163146E-2</c:v>
                </c:pt>
                <c:pt idx="869">
                  <c:v>7.8919064623994034E-2</c:v>
                </c:pt>
                <c:pt idx="870">
                  <c:v>7.7771799619856724E-2</c:v>
                </c:pt>
                <c:pt idx="871">
                  <c:v>7.6844277760448859E-2</c:v>
                </c:pt>
                <c:pt idx="872">
                  <c:v>8.0140042179176127E-2</c:v>
                </c:pt>
                <c:pt idx="873">
                  <c:v>8.0333333274331925E-2</c:v>
                </c:pt>
                <c:pt idx="874">
                  <c:v>7.8458348319996637E-2</c:v>
                </c:pt>
                <c:pt idx="875">
                  <c:v>7.7262995332529019E-2</c:v>
                </c:pt>
                <c:pt idx="876">
                  <c:v>7.6211516960469239E-2</c:v>
                </c:pt>
                <c:pt idx="877">
                  <c:v>7.5788545802257259E-2</c:v>
                </c:pt>
                <c:pt idx="878">
                  <c:v>7.5461204147802746E-2</c:v>
                </c:pt>
                <c:pt idx="879">
                  <c:v>7.4785335357945057E-2</c:v>
                </c:pt>
                <c:pt idx="880">
                  <c:v>7.4877860665506599E-2</c:v>
                </c:pt>
                <c:pt idx="881">
                  <c:v>7.5837336571604283E-2</c:v>
                </c:pt>
                <c:pt idx="882">
                  <c:v>7.6058002268148267E-2</c:v>
                </c:pt>
                <c:pt idx="883">
                  <c:v>7.6320020272096334E-2</c:v>
                </c:pt>
                <c:pt idx="884">
                  <c:v>7.6769296504447609E-2</c:v>
                </c:pt>
                <c:pt idx="885">
                  <c:v>7.7295586859348703E-2</c:v>
                </c:pt>
                <c:pt idx="886">
                  <c:v>7.7838267429979152E-2</c:v>
                </c:pt>
                <c:pt idx="887">
                  <c:v>7.8579605443268086E-2</c:v>
                </c:pt>
                <c:pt idx="888">
                  <c:v>7.8657061729022593E-2</c:v>
                </c:pt>
                <c:pt idx="889">
                  <c:v>7.875387574447322E-2</c:v>
                </c:pt>
                <c:pt idx="890">
                  <c:v>7.9369256138436678E-2</c:v>
                </c:pt>
                <c:pt idx="891">
                  <c:v>7.9786197377756968E-2</c:v>
                </c:pt>
                <c:pt idx="892">
                  <c:v>8.0194081130637085E-2</c:v>
                </c:pt>
                <c:pt idx="893">
                  <c:v>8.1077957433393869E-2</c:v>
                </c:pt>
                <c:pt idx="894">
                  <c:v>8.4647244388667081E-2</c:v>
                </c:pt>
                <c:pt idx="895">
                  <c:v>8.5380487939909822E-2</c:v>
                </c:pt>
                <c:pt idx="896">
                  <c:v>8.5390319548080698E-2</c:v>
                </c:pt>
                <c:pt idx="897">
                  <c:v>8.5139336776116431E-2</c:v>
                </c:pt>
                <c:pt idx="898">
                  <c:v>8.4516217405585847E-2</c:v>
                </c:pt>
                <c:pt idx="899">
                  <c:v>8.5341244447335443E-2</c:v>
                </c:pt>
                <c:pt idx="900">
                  <c:v>9.0210427338126509E-2</c:v>
                </c:pt>
                <c:pt idx="901">
                  <c:v>8.9308895170085459E-2</c:v>
                </c:pt>
                <c:pt idx="902">
                  <c:v>8.8300576123722302E-2</c:v>
                </c:pt>
                <c:pt idx="903">
                  <c:v>8.7104900110052993E-2</c:v>
                </c:pt>
                <c:pt idx="904">
                  <c:v>8.6131112975868854E-2</c:v>
                </c:pt>
                <c:pt idx="905">
                  <c:v>8.5379704048072949E-2</c:v>
                </c:pt>
                <c:pt idx="906">
                  <c:v>8.4684078904740154E-2</c:v>
                </c:pt>
                <c:pt idx="907">
                  <c:v>8.4164496583688936E-2</c:v>
                </c:pt>
                <c:pt idx="908">
                  <c:v>8.4483154057582749E-2</c:v>
                </c:pt>
                <c:pt idx="909">
                  <c:v>8.434931055158873E-2</c:v>
                </c:pt>
                <c:pt idx="910">
                  <c:v>8.3150317752966649E-2</c:v>
                </c:pt>
                <c:pt idx="911">
                  <c:v>8.2042544048304716E-2</c:v>
                </c:pt>
                <c:pt idx="912">
                  <c:v>8.3152728970952286E-2</c:v>
                </c:pt>
                <c:pt idx="913">
                  <c:v>8.4008668623909308E-2</c:v>
                </c:pt>
                <c:pt idx="914">
                  <c:v>8.3938273525372975E-2</c:v>
                </c:pt>
                <c:pt idx="915">
                  <c:v>8.3719558375240227E-2</c:v>
                </c:pt>
                <c:pt idx="916">
                  <c:v>8.4121872449582871E-2</c:v>
                </c:pt>
                <c:pt idx="917">
                  <c:v>8.4486498271268931E-2</c:v>
                </c:pt>
                <c:pt idx="918">
                  <c:v>8.4556723655691363E-2</c:v>
                </c:pt>
                <c:pt idx="919">
                  <c:v>8.389036694024421E-2</c:v>
                </c:pt>
                <c:pt idx="920">
                  <c:v>8.3198759433030609E-2</c:v>
                </c:pt>
                <c:pt idx="921">
                  <c:v>8.2207319550947608E-2</c:v>
                </c:pt>
                <c:pt idx="922">
                  <c:v>8.1209852394290974E-2</c:v>
                </c:pt>
                <c:pt idx="923">
                  <c:v>8.05576300159625E-2</c:v>
                </c:pt>
                <c:pt idx="924">
                  <c:v>7.986465055981791E-2</c:v>
                </c:pt>
                <c:pt idx="925">
                  <c:v>7.91357557064363E-2</c:v>
                </c:pt>
                <c:pt idx="926">
                  <c:v>7.8569442633449421E-2</c:v>
                </c:pt>
                <c:pt idx="927">
                  <c:v>7.800461734215941E-2</c:v>
                </c:pt>
                <c:pt idx="928">
                  <c:v>7.7198336638902451E-2</c:v>
                </c:pt>
                <c:pt idx="929">
                  <c:v>7.6470969785486315E-2</c:v>
                </c:pt>
                <c:pt idx="930">
                  <c:v>7.6158439928356553E-2</c:v>
                </c:pt>
                <c:pt idx="931">
                  <c:v>7.6045395409403527E-2</c:v>
                </c:pt>
                <c:pt idx="932">
                  <c:v>7.5981118014576882E-2</c:v>
                </c:pt>
                <c:pt idx="933">
                  <c:v>7.5847281306932093E-2</c:v>
                </c:pt>
                <c:pt idx="934">
                  <c:v>7.6172695682136221E-2</c:v>
                </c:pt>
                <c:pt idx="935">
                  <c:v>7.5511241703321255E-2</c:v>
                </c:pt>
                <c:pt idx="936">
                  <c:v>7.4763451670269529E-2</c:v>
                </c:pt>
                <c:pt idx="937">
                  <c:v>7.4025701092562304E-2</c:v>
                </c:pt>
                <c:pt idx="938">
                  <c:v>7.3567254334808582E-2</c:v>
                </c:pt>
                <c:pt idx="939">
                  <c:v>7.4409950166915872E-2</c:v>
                </c:pt>
                <c:pt idx="940">
                  <c:v>7.5009450590380569E-2</c:v>
                </c:pt>
                <c:pt idx="941">
                  <c:v>7.6582136968553524E-2</c:v>
                </c:pt>
                <c:pt idx="942">
                  <c:v>8.0393389406669694E-2</c:v>
                </c:pt>
                <c:pt idx="943">
                  <c:v>8.6056495601925631E-2</c:v>
                </c:pt>
                <c:pt idx="944">
                  <c:v>8.7628620074934493E-2</c:v>
                </c:pt>
                <c:pt idx="945">
                  <c:v>8.4597029167443619E-2</c:v>
                </c:pt>
                <c:pt idx="946">
                  <c:v>8.2332266981294394E-2</c:v>
                </c:pt>
                <c:pt idx="947">
                  <c:v>7.97202104226723E-2</c:v>
                </c:pt>
                <c:pt idx="948">
                  <c:v>7.8957978305168208E-2</c:v>
                </c:pt>
                <c:pt idx="949">
                  <c:v>7.8194601275305781E-2</c:v>
                </c:pt>
                <c:pt idx="950">
                  <c:v>7.8522516955060309E-2</c:v>
                </c:pt>
                <c:pt idx="951">
                  <c:v>7.8932524964569886E-2</c:v>
                </c:pt>
                <c:pt idx="952">
                  <c:v>8.0544470193686046E-2</c:v>
                </c:pt>
                <c:pt idx="953">
                  <c:v>8.2669713290295987E-2</c:v>
                </c:pt>
                <c:pt idx="954">
                  <c:v>8.2316305100664969E-2</c:v>
                </c:pt>
                <c:pt idx="955">
                  <c:v>8.0740299792013887E-2</c:v>
                </c:pt>
                <c:pt idx="956">
                  <c:v>7.943893765053725E-2</c:v>
                </c:pt>
                <c:pt idx="957">
                  <c:v>7.8587357085202897E-2</c:v>
                </c:pt>
                <c:pt idx="958">
                  <c:v>7.8105594913877197E-2</c:v>
                </c:pt>
                <c:pt idx="959">
                  <c:v>7.8237610752934186E-2</c:v>
                </c:pt>
                <c:pt idx="960">
                  <c:v>7.917180669138682E-2</c:v>
                </c:pt>
                <c:pt idx="961">
                  <c:v>8.1100921915076229E-2</c:v>
                </c:pt>
                <c:pt idx="962">
                  <c:v>8.2983767747770318E-2</c:v>
                </c:pt>
                <c:pt idx="963">
                  <c:v>8.3181741986138646E-2</c:v>
                </c:pt>
                <c:pt idx="964">
                  <c:v>8.179393862684034E-2</c:v>
                </c:pt>
                <c:pt idx="965">
                  <c:v>8.0130698284810745E-2</c:v>
                </c:pt>
                <c:pt idx="966">
                  <c:v>7.8655321821027302E-2</c:v>
                </c:pt>
                <c:pt idx="967">
                  <c:v>7.7459529681386058E-2</c:v>
                </c:pt>
                <c:pt idx="968">
                  <c:v>7.7122113815012439E-2</c:v>
                </c:pt>
                <c:pt idx="969">
                  <c:v>7.6684711400125088E-2</c:v>
                </c:pt>
                <c:pt idx="970">
                  <c:v>7.534127127998505E-2</c:v>
                </c:pt>
                <c:pt idx="971">
                  <c:v>7.4205886108485622E-2</c:v>
                </c:pt>
                <c:pt idx="972">
                  <c:v>7.3384566448899527E-2</c:v>
                </c:pt>
                <c:pt idx="973">
                  <c:v>7.2732137669688696E-2</c:v>
                </c:pt>
                <c:pt idx="974">
                  <c:v>7.2519573083312153E-2</c:v>
                </c:pt>
                <c:pt idx="975">
                  <c:v>7.3016002868865393E-2</c:v>
                </c:pt>
                <c:pt idx="976">
                  <c:v>7.3356950827357575E-2</c:v>
                </c:pt>
                <c:pt idx="977">
                  <c:v>7.4410865634724349E-2</c:v>
                </c:pt>
                <c:pt idx="978">
                  <c:v>7.8056675363379124E-2</c:v>
                </c:pt>
                <c:pt idx="979">
                  <c:v>7.9307373878048898E-2</c:v>
                </c:pt>
                <c:pt idx="980">
                  <c:v>7.85985625645539E-2</c:v>
                </c:pt>
                <c:pt idx="981">
                  <c:v>7.8405861562477891E-2</c:v>
                </c:pt>
                <c:pt idx="982">
                  <c:v>7.8067911925615907E-2</c:v>
                </c:pt>
                <c:pt idx="983">
                  <c:v>8.8896547607396764E-2</c:v>
                </c:pt>
                <c:pt idx="984">
                  <c:v>0.10398571736161547</c:v>
                </c:pt>
                <c:pt idx="985">
                  <c:v>0.10898063788630059</c:v>
                </c:pt>
                <c:pt idx="986">
                  <c:v>0.10173931622344823</c:v>
                </c:pt>
                <c:pt idx="987">
                  <c:v>9.3108402998529599E-2</c:v>
                </c:pt>
                <c:pt idx="988">
                  <c:v>8.7333039163643822E-2</c:v>
                </c:pt>
                <c:pt idx="989">
                  <c:v>8.3581443607065042E-2</c:v>
                </c:pt>
                <c:pt idx="990">
                  <c:v>8.1526747392584004E-2</c:v>
                </c:pt>
                <c:pt idx="991">
                  <c:v>8.0017636504892964E-2</c:v>
                </c:pt>
                <c:pt idx="992">
                  <c:v>7.8586295606881212E-2</c:v>
                </c:pt>
                <c:pt idx="993">
                  <c:v>7.782723975911035E-2</c:v>
                </c:pt>
                <c:pt idx="994">
                  <c:v>7.7542301901330934E-2</c:v>
                </c:pt>
                <c:pt idx="995">
                  <c:v>7.7480338526411868E-2</c:v>
                </c:pt>
                <c:pt idx="996">
                  <c:v>7.7751485296630118E-2</c:v>
                </c:pt>
                <c:pt idx="997">
                  <c:v>7.821415254218006E-2</c:v>
                </c:pt>
                <c:pt idx="998">
                  <c:v>7.8885972541293051E-2</c:v>
                </c:pt>
                <c:pt idx="999">
                  <c:v>7.9433391355824001E-2</c:v>
                </c:pt>
                <c:pt idx="1000">
                  <c:v>8.3379596057518435E-2</c:v>
                </c:pt>
                <c:pt idx="1001">
                  <c:v>8.5996510481593652E-2</c:v>
                </c:pt>
                <c:pt idx="1002">
                  <c:v>8.6544372097121749E-2</c:v>
                </c:pt>
                <c:pt idx="1003">
                  <c:v>8.6372939474238075E-2</c:v>
                </c:pt>
                <c:pt idx="1004">
                  <c:v>8.5079329742949655E-2</c:v>
                </c:pt>
                <c:pt idx="1005">
                  <c:v>8.4643954055727916E-2</c:v>
                </c:pt>
                <c:pt idx="1006">
                  <c:v>8.4659599054452903E-2</c:v>
                </c:pt>
                <c:pt idx="1007">
                  <c:v>8.431326210167632E-2</c:v>
                </c:pt>
                <c:pt idx="1008">
                  <c:v>8.4788977282409167E-2</c:v>
                </c:pt>
                <c:pt idx="1009">
                  <c:v>8.469500737729406E-2</c:v>
                </c:pt>
                <c:pt idx="1010">
                  <c:v>8.4477768033229608E-2</c:v>
                </c:pt>
                <c:pt idx="1011">
                  <c:v>8.7334236410644348E-2</c:v>
                </c:pt>
                <c:pt idx="1012">
                  <c:v>9.2900630256844557E-2</c:v>
                </c:pt>
                <c:pt idx="1013">
                  <c:v>9.9302469523218292E-2</c:v>
                </c:pt>
                <c:pt idx="1014">
                  <c:v>0.10694232637207232</c:v>
                </c:pt>
                <c:pt idx="1015">
                  <c:v>0.11396610717936471</c:v>
                </c:pt>
                <c:pt idx="1016">
                  <c:v>0.11026100697602499</c:v>
                </c:pt>
                <c:pt idx="1017">
                  <c:v>0.12055571252783773</c:v>
                </c:pt>
                <c:pt idx="1018">
                  <c:v>0.11541444036777701</c:v>
                </c:pt>
                <c:pt idx="1019">
                  <c:v>0.10731168537639074</c:v>
                </c:pt>
                <c:pt idx="1020">
                  <c:v>0.10788413721536119</c:v>
                </c:pt>
                <c:pt idx="1021">
                  <c:v>0.11213910133177162</c:v>
                </c:pt>
                <c:pt idx="1022">
                  <c:v>0.11790585523375177</c:v>
                </c:pt>
                <c:pt idx="1023">
                  <c:v>0.11977157748654754</c:v>
                </c:pt>
                <c:pt idx="1024">
                  <c:v>0.11112420316221608</c:v>
                </c:pt>
                <c:pt idx="1025">
                  <c:v>0.10243572934390077</c:v>
                </c:pt>
                <c:pt idx="1026">
                  <c:v>9.4944923423200919E-2</c:v>
                </c:pt>
                <c:pt idx="1027">
                  <c:v>9.0954177176417406E-2</c:v>
                </c:pt>
                <c:pt idx="1028">
                  <c:v>8.8817997490343525E-2</c:v>
                </c:pt>
                <c:pt idx="1029">
                  <c:v>0.1040450597940735</c:v>
                </c:pt>
                <c:pt idx="1030">
                  <c:v>0.13523020215859916</c:v>
                </c:pt>
                <c:pt idx="1031">
                  <c:v>0.14077109076817509</c:v>
                </c:pt>
                <c:pt idx="1032">
                  <c:v>0.12327442399262839</c:v>
                </c:pt>
                <c:pt idx="1033">
                  <c:v>0.10461199059386692</c:v>
                </c:pt>
                <c:pt idx="1034">
                  <c:v>0.1603774288052553</c:v>
                </c:pt>
                <c:pt idx="1035">
                  <c:v>0.21400353147289258</c:v>
                </c:pt>
                <c:pt idx="1036">
                  <c:v>0.2672924118540061</c:v>
                </c:pt>
                <c:pt idx="1037">
                  <c:v>0.32968037692580138</c:v>
                </c:pt>
                <c:pt idx="1038">
                  <c:v>0.39471926820188663</c:v>
                </c:pt>
                <c:pt idx="1039">
                  <c:v>0.44850451808827341</c:v>
                </c:pt>
                <c:pt idx="1040">
                  <c:v>0.4943254414022562</c:v>
                </c:pt>
                <c:pt idx="1041">
                  <c:v>0.53654167146053389</c:v>
                </c:pt>
                <c:pt idx="1042">
                  <c:v>0.5805515904518409</c:v>
                </c:pt>
                <c:pt idx="1043">
                  <c:v>0.6233368803970406</c:v>
                </c:pt>
                <c:pt idx="1044">
                  <c:v>0.66102193682681243</c:v>
                </c:pt>
                <c:pt idx="1045">
                  <c:v>0.69632341350388693</c:v>
                </c:pt>
                <c:pt idx="1046">
                  <c:v>0.72957318832931006</c:v>
                </c:pt>
                <c:pt idx="1047">
                  <c:v>0.76099075264010385</c:v>
                </c:pt>
                <c:pt idx="1048">
                  <c:v>0.79024414266729148</c:v>
                </c:pt>
                <c:pt idx="1049">
                  <c:v>0.81782983473232684</c:v>
                </c:pt>
                <c:pt idx="1050">
                  <c:v>0.85061015463872136</c:v>
                </c:pt>
                <c:pt idx="1051">
                  <c:v>0.88809220239425835</c:v>
                </c:pt>
                <c:pt idx="1052">
                  <c:v>0.91697790031169446</c:v>
                </c:pt>
                <c:pt idx="1053">
                  <c:v>0.93918887736833145</c:v>
                </c:pt>
                <c:pt idx="1054">
                  <c:v>0.95767558176960443</c:v>
                </c:pt>
                <c:pt idx="1055">
                  <c:v>0.97632373967538177</c:v>
                </c:pt>
                <c:pt idx="1056">
                  <c:v>0.99267513876477464</c:v>
                </c:pt>
                <c:pt idx="1057">
                  <c:v>1.0064742885279718</c:v>
                </c:pt>
                <c:pt idx="1058">
                  <c:v>1.0176712627538576</c:v>
                </c:pt>
                <c:pt idx="1059">
                  <c:v>1.0269947535339645</c:v>
                </c:pt>
                <c:pt idx="1060">
                  <c:v>1.0338628997381007</c:v>
                </c:pt>
                <c:pt idx="1061">
                  <c:v>1.0378966954284092</c:v>
                </c:pt>
                <c:pt idx="1062">
                  <c:v>1.038257554589284</c:v>
                </c:pt>
                <c:pt idx="1063">
                  <c:v>1.0391278460952946</c:v>
                </c:pt>
                <c:pt idx="1064">
                  <c:v>1.0409653649577826</c:v>
                </c:pt>
                <c:pt idx="1065">
                  <c:v>1.0434154224660517</c:v>
                </c:pt>
                <c:pt idx="1066">
                  <c:v>1.0458731087961723</c:v>
                </c:pt>
                <c:pt idx="1067">
                  <c:v>1.0480315670851355</c:v>
                </c:pt>
                <c:pt idx="1068">
                  <c:v>1.0512328639236106</c:v>
                </c:pt>
                <c:pt idx="1069">
                  <c:v>1.0553552797194299</c:v>
                </c:pt>
                <c:pt idx="1070">
                  <c:v>1.0600044407780282</c:v>
                </c:pt>
                <c:pt idx="1071">
                  <c:v>1.0655032977565952</c:v>
                </c:pt>
                <c:pt idx="1072">
                  <c:v>1.0720463586483999</c:v>
                </c:pt>
                <c:pt idx="1073">
                  <c:v>1.0785943733983665</c:v>
                </c:pt>
                <c:pt idx="1074">
                  <c:v>1.0851097874269506</c:v>
                </c:pt>
                <c:pt idx="1075">
                  <c:v>1.0932537519124295</c:v>
                </c:pt>
                <c:pt idx="1076">
                  <c:v>1.1026195890726012</c:v>
                </c:pt>
                <c:pt idx="1077">
                  <c:v>1.1129243356600382</c:v>
                </c:pt>
                <c:pt idx="1078">
                  <c:v>1.1239114207369512</c:v>
                </c:pt>
                <c:pt idx="1079">
                  <c:v>1.1370136818183956</c:v>
                </c:pt>
                <c:pt idx="1080">
                  <c:v>1.152204456085071</c:v>
                </c:pt>
                <c:pt idx="1081">
                  <c:v>1.1684718183606764</c:v>
                </c:pt>
                <c:pt idx="1082">
                  <c:v>1.1873667193967987</c:v>
                </c:pt>
                <c:pt idx="1083">
                  <c:v>1.2022418990594137</c:v>
                </c:pt>
                <c:pt idx="1084">
                  <c:v>1.2169197014776054</c:v>
                </c:pt>
                <c:pt idx="1085">
                  <c:v>1.2333744949545364</c:v>
                </c:pt>
                <c:pt idx="1086">
                  <c:v>1.2493561358727543</c:v>
                </c:pt>
                <c:pt idx="1087">
                  <c:v>1.2646732939285059</c:v>
                </c:pt>
                <c:pt idx="1088">
                  <c:v>1.2808294237697775</c:v>
                </c:pt>
                <c:pt idx="1089">
                  <c:v>1.2968348689811264</c:v>
                </c:pt>
                <c:pt idx="1090">
                  <c:v>1.3126103584825952</c:v>
                </c:pt>
                <c:pt idx="1091">
                  <c:v>1.3283177582675734</c:v>
                </c:pt>
                <c:pt idx="1092">
                  <c:v>1.3441258694011613</c:v>
                </c:pt>
                <c:pt idx="1093">
                  <c:v>1.3601879383863049</c:v>
                </c:pt>
                <c:pt idx="1094">
                  <c:v>1.3765662563947811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6-4631-A30D-A224427D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364848"/>
        <c:axId val="1858361520"/>
      </c:scatterChart>
      <c:valAx>
        <c:axId val="1858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8361520"/>
        <c:crosses val="autoZero"/>
        <c:crossBetween val="midCat"/>
      </c:valAx>
      <c:valAx>
        <c:axId val="18583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83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CA_ydre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Boksmodel!$AC$11:$AC$1105</c:f>
              <c:numCache>
                <c:formatCode>0.0000</c:formatCode>
                <c:ptCount val="1095"/>
                <c:pt idx="0">
                  <c:v>6.0469388947338241E-2</c:v>
                </c:pt>
                <c:pt idx="1">
                  <c:v>5.975648919776471E-2</c:v>
                </c:pt>
                <c:pt idx="2">
                  <c:v>5.8963842643642614E-2</c:v>
                </c:pt>
                <c:pt idx="3">
                  <c:v>5.8245406181238177E-2</c:v>
                </c:pt>
                <c:pt idx="4">
                  <c:v>5.7565970017277354E-2</c:v>
                </c:pt>
                <c:pt idx="5">
                  <c:v>5.6724355266956933E-2</c:v>
                </c:pt>
                <c:pt idx="6">
                  <c:v>5.5712143444368152E-2</c:v>
                </c:pt>
                <c:pt idx="7">
                  <c:v>5.4746299963168731E-2</c:v>
                </c:pt>
                <c:pt idx="8">
                  <c:v>5.3851745794913197E-2</c:v>
                </c:pt>
                <c:pt idx="9">
                  <c:v>5.3067698380810983E-2</c:v>
                </c:pt>
                <c:pt idx="10">
                  <c:v>5.2357311059154386E-2</c:v>
                </c:pt>
                <c:pt idx="11">
                  <c:v>5.2527462701531843E-2</c:v>
                </c:pt>
                <c:pt idx="12">
                  <c:v>5.3015951849226368E-2</c:v>
                </c:pt>
                <c:pt idx="13">
                  <c:v>5.2333039708557683E-2</c:v>
                </c:pt>
                <c:pt idx="14">
                  <c:v>5.103455782683574E-2</c:v>
                </c:pt>
                <c:pt idx="15">
                  <c:v>4.9295596594758059E-2</c:v>
                </c:pt>
                <c:pt idx="16">
                  <c:v>4.6533780470702703E-2</c:v>
                </c:pt>
                <c:pt idx="17">
                  <c:v>2.241171681824659E-2</c:v>
                </c:pt>
                <c:pt idx="18">
                  <c:v>2.6724583973523373E-2</c:v>
                </c:pt>
                <c:pt idx="19">
                  <c:v>2.9192062141794768E-2</c:v>
                </c:pt>
                <c:pt idx="20">
                  <c:v>3.1067289397363571E-2</c:v>
                </c:pt>
                <c:pt idx="21">
                  <c:v>3.2554707263518751E-2</c:v>
                </c:pt>
                <c:pt idx="22">
                  <c:v>3.3866197711834065E-2</c:v>
                </c:pt>
                <c:pt idx="23">
                  <c:v>3.5055831634283018E-2</c:v>
                </c:pt>
                <c:pt idx="24">
                  <c:v>3.6142418943696006E-2</c:v>
                </c:pt>
                <c:pt idx="25">
                  <c:v>3.7179917896121475E-2</c:v>
                </c:pt>
                <c:pt idx="26">
                  <c:v>3.8197667041049509E-2</c:v>
                </c:pt>
                <c:pt idx="27">
                  <c:v>3.9194618808461833E-2</c:v>
                </c:pt>
                <c:pt idx="28">
                  <c:v>4.012764928571233E-2</c:v>
                </c:pt>
                <c:pt idx="29">
                  <c:v>4.1105671925361791E-2</c:v>
                </c:pt>
                <c:pt idx="30">
                  <c:v>4.2183618515549179E-2</c:v>
                </c:pt>
                <c:pt idx="31">
                  <c:v>4.3340321855013145E-2</c:v>
                </c:pt>
                <c:pt idx="32">
                  <c:v>4.4610823898280728E-2</c:v>
                </c:pt>
                <c:pt idx="33">
                  <c:v>4.6031095347373874E-2</c:v>
                </c:pt>
                <c:pt idx="34">
                  <c:v>4.7649298102853538E-2</c:v>
                </c:pt>
                <c:pt idx="35">
                  <c:v>4.9750627312026431E-2</c:v>
                </c:pt>
                <c:pt idx="36">
                  <c:v>5.2348906190243176E-2</c:v>
                </c:pt>
                <c:pt idx="37">
                  <c:v>5.5817661701923066E-2</c:v>
                </c:pt>
                <c:pt idx="38">
                  <c:v>5.9925274079465699E-2</c:v>
                </c:pt>
                <c:pt idx="39">
                  <c:v>6.5548316109604057E-2</c:v>
                </c:pt>
                <c:pt idx="40">
                  <c:v>7.5732673331505865E-2</c:v>
                </c:pt>
                <c:pt idx="41">
                  <c:v>0.11988764381428892</c:v>
                </c:pt>
                <c:pt idx="42">
                  <c:v>0.12197067323601941</c:v>
                </c:pt>
                <c:pt idx="43">
                  <c:v>0.12115920184715773</c:v>
                </c:pt>
                <c:pt idx="44">
                  <c:v>0.11953246191372001</c:v>
                </c:pt>
                <c:pt idx="45">
                  <c:v>0.11761836241241809</c:v>
                </c:pt>
                <c:pt idx="46">
                  <c:v>0.11568910294818974</c:v>
                </c:pt>
                <c:pt idx="47">
                  <c:v>0.11400315809912895</c:v>
                </c:pt>
                <c:pt idx="48">
                  <c:v>0.1128941633474364</c:v>
                </c:pt>
                <c:pt idx="49">
                  <c:v>0.11164051343924318</c:v>
                </c:pt>
                <c:pt idx="50">
                  <c:v>0.11067175608885135</c:v>
                </c:pt>
                <c:pt idx="51">
                  <c:v>0.10993283150494626</c:v>
                </c:pt>
                <c:pt idx="52">
                  <c:v>0.10929672765862604</c:v>
                </c:pt>
                <c:pt idx="53">
                  <c:v>0.11015919849948318</c:v>
                </c:pt>
                <c:pt idx="54">
                  <c:v>0.10966787000084931</c:v>
                </c:pt>
                <c:pt idx="55">
                  <c:v>0.10866057375311196</c:v>
                </c:pt>
                <c:pt idx="56">
                  <c:v>0.10698267843370371</c:v>
                </c:pt>
                <c:pt idx="57">
                  <c:v>0.10622582415107729</c:v>
                </c:pt>
                <c:pt idx="58">
                  <c:v>0.10500233729730989</c:v>
                </c:pt>
                <c:pt idx="59">
                  <c:v>0.10395401744333785</c:v>
                </c:pt>
                <c:pt idx="60">
                  <c:v>0.1028438086205422</c:v>
                </c:pt>
                <c:pt idx="61">
                  <c:v>0.10143464846866114</c:v>
                </c:pt>
                <c:pt idx="62">
                  <c:v>9.9215118296270693E-2</c:v>
                </c:pt>
                <c:pt idx="63">
                  <c:v>9.6908048082086432E-2</c:v>
                </c:pt>
                <c:pt idx="64">
                  <c:v>9.5053979953621359E-2</c:v>
                </c:pt>
                <c:pt idx="65">
                  <c:v>9.3574216344007172E-2</c:v>
                </c:pt>
                <c:pt idx="66">
                  <c:v>9.132186269380306E-2</c:v>
                </c:pt>
                <c:pt idx="67">
                  <c:v>8.8823188719014443E-2</c:v>
                </c:pt>
                <c:pt idx="68">
                  <c:v>8.6712423848349693E-2</c:v>
                </c:pt>
                <c:pt idx="69">
                  <c:v>8.4778496684710394E-2</c:v>
                </c:pt>
                <c:pt idx="70">
                  <c:v>8.2991244568359351E-2</c:v>
                </c:pt>
                <c:pt idx="71">
                  <c:v>8.1523530825272889E-2</c:v>
                </c:pt>
                <c:pt idx="72">
                  <c:v>8.0335662205580458E-2</c:v>
                </c:pt>
                <c:pt idx="73">
                  <c:v>7.9483249084775262E-2</c:v>
                </c:pt>
                <c:pt idx="74">
                  <c:v>7.8961803793922467E-2</c:v>
                </c:pt>
                <c:pt idx="75">
                  <c:v>7.872468304319416E-2</c:v>
                </c:pt>
                <c:pt idx="76">
                  <c:v>7.8913800698129158E-2</c:v>
                </c:pt>
                <c:pt idx="77">
                  <c:v>8.0504427925697605E-2</c:v>
                </c:pt>
                <c:pt idx="78">
                  <c:v>8.1567376726839169E-2</c:v>
                </c:pt>
                <c:pt idx="79">
                  <c:v>8.3126597736267932E-2</c:v>
                </c:pt>
                <c:pt idx="80">
                  <c:v>8.5908641135636177E-2</c:v>
                </c:pt>
                <c:pt idx="81">
                  <c:v>8.7413233564595488E-2</c:v>
                </c:pt>
                <c:pt idx="82">
                  <c:v>8.7830504321449898E-2</c:v>
                </c:pt>
                <c:pt idx="83">
                  <c:v>8.787881666676442E-2</c:v>
                </c:pt>
                <c:pt idx="84">
                  <c:v>8.7860774011647394E-2</c:v>
                </c:pt>
                <c:pt idx="85">
                  <c:v>8.7847103531930079E-2</c:v>
                </c:pt>
                <c:pt idx="86">
                  <c:v>8.7926881666405041E-2</c:v>
                </c:pt>
                <c:pt idx="87">
                  <c:v>8.8252353459050914E-2</c:v>
                </c:pt>
                <c:pt idx="88">
                  <c:v>8.865019324152007E-2</c:v>
                </c:pt>
                <c:pt idx="89">
                  <c:v>8.9544255158011621E-2</c:v>
                </c:pt>
                <c:pt idx="90">
                  <c:v>0.12363237546149289</c:v>
                </c:pt>
                <c:pt idx="91">
                  <c:v>0.16504856250322791</c:v>
                </c:pt>
                <c:pt idx="92">
                  <c:v>0.21480941769227432</c:v>
                </c:pt>
                <c:pt idx="93">
                  <c:v>0.27360047724243636</c:v>
                </c:pt>
                <c:pt idx="94">
                  <c:v>0.34132221425169151</c:v>
                </c:pt>
                <c:pt idx="95">
                  <c:v>0.41637003041001713</c:v>
                </c:pt>
                <c:pt idx="96">
                  <c:v>0.49511641668103407</c:v>
                </c:pt>
                <c:pt idx="97">
                  <c:v>0.5712895627494422</c:v>
                </c:pt>
                <c:pt idx="98">
                  <c:v>0.63635794082962183</c:v>
                </c:pt>
                <c:pt idx="99">
                  <c:v>0.68180539924665939</c:v>
                </c:pt>
                <c:pt idx="100">
                  <c:v>0.70305203924485737</c:v>
                </c:pt>
                <c:pt idx="101">
                  <c:v>0.70348928113079878</c:v>
                </c:pt>
                <c:pt idx="102">
                  <c:v>0.69032485019209322</c:v>
                </c:pt>
                <c:pt idx="103">
                  <c:v>0.67330674420552716</c:v>
                </c:pt>
                <c:pt idx="104">
                  <c:v>0.65425592701324176</c:v>
                </c:pt>
                <c:pt idx="105">
                  <c:v>0.62854692932415479</c:v>
                </c:pt>
                <c:pt idx="106">
                  <c:v>0.60006350505437467</c:v>
                </c:pt>
                <c:pt idx="107">
                  <c:v>0.58082231069885404</c:v>
                </c:pt>
                <c:pt idx="108">
                  <c:v>0.56368483038583261</c:v>
                </c:pt>
                <c:pt idx="109">
                  <c:v>0.54914864177588585</c:v>
                </c:pt>
                <c:pt idx="110">
                  <c:v>0.53559050202197056</c:v>
                </c:pt>
                <c:pt idx="111">
                  <c:v>0.52253876594151438</c:v>
                </c:pt>
                <c:pt idx="112">
                  <c:v>0.51399085784882814</c:v>
                </c:pt>
                <c:pt idx="113">
                  <c:v>0.50846494028888045</c:v>
                </c:pt>
                <c:pt idx="114">
                  <c:v>0.50413340673065088</c:v>
                </c:pt>
                <c:pt idx="115">
                  <c:v>0.50396392488175079</c:v>
                </c:pt>
                <c:pt idx="116">
                  <c:v>0.50626663550310635</c:v>
                </c:pt>
                <c:pt idx="117">
                  <c:v>0.50986721589174999</c:v>
                </c:pt>
                <c:pt idx="118">
                  <c:v>0.51408099158616938</c:v>
                </c:pt>
                <c:pt idx="119">
                  <c:v>0.51739107366378634</c:v>
                </c:pt>
                <c:pt idx="120">
                  <c:v>0.52504515077256209</c:v>
                </c:pt>
                <c:pt idx="121">
                  <c:v>0.53354142951832284</c:v>
                </c:pt>
                <c:pt idx="122">
                  <c:v>0.54195730929561525</c:v>
                </c:pt>
                <c:pt idx="123">
                  <c:v>0.5496135574120955</c:v>
                </c:pt>
                <c:pt idx="124">
                  <c:v>0.55677899048261859</c:v>
                </c:pt>
                <c:pt idx="125">
                  <c:v>0.56355046707188761</c:v>
                </c:pt>
                <c:pt idx="126">
                  <c:v>0.56997087841618355</c:v>
                </c:pt>
                <c:pt idx="127">
                  <c:v>0.57620238580143046</c:v>
                </c:pt>
                <c:pt idx="128">
                  <c:v>0.58227037076406118</c:v>
                </c:pt>
                <c:pt idx="129">
                  <c:v>0.58839782953489228</c:v>
                </c:pt>
                <c:pt idx="130">
                  <c:v>0.59491829783358841</c:v>
                </c:pt>
                <c:pt idx="131">
                  <c:v>0.6021404904983384</c:v>
                </c:pt>
                <c:pt idx="132">
                  <c:v>0.61072559703819618</c:v>
                </c:pt>
                <c:pt idx="133">
                  <c:v>0.61967512211634124</c:v>
                </c:pt>
                <c:pt idx="134">
                  <c:v>0.6290696750391962</c:v>
                </c:pt>
                <c:pt idx="135">
                  <c:v>0.63970125344026574</c:v>
                </c:pt>
                <c:pt idx="136">
                  <c:v>0.65281597367768174</c:v>
                </c:pt>
                <c:pt idx="137">
                  <c:v>0.66121206689146372</c:v>
                </c:pt>
                <c:pt idx="138">
                  <c:v>0.66669383678767713</c:v>
                </c:pt>
                <c:pt idx="139">
                  <c:v>0.67043298906961846</c:v>
                </c:pt>
                <c:pt idx="140">
                  <c:v>0.67192959818181908</c:v>
                </c:pt>
                <c:pt idx="141">
                  <c:v>0.67240126271490652</c:v>
                </c:pt>
                <c:pt idx="142">
                  <c:v>0.67195036438100064</c:v>
                </c:pt>
                <c:pt idx="143">
                  <c:v>0.67085873624989667</c:v>
                </c:pt>
                <c:pt idx="144">
                  <c:v>0.66888690027100195</c:v>
                </c:pt>
                <c:pt idx="145">
                  <c:v>0.66663354720729984</c:v>
                </c:pt>
                <c:pt idx="146">
                  <c:v>0.66415032531423068</c:v>
                </c:pt>
                <c:pt idx="147">
                  <c:v>0.66150830911891023</c:v>
                </c:pt>
                <c:pt idx="148">
                  <c:v>0.65867668186392725</c:v>
                </c:pt>
                <c:pt idx="149">
                  <c:v>0.65572167843879481</c:v>
                </c:pt>
                <c:pt idx="150">
                  <c:v>0.65319534167229831</c:v>
                </c:pt>
                <c:pt idx="151">
                  <c:v>0.65085465255548225</c:v>
                </c:pt>
                <c:pt idx="152">
                  <c:v>0.64917412312894951</c:v>
                </c:pt>
                <c:pt idx="153">
                  <c:v>0.64671104769938881</c:v>
                </c:pt>
                <c:pt idx="154">
                  <c:v>0.64345385961703694</c:v>
                </c:pt>
                <c:pt idx="155">
                  <c:v>0.63967189546712888</c:v>
                </c:pt>
                <c:pt idx="156">
                  <c:v>0.63576582770262957</c:v>
                </c:pt>
                <c:pt idx="157">
                  <c:v>0.63121239232891635</c:v>
                </c:pt>
                <c:pt idx="158">
                  <c:v>0.62476274938273768</c:v>
                </c:pt>
                <c:pt idx="159">
                  <c:v>0.61902767232299172</c:v>
                </c:pt>
                <c:pt idx="160">
                  <c:v>0.61314620316809332</c:v>
                </c:pt>
                <c:pt idx="161">
                  <c:v>0.6028390156635498</c:v>
                </c:pt>
                <c:pt idx="162">
                  <c:v>0.60339536090885915</c:v>
                </c:pt>
                <c:pt idx="163">
                  <c:v>0.60192745769112876</c:v>
                </c:pt>
                <c:pt idx="164">
                  <c:v>0.6018193432194171</c:v>
                </c:pt>
                <c:pt idx="165">
                  <c:v>0.60223703389716965</c:v>
                </c:pt>
                <c:pt idx="166">
                  <c:v>0.60163372246168678</c:v>
                </c:pt>
                <c:pt idx="167">
                  <c:v>0.59909188910816713</c:v>
                </c:pt>
                <c:pt idx="168">
                  <c:v>0.59715251514898293</c:v>
                </c:pt>
                <c:pt idx="169">
                  <c:v>0.5952750119881921</c:v>
                </c:pt>
                <c:pt idx="170">
                  <c:v>0.59315855500678172</c:v>
                </c:pt>
                <c:pt idx="171">
                  <c:v>0.59111478452909294</c:v>
                </c:pt>
                <c:pt idx="172">
                  <c:v>0.58875984733379116</c:v>
                </c:pt>
                <c:pt idx="173">
                  <c:v>0.58717690892207053</c:v>
                </c:pt>
                <c:pt idx="174">
                  <c:v>0.58588736439695144</c:v>
                </c:pt>
                <c:pt idx="175">
                  <c:v>0.59013889316646684</c:v>
                </c:pt>
                <c:pt idx="176">
                  <c:v>0.59513072995388139</c:v>
                </c:pt>
                <c:pt idx="177">
                  <c:v>0.59997729840279335</c:v>
                </c:pt>
                <c:pt idx="178">
                  <c:v>0.60444160847810324</c:v>
                </c:pt>
                <c:pt idx="179">
                  <c:v>0.60881179928038365</c:v>
                </c:pt>
                <c:pt idx="180">
                  <c:v>0.60740332610446723</c:v>
                </c:pt>
                <c:pt idx="181">
                  <c:v>0.61190395263150643</c:v>
                </c:pt>
                <c:pt idx="182">
                  <c:v>0.62250199397458805</c:v>
                </c:pt>
                <c:pt idx="183">
                  <c:v>0.63674616230168812</c:v>
                </c:pt>
                <c:pt idx="184">
                  <c:v>0.64552094056873421</c:v>
                </c:pt>
                <c:pt idx="185">
                  <c:v>0.64979308481854592</c:v>
                </c:pt>
                <c:pt idx="186">
                  <c:v>0.65048391444506615</c:v>
                </c:pt>
                <c:pt idx="187">
                  <c:v>0.64796648288243208</c:v>
                </c:pt>
                <c:pt idx="188">
                  <c:v>0.64358779872198113</c:v>
                </c:pt>
                <c:pt idx="189">
                  <c:v>0.6369706060522673</c:v>
                </c:pt>
                <c:pt idx="190">
                  <c:v>0.62929740991725747</c:v>
                </c:pt>
                <c:pt idx="191">
                  <c:v>0.62026311699821446</c:v>
                </c:pt>
                <c:pt idx="192">
                  <c:v>0.61013822107557925</c:v>
                </c:pt>
                <c:pt idx="193">
                  <c:v>0.59816779878426785</c:v>
                </c:pt>
                <c:pt idx="194">
                  <c:v>0.58478528302980903</c:v>
                </c:pt>
                <c:pt idx="195">
                  <c:v>0.56812374452751135</c:v>
                </c:pt>
                <c:pt idx="196">
                  <c:v>0.55076040831063111</c:v>
                </c:pt>
                <c:pt idx="197">
                  <c:v>0.52895618820155432</c:v>
                </c:pt>
                <c:pt idx="198">
                  <c:v>0.50082132397718415</c:v>
                </c:pt>
                <c:pt idx="199">
                  <c:v>0.48205453654625458</c:v>
                </c:pt>
                <c:pt idx="200">
                  <c:v>0.46915717129259166</c:v>
                </c:pt>
                <c:pt idx="201">
                  <c:v>0.46032184357442296</c:v>
                </c:pt>
                <c:pt idx="202">
                  <c:v>0.452985520840405</c:v>
                </c:pt>
                <c:pt idx="203">
                  <c:v>0.45088902537311748</c:v>
                </c:pt>
                <c:pt idx="204">
                  <c:v>0.45059670364797583</c:v>
                </c:pt>
                <c:pt idx="205">
                  <c:v>0.44931058506548943</c:v>
                </c:pt>
                <c:pt idx="206">
                  <c:v>0.45381781213931838</c:v>
                </c:pt>
                <c:pt idx="207">
                  <c:v>0.46239542215398366</c:v>
                </c:pt>
                <c:pt idx="208">
                  <c:v>0.47108082586299654</c:v>
                </c:pt>
                <c:pt idx="209">
                  <c:v>0.48062396319899359</c:v>
                </c:pt>
                <c:pt idx="210">
                  <c:v>0.48965572775346955</c:v>
                </c:pt>
                <c:pt idx="211">
                  <c:v>0.49872781955050099</c:v>
                </c:pt>
                <c:pt idx="212">
                  <c:v>0.5094215886230048</c:v>
                </c:pt>
                <c:pt idx="213">
                  <c:v>0.52299173086124451</c:v>
                </c:pt>
                <c:pt idx="214">
                  <c:v>0.53251100403811791</c:v>
                </c:pt>
                <c:pt idx="215">
                  <c:v>0.53985069889378878</c:v>
                </c:pt>
                <c:pt idx="216">
                  <c:v>0.54288147094895245</c:v>
                </c:pt>
                <c:pt idx="217">
                  <c:v>0.54841380400953543</c:v>
                </c:pt>
                <c:pt idx="218">
                  <c:v>0.55324958942630387</c:v>
                </c:pt>
                <c:pt idx="219">
                  <c:v>0.556938321906155</c:v>
                </c:pt>
                <c:pt idx="220">
                  <c:v>0.55883167938742151</c:v>
                </c:pt>
                <c:pt idx="221">
                  <c:v>0.55850818211595721</c:v>
                </c:pt>
                <c:pt idx="222">
                  <c:v>0.55696468260690679</c:v>
                </c:pt>
                <c:pt idx="223">
                  <c:v>0.55478879057579578</c:v>
                </c:pt>
                <c:pt idx="224">
                  <c:v>0.55187964932488687</c:v>
                </c:pt>
                <c:pt idx="225">
                  <c:v>0.54794447613291997</c:v>
                </c:pt>
                <c:pt idx="226">
                  <c:v>0.54510928036746575</c:v>
                </c:pt>
                <c:pt idx="227">
                  <c:v>0.54278988621049651</c:v>
                </c:pt>
                <c:pt idx="228">
                  <c:v>0.54018037754769443</c:v>
                </c:pt>
                <c:pt idx="229">
                  <c:v>0.53730450126884488</c:v>
                </c:pt>
                <c:pt idx="230">
                  <c:v>0.53373413542348314</c:v>
                </c:pt>
                <c:pt idx="231">
                  <c:v>0.52989952103885496</c:v>
                </c:pt>
                <c:pt idx="232">
                  <c:v>0.52749343466474574</c:v>
                </c:pt>
                <c:pt idx="233">
                  <c:v>0.52684956683637763</c:v>
                </c:pt>
                <c:pt idx="234">
                  <c:v>0.52666218574110635</c:v>
                </c:pt>
                <c:pt idx="235">
                  <c:v>0.52591514020659313</c:v>
                </c:pt>
                <c:pt idx="236">
                  <c:v>0.52522765094962309</c:v>
                </c:pt>
                <c:pt idx="237">
                  <c:v>0.52513721623814091</c:v>
                </c:pt>
                <c:pt idx="238">
                  <c:v>0.52477730717587134</c:v>
                </c:pt>
                <c:pt idx="239">
                  <c:v>0.52349680178764235</c:v>
                </c:pt>
                <c:pt idx="240">
                  <c:v>0.52353177586522592</c:v>
                </c:pt>
                <c:pt idx="241">
                  <c:v>0.52479654305040235</c:v>
                </c:pt>
                <c:pt idx="242">
                  <c:v>0.52629256526810908</c:v>
                </c:pt>
                <c:pt idx="243">
                  <c:v>0.52592613149232537</c:v>
                </c:pt>
                <c:pt idx="244">
                  <c:v>0.52613852440158948</c:v>
                </c:pt>
                <c:pt idx="245">
                  <c:v>0.52689563293320585</c:v>
                </c:pt>
                <c:pt idx="246">
                  <c:v>0.52761265331363383</c:v>
                </c:pt>
                <c:pt idx="247">
                  <c:v>0.52811558914896239</c:v>
                </c:pt>
                <c:pt idx="248">
                  <c:v>0.52969529151905514</c:v>
                </c:pt>
                <c:pt idx="249">
                  <c:v>0.53212024791173995</c:v>
                </c:pt>
                <c:pt idx="250">
                  <c:v>0.53201561056367963</c:v>
                </c:pt>
                <c:pt idx="251">
                  <c:v>0.53781856396207528</c:v>
                </c:pt>
                <c:pt idx="252">
                  <c:v>0.54931902846709002</c:v>
                </c:pt>
                <c:pt idx="253">
                  <c:v>0.56248545763934654</c:v>
                </c:pt>
                <c:pt idx="254">
                  <c:v>0.57521719085659384</c:v>
                </c:pt>
                <c:pt idx="255">
                  <c:v>0.58879107967187949</c:v>
                </c:pt>
                <c:pt idx="256">
                  <c:v>0.60223653400037314</c:v>
                </c:pt>
                <c:pt idx="257">
                  <c:v>0.61372262085846163</c:v>
                </c:pt>
                <c:pt idx="258">
                  <c:v>0.62339507351501133</c:v>
                </c:pt>
                <c:pt idx="259">
                  <c:v>0.63151596291565026</c:v>
                </c:pt>
                <c:pt idx="260">
                  <c:v>0.63777400497944725</c:v>
                </c:pt>
                <c:pt idx="261">
                  <c:v>0.64276270410495018</c:v>
                </c:pt>
                <c:pt idx="262">
                  <c:v>0.64625152744586667</c:v>
                </c:pt>
                <c:pt idx="263">
                  <c:v>0.64835350591213081</c:v>
                </c:pt>
                <c:pt idx="264">
                  <c:v>0.65119931794198882</c:v>
                </c:pt>
                <c:pt idx="265">
                  <c:v>0.65436355722319917</c:v>
                </c:pt>
                <c:pt idx="266">
                  <c:v>0.65703309886234884</c:v>
                </c:pt>
                <c:pt idx="267">
                  <c:v>0.65882744552569694</c:v>
                </c:pt>
                <c:pt idx="268">
                  <c:v>0.65987710949427847</c:v>
                </c:pt>
                <c:pt idx="269">
                  <c:v>0.66045343191018691</c:v>
                </c:pt>
                <c:pt idx="270">
                  <c:v>0.66066387305872187</c:v>
                </c:pt>
                <c:pt idx="271">
                  <c:v>0.6605562415392352</c:v>
                </c:pt>
                <c:pt idx="272">
                  <c:v>0.66015960332799428</c:v>
                </c:pt>
                <c:pt idx="273">
                  <c:v>0.65935805577666762</c:v>
                </c:pt>
                <c:pt idx="274">
                  <c:v>0.66098119001965994</c:v>
                </c:pt>
                <c:pt idx="275">
                  <c:v>0.6621280815552969</c:v>
                </c:pt>
                <c:pt idx="276">
                  <c:v>0.66638583722406508</c:v>
                </c:pt>
                <c:pt idx="277">
                  <c:v>0.67589770791013914</c:v>
                </c:pt>
                <c:pt idx="278">
                  <c:v>0.68443104555361411</c:v>
                </c:pt>
                <c:pt idx="279">
                  <c:v>0.69411585730919911</c:v>
                </c:pt>
                <c:pt idx="280">
                  <c:v>0.70155526550213432</c:v>
                </c:pt>
                <c:pt idx="281">
                  <c:v>0.70639144530843923</c:v>
                </c:pt>
                <c:pt idx="282">
                  <c:v>0.71042141906510781</c:v>
                </c:pt>
                <c:pt idx="283">
                  <c:v>0.71260026688066169</c:v>
                </c:pt>
                <c:pt idx="284">
                  <c:v>0.71291755882443353</c:v>
                </c:pt>
                <c:pt idx="285">
                  <c:v>0.70919305723007697</c:v>
                </c:pt>
                <c:pt idx="286">
                  <c:v>0.71058612502177354</c:v>
                </c:pt>
                <c:pt idx="287">
                  <c:v>0.72028134596734106</c:v>
                </c:pt>
                <c:pt idx="288">
                  <c:v>0.72560405608843503</c:v>
                </c:pt>
                <c:pt idx="289">
                  <c:v>0.72890519980242918</c:v>
                </c:pt>
                <c:pt idx="290">
                  <c:v>0.7299112961344778</c:v>
                </c:pt>
                <c:pt idx="291">
                  <c:v>0.72982077499672227</c:v>
                </c:pt>
                <c:pt idx="292">
                  <c:v>0.72891095222019631</c:v>
                </c:pt>
                <c:pt idx="293">
                  <c:v>0.72772646677758579</c:v>
                </c:pt>
                <c:pt idx="294">
                  <c:v>0.72627297368737453</c:v>
                </c:pt>
                <c:pt idx="295">
                  <c:v>0.72697943027978773</c:v>
                </c:pt>
                <c:pt idx="296">
                  <c:v>0.73032665023522825</c:v>
                </c:pt>
                <c:pt idx="297">
                  <c:v>0.73269717156035663</c:v>
                </c:pt>
                <c:pt idx="298">
                  <c:v>0.7276660954082026</c:v>
                </c:pt>
                <c:pt idx="299">
                  <c:v>0.73181292629280137</c:v>
                </c:pt>
                <c:pt idx="300">
                  <c:v>0.74981925724414555</c:v>
                </c:pt>
                <c:pt idx="301">
                  <c:v>0.76450233027006964</c:v>
                </c:pt>
                <c:pt idx="302">
                  <c:v>0.77156320112115084</c:v>
                </c:pt>
                <c:pt idx="303">
                  <c:v>0.77618076016734083</c:v>
                </c:pt>
                <c:pt idx="304">
                  <c:v>0.7187016477948317</c:v>
                </c:pt>
                <c:pt idx="305">
                  <c:v>0.66630634071218442</c:v>
                </c:pt>
                <c:pt idx="306">
                  <c:v>0.61819501503393393</c:v>
                </c:pt>
                <c:pt idx="307">
                  <c:v>0.57448132070756053</c:v>
                </c:pt>
                <c:pt idx="308">
                  <c:v>0.53434379513775931</c:v>
                </c:pt>
                <c:pt idx="309">
                  <c:v>0.49751894875522945</c:v>
                </c:pt>
                <c:pt idx="310">
                  <c:v>0.46377375335981708</c:v>
                </c:pt>
                <c:pt idx="311">
                  <c:v>0.43276574037738502</c:v>
                </c:pt>
                <c:pt idx="312">
                  <c:v>0.40421743401888927</c:v>
                </c:pt>
                <c:pt idx="313">
                  <c:v>0.37786438525441968</c:v>
                </c:pt>
                <c:pt idx="314">
                  <c:v>0.35268797787367134</c:v>
                </c:pt>
                <c:pt idx="315">
                  <c:v>0.32920145960376856</c:v>
                </c:pt>
                <c:pt idx="316">
                  <c:v>0.30821006493882724</c:v>
                </c:pt>
                <c:pt idx="317">
                  <c:v>0.2890786423526201</c:v>
                </c:pt>
                <c:pt idx="318">
                  <c:v>0.27147372065728453</c:v>
                </c:pt>
                <c:pt idx="319">
                  <c:v>0.25538459740197428</c:v>
                </c:pt>
                <c:pt idx="320">
                  <c:v>0.24054871393688654</c:v>
                </c:pt>
                <c:pt idx="321">
                  <c:v>0.22687422061479595</c:v>
                </c:pt>
                <c:pt idx="322">
                  <c:v>0.21428509230688592</c:v>
                </c:pt>
                <c:pt idx="323">
                  <c:v>0.20269503736979036</c:v>
                </c:pt>
                <c:pt idx="324">
                  <c:v>0.19185166052689173</c:v>
                </c:pt>
                <c:pt idx="325">
                  <c:v>0.18180926515373436</c:v>
                </c:pt>
                <c:pt idx="326">
                  <c:v>0.17372200155390319</c:v>
                </c:pt>
                <c:pt idx="327">
                  <c:v>0.16653775732366394</c:v>
                </c:pt>
                <c:pt idx="328">
                  <c:v>0.15887711872394616</c:v>
                </c:pt>
                <c:pt idx="329">
                  <c:v>0.15160621106529271</c:v>
                </c:pt>
                <c:pt idx="330">
                  <c:v>0.14489600081224402</c:v>
                </c:pt>
                <c:pt idx="331">
                  <c:v>0.13931114004041451</c:v>
                </c:pt>
                <c:pt idx="332">
                  <c:v>0.13552506176082504</c:v>
                </c:pt>
                <c:pt idx="333">
                  <c:v>0.13134295243958949</c:v>
                </c:pt>
                <c:pt idx="334">
                  <c:v>0.12675360702399649</c:v>
                </c:pt>
                <c:pt idx="335">
                  <c:v>0.1226055318413761</c:v>
                </c:pt>
                <c:pt idx="336">
                  <c:v>0.11855563843831381</c:v>
                </c:pt>
                <c:pt idx="337">
                  <c:v>0.11522048438510166</c:v>
                </c:pt>
                <c:pt idx="338">
                  <c:v>0.11179099130980778</c:v>
                </c:pt>
                <c:pt idx="339">
                  <c:v>0.10847537414523292</c:v>
                </c:pt>
                <c:pt idx="340">
                  <c:v>0.10555186762717929</c:v>
                </c:pt>
                <c:pt idx="341">
                  <c:v>0.10320864861699554</c:v>
                </c:pt>
                <c:pt idx="342">
                  <c:v>0.10163818552360641</c:v>
                </c:pt>
                <c:pt idx="343">
                  <c:v>9.9483651877350948E-2</c:v>
                </c:pt>
                <c:pt idx="344">
                  <c:v>9.7032402685494651E-2</c:v>
                </c:pt>
                <c:pt idx="345">
                  <c:v>9.4587041066589078E-2</c:v>
                </c:pt>
                <c:pt idx="346">
                  <c:v>9.3669085734747151E-2</c:v>
                </c:pt>
                <c:pt idx="347">
                  <c:v>9.2266384754040365E-2</c:v>
                </c:pt>
                <c:pt idx="348">
                  <c:v>9.146153357171416E-2</c:v>
                </c:pt>
                <c:pt idx="349">
                  <c:v>9.1145356183444132E-2</c:v>
                </c:pt>
                <c:pt idx="350">
                  <c:v>8.9636677392439287E-2</c:v>
                </c:pt>
                <c:pt idx="351">
                  <c:v>8.7457707011466781E-2</c:v>
                </c:pt>
                <c:pt idx="352">
                  <c:v>8.5268968024142383E-2</c:v>
                </c:pt>
                <c:pt idx="353">
                  <c:v>8.3415801911194895E-2</c:v>
                </c:pt>
                <c:pt idx="354">
                  <c:v>8.2150641538419916E-2</c:v>
                </c:pt>
                <c:pt idx="355">
                  <c:v>8.0645109093687356E-2</c:v>
                </c:pt>
                <c:pt idx="356">
                  <c:v>7.8754069648028877E-2</c:v>
                </c:pt>
                <c:pt idx="357">
                  <c:v>7.6869970025519554E-2</c:v>
                </c:pt>
                <c:pt idx="358">
                  <c:v>7.54197672366545E-2</c:v>
                </c:pt>
                <c:pt idx="359">
                  <c:v>7.5236962451754902E-2</c:v>
                </c:pt>
                <c:pt idx="360">
                  <c:v>7.4205839901863635E-2</c:v>
                </c:pt>
                <c:pt idx="361">
                  <c:v>7.2554655076468827E-2</c:v>
                </c:pt>
                <c:pt idx="362">
                  <c:v>7.1390360500182479E-2</c:v>
                </c:pt>
                <c:pt idx="363">
                  <c:v>6.9393931282077062E-2</c:v>
                </c:pt>
                <c:pt idx="364">
                  <c:v>6.6979159578916148E-2</c:v>
                </c:pt>
                <c:pt idx="365">
                  <c:v>6.4881225326309355E-2</c:v>
                </c:pt>
                <c:pt idx="366">
                  <c:v>6.3753100540942784E-2</c:v>
                </c:pt>
                <c:pt idx="367">
                  <c:v>5.8059341194060997E-2</c:v>
                </c:pt>
                <c:pt idx="368">
                  <c:v>0</c:v>
                </c:pt>
                <c:pt idx="369">
                  <c:v>1.17551464654908E-2</c:v>
                </c:pt>
                <c:pt idx="370">
                  <c:v>1.9470411220159276E-2</c:v>
                </c:pt>
                <c:pt idx="371">
                  <c:v>2.4284319783547503E-2</c:v>
                </c:pt>
                <c:pt idx="372">
                  <c:v>2.7591431033028607E-2</c:v>
                </c:pt>
                <c:pt idx="373">
                  <c:v>3.0110923232188128E-2</c:v>
                </c:pt>
                <c:pt idx="374">
                  <c:v>3.2284270781618218E-2</c:v>
                </c:pt>
                <c:pt idx="375">
                  <c:v>3.5220276898341382E-2</c:v>
                </c:pt>
                <c:pt idx="376">
                  <c:v>3.9038100714833955E-2</c:v>
                </c:pt>
                <c:pt idx="377">
                  <c:v>4.1922046903747678E-2</c:v>
                </c:pt>
                <c:pt idx="378">
                  <c:v>4.4001916717442698E-2</c:v>
                </c:pt>
                <c:pt idx="379">
                  <c:v>4.8340265135658311E-2</c:v>
                </c:pt>
                <c:pt idx="380">
                  <c:v>4.9886745382712622E-2</c:v>
                </c:pt>
                <c:pt idx="381">
                  <c:v>5.2364261946129816E-2</c:v>
                </c:pt>
                <c:pt idx="382">
                  <c:v>5.3684160767477E-2</c:v>
                </c:pt>
                <c:pt idx="383">
                  <c:v>5.4278546513256226E-2</c:v>
                </c:pt>
                <c:pt idx="384">
                  <c:v>5.4733151417124211E-2</c:v>
                </c:pt>
                <c:pt idx="385">
                  <c:v>5.5236622130083235E-2</c:v>
                </c:pt>
                <c:pt idx="386">
                  <c:v>5.5610827574407273E-2</c:v>
                </c:pt>
                <c:pt idx="387">
                  <c:v>5.5882677067483885E-2</c:v>
                </c:pt>
                <c:pt idx="388">
                  <c:v>5.6208778722770435E-2</c:v>
                </c:pt>
                <c:pt idx="389">
                  <c:v>5.818457643738556E-2</c:v>
                </c:pt>
                <c:pt idx="390">
                  <c:v>5.9142399695710994E-2</c:v>
                </c:pt>
                <c:pt idx="391">
                  <c:v>5.9473045267964632E-2</c:v>
                </c:pt>
                <c:pt idx="392">
                  <c:v>5.9673363458560558E-2</c:v>
                </c:pt>
                <c:pt idx="393">
                  <c:v>6.0866731038680927E-2</c:v>
                </c:pt>
                <c:pt idx="394">
                  <c:v>6.3317002816044424E-2</c:v>
                </c:pt>
                <c:pt idx="395">
                  <c:v>6.4804988233845451E-2</c:v>
                </c:pt>
                <c:pt idx="396">
                  <c:v>6.5623342009908589E-2</c:v>
                </c:pt>
                <c:pt idx="397">
                  <c:v>6.6976543957987231E-2</c:v>
                </c:pt>
                <c:pt idx="398">
                  <c:v>6.9136236173059543E-2</c:v>
                </c:pt>
                <c:pt idx="399">
                  <c:v>7.0116682912338579E-2</c:v>
                </c:pt>
                <c:pt idx="400">
                  <c:v>7.0700509123766783E-2</c:v>
                </c:pt>
                <c:pt idx="401">
                  <c:v>7.1355003500163466E-2</c:v>
                </c:pt>
                <c:pt idx="402">
                  <c:v>7.1837552321350182E-2</c:v>
                </c:pt>
                <c:pt idx="403">
                  <c:v>7.2047742864372738E-2</c:v>
                </c:pt>
                <c:pt idx="404">
                  <c:v>7.2292303839085859E-2</c:v>
                </c:pt>
                <c:pt idx="405">
                  <c:v>7.2403624228644173E-2</c:v>
                </c:pt>
                <c:pt idx="406">
                  <c:v>7.234537918956313E-2</c:v>
                </c:pt>
                <c:pt idx="407">
                  <c:v>7.2452972782704267E-2</c:v>
                </c:pt>
                <c:pt idx="408">
                  <c:v>7.4550309671847295E-2</c:v>
                </c:pt>
                <c:pt idx="409">
                  <c:v>7.5226778924595283E-2</c:v>
                </c:pt>
                <c:pt idx="410">
                  <c:v>7.5267964116785768E-2</c:v>
                </c:pt>
                <c:pt idx="411">
                  <c:v>7.5078818826862903E-2</c:v>
                </c:pt>
                <c:pt idx="412">
                  <c:v>7.5539539922470117E-2</c:v>
                </c:pt>
                <c:pt idx="413">
                  <c:v>7.6404197919837991E-2</c:v>
                </c:pt>
                <c:pt idx="414">
                  <c:v>7.6534198710365792E-2</c:v>
                </c:pt>
                <c:pt idx="415">
                  <c:v>7.6610977710344072E-2</c:v>
                </c:pt>
                <c:pt idx="416">
                  <c:v>7.7439926110641141E-2</c:v>
                </c:pt>
                <c:pt idx="417">
                  <c:v>7.7565526907394614E-2</c:v>
                </c:pt>
                <c:pt idx="418">
                  <c:v>7.7556736292788697E-2</c:v>
                </c:pt>
                <c:pt idx="419">
                  <c:v>7.7214348634626895E-2</c:v>
                </c:pt>
                <c:pt idx="420">
                  <c:v>7.6849025945260233E-2</c:v>
                </c:pt>
                <c:pt idx="421">
                  <c:v>7.6439028904538103E-2</c:v>
                </c:pt>
                <c:pt idx="422">
                  <c:v>7.6004891651924644E-2</c:v>
                </c:pt>
                <c:pt idx="423">
                  <c:v>7.5688426429463565E-2</c:v>
                </c:pt>
                <c:pt idx="424">
                  <c:v>7.6964744815604405E-2</c:v>
                </c:pt>
                <c:pt idx="425">
                  <c:v>7.6952210292289255E-2</c:v>
                </c:pt>
                <c:pt idx="426">
                  <c:v>7.669822226019897E-2</c:v>
                </c:pt>
                <c:pt idx="427">
                  <c:v>7.6589797926148701E-2</c:v>
                </c:pt>
                <c:pt idx="428">
                  <c:v>7.666412653429984E-2</c:v>
                </c:pt>
                <c:pt idx="429">
                  <c:v>7.7069680819736544E-2</c:v>
                </c:pt>
                <c:pt idx="430">
                  <c:v>7.825328568891364E-2</c:v>
                </c:pt>
                <c:pt idx="431">
                  <c:v>8.0139694818249355E-2</c:v>
                </c:pt>
                <c:pt idx="432">
                  <c:v>8.1030067490339738E-2</c:v>
                </c:pt>
                <c:pt idx="433">
                  <c:v>8.143407443961978E-2</c:v>
                </c:pt>
                <c:pt idx="434">
                  <c:v>8.0843733647768395E-2</c:v>
                </c:pt>
                <c:pt idx="435">
                  <c:v>8.1291877885183286E-2</c:v>
                </c:pt>
                <c:pt idx="436">
                  <c:v>8.6184670425731372E-2</c:v>
                </c:pt>
                <c:pt idx="437">
                  <c:v>8.4529695693949969E-2</c:v>
                </c:pt>
                <c:pt idx="438">
                  <c:v>8.1583020325956185E-2</c:v>
                </c:pt>
                <c:pt idx="439">
                  <c:v>7.8833453585919325E-2</c:v>
                </c:pt>
                <c:pt idx="440">
                  <c:v>7.5738959477340176E-2</c:v>
                </c:pt>
                <c:pt idx="441">
                  <c:v>7.2447145306856434E-2</c:v>
                </c:pt>
                <c:pt idx="442">
                  <c:v>6.861371782081814E-2</c:v>
                </c:pt>
                <c:pt idx="443">
                  <c:v>6.3959042671285646E-2</c:v>
                </c:pt>
                <c:pt idx="444">
                  <c:v>5.7786591763247089E-2</c:v>
                </c:pt>
                <c:pt idx="445">
                  <c:v>4.4234034065908277E-2</c:v>
                </c:pt>
                <c:pt idx="446">
                  <c:v>4.7825988630072216E-2</c:v>
                </c:pt>
                <c:pt idx="447">
                  <c:v>5.0502831736306118E-2</c:v>
                </c:pt>
                <c:pt idx="448">
                  <c:v>5.2723529548084902E-2</c:v>
                </c:pt>
                <c:pt idx="449">
                  <c:v>5.4608925681055402E-2</c:v>
                </c:pt>
                <c:pt idx="450">
                  <c:v>5.6046459317514008E-2</c:v>
                </c:pt>
                <c:pt idx="451">
                  <c:v>2.731988566375047E-2</c:v>
                </c:pt>
                <c:pt idx="452">
                  <c:v>5.6834921620459382E-2</c:v>
                </c:pt>
                <c:pt idx="453">
                  <c:v>5.1960058996647102E-2</c:v>
                </c:pt>
                <c:pt idx="454">
                  <c:v>5.1117666847136936E-2</c:v>
                </c:pt>
                <c:pt idx="455">
                  <c:v>7.3432383754553063E-2</c:v>
                </c:pt>
                <c:pt idx="456">
                  <c:v>0.10340789647952521</c:v>
                </c:pt>
                <c:pt idx="457">
                  <c:v>0.14386559213705355</c:v>
                </c:pt>
                <c:pt idx="458">
                  <c:v>0.19849449476630296</c:v>
                </c:pt>
                <c:pt idx="459">
                  <c:v>0.27116372617584666</c:v>
                </c:pt>
                <c:pt idx="460">
                  <c:v>0.36777024864320651</c:v>
                </c:pt>
                <c:pt idx="461">
                  <c:v>0.49524495802311763</c:v>
                </c:pt>
                <c:pt idx="462">
                  <c:v>0.66057470636669735</c:v>
                </c:pt>
                <c:pt idx="463">
                  <c:v>0.8670193715522424</c:v>
                </c:pt>
                <c:pt idx="464">
                  <c:v>1.1077640725773603</c:v>
                </c:pt>
                <c:pt idx="465">
                  <c:v>1.3496714232436695</c:v>
                </c:pt>
                <c:pt idx="466">
                  <c:v>1.510627481657457</c:v>
                </c:pt>
                <c:pt idx="467">
                  <c:v>1.497944803230822</c:v>
                </c:pt>
                <c:pt idx="468">
                  <c:v>1.4257986559392863</c:v>
                </c:pt>
                <c:pt idx="469">
                  <c:v>1.3754888489486232</c:v>
                </c:pt>
                <c:pt idx="470">
                  <c:v>1.3279788221227173</c:v>
                </c:pt>
                <c:pt idx="471">
                  <c:v>1.2863757020600144</c:v>
                </c:pt>
                <c:pt idx="472">
                  <c:v>1.249536126610314</c:v>
                </c:pt>
                <c:pt idx="473">
                  <c:v>1.2173138285856111</c:v>
                </c:pt>
                <c:pt idx="474">
                  <c:v>1.188100142719634</c:v>
                </c:pt>
                <c:pt idx="475">
                  <c:v>1.1616690620872145</c:v>
                </c:pt>
                <c:pt idx="476">
                  <c:v>1.1379886269488111</c:v>
                </c:pt>
                <c:pt idx="477">
                  <c:v>1.1163376743194304</c:v>
                </c:pt>
                <c:pt idx="478">
                  <c:v>1.0964813378719476</c:v>
                </c:pt>
                <c:pt idx="479">
                  <c:v>1.0783989039213084</c:v>
                </c:pt>
                <c:pt idx="480">
                  <c:v>1.0620055888488353</c:v>
                </c:pt>
                <c:pt idx="481">
                  <c:v>1.0470332975549248</c:v>
                </c:pt>
                <c:pt idx="482">
                  <c:v>1.0330344579211579</c:v>
                </c:pt>
                <c:pt idx="483">
                  <c:v>1.0196239872390087</c:v>
                </c:pt>
                <c:pt idx="484">
                  <c:v>1.0065244993232603</c:v>
                </c:pt>
                <c:pt idx="485">
                  <c:v>0.99156482197609919</c:v>
                </c:pt>
                <c:pt idx="486">
                  <c:v>0.97635184346666093</c:v>
                </c:pt>
                <c:pt idx="487">
                  <c:v>0.97365855619321018</c:v>
                </c:pt>
                <c:pt idx="488">
                  <c:v>0.96848392353997148</c:v>
                </c:pt>
                <c:pt idx="489">
                  <c:v>0.96179050424488388</c:v>
                </c:pt>
                <c:pt idx="490">
                  <c:v>0.95446859592987865</c:v>
                </c:pt>
                <c:pt idx="491">
                  <c:v>0.94698532226635534</c:v>
                </c:pt>
                <c:pt idx="492">
                  <c:v>0.93959841094804197</c:v>
                </c:pt>
                <c:pt idx="493">
                  <c:v>0.93255184758877607</c:v>
                </c:pt>
                <c:pt idx="494">
                  <c:v>0.92585195535785858</c:v>
                </c:pt>
                <c:pt idx="495">
                  <c:v>0.9193852453518252</c:v>
                </c:pt>
                <c:pt idx="496">
                  <c:v>0.91310871422702422</c:v>
                </c:pt>
                <c:pt idx="497">
                  <c:v>0.90740025095783694</c:v>
                </c:pt>
                <c:pt idx="498">
                  <c:v>0.90196944157134729</c:v>
                </c:pt>
                <c:pt idx="499">
                  <c:v>0.89691498540755243</c:v>
                </c:pt>
                <c:pt idx="500">
                  <c:v>0.89198794914578916</c:v>
                </c:pt>
                <c:pt idx="501">
                  <c:v>0.88757161717868471</c:v>
                </c:pt>
                <c:pt idx="502">
                  <c:v>0.88326141188148766</c:v>
                </c:pt>
                <c:pt idx="503">
                  <c:v>0.87925114826482031</c:v>
                </c:pt>
                <c:pt idx="504">
                  <c:v>0.87568144534585957</c:v>
                </c:pt>
                <c:pt idx="505">
                  <c:v>0.87193065769432287</c:v>
                </c:pt>
                <c:pt idx="506">
                  <c:v>0.86918353986365959</c:v>
                </c:pt>
                <c:pt idx="507">
                  <c:v>0.86655464078003219</c:v>
                </c:pt>
                <c:pt idx="508">
                  <c:v>0.8642344571676247</c:v>
                </c:pt>
                <c:pt idx="509">
                  <c:v>0.86199202613609549</c:v>
                </c:pt>
                <c:pt idx="510">
                  <c:v>0.8598739986006656</c:v>
                </c:pt>
                <c:pt idx="511">
                  <c:v>0.85777614804686098</c:v>
                </c:pt>
                <c:pt idx="512">
                  <c:v>0.85566108946223596</c:v>
                </c:pt>
                <c:pt idx="513">
                  <c:v>0.85340910113437651</c:v>
                </c:pt>
                <c:pt idx="514">
                  <c:v>0.85020340193311572</c:v>
                </c:pt>
                <c:pt idx="515">
                  <c:v>0.848520093211106</c:v>
                </c:pt>
                <c:pt idx="516">
                  <c:v>0.84752495353692903</c:v>
                </c:pt>
                <c:pt idx="517">
                  <c:v>0.84597325467368789</c:v>
                </c:pt>
                <c:pt idx="518">
                  <c:v>0.84233700693220936</c:v>
                </c:pt>
                <c:pt idx="519">
                  <c:v>0.83718458918342031</c:v>
                </c:pt>
                <c:pt idx="520">
                  <c:v>0.83102078589897577</c:v>
                </c:pt>
                <c:pt idx="521">
                  <c:v>0.8240202373233646</c:v>
                </c:pt>
                <c:pt idx="522">
                  <c:v>0.81606372680791739</c:v>
                </c:pt>
                <c:pt idx="523">
                  <c:v>0.80714707285355414</c:v>
                </c:pt>
                <c:pt idx="524">
                  <c:v>0.79766247615282826</c:v>
                </c:pt>
                <c:pt idx="525">
                  <c:v>0.78624175096770799</c:v>
                </c:pt>
                <c:pt idx="526">
                  <c:v>0.77174850968556097</c:v>
                </c:pt>
                <c:pt idx="527">
                  <c:v>0.75584950055176092</c:v>
                </c:pt>
                <c:pt idx="528">
                  <c:v>0.74211509754233251</c:v>
                </c:pt>
                <c:pt idx="529">
                  <c:v>0.72679875977869324</c:v>
                </c:pt>
                <c:pt idx="530">
                  <c:v>0.71997581657402698</c:v>
                </c:pt>
                <c:pt idx="531">
                  <c:v>0.71322562636612163</c:v>
                </c:pt>
                <c:pt idx="532">
                  <c:v>0.7065904656064308</c:v>
                </c:pt>
                <c:pt idx="533">
                  <c:v>0.69745493464856423</c:v>
                </c:pt>
                <c:pt idx="534">
                  <c:v>0.69592850048741361</c:v>
                </c:pt>
                <c:pt idx="535">
                  <c:v>0.6948316032505425</c:v>
                </c:pt>
                <c:pt idx="536">
                  <c:v>0.69341067797255918</c:v>
                </c:pt>
                <c:pt idx="537">
                  <c:v>0.69139808479186005</c:v>
                </c:pt>
                <c:pt idx="538">
                  <c:v>0.6900467791047189</c:v>
                </c:pt>
                <c:pt idx="539">
                  <c:v>0.68862092309353984</c:v>
                </c:pt>
                <c:pt idx="540">
                  <c:v>0.68711659569781491</c:v>
                </c:pt>
                <c:pt idx="541">
                  <c:v>0.68561281197955148</c:v>
                </c:pt>
                <c:pt idx="542">
                  <c:v>0.68417258797814495</c:v>
                </c:pt>
                <c:pt idx="543">
                  <c:v>0.68221193184574624</c:v>
                </c:pt>
                <c:pt idx="544">
                  <c:v>0.68178704614684615</c:v>
                </c:pt>
                <c:pt idx="545">
                  <c:v>0.68068089860378456</c:v>
                </c:pt>
                <c:pt idx="546">
                  <c:v>0.67960493506463326</c:v>
                </c:pt>
                <c:pt idx="547">
                  <c:v>0.67826780719953106</c:v>
                </c:pt>
                <c:pt idx="548">
                  <c:v>0.67755415988456702</c:v>
                </c:pt>
                <c:pt idx="549">
                  <c:v>0.67761163537894376</c:v>
                </c:pt>
                <c:pt idx="550">
                  <c:v>0.67708359681705954</c:v>
                </c:pt>
                <c:pt idx="551">
                  <c:v>0.6758826248750196</c:v>
                </c:pt>
                <c:pt idx="552">
                  <c:v>0.67440174523307739</c:v>
                </c:pt>
                <c:pt idx="553">
                  <c:v>0.67305287539158865</c:v>
                </c:pt>
                <c:pt idx="554">
                  <c:v>0.67144521982548677</c:v>
                </c:pt>
                <c:pt idx="555">
                  <c:v>0.66960884540896959</c:v>
                </c:pt>
                <c:pt idx="556">
                  <c:v>0.66746520114533137</c:v>
                </c:pt>
                <c:pt idx="557">
                  <c:v>0.66540118410930793</c:v>
                </c:pt>
                <c:pt idx="558">
                  <c:v>0.6634746528102119</c:v>
                </c:pt>
                <c:pt idx="559">
                  <c:v>0.66166776734135557</c:v>
                </c:pt>
                <c:pt idx="560">
                  <c:v>0.65981717306521803</c:v>
                </c:pt>
                <c:pt idx="561">
                  <c:v>0.65794076963362558</c:v>
                </c:pt>
                <c:pt idx="562">
                  <c:v>0.65614827985120106</c:v>
                </c:pt>
                <c:pt idx="563">
                  <c:v>0.65412409302547436</c:v>
                </c:pt>
                <c:pt idx="564">
                  <c:v>0.65165054741341788</c:v>
                </c:pt>
                <c:pt idx="565">
                  <c:v>0.64873008644958052</c:v>
                </c:pt>
                <c:pt idx="566">
                  <c:v>0.64540514391617587</c:v>
                </c:pt>
                <c:pt idx="567">
                  <c:v>0.6417007553527706</c:v>
                </c:pt>
                <c:pt idx="568">
                  <c:v>0.63759684586930299</c:v>
                </c:pt>
                <c:pt idx="569">
                  <c:v>0.63306542534733568</c:v>
                </c:pt>
                <c:pt idx="570">
                  <c:v>0.6282694477407027</c:v>
                </c:pt>
                <c:pt idx="571">
                  <c:v>0.62314366895742002</c:v>
                </c:pt>
                <c:pt idx="572">
                  <c:v>0.61776210112163754</c:v>
                </c:pt>
                <c:pt idx="573">
                  <c:v>0.61212251123219075</c:v>
                </c:pt>
                <c:pt idx="574">
                  <c:v>0.60613489517319563</c:v>
                </c:pt>
                <c:pt idx="575">
                  <c:v>0.59961000460257463</c:v>
                </c:pt>
                <c:pt idx="576">
                  <c:v>0.59292259879397746</c:v>
                </c:pt>
                <c:pt idx="577">
                  <c:v>0.58608443060227</c:v>
                </c:pt>
                <c:pt idx="578">
                  <c:v>0.57954954794163316</c:v>
                </c:pt>
                <c:pt idx="579">
                  <c:v>0.57416125212210567</c:v>
                </c:pt>
                <c:pt idx="580">
                  <c:v>0.56994769074266904</c:v>
                </c:pt>
                <c:pt idx="581">
                  <c:v>0.56676219173057651</c:v>
                </c:pt>
                <c:pt idx="582">
                  <c:v>0.56450141105157248</c:v>
                </c:pt>
                <c:pt idx="583">
                  <c:v>0.56297149260467316</c:v>
                </c:pt>
                <c:pt idx="584">
                  <c:v>0.56208458361754343</c:v>
                </c:pt>
                <c:pt idx="585">
                  <c:v>0.56172914900433413</c:v>
                </c:pt>
                <c:pt idx="586">
                  <c:v>0.56169134945573251</c:v>
                </c:pt>
                <c:pt idx="587">
                  <c:v>0.56190819086423427</c:v>
                </c:pt>
                <c:pt idx="588">
                  <c:v>0.56306759301714226</c:v>
                </c:pt>
                <c:pt idx="589">
                  <c:v>0.56467761759735069</c:v>
                </c:pt>
                <c:pt idx="590">
                  <c:v>0.56652439204128147</c:v>
                </c:pt>
                <c:pt idx="591">
                  <c:v>0.56864625556774229</c:v>
                </c:pt>
                <c:pt idx="592">
                  <c:v>0.57148947844583642</c:v>
                </c:pt>
                <c:pt idx="593">
                  <c:v>0.57540320675788259</c:v>
                </c:pt>
                <c:pt idx="594">
                  <c:v>0.57962842161508654</c:v>
                </c:pt>
                <c:pt idx="595">
                  <c:v>0.58358497798590736</c:v>
                </c:pt>
                <c:pt idx="596">
                  <c:v>0.58712469214216834</c:v>
                </c:pt>
                <c:pt idx="597">
                  <c:v>0.5904106209227995</c:v>
                </c:pt>
                <c:pt idx="598">
                  <c:v>0.59363020068640626</c:v>
                </c:pt>
                <c:pt idx="599">
                  <c:v>0.59703825567181423</c:v>
                </c:pt>
                <c:pt idx="600">
                  <c:v>0.59881395971791385</c:v>
                </c:pt>
                <c:pt idx="601">
                  <c:v>0.60248450981511348</c:v>
                </c:pt>
                <c:pt idx="602">
                  <c:v>0.605840966257021</c:v>
                </c:pt>
                <c:pt idx="603">
                  <c:v>0.6085757103741094</c:v>
                </c:pt>
                <c:pt idx="604">
                  <c:v>0.61002643522090916</c:v>
                </c:pt>
                <c:pt idx="605">
                  <c:v>0.6124405944222634</c:v>
                </c:pt>
                <c:pt idx="606">
                  <c:v>0.61731375651599674</c:v>
                </c:pt>
                <c:pt idx="607">
                  <c:v>0.62086696961394017</c:v>
                </c:pt>
                <c:pt idx="608">
                  <c:v>0.62338957353184854</c:v>
                </c:pt>
                <c:pt idx="609">
                  <c:v>0.62545520018957279</c:v>
                </c:pt>
                <c:pt idx="610">
                  <c:v>0.62719337592077895</c:v>
                </c:pt>
                <c:pt idx="611">
                  <c:v>0.62860342110020251</c:v>
                </c:pt>
                <c:pt idx="612">
                  <c:v>0.62983122532691449</c:v>
                </c:pt>
                <c:pt idx="613">
                  <c:v>0.63072014478531679</c:v>
                </c:pt>
                <c:pt idx="614">
                  <c:v>0.63133014801544951</c:v>
                </c:pt>
                <c:pt idx="615">
                  <c:v>0.63091485502635891</c:v>
                </c:pt>
                <c:pt idx="616">
                  <c:v>0.63022637050305397</c:v>
                </c:pt>
                <c:pt idx="617">
                  <c:v>0.63357597646972019</c:v>
                </c:pt>
                <c:pt idx="618">
                  <c:v>0.63775789590205834</c:v>
                </c:pt>
                <c:pt idx="619">
                  <c:v>0.64173417080895678</c:v>
                </c:pt>
                <c:pt idx="620">
                  <c:v>0.64477593162002411</c:v>
                </c:pt>
                <c:pt idx="621">
                  <c:v>0.64766140513123549</c:v>
                </c:pt>
                <c:pt idx="622">
                  <c:v>0.64964606527087121</c:v>
                </c:pt>
                <c:pt idx="623">
                  <c:v>0.65021738455107225</c:v>
                </c:pt>
                <c:pt idx="624">
                  <c:v>0.65033459066663624</c:v>
                </c:pt>
                <c:pt idx="625">
                  <c:v>0.65011591514297784</c:v>
                </c:pt>
                <c:pt idx="626">
                  <c:v>0.64947834843615748</c:v>
                </c:pt>
                <c:pt idx="627">
                  <c:v>0.64779287513986883</c:v>
                </c:pt>
                <c:pt idx="628">
                  <c:v>0.64562172016161734</c:v>
                </c:pt>
                <c:pt idx="629">
                  <c:v>0.64229388694226974</c:v>
                </c:pt>
                <c:pt idx="630">
                  <c:v>0.63909297257777686</c:v>
                </c:pt>
                <c:pt idx="631">
                  <c:v>0.63667600387038392</c:v>
                </c:pt>
                <c:pt idx="632">
                  <c:v>0.63447304491975942</c:v>
                </c:pt>
                <c:pt idx="633">
                  <c:v>0.63236502419187179</c:v>
                </c:pt>
                <c:pt idx="634">
                  <c:v>0.63007345578142249</c:v>
                </c:pt>
                <c:pt idx="635">
                  <c:v>0.62714556451831993</c:v>
                </c:pt>
                <c:pt idx="636">
                  <c:v>0.62392097165735338</c:v>
                </c:pt>
                <c:pt idx="637">
                  <c:v>0.62035314680564257</c:v>
                </c:pt>
                <c:pt idx="638">
                  <c:v>0.61608868705089959</c:v>
                </c:pt>
                <c:pt idx="639">
                  <c:v>0.61146312952415849</c:v>
                </c:pt>
                <c:pt idx="640">
                  <c:v>0.60556498802632086</c:v>
                </c:pt>
                <c:pt idx="641">
                  <c:v>0.6003712043868249</c:v>
                </c:pt>
                <c:pt idx="642">
                  <c:v>0.59670211792730288</c:v>
                </c:pt>
                <c:pt idx="643">
                  <c:v>0.59314293252160033</c:v>
                </c:pt>
                <c:pt idx="644">
                  <c:v>0.58953541756819738</c:v>
                </c:pt>
                <c:pt idx="645">
                  <c:v>0.58670238236572725</c:v>
                </c:pt>
                <c:pt idx="646">
                  <c:v>0.58553535104784926</c:v>
                </c:pt>
                <c:pt idx="647">
                  <c:v>0.58506561668832946</c:v>
                </c:pt>
                <c:pt idx="648">
                  <c:v>0.58477420083485798</c:v>
                </c:pt>
                <c:pt idx="649">
                  <c:v>0.58441970060913273</c:v>
                </c:pt>
                <c:pt idx="650">
                  <c:v>0.58415216129521597</c:v>
                </c:pt>
                <c:pt idx="651">
                  <c:v>0.58391901779768252</c:v>
                </c:pt>
                <c:pt idx="652">
                  <c:v>0.58368120010051483</c:v>
                </c:pt>
                <c:pt idx="653">
                  <c:v>0.58347502255378558</c:v>
                </c:pt>
                <c:pt idx="654">
                  <c:v>0.58326231573228116</c:v>
                </c:pt>
                <c:pt idx="655">
                  <c:v>0.5830369438305566</c:v>
                </c:pt>
                <c:pt idx="656">
                  <c:v>0.58293145936149815</c:v>
                </c:pt>
                <c:pt idx="657">
                  <c:v>0.58288033309742349</c:v>
                </c:pt>
                <c:pt idx="658">
                  <c:v>0.58275473419780854</c:v>
                </c:pt>
                <c:pt idx="659">
                  <c:v>0.58262071965672191</c:v>
                </c:pt>
                <c:pt idx="660">
                  <c:v>0.5823648948607707</c:v>
                </c:pt>
                <c:pt idx="661">
                  <c:v>0.58057271574850045</c:v>
                </c:pt>
                <c:pt idx="662">
                  <c:v>0.5811561685380805</c:v>
                </c:pt>
                <c:pt idx="663">
                  <c:v>0.58287923638521988</c:v>
                </c:pt>
                <c:pt idx="664">
                  <c:v>0.58409064826965973</c:v>
                </c:pt>
                <c:pt idx="665">
                  <c:v>0.58364747965648711</c:v>
                </c:pt>
                <c:pt idx="666">
                  <c:v>0.58569580908995078</c:v>
                </c:pt>
                <c:pt idx="667">
                  <c:v>0.58909038792222268</c:v>
                </c:pt>
                <c:pt idx="668">
                  <c:v>0.59070205104886209</c:v>
                </c:pt>
                <c:pt idx="669">
                  <c:v>0.54481480430452045</c:v>
                </c:pt>
                <c:pt idx="670">
                  <c:v>0.50544096680646522</c:v>
                </c:pt>
                <c:pt idx="671">
                  <c:v>0.47045400012995175</c:v>
                </c:pt>
                <c:pt idx="672">
                  <c:v>0.43868236290777746</c:v>
                </c:pt>
                <c:pt idx="673">
                  <c:v>0.40964963477236183</c:v>
                </c:pt>
                <c:pt idx="674">
                  <c:v>0.38300489623923478</c:v>
                </c:pt>
                <c:pt idx="675">
                  <c:v>0.35850709854728313</c:v>
                </c:pt>
                <c:pt idx="676">
                  <c:v>0.33595675602333969</c:v>
                </c:pt>
                <c:pt idx="677">
                  <c:v>0.31519190663789154</c:v>
                </c:pt>
                <c:pt idx="678">
                  <c:v>0.29605674655020348</c:v>
                </c:pt>
                <c:pt idx="679">
                  <c:v>0.27845604073519009</c:v>
                </c:pt>
                <c:pt idx="680">
                  <c:v>0.26225001242904256</c:v>
                </c:pt>
                <c:pt idx="681">
                  <c:v>0.24734591669909151</c:v>
                </c:pt>
                <c:pt idx="682">
                  <c:v>0.23357899551232666</c:v>
                </c:pt>
                <c:pt idx="683">
                  <c:v>0.22089325735561532</c:v>
                </c:pt>
                <c:pt idx="684">
                  <c:v>0.20912432237270884</c:v>
                </c:pt>
                <c:pt idx="685">
                  <c:v>0.19819897607856138</c:v>
                </c:pt>
                <c:pt idx="686">
                  <c:v>0.18781341089121062</c:v>
                </c:pt>
                <c:pt idx="687">
                  <c:v>0.17800654232398114</c:v>
                </c:pt>
                <c:pt idx="688">
                  <c:v>0.16878796107289562</c:v>
                </c:pt>
                <c:pt idx="689">
                  <c:v>0.16014810599871132</c:v>
                </c:pt>
                <c:pt idx="690">
                  <c:v>0.15206759613992846</c:v>
                </c:pt>
                <c:pt idx="691">
                  <c:v>0.14450709044001603</c:v>
                </c:pt>
                <c:pt idx="692">
                  <c:v>0.13744655380636084</c:v>
                </c:pt>
                <c:pt idx="693">
                  <c:v>0.13088667907671978</c:v>
                </c:pt>
                <c:pt idx="694">
                  <c:v>0.12480142921301374</c:v>
                </c:pt>
                <c:pt idx="695">
                  <c:v>0.1191358445994203</c:v>
                </c:pt>
                <c:pt idx="696">
                  <c:v>0.11385776621132489</c:v>
                </c:pt>
                <c:pt idx="697">
                  <c:v>0.10894541613857082</c:v>
                </c:pt>
                <c:pt idx="698">
                  <c:v>0.10459283902014774</c:v>
                </c:pt>
                <c:pt idx="699">
                  <c:v>0.10085302602880904</c:v>
                </c:pt>
                <c:pt idx="700">
                  <c:v>9.7353167582636249E-2</c:v>
                </c:pt>
                <c:pt idx="701">
                  <c:v>9.4312140088139859E-2</c:v>
                </c:pt>
                <c:pt idx="702">
                  <c:v>9.214964847290226E-2</c:v>
                </c:pt>
                <c:pt idx="703">
                  <c:v>8.9669836227661753E-2</c:v>
                </c:pt>
                <c:pt idx="704">
                  <c:v>8.6919670877560071E-2</c:v>
                </c:pt>
                <c:pt idx="705">
                  <c:v>8.4342014846092925E-2</c:v>
                </c:pt>
                <c:pt idx="706">
                  <c:v>8.2327242143542617E-2</c:v>
                </c:pt>
                <c:pt idx="707">
                  <c:v>8.1512985723619757E-2</c:v>
                </c:pt>
                <c:pt idx="708">
                  <c:v>8.0632162780154878E-2</c:v>
                </c:pt>
                <c:pt idx="709">
                  <c:v>7.8995418564429126E-2</c:v>
                </c:pt>
                <c:pt idx="710">
                  <c:v>7.7001415924686262E-2</c:v>
                </c:pt>
                <c:pt idx="711">
                  <c:v>7.4963192102619369E-2</c:v>
                </c:pt>
                <c:pt idx="712">
                  <c:v>7.3011429744751388E-2</c:v>
                </c:pt>
                <c:pt idx="713">
                  <c:v>7.1172276189004957E-2</c:v>
                </c:pt>
                <c:pt idx="714">
                  <c:v>6.9455892775095202E-2</c:v>
                </c:pt>
                <c:pt idx="715">
                  <c:v>6.7854951685837855E-2</c:v>
                </c:pt>
                <c:pt idx="716">
                  <c:v>6.6313762002298521E-2</c:v>
                </c:pt>
                <c:pt idx="717">
                  <c:v>6.4852579855939299E-2</c:v>
                </c:pt>
                <c:pt idx="718">
                  <c:v>6.3535982180766615E-2</c:v>
                </c:pt>
                <c:pt idx="719">
                  <c:v>6.2439040540019607E-2</c:v>
                </c:pt>
                <c:pt idx="720">
                  <c:v>6.1884490386928115E-2</c:v>
                </c:pt>
                <c:pt idx="721">
                  <c:v>6.3767495958634915E-2</c:v>
                </c:pt>
                <c:pt idx="722">
                  <c:v>6.3914807108001334E-2</c:v>
                </c:pt>
                <c:pt idx="723">
                  <c:v>6.3451862950873558E-2</c:v>
                </c:pt>
                <c:pt idx="724">
                  <c:v>6.2848970176129754E-2</c:v>
                </c:pt>
                <c:pt idx="725">
                  <c:v>6.2214223537107607E-2</c:v>
                </c:pt>
                <c:pt idx="726">
                  <c:v>6.1611977797512256E-2</c:v>
                </c:pt>
                <c:pt idx="727">
                  <c:v>6.1036911012955407E-2</c:v>
                </c:pt>
                <c:pt idx="728">
                  <c:v>6.0581411523047406E-2</c:v>
                </c:pt>
                <c:pt idx="729">
                  <c:v>6.0451494660992484E-2</c:v>
                </c:pt>
                <c:pt idx="730">
                  <c:v>6.0290594121687718E-2</c:v>
                </c:pt>
                <c:pt idx="731">
                  <c:v>5.9670665735115438E-2</c:v>
                </c:pt>
                <c:pt idx="732">
                  <c:v>5.9049659863664485E-2</c:v>
                </c:pt>
                <c:pt idx="733">
                  <c:v>5.8268983758456905E-2</c:v>
                </c:pt>
                <c:pt idx="734">
                  <c:v>5.7603938854417058E-2</c:v>
                </c:pt>
                <c:pt idx="735">
                  <c:v>5.7082487946011617E-2</c:v>
                </c:pt>
                <c:pt idx="736">
                  <c:v>5.6473673756894424E-2</c:v>
                </c:pt>
                <c:pt idx="737">
                  <c:v>5.5904950138891484E-2</c:v>
                </c:pt>
                <c:pt idx="738">
                  <c:v>5.6182824362174852E-2</c:v>
                </c:pt>
                <c:pt idx="739">
                  <c:v>5.6245746762118951E-2</c:v>
                </c:pt>
                <c:pt idx="740">
                  <c:v>5.559520091966326E-2</c:v>
                </c:pt>
                <c:pt idx="741">
                  <c:v>5.4863878549944164E-2</c:v>
                </c:pt>
                <c:pt idx="742">
                  <c:v>5.4023724449532531E-2</c:v>
                </c:pt>
                <c:pt idx="743">
                  <c:v>5.3543486167862121E-2</c:v>
                </c:pt>
                <c:pt idx="744">
                  <c:v>5.2830492262395112E-2</c:v>
                </c:pt>
                <c:pt idx="745">
                  <c:v>5.1377038073612623E-2</c:v>
                </c:pt>
                <c:pt idx="746">
                  <c:v>4.9393846083404823E-2</c:v>
                </c:pt>
                <c:pt idx="747">
                  <c:v>4.522708369095952E-2</c:v>
                </c:pt>
                <c:pt idx="748">
                  <c:v>4.4205438159126129E-2</c:v>
                </c:pt>
                <c:pt idx="749">
                  <c:v>4.3714630905270863E-2</c:v>
                </c:pt>
                <c:pt idx="750">
                  <c:v>4.3543623811376928E-2</c:v>
                </c:pt>
                <c:pt idx="751">
                  <c:v>4.3568993959979728E-2</c:v>
                </c:pt>
                <c:pt idx="752">
                  <c:v>4.3728386656714302E-2</c:v>
                </c:pt>
                <c:pt idx="753">
                  <c:v>4.3914844017450085E-2</c:v>
                </c:pt>
                <c:pt idx="754">
                  <c:v>4.404855644390037E-2</c:v>
                </c:pt>
                <c:pt idx="755">
                  <c:v>4.4208269774990087E-2</c:v>
                </c:pt>
                <c:pt idx="756">
                  <c:v>4.4460980452026455E-2</c:v>
                </c:pt>
                <c:pt idx="757">
                  <c:v>4.5509983898480766E-2</c:v>
                </c:pt>
                <c:pt idx="758">
                  <c:v>4.774062217816627E-2</c:v>
                </c:pt>
                <c:pt idx="759">
                  <c:v>4.8953078345956101E-2</c:v>
                </c:pt>
                <c:pt idx="760">
                  <c:v>4.9596547025240148E-2</c:v>
                </c:pt>
                <c:pt idx="761">
                  <c:v>5.0136506958804353E-2</c:v>
                </c:pt>
                <c:pt idx="762">
                  <c:v>5.0647974049458186E-2</c:v>
                </c:pt>
                <c:pt idx="763">
                  <c:v>5.1283394236327474E-2</c:v>
                </c:pt>
                <c:pt idx="764">
                  <c:v>5.1993026003080062E-2</c:v>
                </c:pt>
                <c:pt idx="765">
                  <c:v>5.2941787615625707E-2</c:v>
                </c:pt>
                <c:pt idx="766">
                  <c:v>5.5663870799230374E-2</c:v>
                </c:pt>
                <c:pt idx="767">
                  <c:v>5.7912343951939171E-2</c:v>
                </c:pt>
                <c:pt idx="768">
                  <c:v>6.0109807527530458E-2</c:v>
                </c:pt>
                <c:pt idx="769">
                  <c:v>6.1978986018013188E-2</c:v>
                </c:pt>
                <c:pt idx="770">
                  <c:v>6.5164241980211077E-2</c:v>
                </c:pt>
                <c:pt idx="771">
                  <c:v>6.7065396811311545E-2</c:v>
                </c:pt>
                <c:pt idx="772">
                  <c:v>6.7443533390127902E-2</c:v>
                </c:pt>
                <c:pt idx="773">
                  <c:v>6.7108540575014655E-2</c:v>
                </c:pt>
                <c:pt idx="774">
                  <c:v>6.6627248395286359E-2</c:v>
                </c:pt>
                <c:pt idx="775">
                  <c:v>6.6020872034859665E-2</c:v>
                </c:pt>
                <c:pt idx="776">
                  <c:v>6.5350590089224142E-2</c:v>
                </c:pt>
                <c:pt idx="777">
                  <c:v>6.4628315924777843E-2</c:v>
                </c:pt>
                <c:pt idx="778">
                  <c:v>6.3870516016563947E-2</c:v>
                </c:pt>
                <c:pt idx="779">
                  <c:v>6.3114045189170812E-2</c:v>
                </c:pt>
                <c:pt idx="780">
                  <c:v>6.2533669021117025E-2</c:v>
                </c:pt>
                <c:pt idx="781">
                  <c:v>6.2084803396879107E-2</c:v>
                </c:pt>
                <c:pt idx="782">
                  <c:v>6.2186444743085802E-2</c:v>
                </c:pt>
                <c:pt idx="783">
                  <c:v>6.2257460567342132E-2</c:v>
                </c:pt>
                <c:pt idx="784">
                  <c:v>6.2320762624626776E-2</c:v>
                </c:pt>
                <c:pt idx="785">
                  <c:v>6.2282995371028084E-2</c:v>
                </c:pt>
                <c:pt idx="786">
                  <c:v>6.2196455608274005E-2</c:v>
                </c:pt>
                <c:pt idx="787">
                  <c:v>6.2070383230692291E-2</c:v>
                </c:pt>
                <c:pt idx="788">
                  <c:v>6.1895183866501502E-2</c:v>
                </c:pt>
                <c:pt idx="789">
                  <c:v>6.1660108701936667E-2</c:v>
                </c:pt>
                <c:pt idx="790">
                  <c:v>6.1325073248916402E-2</c:v>
                </c:pt>
                <c:pt idx="791">
                  <c:v>6.0906239108955075E-2</c:v>
                </c:pt>
                <c:pt idx="792">
                  <c:v>6.0536945889291122E-2</c:v>
                </c:pt>
                <c:pt idx="793">
                  <c:v>6.0568198138903212E-2</c:v>
                </c:pt>
                <c:pt idx="794">
                  <c:v>6.0593470573984391E-2</c:v>
                </c:pt>
                <c:pt idx="795">
                  <c:v>6.0416980865759556E-2</c:v>
                </c:pt>
                <c:pt idx="796">
                  <c:v>6.205854693425155E-2</c:v>
                </c:pt>
                <c:pt idx="797">
                  <c:v>6.0581972822206301E-2</c:v>
                </c:pt>
                <c:pt idx="798">
                  <c:v>5.6619084461666469E-2</c:v>
                </c:pt>
                <c:pt idx="799">
                  <c:v>4.6287204845699675E-2</c:v>
                </c:pt>
                <c:pt idx="800">
                  <c:v>4.7211637404976387E-2</c:v>
                </c:pt>
                <c:pt idx="801">
                  <c:v>4.9238776435734308E-2</c:v>
                </c:pt>
                <c:pt idx="802">
                  <c:v>5.5095569304853716E-2</c:v>
                </c:pt>
                <c:pt idx="803">
                  <c:v>6.0528316455097396E-2</c:v>
                </c:pt>
                <c:pt idx="804">
                  <c:v>6.4894929288876149E-2</c:v>
                </c:pt>
                <c:pt idx="805">
                  <c:v>7.0731762778998064E-2</c:v>
                </c:pt>
                <c:pt idx="806">
                  <c:v>7.8211285550185472E-2</c:v>
                </c:pt>
                <c:pt idx="807">
                  <c:v>8.1717248706891038E-2</c:v>
                </c:pt>
                <c:pt idx="808">
                  <c:v>8.2714465691698824E-2</c:v>
                </c:pt>
                <c:pt idx="809">
                  <c:v>8.3016549377587415E-2</c:v>
                </c:pt>
                <c:pt idx="810">
                  <c:v>8.3043833857008906E-2</c:v>
                </c:pt>
                <c:pt idx="811">
                  <c:v>8.291635841695677E-2</c:v>
                </c:pt>
                <c:pt idx="812">
                  <c:v>8.2751182315430605E-2</c:v>
                </c:pt>
                <c:pt idx="813">
                  <c:v>8.2632884158480538E-2</c:v>
                </c:pt>
                <c:pt idx="814">
                  <c:v>8.2883948101871316E-2</c:v>
                </c:pt>
                <c:pt idx="815">
                  <c:v>8.2657523598845942E-2</c:v>
                </c:pt>
                <c:pt idx="816">
                  <c:v>8.2141468064194492E-2</c:v>
                </c:pt>
                <c:pt idx="817">
                  <c:v>8.1440491653527847E-2</c:v>
                </c:pt>
                <c:pt idx="818">
                  <c:v>8.0597315254282237E-2</c:v>
                </c:pt>
                <c:pt idx="819">
                  <c:v>7.960619539510061E-2</c:v>
                </c:pt>
                <c:pt idx="820">
                  <c:v>0.11342235764072303</c:v>
                </c:pt>
                <c:pt idx="821">
                  <c:v>0.15834696217393399</c:v>
                </c:pt>
                <c:pt idx="822">
                  <c:v>0.2179176966891421</c:v>
                </c:pt>
                <c:pt idx="823">
                  <c:v>0.29648308110564875</c:v>
                </c:pt>
                <c:pt idx="824">
                  <c:v>0.39916660540792243</c:v>
                </c:pt>
                <c:pt idx="825">
                  <c:v>0.53145899105681205</c:v>
                </c:pt>
                <c:pt idx="826">
                  <c:v>0.69759708945697985</c:v>
                </c:pt>
                <c:pt idx="827">
                  <c:v>0.89722316613670272</c:v>
                </c:pt>
                <c:pt idx="828">
                  <c:v>1.1176390121388444</c:v>
                </c:pt>
                <c:pt idx="829">
                  <c:v>1.3200373952285931</c:v>
                </c:pt>
                <c:pt idx="830">
                  <c:v>1.4303164012509753</c:v>
                </c:pt>
                <c:pt idx="831">
                  <c:v>1.4035777082537311</c:v>
                </c:pt>
                <c:pt idx="832">
                  <c:v>1.3458890439898938</c:v>
                </c:pt>
                <c:pt idx="833">
                  <c:v>1.297977452870408</c:v>
                </c:pt>
                <c:pt idx="834">
                  <c:v>1.2483818024515452</c:v>
                </c:pt>
                <c:pt idx="835">
                  <c:v>1.2035671802931598</c:v>
                </c:pt>
                <c:pt idx="836">
                  <c:v>1.1627593547215249</c:v>
                </c:pt>
                <c:pt idx="837">
                  <c:v>1.125231189361676</c:v>
                </c:pt>
                <c:pt idx="838">
                  <c:v>1.0899442313946266</c:v>
                </c:pt>
                <c:pt idx="839">
                  <c:v>1.0564093984173928</c:v>
                </c:pt>
                <c:pt idx="840">
                  <c:v>1.0241172294148022</c:v>
                </c:pt>
                <c:pt idx="841">
                  <c:v>0.99257677492500174</c:v>
                </c:pt>
                <c:pt idx="842">
                  <c:v>0.96271373702402585</c:v>
                </c:pt>
                <c:pt idx="843">
                  <c:v>0.93385671167541051</c:v>
                </c:pt>
                <c:pt idx="844">
                  <c:v>0.90563284066320315</c:v>
                </c:pt>
                <c:pt idx="845">
                  <c:v>0.87763190231186328</c:v>
                </c:pt>
                <c:pt idx="846">
                  <c:v>0.84904168046914774</c:v>
                </c:pt>
                <c:pt idx="847">
                  <c:v>0.81399181519890595</c:v>
                </c:pt>
                <c:pt idx="848">
                  <c:v>0.78173591739466486</c:v>
                </c:pt>
                <c:pt idx="849">
                  <c:v>0.74832796653233369</c:v>
                </c:pt>
                <c:pt idx="850">
                  <c:v>0.71065913162621974</c:v>
                </c:pt>
                <c:pt idx="851">
                  <c:v>0.66549035270694612</c:v>
                </c:pt>
                <c:pt idx="852">
                  <c:v>0.64097044607709908</c:v>
                </c:pt>
                <c:pt idx="853">
                  <c:v>0.62935094646057155</c:v>
                </c:pt>
                <c:pt idx="854">
                  <c:v>0.62534523871317782</c:v>
                </c:pt>
                <c:pt idx="855">
                  <c:v>0.62654186493426167</c:v>
                </c:pt>
                <c:pt idx="856">
                  <c:v>0.63029422961475379</c:v>
                </c:pt>
                <c:pt idx="857">
                  <c:v>0.63661537561416859</c:v>
                </c:pt>
                <c:pt idx="858">
                  <c:v>0.64442795520203244</c:v>
                </c:pt>
                <c:pt idx="859">
                  <c:v>0.65233966190107706</c:v>
                </c:pt>
                <c:pt idx="860">
                  <c:v>0.66119804458135312</c:v>
                </c:pt>
                <c:pt idx="861">
                  <c:v>0.67023724303163024</c:v>
                </c:pt>
                <c:pt idx="862">
                  <c:v>0.67875581658379436</c:v>
                </c:pt>
                <c:pt idx="863">
                  <c:v>0.68648415422518405</c:v>
                </c:pt>
                <c:pt idx="864">
                  <c:v>0.69334599642251937</c:v>
                </c:pt>
                <c:pt idx="865">
                  <c:v>0.6996366367395298</c:v>
                </c:pt>
                <c:pt idx="866">
                  <c:v>0.70596851061007881</c:v>
                </c:pt>
                <c:pt idx="867">
                  <c:v>0.71145169707924694</c:v>
                </c:pt>
                <c:pt idx="868">
                  <c:v>0.71617395286789498</c:v>
                </c:pt>
                <c:pt idx="869">
                  <c:v>0.72185346408854534</c:v>
                </c:pt>
                <c:pt idx="870">
                  <c:v>0.72682548075895981</c:v>
                </c:pt>
                <c:pt idx="871">
                  <c:v>0.7308947344626644</c:v>
                </c:pt>
                <c:pt idx="872">
                  <c:v>0.73299814622077586</c:v>
                </c:pt>
                <c:pt idx="873">
                  <c:v>0.7361726111587843</c:v>
                </c:pt>
                <c:pt idx="874">
                  <c:v>0.73900623676645438</c:v>
                </c:pt>
                <c:pt idx="875">
                  <c:v>0.74006488304074269</c:v>
                </c:pt>
                <c:pt idx="876">
                  <c:v>0.73987660771029928</c:v>
                </c:pt>
                <c:pt idx="877">
                  <c:v>0.73842139174127819</c:v>
                </c:pt>
                <c:pt idx="878">
                  <c:v>0.73616901756618836</c:v>
                </c:pt>
                <c:pt idx="879">
                  <c:v>0.73339774912420441</c:v>
                </c:pt>
                <c:pt idx="880">
                  <c:v>0.72916296011432091</c:v>
                </c:pt>
                <c:pt idx="881">
                  <c:v>0.72370592990492255</c:v>
                </c:pt>
                <c:pt idx="882">
                  <c:v>0.71792828486758697</c:v>
                </c:pt>
                <c:pt idx="883">
                  <c:v>0.71114863586969279</c:v>
                </c:pt>
                <c:pt idx="884">
                  <c:v>0.70307502642546948</c:v>
                </c:pt>
                <c:pt idx="885">
                  <c:v>0.69466959323182098</c:v>
                </c:pt>
                <c:pt idx="886">
                  <c:v>0.68577748278278994</c:v>
                </c:pt>
                <c:pt idx="887">
                  <c:v>0.67652087451894205</c:v>
                </c:pt>
                <c:pt idx="888">
                  <c:v>0.66712645301237128</c:v>
                </c:pt>
                <c:pt idx="889">
                  <c:v>0.657397909082587</c:v>
                </c:pt>
                <c:pt idx="890">
                  <c:v>0.64678636517436661</c:v>
                </c:pt>
                <c:pt idx="891">
                  <c:v>0.63610584514735524</c:v>
                </c:pt>
                <c:pt idx="892">
                  <c:v>0.62493355081952617</c:v>
                </c:pt>
                <c:pt idx="893">
                  <c:v>0.61215594351396263</c:v>
                </c:pt>
                <c:pt idx="894">
                  <c:v>0.59668632713304348</c:v>
                </c:pt>
                <c:pt idx="895">
                  <c:v>0.58489301768576973</c:v>
                </c:pt>
                <c:pt idx="896">
                  <c:v>0.57432850714143502</c:v>
                </c:pt>
                <c:pt idx="897">
                  <c:v>0.56473844108014271</c:v>
                </c:pt>
                <c:pt idx="898">
                  <c:v>0.55591062710792583</c:v>
                </c:pt>
                <c:pt idx="899">
                  <c:v>0.54688547755485406</c:v>
                </c:pt>
                <c:pt idx="900">
                  <c:v>0.53624495234485725</c:v>
                </c:pt>
                <c:pt idx="901">
                  <c:v>0.53038894562426597</c:v>
                </c:pt>
                <c:pt idx="902">
                  <c:v>0.52515278246657593</c:v>
                </c:pt>
                <c:pt idx="903">
                  <c:v>0.52064125483099588</c:v>
                </c:pt>
                <c:pt idx="904">
                  <c:v>0.51698071998975992</c:v>
                </c:pt>
                <c:pt idx="905">
                  <c:v>0.51400047028952156</c:v>
                </c:pt>
                <c:pt idx="906">
                  <c:v>0.51168091863017473</c:v>
                </c:pt>
                <c:pt idx="907">
                  <c:v>0.50987600450463111</c:v>
                </c:pt>
                <c:pt idx="908">
                  <c:v>0.50834474086940373</c:v>
                </c:pt>
                <c:pt idx="909">
                  <c:v>0.50771433046329828</c:v>
                </c:pt>
                <c:pt idx="910">
                  <c:v>0.50754347690844925</c:v>
                </c:pt>
                <c:pt idx="911">
                  <c:v>0.5071251190532684</c:v>
                </c:pt>
                <c:pt idx="912">
                  <c:v>0.50576349193764147</c:v>
                </c:pt>
                <c:pt idx="913">
                  <c:v>0.50692100774241644</c:v>
                </c:pt>
                <c:pt idx="914">
                  <c:v>0.50969919184067969</c:v>
                </c:pt>
                <c:pt idx="915">
                  <c:v>0.51313441521047787</c:v>
                </c:pt>
                <c:pt idx="916">
                  <c:v>0.51680249586505278</c:v>
                </c:pt>
                <c:pt idx="917">
                  <c:v>0.52089821015247917</c:v>
                </c:pt>
                <c:pt idx="918">
                  <c:v>0.52533502514361474</c:v>
                </c:pt>
                <c:pt idx="919">
                  <c:v>0.53005132596018534</c:v>
                </c:pt>
                <c:pt idx="920">
                  <c:v>0.53461493688166539</c:v>
                </c:pt>
                <c:pt idx="921">
                  <c:v>0.53905098051746403</c:v>
                </c:pt>
                <c:pt idx="922">
                  <c:v>0.54318349416538425</c:v>
                </c:pt>
                <c:pt idx="923">
                  <c:v>0.54694714306611969</c:v>
                </c:pt>
                <c:pt idx="924">
                  <c:v>0.55049630824336038</c:v>
                </c:pt>
                <c:pt idx="925">
                  <c:v>0.55381207193547233</c:v>
                </c:pt>
                <c:pt idx="926">
                  <c:v>0.55684637992358599</c:v>
                </c:pt>
                <c:pt idx="927">
                  <c:v>0.55934354591270397</c:v>
                </c:pt>
                <c:pt idx="928">
                  <c:v>0.56130882808531934</c:v>
                </c:pt>
                <c:pt idx="929">
                  <c:v>0.56271911504463257</c:v>
                </c:pt>
                <c:pt idx="930">
                  <c:v>0.56352244028377241</c:v>
                </c:pt>
                <c:pt idx="931">
                  <c:v>0.5638863568208351</c:v>
                </c:pt>
                <c:pt idx="932">
                  <c:v>0.56387585406779162</c:v>
                </c:pt>
                <c:pt idx="933">
                  <c:v>0.56350016840245232</c:v>
                </c:pt>
                <c:pt idx="934">
                  <c:v>0.56257269138709232</c:v>
                </c:pt>
                <c:pt idx="935">
                  <c:v>0.56164992020314586</c:v>
                </c:pt>
                <c:pt idx="936">
                  <c:v>0.56014056251137623</c:v>
                </c:pt>
                <c:pt idx="937">
                  <c:v>0.55795332449552038</c:v>
                </c:pt>
                <c:pt idx="938">
                  <c:v>0.55495525315478511</c:v>
                </c:pt>
                <c:pt idx="939">
                  <c:v>0.55063386939523973</c:v>
                </c:pt>
                <c:pt idx="940">
                  <c:v>0.54591906967936499</c:v>
                </c:pt>
                <c:pt idx="941">
                  <c:v>0.5421606087453249</c:v>
                </c:pt>
                <c:pt idx="942">
                  <c:v>0.53877042040044709</c:v>
                </c:pt>
                <c:pt idx="943">
                  <c:v>0.53662105483333711</c:v>
                </c:pt>
                <c:pt idx="944">
                  <c:v>0.53786971303567888</c:v>
                </c:pt>
                <c:pt idx="945">
                  <c:v>0.541393516786985</c:v>
                </c:pt>
                <c:pt idx="946">
                  <c:v>0.54404975076865492</c:v>
                </c:pt>
                <c:pt idx="947">
                  <c:v>0.54634443462457771</c:v>
                </c:pt>
                <c:pt idx="948">
                  <c:v>0.5474971791408294</c:v>
                </c:pt>
                <c:pt idx="949">
                  <c:v>0.54861575724285416</c:v>
                </c:pt>
                <c:pt idx="950">
                  <c:v>0.54939494790077303</c:v>
                </c:pt>
                <c:pt idx="951">
                  <c:v>0.55041322874557741</c:v>
                </c:pt>
                <c:pt idx="952">
                  <c:v>0.55137440727534281</c:v>
                </c:pt>
                <c:pt idx="953">
                  <c:v>0.55277020860638615</c:v>
                </c:pt>
                <c:pt idx="954">
                  <c:v>0.55559774836642795</c:v>
                </c:pt>
                <c:pt idx="955">
                  <c:v>0.55869311566534641</c:v>
                </c:pt>
                <c:pt idx="956">
                  <c:v>0.56145871422517646</c:v>
                </c:pt>
                <c:pt idx="957">
                  <c:v>0.56394856605655741</c:v>
                </c:pt>
                <c:pt idx="958">
                  <c:v>0.5662875922073396</c:v>
                </c:pt>
                <c:pt idx="959">
                  <c:v>0.56849940804298205</c:v>
                </c:pt>
                <c:pt idx="960">
                  <c:v>0.5707026525431661</c:v>
                </c:pt>
                <c:pt idx="961">
                  <c:v>0.57311389168393789</c:v>
                </c:pt>
                <c:pt idx="962">
                  <c:v>0.57625571477334603</c:v>
                </c:pt>
                <c:pt idx="963">
                  <c:v>0.58038308282546514</c:v>
                </c:pt>
                <c:pt idx="964">
                  <c:v>0.58493616989179642</c:v>
                </c:pt>
                <c:pt idx="965">
                  <c:v>0.58894238978041857</c:v>
                </c:pt>
                <c:pt idx="966">
                  <c:v>0.59223121696504344</c:v>
                </c:pt>
                <c:pt idx="967">
                  <c:v>0.59487272980224581</c:v>
                </c:pt>
                <c:pt idx="968">
                  <c:v>0.59688695045170903</c:v>
                </c:pt>
                <c:pt idx="969">
                  <c:v>0.59865261797438463</c:v>
                </c:pt>
                <c:pt idx="970">
                  <c:v>0.60032004655094928</c:v>
                </c:pt>
                <c:pt idx="971">
                  <c:v>0.60132451858921787</c:v>
                </c:pt>
                <c:pt idx="972">
                  <c:v>0.60175300775250096</c:v>
                </c:pt>
                <c:pt idx="973">
                  <c:v>0.60177550484353992</c:v>
                </c:pt>
                <c:pt idx="974">
                  <c:v>0.60139805304458216</c:v>
                </c:pt>
                <c:pt idx="975">
                  <c:v>0.60073178182838993</c:v>
                </c:pt>
                <c:pt idx="976">
                  <c:v>0.60023375145014968</c:v>
                </c:pt>
                <c:pt idx="977">
                  <c:v>0.59961798983472137</c:v>
                </c:pt>
                <c:pt idx="978">
                  <c:v>0.59850273496453033</c:v>
                </c:pt>
                <c:pt idx="979">
                  <c:v>0.5990848833573531</c:v>
                </c:pt>
                <c:pt idx="980">
                  <c:v>0.60031010098320625</c:v>
                </c:pt>
                <c:pt idx="981">
                  <c:v>0.6009137580238485</c:v>
                </c:pt>
                <c:pt idx="982">
                  <c:v>0.60122403487036913</c:v>
                </c:pt>
                <c:pt idx="983">
                  <c:v>0.59842633694931568</c:v>
                </c:pt>
                <c:pt idx="984">
                  <c:v>0.59820675381929844</c:v>
                </c:pt>
                <c:pt idx="985">
                  <c:v>0.60517167957355833</c:v>
                </c:pt>
                <c:pt idx="986">
                  <c:v>0.61624358643620891</c:v>
                </c:pt>
                <c:pt idx="987">
                  <c:v>0.62513357957177806</c:v>
                </c:pt>
                <c:pt idx="988">
                  <c:v>0.63038189962750357</c:v>
                </c:pt>
                <c:pt idx="989">
                  <c:v>0.63331208568913167</c:v>
                </c:pt>
                <c:pt idx="990">
                  <c:v>0.63465317661001031</c:v>
                </c:pt>
                <c:pt idx="991">
                  <c:v>0.63531524661868477</c:v>
                </c:pt>
                <c:pt idx="992">
                  <c:v>0.63539526866951956</c:v>
                </c:pt>
                <c:pt idx="993">
                  <c:v>0.63477931632822504</c:v>
                </c:pt>
                <c:pt idx="994">
                  <c:v>0.63376409852156057</c:v>
                </c:pt>
                <c:pt idx="995">
                  <c:v>0.63257152670974592</c:v>
                </c:pt>
                <c:pt idx="996">
                  <c:v>0.63124469846448006</c:v>
                </c:pt>
                <c:pt idx="997">
                  <c:v>0.62989455038320108</c:v>
                </c:pt>
                <c:pt idx="998">
                  <c:v>0.62850129482657402</c:v>
                </c:pt>
                <c:pt idx="999">
                  <c:v>0.62720316526225006</c:v>
                </c:pt>
                <c:pt idx="1000">
                  <c:v>0.62454285533022136</c:v>
                </c:pt>
                <c:pt idx="1001">
                  <c:v>0.62321331846733319</c:v>
                </c:pt>
                <c:pt idx="1002">
                  <c:v>0.62333334565582488</c:v>
                </c:pt>
                <c:pt idx="1003">
                  <c:v>0.62373370699492137</c:v>
                </c:pt>
                <c:pt idx="1004">
                  <c:v>0.62424545012274801</c:v>
                </c:pt>
                <c:pt idx="1005">
                  <c:v>0.62387869096239523</c:v>
                </c:pt>
                <c:pt idx="1006">
                  <c:v>0.62341688259357853</c:v>
                </c:pt>
                <c:pt idx="1007">
                  <c:v>0.6231841119168664</c:v>
                </c:pt>
                <c:pt idx="1008">
                  <c:v>0.62272127086938334</c:v>
                </c:pt>
                <c:pt idx="1009">
                  <c:v>0.62267542208956439</c:v>
                </c:pt>
                <c:pt idx="1010">
                  <c:v>0.62263488946796086</c:v>
                </c:pt>
                <c:pt idx="1011">
                  <c:v>0.62185824628604047</c:v>
                </c:pt>
                <c:pt idx="1012">
                  <c:v>0.62137135546138911</c:v>
                </c:pt>
                <c:pt idx="1013">
                  <c:v>0.62278768138754015</c:v>
                </c:pt>
                <c:pt idx="1014">
                  <c:v>0.62606621720938527</c:v>
                </c:pt>
                <c:pt idx="1015">
                  <c:v>0.63215849049833028</c:v>
                </c:pt>
                <c:pt idx="1016">
                  <c:v>0.643019166872008</c:v>
                </c:pt>
                <c:pt idx="1017">
                  <c:v>0.64948506419134167</c:v>
                </c:pt>
                <c:pt idx="1018">
                  <c:v>0.66314368696562453</c:v>
                </c:pt>
                <c:pt idx="1019">
                  <c:v>0.6758032385974011</c:v>
                </c:pt>
                <c:pt idx="1020">
                  <c:v>0.68340074969520637</c:v>
                </c:pt>
                <c:pt idx="1021">
                  <c:v>0.6903791195684269</c:v>
                </c:pt>
                <c:pt idx="1022">
                  <c:v>0.69877955129910707</c:v>
                </c:pt>
                <c:pt idx="1023">
                  <c:v>0.71042623600811328</c:v>
                </c:pt>
                <c:pt idx="1024">
                  <c:v>0.72537582187679872</c:v>
                </c:pt>
                <c:pt idx="1025">
                  <c:v>0.73687647553973235</c:v>
                </c:pt>
                <c:pt idx="1026">
                  <c:v>0.74451908527747135</c:v>
                </c:pt>
                <c:pt idx="1027">
                  <c:v>0.74799822308637964</c:v>
                </c:pt>
                <c:pt idx="1028">
                  <c:v>0.74936593666797457</c:v>
                </c:pt>
                <c:pt idx="1029">
                  <c:v>0.74332722283187724</c:v>
                </c:pt>
                <c:pt idx="1030">
                  <c:v>0.73805787745022144</c:v>
                </c:pt>
                <c:pt idx="1031">
                  <c:v>0.7517930652546051</c:v>
                </c:pt>
                <c:pt idx="1032">
                  <c:v>0.77395102554322903</c:v>
                </c:pt>
                <c:pt idx="1033">
                  <c:v>0.79033744661174732</c:v>
                </c:pt>
                <c:pt idx="1034">
                  <c:v>0.7301754898635352</c:v>
                </c:pt>
                <c:pt idx="1035">
                  <c:v>0.67562525560429731</c:v>
                </c:pt>
                <c:pt idx="1036">
                  <c:v>0.62531027742645651</c:v>
                </c:pt>
                <c:pt idx="1037">
                  <c:v>0.57593515366296777</c:v>
                </c:pt>
                <c:pt idx="1038">
                  <c:v>0.52978667482053265</c:v>
                </c:pt>
                <c:pt idx="1039">
                  <c:v>0.4898740442165147</c:v>
                </c:pt>
                <c:pt idx="1040">
                  <c:v>0.45510540705772701</c:v>
                </c:pt>
                <c:pt idx="1041">
                  <c:v>0.42394768533633481</c:v>
                </c:pt>
                <c:pt idx="1042">
                  <c:v>0.39506025450352883</c:v>
                </c:pt>
                <c:pt idx="1043">
                  <c:v>0.36874616175755537</c:v>
                </c:pt>
                <c:pt idx="1044">
                  <c:v>0.34504641599044061</c:v>
                </c:pt>
                <c:pt idx="1045">
                  <c:v>0.32344607430240901</c:v>
                </c:pt>
                <c:pt idx="1046">
                  <c:v>0.30367440309965832</c:v>
                </c:pt>
                <c:pt idx="1047">
                  <c:v>0.28553313055005186</c:v>
                </c:pt>
                <c:pt idx="1048">
                  <c:v>0.26882407446616829</c:v>
                </c:pt>
                <c:pt idx="1049">
                  <c:v>0.25343945768405013</c:v>
                </c:pt>
                <c:pt idx="1050">
                  <c:v>0.24006288575981843</c:v>
                </c:pt>
                <c:pt idx="1051">
                  <c:v>0.22913341182337454</c:v>
                </c:pt>
                <c:pt idx="1052">
                  <c:v>0.21855483163002101</c:v>
                </c:pt>
                <c:pt idx="1053">
                  <c:v>0.20835622755557334</c:v>
                </c:pt>
                <c:pt idx="1054">
                  <c:v>0.19871493345499674</c:v>
                </c:pt>
                <c:pt idx="1055">
                  <c:v>0.19063742073746598</c:v>
                </c:pt>
                <c:pt idx="1056">
                  <c:v>0.18341688267871842</c:v>
                </c:pt>
                <c:pt idx="1057">
                  <c:v>0.17661180431446752</c:v>
                </c:pt>
                <c:pt idx="1058">
                  <c:v>0.16987769351433124</c:v>
                </c:pt>
                <c:pt idx="1059">
                  <c:v>0.16355242951089391</c:v>
                </c:pt>
                <c:pt idx="1060">
                  <c:v>0.15813344821314662</c:v>
                </c:pt>
                <c:pt idx="1061">
                  <c:v>0.15391867613081914</c:v>
                </c:pt>
                <c:pt idx="1062">
                  <c:v>0.15233332636575947</c:v>
                </c:pt>
                <c:pt idx="1063">
                  <c:v>0.1502220963048651</c:v>
                </c:pt>
                <c:pt idx="1064">
                  <c:v>0.14656635146353617</c:v>
                </c:pt>
                <c:pt idx="1065">
                  <c:v>0.14260183044714941</c:v>
                </c:pt>
                <c:pt idx="1066">
                  <c:v>0.13879713501534613</c:v>
                </c:pt>
                <c:pt idx="1067">
                  <c:v>0.13523330142574169</c:v>
                </c:pt>
                <c:pt idx="1068">
                  <c:v>0.13237525486936258</c:v>
                </c:pt>
                <c:pt idx="1069">
                  <c:v>0.12952493950952618</c:v>
                </c:pt>
                <c:pt idx="1070">
                  <c:v>0.12723957859803395</c:v>
                </c:pt>
                <c:pt idx="1071">
                  <c:v>0.12548939398911038</c:v>
                </c:pt>
                <c:pt idx="1072">
                  <c:v>0.12438417638007158</c:v>
                </c:pt>
                <c:pt idx="1073">
                  <c:v>0.12468263737991649</c:v>
                </c:pt>
                <c:pt idx="1074">
                  <c:v>0.12316488443147819</c:v>
                </c:pt>
                <c:pt idx="1075">
                  <c:v>0.12109353768492701</c:v>
                </c:pt>
                <c:pt idx="1076">
                  <c:v>0.11891236146412831</c:v>
                </c:pt>
                <c:pt idx="1077">
                  <c:v>0.11651067630488642</c:v>
                </c:pt>
                <c:pt idx="1078">
                  <c:v>0.11409945940965298</c:v>
                </c:pt>
                <c:pt idx="1079">
                  <c:v>0.11286649790404639</c:v>
                </c:pt>
                <c:pt idx="1080">
                  <c:v>0.11308472466947657</c:v>
                </c:pt>
                <c:pt idx="1081">
                  <c:v>0.11359245967539691</c:v>
                </c:pt>
                <c:pt idx="1082">
                  <c:v>0.11456986076857298</c:v>
                </c:pt>
                <c:pt idx="1083">
                  <c:v>0.1131956974996683</c:v>
                </c:pt>
                <c:pt idx="1084">
                  <c:v>0.11126579849665319</c:v>
                </c:pt>
                <c:pt idx="1085">
                  <c:v>0.11006222472310254</c:v>
                </c:pt>
                <c:pt idx="1086">
                  <c:v>0.10840469898456292</c:v>
                </c:pt>
                <c:pt idx="1087">
                  <c:v>0.10655051372580962</c:v>
                </c:pt>
                <c:pt idx="1088">
                  <c:v>0.10493484378318975</c:v>
                </c:pt>
                <c:pt idx="1089">
                  <c:v>0.10314519070544108</c:v>
                </c:pt>
                <c:pt idx="1090">
                  <c:v>0.10120891708581778</c:v>
                </c:pt>
                <c:pt idx="1091">
                  <c:v>9.9232769273410237E-2</c:v>
                </c:pt>
                <c:pt idx="1092">
                  <c:v>9.7306899833013299E-2</c:v>
                </c:pt>
                <c:pt idx="1093">
                  <c:v>9.5519922611584096E-2</c:v>
                </c:pt>
                <c:pt idx="1094">
                  <c:v>9.3891114050206725E-2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0-4D51-BB29-9CA1AC3E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36000"/>
        <c:axId val="1561449728"/>
      </c:scatterChart>
      <c:valAx>
        <c:axId val="15614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1449728"/>
        <c:crosses val="autoZero"/>
        <c:crossBetween val="midCat"/>
      </c:valAx>
      <c:valAx>
        <c:axId val="15614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14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Modelleret</a:t>
            </a:r>
            <a:r>
              <a:rPr lang="da-DK" baseline="0">
                <a:solidFill>
                  <a:schemeClr val="tx1"/>
                </a:solidFill>
                <a:latin typeface="Georgia" panose="02040502050405020303" pitchFamily="18" charset="0"/>
              </a:rPr>
              <a:t> o</a:t>
            </a: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rganisk</a:t>
            </a:r>
            <a:r>
              <a:rPr lang="da-DK" baseline="0">
                <a:solidFill>
                  <a:schemeClr val="tx1"/>
                </a:solidFill>
                <a:latin typeface="Georgia" panose="02040502050405020303" pitchFamily="18" charset="0"/>
              </a:rPr>
              <a:t> N (2017, 2018)</a:t>
            </a:r>
            <a:endParaRPr lang="da-DK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Øvre inderfjord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Boksmodel!$W$11:$W$740</c:f>
              <c:numCache>
                <c:formatCode>0.0000</c:formatCode>
                <c:ptCount val="730"/>
                <c:pt idx="0">
                  <c:v>2.939905980309919E-2</c:v>
                </c:pt>
                <c:pt idx="1">
                  <c:v>2.8818083154953274E-2</c:v>
                </c:pt>
                <c:pt idx="2">
                  <c:v>2.8226548704821434E-2</c:v>
                </c:pt>
                <c:pt idx="3">
                  <c:v>2.7676262328988035E-2</c:v>
                </c:pt>
                <c:pt idx="4">
                  <c:v>2.7150631540891351E-2</c:v>
                </c:pt>
                <c:pt idx="5">
                  <c:v>2.6590649802159784E-2</c:v>
                </c:pt>
                <c:pt idx="6">
                  <c:v>2.6037696395479929E-2</c:v>
                </c:pt>
                <c:pt idx="7">
                  <c:v>2.5540597678320884E-2</c:v>
                </c:pt>
                <c:pt idx="8">
                  <c:v>2.5099641159405824E-2</c:v>
                </c:pt>
                <c:pt idx="9">
                  <c:v>2.4833374268644789E-2</c:v>
                </c:pt>
                <c:pt idx="10">
                  <c:v>2.4520456175530871E-2</c:v>
                </c:pt>
                <c:pt idx="11">
                  <c:v>2.4430901271033378E-2</c:v>
                </c:pt>
                <c:pt idx="12">
                  <c:v>2.4461830389244498E-2</c:v>
                </c:pt>
                <c:pt idx="13">
                  <c:v>2.4367799620234883E-2</c:v>
                </c:pt>
                <c:pt idx="14">
                  <c:v>2.4251089349718979E-2</c:v>
                </c:pt>
                <c:pt idx="15">
                  <c:v>2.4336211781971945E-2</c:v>
                </c:pt>
                <c:pt idx="16">
                  <c:v>2.4779944246413176E-2</c:v>
                </c:pt>
                <c:pt idx="17">
                  <c:v>3.2666003428853278E-2</c:v>
                </c:pt>
                <c:pt idx="18">
                  <c:v>3.086331046273592E-2</c:v>
                </c:pt>
                <c:pt idx="19">
                  <c:v>2.9831480666427858E-2</c:v>
                </c:pt>
                <c:pt idx="20">
                  <c:v>2.9028496836925266E-2</c:v>
                </c:pt>
                <c:pt idx="21">
                  <c:v>2.8324999854993486E-2</c:v>
                </c:pt>
                <c:pt idx="22">
                  <c:v>2.768607029783287E-2</c:v>
                </c:pt>
                <c:pt idx="23">
                  <c:v>2.7095979504337186E-2</c:v>
                </c:pt>
                <c:pt idx="24">
                  <c:v>2.6539422474550458E-2</c:v>
                </c:pt>
                <c:pt idx="25">
                  <c:v>2.6027451285634703E-2</c:v>
                </c:pt>
                <c:pt idx="26">
                  <c:v>2.5547988555060866E-2</c:v>
                </c:pt>
                <c:pt idx="27">
                  <c:v>2.5096286104244168E-2</c:v>
                </c:pt>
                <c:pt idx="28">
                  <c:v>2.4667665159818251E-2</c:v>
                </c:pt>
                <c:pt idx="29">
                  <c:v>2.4279996188937929E-2</c:v>
                </c:pt>
                <c:pt idx="30">
                  <c:v>2.392694964486455E-2</c:v>
                </c:pt>
                <c:pt idx="31">
                  <c:v>2.3613622532023978E-2</c:v>
                </c:pt>
                <c:pt idx="32">
                  <c:v>2.3341613833401623E-2</c:v>
                </c:pt>
                <c:pt idx="33">
                  <c:v>2.3121252052729819E-2</c:v>
                </c:pt>
                <c:pt idx="34">
                  <c:v>2.2950672288229081E-2</c:v>
                </c:pt>
                <c:pt idx="35">
                  <c:v>2.2839943638246811E-2</c:v>
                </c:pt>
                <c:pt idx="36">
                  <c:v>2.2776258720653964E-2</c:v>
                </c:pt>
                <c:pt idx="37">
                  <c:v>2.2761380466114738E-2</c:v>
                </c:pt>
                <c:pt idx="38">
                  <c:v>2.2744346028583218E-2</c:v>
                </c:pt>
                <c:pt idx="39">
                  <c:v>2.2749387280300411E-2</c:v>
                </c:pt>
                <c:pt idx="40">
                  <c:v>2.2796537247082013E-2</c:v>
                </c:pt>
                <c:pt idx="41">
                  <c:v>2.2913629800267562E-2</c:v>
                </c:pt>
                <c:pt idx="42">
                  <c:v>2.3258603712070353E-2</c:v>
                </c:pt>
                <c:pt idx="43">
                  <c:v>2.3557047841771775E-2</c:v>
                </c:pt>
                <c:pt idx="44">
                  <c:v>2.3789610461660633E-2</c:v>
                </c:pt>
                <c:pt idx="45">
                  <c:v>2.3960423130640618E-2</c:v>
                </c:pt>
                <c:pt idx="46">
                  <c:v>2.4085744897942692E-2</c:v>
                </c:pt>
                <c:pt idx="47">
                  <c:v>2.4223189111707576E-2</c:v>
                </c:pt>
                <c:pt idx="48">
                  <c:v>2.4442440243606572E-2</c:v>
                </c:pt>
                <c:pt idx="49">
                  <c:v>2.4589855846715532E-2</c:v>
                </c:pt>
                <c:pt idx="50">
                  <c:v>2.4747962009497821E-2</c:v>
                </c:pt>
                <c:pt idx="51">
                  <c:v>2.4926192639579594E-2</c:v>
                </c:pt>
                <c:pt idx="52">
                  <c:v>2.5080369258163076E-2</c:v>
                </c:pt>
                <c:pt idx="53">
                  <c:v>2.5410055959945867E-2</c:v>
                </c:pt>
                <c:pt idx="54">
                  <c:v>2.5553328477854732E-2</c:v>
                </c:pt>
                <c:pt idx="55">
                  <c:v>2.5615083565559815E-2</c:v>
                </c:pt>
                <c:pt idx="56">
                  <c:v>2.5640422945438991E-2</c:v>
                </c:pt>
                <c:pt idx="57">
                  <c:v>2.5827172470905477E-2</c:v>
                </c:pt>
                <c:pt idx="58">
                  <c:v>2.6047796295920803E-2</c:v>
                </c:pt>
                <c:pt idx="59">
                  <c:v>2.658336332530364E-2</c:v>
                </c:pt>
                <c:pt idx="60">
                  <c:v>2.697410709925787E-2</c:v>
                </c:pt>
                <c:pt idx="61">
                  <c:v>2.7385783645191675E-2</c:v>
                </c:pt>
                <c:pt idx="62">
                  <c:v>2.7499195122333512E-2</c:v>
                </c:pt>
                <c:pt idx="63">
                  <c:v>2.7540709860394197E-2</c:v>
                </c:pt>
                <c:pt idx="64">
                  <c:v>2.763152208541789E-2</c:v>
                </c:pt>
                <c:pt idx="65">
                  <c:v>2.7800207137503318E-2</c:v>
                </c:pt>
                <c:pt idx="66">
                  <c:v>2.7814690989200593E-2</c:v>
                </c:pt>
                <c:pt idx="67">
                  <c:v>2.7757046912956194E-2</c:v>
                </c:pt>
                <c:pt idx="68">
                  <c:v>2.7799157551797356E-2</c:v>
                </c:pt>
                <c:pt idx="69">
                  <c:v>2.7927188589430489E-2</c:v>
                </c:pt>
                <c:pt idx="70">
                  <c:v>2.7868177848004719E-2</c:v>
                </c:pt>
                <c:pt idx="71">
                  <c:v>2.7711056440646763E-2</c:v>
                </c:pt>
                <c:pt idx="72">
                  <c:v>2.7492456640259483E-2</c:v>
                </c:pt>
                <c:pt idx="73">
                  <c:v>2.724261779608321E-2</c:v>
                </c:pt>
                <c:pt idx="74">
                  <c:v>2.696480164035378E-2</c:v>
                </c:pt>
                <c:pt idx="75">
                  <c:v>2.6670968674181492E-2</c:v>
                </c:pt>
                <c:pt idx="76">
                  <c:v>2.646046800326738E-2</c:v>
                </c:pt>
                <c:pt idx="77">
                  <c:v>2.6417404776358972E-2</c:v>
                </c:pt>
                <c:pt idx="78">
                  <c:v>2.6325637996413239E-2</c:v>
                </c:pt>
                <c:pt idx="79">
                  <c:v>2.6312327988218101E-2</c:v>
                </c:pt>
                <c:pt idx="80">
                  <c:v>2.6435875953035013E-2</c:v>
                </c:pt>
                <c:pt idx="81">
                  <c:v>2.6524260431434767E-2</c:v>
                </c:pt>
                <c:pt idx="82">
                  <c:v>2.6443242347014569E-2</c:v>
                </c:pt>
                <c:pt idx="83">
                  <c:v>2.6284411888970467E-2</c:v>
                </c:pt>
                <c:pt idx="84">
                  <c:v>2.6101589355802198E-2</c:v>
                </c:pt>
                <c:pt idx="85">
                  <c:v>2.5909612654332472E-2</c:v>
                </c:pt>
                <c:pt idx="86">
                  <c:v>2.5725652571067157E-2</c:v>
                </c:pt>
                <c:pt idx="87">
                  <c:v>2.5548390882268415E-2</c:v>
                </c:pt>
                <c:pt idx="88">
                  <c:v>2.5378742223381108E-2</c:v>
                </c:pt>
                <c:pt idx="89">
                  <c:v>2.529548665682594E-2</c:v>
                </c:pt>
                <c:pt idx="90">
                  <c:v>3.6434945226424292E-2</c:v>
                </c:pt>
                <c:pt idx="91">
                  <c:v>5.1830115915389594E-2</c:v>
                </c:pt>
                <c:pt idx="92">
                  <c:v>7.2989352469556568E-2</c:v>
                </c:pt>
                <c:pt idx="93">
                  <c:v>0.10206145525364441</c:v>
                </c:pt>
                <c:pt idx="94">
                  <c:v>0.14187468029182393</c:v>
                </c:pt>
                <c:pt idx="95">
                  <c:v>0.1961616821875225</c:v>
                </c:pt>
                <c:pt idx="96">
                  <c:v>0.26969423405138326</c:v>
                </c:pt>
                <c:pt idx="97">
                  <c:v>0.36829635653997372</c:v>
                </c:pt>
                <c:pt idx="98">
                  <c:v>0.49852493289598293</c:v>
                </c:pt>
                <c:pt idx="99">
                  <c:v>0.66642306991991829</c:v>
                </c:pt>
                <c:pt idx="100">
                  <c:v>0.8741199499990242</c:v>
                </c:pt>
                <c:pt idx="101">
                  <c:v>1.111724472999204</c:v>
                </c:pt>
                <c:pt idx="102">
                  <c:v>1.3400154460034819</c:v>
                </c:pt>
                <c:pt idx="103">
                  <c:v>1.470775590530139</c:v>
                </c:pt>
                <c:pt idx="104">
                  <c:v>1.4319896658317461</c:v>
                </c:pt>
                <c:pt idx="105">
                  <c:v>1.3621339775325334</c:v>
                </c:pt>
                <c:pt idx="106">
                  <c:v>1.3114065308632168</c:v>
                </c:pt>
                <c:pt idx="107">
                  <c:v>1.2658656510006157</c:v>
                </c:pt>
                <c:pt idx="108">
                  <c:v>1.2289288046466516</c:v>
                </c:pt>
                <c:pt idx="109">
                  <c:v>1.194525166322244</c:v>
                </c:pt>
                <c:pt idx="110">
                  <c:v>1.1631761055082643</c:v>
                </c:pt>
                <c:pt idx="111">
                  <c:v>1.1347612560724676</c:v>
                </c:pt>
                <c:pt idx="112">
                  <c:v>1.1096342137367423</c:v>
                </c:pt>
                <c:pt idx="113">
                  <c:v>1.0870398160614356</c:v>
                </c:pt>
                <c:pt idx="114">
                  <c:v>1.0656987233812143</c:v>
                </c:pt>
                <c:pt idx="115">
                  <c:v>1.0485686556694831</c:v>
                </c:pt>
                <c:pt idx="116">
                  <c:v>1.0330479993879582</c:v>
                </c:pt>
                <c:pt idx="117">
                  <c:v>1.0191779436483659</c:v>
                </c:pt>
                <c:pt idx="118">
                  <c:v>1.0061801361712501</c:v>
                </c:pt>
                <c:pt idx="119">
                  <c:v>0.99425271929294523</c:v>
                </c:pt>
                <c:pt idx="120">
                  <c:v>0.98459051112372431</c:v>
                </c:pt>
                <c:pt idx="121">
                  <c:v>0.97557763347022641</c:v>
                </c:pt>
                <c:pt idx="122">
                  <c:v>0.96699132868794557</c:v>
                </c:pt>
                <c:pt idx="123">
                  <c:v>0.95893983565126095</c:v>
                </c:pt>
                <c:pt idx="124">
                  <c:v>0.95134392701025872</c:v>
                </c:pt>
                <c:pt idx="125">
                  <c:v>0.94416105070823442</c:v>
                </c:pt>
                <c:pt idx="126">
                  <c:v>0.93727022441911034</c:v>
                </c:pt>
                <c:pt idx="127">
                  <c:v>0.93075149441091876</c:v>
                </c:pt>
                <c:pt idx="128">
                  <c:v>0.92457345994961548</c:v>
                </c:pt>
                <c:pt idx="129">
                  <c:v>0.91844582065119829</c:v>
                </c:pt>
                <c:pt idx="130">
                  <c:v>0.91165107191362893</c:v>
                </c:pt>
                <c:pt idx="131">
                  <c:v>0.90643385712507252</c:v>
                </c:pt>
                <c:pt idx="132">
                  <c:v>0.90189319670690338</c:v>
                </c:pt>
                <c:pt idx="133">
                  <c:v>0.89689782052524925</c:v>
                </c:pt>
                <c:pt idx="134">
                  <c:v>0.89117279270636685</c:v>
                </c:pt>
                <c:pt idx="135">
                  <c:v>0.88521949910246966</c:v>
                </c:pt>
                <c:pt idx="136">
                  <c:v>0.87798210895895912</c:v>
                </c:pt>
                <c:pt idx="137">
                  <c:v>0.87298049322131099</c:v>
                </c:pt>
                <c:pt idx="138">
                  <c:v>0.86967890489245092</c:v>
                </c:pt>
                <c:pt idx="139">
                  <c:v>0.86704133184215104</c:v>
                </c:pt>
                <c:pt idx="140">
                  <c:v>0.86463039525493424</c:v>
                </c:pt>
                <c:pt idx="141">
                  <c:v>0.8623097602156401</c:v>
                </c:pt>
                <c:pt idx="142">
                  <c:v>0.8600409966300202</c:v>
                </c:pt>
                <c:pt idx="143">
                  <c:v>0.85780097941981504</c:v>
                </c:pt>
                <c:pt idx="144">
                  <c:v>0.85567623976038598</c:v>
                </c:pt>
                <c:pt idx="145">
                  <c:v>0.85385224853935204</c:v>
                </c:pt>
                <c:pt idx="146">
                  <c:v>0.85193655241670807</c:v>
                </c:pt>
                <c:pt idx="147">
                  <c:v>0.84998702136837523</c:v>
                </c:pt>
                <c:pt idx="148">
                  <c:v>0.84801713947000656</c:v>
                </c:pt>
                <c:pt idx="149">
                  <c:v>0.84600398194869253</c:v>
                </c:pt>
                <c:pt idx="150">
                  <c:v>0.84417987551926954</c:v>
                </c:pt>
                <c:pt idx="151">
                  <c:v>0.84251343958600355</c:v>
                </c:pt>
                <c:pt idx="152">
                  <c:v>0.84091783233270578</c:v>
                </c:pt>
                <c:pt idx="153">
                  <c:v>0.83918292001339168</c:v>
                </c:pt>
                <c:pt idx="154">
                  <c:v>0.83732137544967533</c:v>
                </c:pt>
                <c:pt idx="155">
                  <c:v>0.83539305817340559</c:v>
                </c:pt>
                <c:pt idx="156">
                  <c:v>0.83355768600087599</c:v>
                </c:pt>
                <c:pt idx="157">
                  <c:v>0.83168088374728044</c:v>
                </c:pt>
                <c:pt idx="158">
                  <c:v>0.82951557756901495</c:v>
                </c:pt>
                <c:pt idx="159">
                  <c:v>0.8278762805839921</c:v>
                </c:pt>
                <c:pt idx="160">
                  <c:v>0.8265203218057503</c:v>
                </c:pt>
                <c:pt idx="161">
                  <c:v>0.82559448389958356</c:v>
                </c:pt>
                <c:pt idx="162">
                  <c:v>0.8291853147218412</c:v>
                </c:pt>
                <c:pt idx="163">
                  <c:v>0.83197569339564814</c:v>
                </c:pt>
                <c:pt idx="164">
                  <c:v>0.83552695123894438</c:v>
                </c:pt>
                <c:pt idx="165">
                  <c:v>0.83776010122188149</c:v>
                </c:pt>
                <c:pt idx="166">
                  <c:v>0.83801373359841913</c:v>
                </c:pt>
                <c:pt idx="167">
                  <c:v>0.83664517164256602</c:v>
                </c:pt>
                <c:pt idx="168">
                  <c:v>0.83560784918415298</c:v>
                </c:pt>
                <c:pt idx="169">
                  <c:v>0.83414516121260407</c:v>
                </c:pt>
                <c:pt idx="170">
                  <c:v>0.83233179119262768</c:v>
                </c:pt>
                <c:pt idx="171">
                  <c:v>0.83035383707641686</c:v>
                </c:pt>
                <c:pt idx="172">
                  <c:v>0.82832832266996725</c:v>
                </c:pt>
                <c:pt idx="173">
                  <c:v>0.82573944292014023</c:v>
                </c:pt>
                <c:pt idx="174">
                  <c:v>0.82365015601634439</c:v>
                </c:pt>
                <c:pt idx="175">
                  <c:v>0.82290493926177699</c:v>
                </c:pt>
                <c:pt idx="176">
                  <c:v>0.82203373535353708</c:v>
                </c:pt>
                <c:pt idx="177">
                  <c:v>0.82087803860067565</c:v>
                </c:pt>
                <c:pt idx="178">
                  <c:v>0.81942128882530529</c:v>
                </c:pt>
                <c:pt idx="179">
                  <c:v>0.81878546728988266</c:v>
                </c:pt>
                <c:pt idx="180">
                  <c:v>0.81273034024246238</c:v>
                </c:pt>
                <c:pt idx="181">
                  <c:v>0.81527345699458798</c:v>
                </c:pt>
                <c:pt idx="182">
                  <c:v>0.82318436795608896</c:v>
                </c:pt>
                <c:pt idx="183">
                  <c:v>0.83218762563819082</c:v>
                </c:pt>
                <c:pt idx="184">
                  <c:v>0.838372737805827</c:v>
                </c:pt>
                <c:pt idx="185">
                  <c:v>0.84152288591348434</c:v>
                </c:pt>
                <c:pt idx="186">
                  <c:v>0.8426086468419145</c:v>
                </c:pt>
                <c:pt idx="187">
                  <c:v>0.84213485529154697</c:v>
                </c:pt>
                <c:pt idx="188">
                  <c:v>0.84049177560148614</c:v>
                </c:pt>
                <c:pt idx="189">
                  <c:v>0.8382161497551216</c:v>
                </c:pt>
                <c:pt idx="190">
                  <c:v>0.83603409421819452</c:v>
                </c:pt>
                <c:pt idx="191">
                  <c:v>0.83356360920770212</c:v>
                </c:pt>
                <c:pt idx="192">
                  <c:v>0.83084667893474418</c:v>
                </c:pt>
                <c:pt idx="193">
                  <c:v>0.82806440210073839</c:v>
                </c:pt>
                <c:pt idx="194">
                  <c:v>0.82537370236531549</c:v>
                </c:pt>
                <c:pt idx="195">
                  <c:v>0.82254564186154044</c:v>
                </c:pt>
                <c:pt idx="196">
                  <c:v>0.81956137905981985</c:v>
                </c:pt>
                <c:pt idx="197">
                  <c:v>0.81639729384984872</c:v>
                </c:pt>
                <c:pt idx="198">
                  <c:v>0.81321022502101614</c:v>
                </c:pt>
                <c:pt idx="199">
                  <c:v>0.80992390992587071</c:v>
                </c:pt>
                <c:pt idx="200">
                  <c:v>0.80642842242595536</c:v>
                </c:pt>
                <c:pt idx="201">
                  <c:v>0.80261066899894684</c:v>
                </c:pt>
                <c:pt idx="202">
                  <c:v>0.79801240224998138</c:v>
                </c:pt>
                <c:pt idx="203">
                  <c:v>0.79453646109962528</c:v>
                </c:pt>
                <c:pt idx="204">
                  <c:v>0.79033914464449417</c:v>
                </c:pt>
                <c:pt idx="205">
                  <c:v>0.78630591046589293</c:v>
                </c:pt>
                <c:pt idx="206">
                  <c:v>0.78373565040855719</c:v>
                </c:pt>
                <c:pt idx="207">
                  <c:v>0.78095454309686063</c:v>
                </c:pt>
                <c:pt idx="208">
                  <c:v>0.77854791910424426</c:v>
                </c:pt>
                <c:pt idx="209">
                  <c:v>0.7751759069737898</c:v>
                </c:pt>
                <c:pt idx="210">
                  <c:v>0.77026609624358466</c:v>
                </c:pt>
                <c:pt idx="211">
                  <c:v>0.76490622421531318</c:v>
                </c:pt>
                <c:pt idx="212">
                  <c:v>0.75943787963007636</c:v>
                </c:pt>
                <c:pt idx="213">
                  <c:v>0.75391537303732292</c:v>
                </c:pt>
                <c:pt idx="214">
                  <c:v>0.74869268157686042</c:v>
                </c:pt>
                <c:pt idx="215">
                  <c:v>0.7423016953543663</c:v>
                </c:pt>
                <c:pt idx="216">
                  <c:v>0.7361560943690485</c:v>
                </c:pt>
                <c:pt idx="217">
                  <c:v>0.73153595572126173</c:v>
                </c:pt>
                <c:pt idx="218">
                  <c:v>0.72895540858360108</c:v>
                </c:pt>
                <c:pt idx="219">
                  <c:v>0.72708873402159091</c:v>
                </c:pt>
                <c:pt idx="220">
                  <c:v>0.72475358588941374</c:v>
                </c:pt>
                <c:pt idx="221">
                  <c:v>0.72182158389005957</c:v>
                </c:pt>
                <c:pt idx="222">
                  <c:v>0.71906541730359064</c:v>
                </c:pt>
                <c:pt idx="223">
                  <c:v>0.71623405774620952</c:v>
                </c:pt>
                <c:pt idx="224">
                  <c:v>0.71290051616044514</c:v>
                </c:pt>
                <c:pt idx="225">
                  <c:v>0.70955744938813614</c:v>
                </c:pt>
                <c:pt idx="226">
                  <c:v>0.7073429564026753</c:v>
                </c:pt>
                <c:pt idx="227">
                  <c:v>0.70502754065145723</c:v>
                </c:pt>
                <c:pt idx="228">
                  <c:v>0.70210536976036897</c:v>
                </c:pt>
                <c:pt idx="229">
                  <c:v>0.70019858525363932</c:v>
                </c:pt>
                <c:pt idx="230">
                  <c:v>0.69752871164175767</c:v>
                </c:pt>
                <c:pt idx="231">
                  <c:v>0.69572828504968776</c:v>
                </c:pt>
                <c:pt idx="232">
                  <c:v>0.69519930837290678</c:v>
                </c:pt>
                <c:pt idx="233">
                  <c:v>0.69521227641978733</c:v>
                </c:pt>
                <c:pt idx="234">
                  <c:v>0.69541997392194965</c:v>
                </c:pt>
                <c:pt idx="235">
                  <c:v>0.69508223712016282</c:v>
                </c:pt>
                <c:pt idx="236">
                  <c:v>0.69410410613128182</c:v>
                </c:pt>
                <c:pt idx="237">
                  <c:v>0.69266321380147244</c:v>
                </c:pt>
                <c:pt idx="238">
                  <c:v>0.69094275026110064</c:v>
                </c:pt>
                <c:pt idx="239">
                  <c:v>0.68842335673073607</c:v>
                </c:pt>
                <c:pt idx="240">
                  <c:v>0.68685669865525267</c:v>
                </c:pt>
                <c:pt idx="241">
                  <c:v>0.68577781048380648</c:v>
                </c:pt>
                <c:pt idx="242">
                  <c:v>0.6845656629470831</c:v>
                </c:pt>
                <c:pt idx="243">
                  <c:v>0.68290274826960617</c:v>
                </c:pt>
                <c:pt idx="244">
                  <c:v>0.68182947432582675</c:v>
                </c:pt>
                <c:pt idx="245">
                  <c:v>0.68082747881281858</c:v>
                </c:pt>
                <c:pt idx="246">
                  <c:v>0.67977662911993886</c:v>
                </c:pt>
                <c:pt idx="247">
                  <c:v>0.67857102207913822</c:v>
                </c:pt>
                <c:pt idx="248">
                  <c:v>0.67708800753941523</c:v>
                </c:pt>
                <c:pt idx="249">
                  <c:v>0.67248693640551283</c:v>
                </c:pt>
                <c:pt idx="250">
                  <c:v>0.67105629861903859</c:v>
                </c:pt>
                <c:pt idx="251">
                  <c:v>0.67183558261272602</c:v>
                </c:pt>
                <c:pt idx="252">
                  <c:v>0.6723496769502838</c:v>
                </c:pt>
                <c:pt idx="253">
                  <c:v>0.67323624657064085</c:v>
                </c:pt>
                <c:pt idx="254">
                  <c:v>0.67368480588608382</c:v>
                </c:pt>
                <c:pt idx="255">
                  <c:v>0.67368005230153793</c:v>
                </c:pt>
                <c:pt idx="256">
                  <c:v>0.67376394134726925</c:v>
                </c:pt>
                <c:pt idx="257">
                  <c:v>0.67369517393975442</c:v>
                </c:pt>
                <c:pt idx="258">
                  <c:v>0.67368460600066926</c:v>
                </c:pt>
                <c:pt idx="259">
                  <c:v>0.6735434286474965</c:v>
                </c:pt>
                <c:pt idx="260">
                  <c:v>0.67287527675567071</c:v>
                </c:pt>
                <c:pt idx="261">
                  <c:v>0.6719355708444672</c:v>
                </c:pt>
                <c:pt idx="262">
                  <c:v>0.67079782461996584</c:v>
                </c:pt>
                <c:pt idx="263">
                  <c:v>0.66958904207848158</c:v>
                </c:pt>
                <c:pt idx="264">
                  <c:v>0.66840895927243327</c:v>
                </c:pt>
                <c:pt idx="265">
                  <c:v>0.66731252498051719</c:v>
                </c:pt>
                <c:pt idx="266">
                  <c:v>0.66620031587747852</c:v>
                </c:pt>
                <c:pt idx="267">
                  <c:v>0.66492478537355582</c:v>
                </c:pt>
                <c:pt idx="268">
                  <c:v>0.6635036287380407</c:v>
                </c:pt>
                <c:pt idx="269">
                  <c:v>0.66189070600494426</c:v>
                </c:pt>
                <c:pt idx="270">
                  <c:v>0.66046016346117398</c:v>
                </c:pt>
                <c:pt idx="271">
                  <c:v>0.65891253564856789</c:v>
                </c:pt>
                <c:pt idx="272">
                  <c:v>0.65716032047752604</c:v>
                </c:pt>
                <c:pt idx="273">
                  <c:v>0.65541160574596691</c:v>
                </c:pt>
                <c:pt idx="274">
                  <c:v>0.65338443677221347</c:v>
                </c:pt>
                <c:pt idx="275">
                  <c:v>0.65080716027941132</c:v>
                </c:pt>
                <c:pt idx="276">
                  <c:v>0.64876317214280799</c:v>
                </c:pt>
                <c:pt idx="277">
                  <c:v>0.64825322054208301</c:v>
                </c:pt>
                <c:pt idx="278">
                  <c:v>0.64819029190137845</c:v>
                </c:pt>
                <c:pt idx="279">
                  <c:v>0.64874606095801446</c:v>
                </c:pt>
                <c:pt idx="280">
                  <c:v>0.64931526805024076</c:v>
                </c:pt>
                <c:pt idx="281">
                  <c:v>0.64974429909908671</c:v>
                </c:pt>
                <c:pt idx="282">
                  <c:v>0.6500037647389203</c:v>
                </c:pt>
                <c:pt idx="283">
                  <c:v>0.64999977082288274</c:v>
                </c:pt>
                <c:pt idx="284">
                  <c:v>0.64979722962974162</c:v>
                </c:pt>
                <c:pt idx="285">
                  <c:v>0.6489855896998602</c:v>
                </c:pt>
                <c:pt idx="286">
                  <c:v>0.64951125114305308</c:v>
                </c:pt>
                <c:pt idx="287">
                  <c:v>0.6513346184021539</c:v>
                </c:pt>
                <c:pt idx="288">
                  <c:v>0.6533149684752021</c:v>
                </c:pt>
                <c:pt idx="289">
                  <c:v>0.65523487743040665</c:v>
                </c:pt>
                <c:pt idx="290">
                  <c:v>0.65678405075857416</c:v>
                </c:pt>
                <c:pt idx="291">
                  <c:v>0.65768575131490503</c:v>
                </c:pt>
                <c:pt idx="292">
                  <c:v>0.65820054656255012</c:v>
                </c:pt>
                <c:pt idx="293">
                  <c:v>0.65857817144470354</c:v>
                </c:pt>
                <c:pt idx="294">
                  <c:v>0.65882337493418197</c:v>
                </c:pt>
                <c:pt idx="295">
                  <c:v>0.65937460326725761</c:v>
                </c:pt>
                <c:pt idx="296">
                  <c:v>0.66017099778442467</c:v>
                </c:pt>
                <c:pt idx="297">
                  <c:v>0.66079226664368484</c:v>
                </c:pt>
                <c:pt idx="298">
                  <c:v>0.66003175943825076</c:v>
                </c:pt>
                <c:pt idx="299">
                  <c:v>0.66220660494046168</c:v>
                </c:pt>
                <c:pt idx="300">
                  <c:v>0.66760900454792094</c:v>
                </c:pt>
                <c:pt idx="301">
                  <c:v>0.6731418483200583</c:v>
                </c:pt>
                <c:pt idx="302">
                  <c:v>0.67730383170508524</c:v>
                </c:pt>
                <c:pt idx="303">
                  <c:v>0.68055825878852039</c:v>
                </c:pt>
                <c:pt idx="304">
                  <c:v>0.6380813566615422</c:v>
                </c:pt>
                <c:pt idx="305">
                  <c:v>0.59831537774405952</c:v>
                </c:pt>
                <c:pt idx="306">
                  <c:v>0.56104012305145212</c:v>
                </c:pt>
                <c:pt idx="307">
                  <c:v>0.52619882566241305</c:v>
                </c:pt>
                <c:pt idx="308">
                  <c:v>0.49356726472085816</c:v>
                </c:pt>
                <c:pt idx="309">
                  <c:v>0.46300050568823026</c:v>
                </c:pt>
                <c:pt idx="310">
                  <c:v>0.43441994135557299</c:v>
                </c:pt>
                <c:pt idx="311">
                  <c:v>0.40767743603508499</c:v>
                </c:pt>
                <c:pt idx="312">
                  <c:v>0.38263811885644639</c:v>
                </c:pt>
                <c:pt idx="313">
                  <c:v>0.35918161464029524</c:v>
                </c:pt>
                <c:pt idx="314">
                  <c:v>0.33686933468772001</c:v>
                </c:pt>
                <c:pt idx="315">
                  <c:v>0.31581066218757459</c:v>
                </c:pt>
                <c:pt idx="316">
                  <c:v>0.29638733997590822</c:v>
                </c:pt>
                <c:pt idx="317">
                  <c:v>0.27835426208080055</c:v>
                </c:pt>
                <c:pt idx="318">
                  <c:v>0.26153864850000774</c:v>
                </c:pt>
                <c:pt idx="319">
                  <c:v>0.24577649368805429</c:v>
                </c:pt>
                <c:pt idx="320">
                  <c:v>0.23104636953161151</c:v>
                </c:pt>
                <c:pt idx="321">
                  <c:v>0.2172723044705317</c:v>
                </c:pt>
                <c:pt idx="322">
                  <c:v>0.20437709996972492</c:v>
                </c:pt>
                <c:pt idx="323">
                  <c:v>0.19233491565686997</c:v>
                </c:pt>
                <c:pt idx="324">
                  <c:v>0.18110916624783571</c:v>
                </c:pt>
                <c:pt idx="325">
                  <c:v>0.17062117723702735</c:v>
                </c:pt>
                <c:pt idx="326">
                  <c:v>0.16081271729790936</c:v>
                </c:pt>
                <c:pt idx="327">
                  <c:v>0.15175350216590236</c:v>
                </c:pt>
                <c:pt idx="328">
                  <c:v>0.14329144522285492</c:v>
                </c:pt>
                <c:pt idx="329">
                  <c:v>0.13536982343160978</c:v>
                </c:pt>
                <c:pt idx="330">
                  <c:v>0.12795901174621024</c:v>
                </c:pt>
                <c:pt idx="331">
                  <c:v>0.12107146996341989</c:v>
                </c:pt>
                <c:pt idx="332">
                  <c:v>0.11472569417039791</c:v>
                </c:pt>
                <c:pt idx="333">
                  <c:v>0.10875403570058724</c:v>
                </c:pt>
                <c:pt idx="334">
                  <c:v>0.10313884026197323</c:v>
                </c:pt>
                <c:pt idx="335">
                  <c:v>9.7856480069668419E-2</c:v>
                </c:pt>
                <c:pt idx="336">
                  <c:v>9.2907785419867883E-2</c:v>
                </c:pt>
                <c:pt idx="337">
                  <c:v>8.8344690783548882E-2</c:v>
                </c:pt>
                <c:pt idx="338">
                  <c:v>8.4055412072473606E-2</c:v>
                </c:pt>
                <c:pt idx="339">
                  <c:v>8.0047226981271508E-2</c:v>
                </c:pt>
                <c:pt idx="340">
                  <c:v>7.6330545007110118E-2</c:v>
                </c:pt>
                <c:pt idx="341">
                  <c:v>7.2944005394535091E-2</c:v>
                </c:pt>
                <c:pt idx="342">
                  <c:v>6.9913091969504459E-2</c:v>
                </c:pt>
                <c:pt idx="343">
                  <c:v>6.6992106961393461E-2</c:v>
                </c:pt>
                <c:pt idx="344">
                  <c:v>6.4171927437638956E-2</c:v>
                </c:pt>
                <c:pt idx="345">
                  <c:v>6.1473503023221826E-2</c:v>
                </c:pt>
                <c:pt idx="346">
                  <c:v>5.8963820042602387E-2</c:v>
                </c:pt>
                <c:pt idx="347">
                  <c:v>5.664546395502644E-2</c:v>
                </c:pt>
                <c:pt idx="348">
                  <c:v>5.4662782037973319E-2</c:v>
                </c:pt>
                <c:pt idx="349">
                  <c:v>5.2898911821443566E-2</c:v>
                </c:pt>
                <c:pt idx="350">
                  <c:v>5.1106143255618602E-2</c:v>
                </c:pt>
                <c:pt idx="351">
                  <c:v>4.9286671820312315E-2</c:v>
                </c:pt>
                <c:pt idx="352">
                  <c:v>4.7554582513313647E-2</c:v>
                </c:pt>
                <c:pt idx="353">
                  <c:v>4.5943449228585669E-2</c:v>
                </c:pt>
                <c:pt idx="354">
                  <c:v>4.4528000784712446E-2</c:v>
                </c:pt>
                <c:pt idx="355">
                  <c:v>4.3197475744134316E-2</c:v>
                </c:pt>
                <c:pt idx="356">
                  <c:v>4.1893970772017737E-2</c:v>
                </c:pt>
                <c:pt idx="357">
                  <c:v>4.0669436245570102E-2</c:v>
                </c:pt>
                <c:pt idx="358">
                  <c:v>3.9605274389298915E-2</c:v>
                </c:pt>
                <c:pt idx="359">
                  <c:v>3.8917365823935131E-2</c:v>
                </c:pt>
                <c:pt idx="360">
                  <c:v>3.8270862835969532E-2</c:v>
                </c:pt>
                <c:pt idx="361">
                  <c:v>3.7653717054374439E-2</c:v>
                </c:pt>
                <c:pt idx="362">
                  <c:v>3.7217256035172494E-2</c:v>
                </c:pt>
                <c:pt idx="363">
                  <c:v>3.667135772193824E-2</c:v>
                </c:pt>
                <c:pt idx="364">
                  <c:v>3.6151849579221448E-2</c:v>
                </c:pt>
                <c:pt idx="365">
                  <c:v>3.602486486920032E-2</c:v>
                </c:pt>
                <c:pt idx="366">
                  <c:v>3.7079246963793958E-2</c:v>
                </c:pt>
                <c:pt idx="367">
                  <c:v>3.9336179571319692E-2</c:v>
                </c:pt>
                <c:pt idx="368">
                  <c:v>8.8650816871992041E-2</c:v>
                </c:pt>
                <c:pt idx="369">
                  <c:v>8.4052608571503235E-2</c:v>
                </c:pt>
                <c:pt idx="370">
                  <c:v>7.9824298631778368E-2</c:v>
                </c:pt>
                <c:pt idx="371">
                  <c:v>7.5804671124244188E-2</c:v>
                </c:pt>
                <c:pt idx="372">
                  <c:v>7.2000711242227469E-2</c:v>
                </c:pt>
                <c:pt idx="373">
                  <c:v>6.8438229648919435E-2</c:v>
                </c:pt>
                <c:pt idx="374">
                  <c:v>6.5213349818753485E-2</c:v>
                </c:pt>
                <c:pt idx="375">
                  <c:v>6.2215119963426331E-2</c:v>
                </c:pt>
                <c:pt idx="376">
                  <c:v>5.9539862087783293E-2</c:v>
                </c:pt>
                <c:pt idx="377">
                  <c:v>5.6992037176618653E-2</c:v>
                </c:pt>
                <c:pt idx="378">
                  <c:v>5.4588538996935103E-2</c:v>
                </c:pt>
                <c:pt idx="379">
                  <c:v>5.1423483811099985E-2</c:v>
                </c:pt>
                <c:pt idx="380">
                  <c:v>4.93745845132227E-2</c:v>
                </c:pt>
                <c:pt idx="381">
                  <c:v>4.7807434140529272E-2</c:v>
                </c:pt>
                <c:pt idx="382">
                  <c:v>4.6311261977796177E-2</c:v>
                </c:pt>
                <c:pt idx="383">
                  <c:v>4.4826544780869781E-2</c:v>
                </c:pt>
                <c:pt idx="384">
                  <c:v>4.3379325016882457E-2</c:v>
                </c:pt>
                <c:pt idx="385">
                  <c:v>4.2013434828943867E-2</c:v>
                </c:pt>
                <c:pt idx="386">
                  <c:v>4.0709900404702369E-2</c:v>
                </c:pt>
                <c:pt idx="387">
                  <c:v>3.9478823175856465E-2</c:v>
                </c:pt>
                <c:pt idx="388">
                  <c:v>3.8360879014092963E-2</c:v>
                </c:pt>
                <c:pt idx="389">
                  <c:v>3.7719570497706176E-2</c:v>
                </c:pt>
                <c:pt idx="390">
                  <c:v>3.702145519639944E-2</c:v>
                </c:pt>
                <c:pt idx="391">
                  <c:v>3.6187013149392655E-2</c:v>
                </c:pt>
                <c:pt idx="392">
                  <c:v>3.5359907262204844E-2</c:v>
                </c:pt>
                <c:pt idx="393">
                  <c:v>3.4757284880610743E-2</c:v>
                </c:pt>
                <c:pt idx="394">
                  <c:v>3.4393097171851079E-2</c:v>
                </c:pt>
                <c:pt idx="395">
                  <c:v>3.3937927809749614E-2</c:v>
                </c:pt>
                <c:pt idx="396">
                  <c:v>3.3439842674107483E-2</c:v>
                </c:pt>
                <c:pt idx="397">
                  <c:v>3.3030573787599118E-2</c:v>
                </c:pt>
                <c:pt idx="398">
                  <c:v>3.27649842337241E-2</c:v>
                </c:pt>
                <c:pt idx="399">
                  <c:v>3.2381636863834148E-2</c:v>
                </c:pt>
                <c:pt idx="400">
                  <c:v>3.1935657695331472E-2</c:v>
                </c:pt>
                <c:pt idx="401">
                  <c:v>3.1494282684267433E-2</c:v>
                </c:pt>
                <c:pt idx="402">
                  <c:v>3.103149994161359E-2</c:v>
                </c:pt>
                <c:pt idx="403">
                  <c:v>3.0593649073664776E-2</c:v>
                </c:pt>
                <c:pt idx="404">
                  <c:v>3.0217051992006E-2</c:v>
                </c:pt>
                <c:pt idx="405">
                  <c:v>2.9854957181960799E-2</c:v>
                </c:pt>
                <c:pt idx="406">
                  <c:v>2.9505069126033626E-2</c:v>
                </c:pt>
                <c:pt idx="407">
                  <c:v>2.9244781660351001E-2</c:v>
                </c:pt>
                <c:pt idx="408">
                  <c:v>2.9273862017856516E-2</c:v>
                </c:pt>
                <c:pt idx="409">
                  <c:v>2.9154975103394421E-2</c:v>
                </c:pt>
                <c:pt idx="410">
                  <c:v>2.8974562415059888E-2</c:v>
                </c:pt>
                <c:pt idx="411">
                  <c:v>2.8781183496620056E-2</c:v>
                </c:pt>
                <c:pt idx="412">
                  <c:v>2.8763576216039047E-2</c:v>
                </c:pt>
                <c:pt idx="413">
                  <c:v>2.8865820267265398E-2</c:v>
                </c:pt>
                <c:pt idx="414">
                  <c:v>2.8856056352073989E-2</c:v>
                </c:pt>
                <c:pt idx="415">
                  <c:v>2.8901278549708843E-2</c:v>
                </c:pt>
                <c:pt idx="416">
                  <c:v>2.90339772614924E-2</c:v>
                </c:pt>
                <c:pt idx="417">
                  <c:v>2.9097354484454753E-2</c:v>
                </c:pt>
                <c:pt idx="418">
                  <c:v>2.9149892611703077E-2</c:v>
                </c:pt>
                <c:pt idx="419">
                  <c:v>2.914895931859738E-2</c:v>
                </c:pt>
                <c:pt idx="420">
                  <c:v>2.9147110453216381E-2</c:v>
                </c:pt>
                <c:pt idx="421">
                  <c:v>2.9144187756056511E-2</c:v>
                </c:pt>
                <c:pt idx="422">
                  <c:v>2.9117792512915401E-2</c:v>
                </c:pt>
                <c:pt idx="423">
                  <c:v>2.9102451656978744E-2</c:v>
                </c:pt>
                <c:pt idx="424">
                  <c:v>2.9100008920755982E-2</c:v>
                </c:pt>
                <c:pt idx="425">
                  <c:v>2.9167365420360445E-2</c:v>
                </c:pt>
                <c:pt idx="426">
                  <c:v>2.9301262511105354E-2</c:v>
                </c:pt>
                <c:pt idx="427">
                  <c:v>2.9486853953123823E-2</c:v>
                </c:pt>
                <c:pt idx="428">
                  <c:v>2.9727493690917435E-2</c:v>
                </c:pt>
                <c:pt idx="429">
                  <c:v>3.007140073872085E-2</c:v>
                </c:pt>
                <c:pt idx="430">
                  <c:v>3.0571775677097998E-2</c:v>
                </c:pt>
                <c:pt idx="431">
                  <c:v>3.1193190223562064E-2</c:v>
                </c:pt>
                <c:pt idx="432">
                  <c:v>3.191597633451497E-2</c:v>
                </c:pt>
                <c:pt idx="433">
                  <c:v>3.2637416848864599E-2</c:v>
                </c:pt>
                <c:pt idx="434">
                  <c:v>3.3358381783310499E-2</c:v>
                </c:pt>
                <c:pt idx="435">
                  <c:v>3.4533842263954236E-2</c:v>
                </c:pt>
                <c:pt idx="436">
                  <c:v>3.8158331174821827E-2</c:v>
                </c:pt>
                <c:pt idx="437">
                  <c:v>4.2181939662622556E-2</c:v>
                </c:pt>
                <c:pt idx="438">
                  <c:v>4.4291093953696452E-2</c:v>
                </c:pt>
                <c:pt idx="439">
                  <c:v>4.5500680797503093E-2</c:v>
                </c:pt>
                <c:pt idx="440">
                  <c:v>4.6372277802144993E-2</c:v>
                </c:pt>
                <c:pt idx="441">
                  <c:v>4.6977494192924733E-2</c:v>
                </c:pt>
                <c:pt idx="442">
                  <c:v>4.7704312265437851E-2</c:v>
                </c:pt>
                <c:pt idx="443">
                  <c:v>4.8722352731843797E-2</c:v>
                </c:pt>
                <c:pt idx="444">
                  <c:v>5.0346822601152093E-2</c:v>
                </c:pt>
                <c:pt idx="445">
                  <c:v>5.4680302609826599E-2</c:v>
                </c:pt>
                <c:pt idx="446">
                  <c:v>5.2817342726483245E-2</c:v>
                </c:pt>
                <c:pt idx="447">
                  <c:v>5.1020154204122717E-2</c:v>
                </c:pt>
                <c:pt idx="448">
                  <c:v>4.9306465351541942E-2</c:v>
                </c:pt>
                <c:pt idx="449">
                  <c:v>4.7679302646423054E-2</c:v>
                </c:pt>
                <c:pt idx="450">
                  <c:v>4.6121192215846277E-2</c:v>
                </c:pt>
                <c:pt idx="451">
                  <c:v>5.537385265550241E-2</c:v>
                </c:pt>
                <c:pt idx="452">
                  <c:v>4.4453933134449543E-2</c:v>
                </c:pt>
                <c:pt idx="453">
                  <c:v>4.5119012735529089E-2</c:v>
                </c:pt>
                <c:pt idx="454">
                  <c:v>4.4358052112270487E-2</c:v>
                </c:pt>
                <c:pt idx="455">
                  <c:v>6.310618458744216E-2</c:v>
                </c:pt>
                <c:pt idx="456">
                  <c:v>8.8979403364411541E-2</c:v>
                </c:pt>
                <c:pt idx="457">
                  <c:v>0.12452956105632453</c:v>
                </c:pt>
                <c:pt idx="458">
                  <c:v>0.17329253066261974</c:v>
                </c:pt>
                <c:pt idx="459">
                  <c:v>0.2400788127010603</c:v>
                </c:pt>
                <c:pt idx="460">
                  <c:v>0.33007915487511252</c:v>
                </c:pt>
                <c:pt idx="461">
                  <c:v>0.44990789178854812</c:v>
                </c:pt>
                <c:pt idx="462">
                  <c:v>0.60675705062727958</c:v>
                </c:pt>
                <c:pt idx="463">
                  <c:v>0.80577391306493451</c:v>
                </c:pt>
                <c:pt idx="464">
                  <c:v>1.0440906695315164</c:v>
                </c:pt>
                <c:pt idx="465">
                  <c:v>1.2974562488909138</c:v>
                </c:pt>
                <c:pt idx="466">
                  <c:v>1.4939670686686921</c:v>
                </c:pt>
                <c:pt idx="467">
                  <c:v>1.518722765149491</c:v>
                </c:pt>
                <c:pt idx="468">
                  <c:v>1.4332790319740663</c:v>
                </c:pt>
                <c:pt idx="469">
                  <c:v>1.3824440407561849</c:v>
                </c:pt>
                <c:pt idx="470">
                  <c:v>1.3303012781799313</c:v>
                </c:pt>
                <c:pt idx="471">
                  <c:v>1.2856669225670345</c:v>
                </c:pt>
                <c:pt idx="472">
                  <c:v>1.2461627634364543</c:v>
                </c:pt>
                <c:pt idx="473">
                  <c:v>1.2115592934598918</c:v>
                </c:pt>
                <c:pt idx="474">
                  <c:v>1.1805226385033702</c:v>
                </c:pt>
                <c:pt idx="475">
                  <c:v>1.1527624638448077</c:v>
                </c:pt>
                <c:pt idx="476">
                  <c:v>1.1280898636784173</c:v>
                </c:pt>
                <c:pt idx="477">
                  <c:v>1.1062352926549111</c:v>
                </c:pt>
                <c:pt idx="478">
                  <c:v>1.0865781858290766</c:v>
                </c:pt>
                <c:pt idx="479">
                  <c:v>1.0688682780491559</c:v>
                </c:pt>
                <c:pt idx="480">
                  <c:v>1.0533583332084424</c:v>
                </c:pt>
                <c:pt idx="481">
                  <c:v>1.0393524606682587</c:v>
                </c:pt>
                <c:pt idx="482">
                  <c:v>1.0267569192678001</c:v>
                </c:pt>
                <c:pt idx="483">
                  <c:v>1.014872866190057</c:v>
                </c:pt>
                <c:pt idx="484">
                  <c:v>1.0041036509686065</c:v>
                </c:pt>
                <c:pt idx="485">
                  <c:v>0.99295317220086021</c:v>
                </c:pt>
                <c:pt idx="486">
                  <c:v>0.98409154007668775</c:v>
                </c:pt>
                <c:pt idx="487">
                  <c:v>0.98155569983284452</c:v>
                </c:pt>
                <c:pt idx="488">
                  <c:v>0.97732235161879655</c:v>
                </c:pt>
                <c:pt idx="489">
                  <c:v>0.97211400278461191</c:v>
                </c:pt>
                <c:pt idx="490">
                  <c:v>0.96659086882947221</c:v>
                </c:pt>
                <c:pt idx="491">
                  <c:v>0.96085844296293588</c:v>
                </c:pt>
                <c:pt idx="492">
                  <c:v>0.95532639429020638</c:v>
                </c:pt>
                <c:pt idx="493">
                  <c:v>0.95018920478014646</c:v>
                </c:pt>
                <c:pt idx="494">
                  <c:v>0.94529109542996492</c:v>
                </c:pt>
                <c:pt idx="495">
                  <c:v>0.9404797091526087</c:v>
                </c:pt>
                <c:pt idx="496">
                  <c:v>0.9360208878182491</c:v>
                </c:pt>
                <c:pt idx="497">
                  <c:v>0.93214046645245807</c:v>
                </c:pt>
                <c:pt idx="498">
                  <c:v>0.92838651698818375</c:v>
                </c:pt>
                <c:pt idx="499">
                  <c:v>0.92471638811387491</c:v>
                </c:pt>
                <c:pt idx="500">
                  <c:v>0.92127102923344073</c:v>
                </c:pt>
                <c:pt idx="501">
                  <c:v>0.91791321642718926</c:v>
                </c:pt>
                <c:pt idx="502">
                  <c:v>0.91459532083205963</c:v>
                </c:pt>
                <c:pt idx="503">
                  <c:v>0.91149152686585144</c:v>
                </c:pt>
                <c:pt idx="504">
                  <c:v>0.90859462678094327</c:v>
                </c:pt>
                <c:pt idx="505">
                  <c:v>0.90580191680191779</c:v>
                </c:pt>
                <c:pt idx="506">
                  <c:v>0.90307943051109474</c:v>
                </c:pt>
                <c:pt idx="507">
                  <c:v>0.9004995934772998</c:v>
                </c:pt>
                <c:pt idx="508">
                  <c:v>0.89788828771967066</c:v>
                </c:pt>
                <c:pt idx="509">
                  <c:v>0.89542150388389741</c:v>
                </c:pt>
                <c:pt idx="510">
                  <c:v>0.89304062316210164</c:v>
                </c:pt>
                <c:pt idx="511">
                  <c:v>0.89065825713720714</c:v>
                </c:pt>
                <c:pt idx="512">
                  <c:v>0.88834305473823927</c:v>
                </c:pt>
                <c:pt idx="513">
                  <c:v>0.88611782040872533</c:v>
                </c:pt>
                <c:pt idx="514">
                  <c:v>0.88376073312032821</c:v>
                </c:pt>
                <c:pt idx="515">
                  <c:v>0.88258466592449258</c:v>
                </c:pt>
                <c:pt idx="516">
                  <c:v>0.88119691569663194</c:v>
                </c:pt>
                <c:pt idx="517">
                  <c:v>0.87949162588527807</c:v>
                </c:pt>
                <c:pt idx="518">
                  <c:v>0.87767242024643999</c:v>
                </c:pt>
                <c:pt idx="519">
                  <c:v>0.87573469863987496</c:v>
                </c:pt>
                <c:pt idx="520">
                  <c:v>0.8737687406388488</c:v>
                </c:pt>
                <c:pt idx="521">
                  <c:v>0.87177551374450657</c:v>
                </c:pt>
                <c:pt idx="522">
                  <c:v>0.86980410851066681</c:v>
                </c:pt>
                <c:pt idx="523">
                  <c:v>0.86785102625937316</c:v>
                </c:pt>
                <c:pt idx="524">
                  <c:v>0.86590754838984973</c:v>
                </c:pt>
                <c:pt idx="525">
                  <c:v>0.86385145822520715</c:v>
                </c:pt>
                <c:pt idx="526">
                  <c:v>0.86167983843666685</c:v>
                </c:pt>
                <c:pt idx="527">
                  <c:v>0.86010286943321757</c:v>
                </c:pt>
                <c:pt idx="528">
                  <c:v>0.85857174731589858</c:v>
                </c:pt>
                <c:pt idx="529">
                  <c:v>0.85662147930376664</c:v>
                </c:pt>
                <c:pt idx="530">
                  <c:v>0.8555512647891238</c:v>
                </c:pt>
                <c:pt idx="531">
                  <c:v>0.8539541171766819</c:v>
                </c:pt>
                <c:pt idx="532">
                  <c:v>0.85194179775557743</c:v>
                </c:pt>
                <c:pt idx="533">
                  <c:v>0.84994168812401782</c:v>
                </c:pt>
                <c:pt idx="534">
                  <c:v>0.84907005629384646</c:v>
                </c:pt>
                <c:pt idx="535">
                  <c:v>0.84796584919528684</c:v>
                </c:pt>
                <c:pt idx="536">
                  <c:v>0.84637342536724502</c:v>
                </c:pt>
                <c:pt idx="537">
                  <c:v>0.84441997819614378</c:v>
                </c:pt>
                <c:pt idx="538">
                  <c:v>0.84242261285094133</c:v>
                </c:pt>
                <c:pt idx="539">
                  <c:v>0.8401691595317119</c:v>
                </c:pt>
                <c:pt idx="540">
                  <c:v>0.83769774480446457</c:v>
                </c:pt>
                <c:pt idx="541">
                  <c:v>0.83508709701582506</c:v>
                </c:pt>
                <c:pt idx="542">
                  <c:v>0.83241620427774077</c:v>
                </c:pt>
                <c:pt idx="543">
                  <c:v>0.82970048527914497</c:v>
                </c:pt>
                <c:pt idx="544">
                  <c:v>0.82702816092971765</c:v>
                </c:pt>
                <c:pt idx="545">
                  <c:v>0.8243106596392682</c:v>
                </c:pt>
                <c:pt idx="546">
                  <c:v>0.82156928578291011</c:v>
                </c:pt>
                <c:pt idx="547">
                  <c:v>0.81898153151653774</c:v>
                </c:pt>
                <c:pt idx="548">
                  <c:v>0.81632523269240265</c:v>
                </c:pt>
                <c:pt idx="549">
                  <c:v>0.81359998629889696</c:v>
                </c:pt>
                <c:pt idx="550">
                  <c:v>0.81089562562910233</c:v>
                </c:pt>
                <c:pt idx="551">
                  <c:v>0.80818916489650683</c:v>
                </c:pt>
                <c:pt idx="552">
                  <c:v>0.80566161542274095</c:v>
                </c:pt>
                <c:pt idx="553">
                  <c:v>0.80320713511989239</c:v>
                </c:pt>
                <c:pt idx="554">
                  <c:v>0.80065527690900617</c:v>
                </c:pt>
                <c:pt idx="555">
                  <c:v>0.79806442279707068</c:v>
                </c:pt>
                <c:pt idx="556">
                  <c:v>0.79548514853577901</c:v>
                </c:pt>
                <c:pt idx="557">
                  <c:v>0.79332453173808537</c:v>
                </c:pt>
                <c:pt idx="558">
                  <c:v>0.79116695836977891</c:v>
                </c:pt>
                <c:pt idx="559">
                  <c:v>0.78897253873103013</c:v>
                </c:pt>
                <c:pt idx="560">
                  <c:v>0.78671338678047431</c:v>
                </c:pt>
                <c:pt idx="561">
                  <c:v>0.78452520488627209</c:v>
                </c:pt>
                <c:pt idx="562">
                  <c:v>0.78253304089449127</c:v>
                </c:pt>
                <c:pt idx="563">
                  <c:v>0.78047694380204891</c:v>
                </c:pt>
                <c:pt idx="564">
                  <c:v>0.77854990427587178</c:v>
                </c:pt>
                <c:pt idx="565">
                  <c:v>0.77665843278699054</c:v>
                </c:pt>
                <c:pt idx="566">
                  <c:v>0.77480356495676161</c:v>
                </c:pt>
                <c:pt idx="567">
                  <c:v>0.77292639191503332</c:v>
                </c:pt>
                <c:pt idx="568">
                  <c:v>0.77098644314314224</c:v>
                </c:pt>
                <c:pt idx="569">
                  <c:v>0.76907311400450307</c:v>
                </c:pt>
                <c:pt idx="570">
                  <c:v>0.76736384428545801</c:v>
                </c:pt>
                <c:pt idx="571">
                  <c:v>0.76557674124632691</c:v>
                </c:pt>
                <c:pt idx="572">
                  <c:v>0.7637978946994004</c:v>
                </c:pt>
                <c:pt idx="573">
                  <c:v>0.76194189940853363</c:v>
                </c:pt>
                <c:pt idx="574">
                  <c:v>0.76000819895521787</c:v>
                </c:pt>
                <c:pt idx="575">
                  <c:v>0.75803818777040799</c:v>
                </c:pt>
                <c:pt idx="576">
                  <c:v>0.75641273095919626</c:v>
                </c:pt>
                <c:pt idx="577">
                  <c:v>0.75472890680013771</c:v>
                </c:pt>
                <c:pt idx="578">
                  <c:v>0.75296040816531173</c:v>
                </c:pt>
                <c:pt idx="579">
                  <c:v>0.75113594241923787</c:v>
                </c:pt>
                <c:pt idx="580">
                  <c:v>0.74937687831112798</c:v>
                </c:pt>
                <c:pt idx="581">
                  <c:v>0.74747283756931426</c:v>
                </c:pt>
                <c:pt idx="582">
                  <c:v>0.74552007696361777</c:v>
                </c:pt>
                <c:pt idx="583">
                  <c:v>0.74343470551503088</c:v>
                </c:pt>
                <c:pt idx="584">
                  <c:v>0.74133133097067427</c:v>
                </c:pt>
                <c:pt idx="585">
                  <c:v>0.7393445484961868</c:v>
                </c:pt>
                <c:pt idx="586">
                  <c:v>0.73720535822800659</c:v>
                </c:pt>
                <c:pt idx="587">
                  <c:v>0.73481530130076089</c:v>
                </c:pt>
                <c:pt idx="588">
                  <c:v>0.73226043183151568</c:v>
                </c:pt>
                <c:pt idx="589">
                  <c:v>0.7309510752546905</c:v>
                </c:pt>
                <c:pt idx="590">
                  <c:v>0.72981552839335184</c:v>
                </c:pt>
                <c:pt idx="591">
                  <c:v>0.72732521680420459</c:v>
                </c:pt>
                <c:pt idx="592">
                  <c:v>0.72757855891712075</c:v>
                </c:pt>
                <c:pt idx="593">
                  <c:v>0.72748542908766156</c:v>
                </c:pt>
                <c:pt idx="594">
                  <c:v>0.7266151420352005</c:v>
                </c:pt>
                <c:pt idx="595">
                  <c:v>0.7250202924807464</c:v>
                </c:pt>
                <c:pt idx="596">
                  <c:v>0.72267500396579076</c:v>
                </c:pt>
                <c:pt idx="597">
                  <c:v>0.72018510969218907</c:v>
                </c:pt>
                <c:pt idx="598">
                  <c:v>0.71911635514222627</c:v>
                </c:pt>
                <c:pt idx="599">
                  <c:v>0.71765984670811811</c:v>
                </c:pt>
                <c:pt idx="600">
                  <c:v>0.71582089934136928</c:v>
                </c:pt>
                <c:pt idx="601">
                  <c:v>0.71347636199818154</c:v>
                </c:pt>
                <c:pt idx="602">
                  <c:v>0.71177217689827577</c:v>
                </c:pt>
                <c:pt idx="603">
                  <c:v>0.71015572055456788</c:v>
                </c:pt>
                <c:pt idx="604">
                  <c:v>0.708231290742525</c:v>
                </c:pt>
                <c:pt idx="605">
                  <c:v>0.7064161468363731</c:v>
                </c:pt>
                <c:pt idx="606">
                  <c:v>0.70487505185589983</c:v>
                </c:pt>
                <c:pt idx="607">
                  <c:v>0.70310835370778013</c:v>
                </c:pt>
                <c:pt idx="608">
                  <c:v>0.70153540296160977</c:v>
                </c:pt>
                <c:pt idx="609">
                  <c:v>0.69999908330602034</c:v>
                </c:pt>
                <c:pt idx="610">
                  <c:v>0.69836418679538192</c:v>
                </c:pt>
                <c:pt idx="611">
                  <c:v>0.6966334910826405</c:v>
                </c:pt>
                <c:pt idx="612">
                  <c:v>0.69483756379312833</c:v>
                </c:pt>
                <c:pt idx="613">
                  <c:v>0.69303696115142166</c:v>
                </c:pt>
                <c:pt idx="614">
                  <c:v>0.6912281489299521</c:v>
                </c:pt>
                <c:pt idx="615">
                  <c:v>0.68841538007279179</c:v>
                </c:pt>
                <c:pt idx="616">
                  <c:v>0.68693290829413101</c:v>
                </c:pt>
                <c:pt idx="617">
                  <c:v>0.68731747587109004</c:v>
                </c:pt>
                <c:pt idx="618">
                  <c:v>0.68827147956804113</c:v>
                </c:pt>
                <c:pt idx="619">
                  <c:v>0.68910092315971894</c:v>
                </c:pt>
                <c:pt idx="620">
                  <c:v>0.68946259507917318</c:v>
                </c:pt>
                <c:pt idx="621">
                  <c:v>0.68962584826324314</c:v>
                </c:pt>
                <c:pt idx="622">
                  <c:v>0.68927214844623352</c:v>
                </c:pt>
                <c:pt idx="623">
                  <c:v>0.68842425086175585</c:v>
                </c:pt>
                <c:pt idx="624">
                  <c:v>0.68782715271479955</c:v>
                </c:pt>
                <c:pt idx="625">
                  <c:v>0.68708351306920068</c:v>
                </c:pt>
                <c:pt idx="626">
                  <c:v>0.68625233062570157</c:v>
                </c:pt>
                <c:pt idx="627">
                  <c:v>0.68535447041982356</c:v>
                </c:pt>
                <c:pt idx="628">
                  <c:v>0.68425025557311248</c:v>
                </c:pt>
                <c:pt idx="629">
                  <c:v>0.68298979820059436</c:v>
                </c:pt>
                <c:pt idx="630">
                  <c:v>0.68195949404041056</c:v>
                </c:pt>
                <c:pt idx="631">
                  <c:v>0.68138011551685285</c:v>
                </c:pt>
                <c:pt idx="632">
                  <c:v>0.68107980300997184</c:v>
                </c:pt>
                <c:pt idx="633">
                  <c:v>0.68060084057455339</c:v>
                </c:pt>
                <c:pt idx="634">
                  <c:v>0.67978959569645159</c:v>
                </c:pt>
                <c:pt idx="635">
                  <c:v>0.67890004107244617</c:v>
                </c:pt>
                <c:pt idx="636">
                  <c:v>0.67809432257887448</c:v>
                </c:pt>
                <c:pt idx="637">
                  <c:v>0.67722101392216827</c:v>
                </c:pt>
                <c:pt idx="638">
                  <c:v>0.67625725736680831</c:v>
                </c:pt>
                <c:pt idx="639">
                  <c:v>0.67531867252933897</c:v>
                </c:pt>
                <c:pt idx="640">
                  <c:v>0.67440214812514521</c:v>
                </c:pt>
                <c:pt idx="641">
                  <c:v>0.67372068191328338</c:v>
                </c:pt>
                <c:pt idx="642">
                  <c:v>0.67319761310333759</c:v>
                </c:pt>
                <c:pt idx="643">
                  <c:v>0.67245939997547377</c:v>
                </c:pt>
                <c:pt idx="644">
                  <c:v>0.67158026809507854</c:v>
                </c:pt>
                <c:pt idx="645">
                  <c:v>0.6712263010157461</c:v>
                </c:pt>
                <c:pt idx="646">
                  <c:v>0.67154226860719313</c:v>
                </c:pt>
                <c:pt idx="647">
                  <c:v>0.67171314618193456</c:v>
                </c:pt>
                <c:pt idx="648">
                  <c:v>0.67165583145540531</c:v>
                </c:pt>
                <c:pt idx="649">
                  <c:v>0.6713443283676177</c:v>
                </c:pt>
                <c:pt idx="650">
                  <c:v>0.67090475451835263</c:v>
                </c:pt>
                <c:pt idx="651">
                  <c:v>0.67034087954473676</c:v>
                </c:pt>
                <c:pt idx="652">
                  <c:v>0.66962468468751957</c:v>
                </c:pt>
                <c:pt idx="653">
                  <c:v>0.66880398242898265</c:v>
                </c:pt>
                <c:pt idx="654">
                  <c:v>0.66792535728592273</c:v>
                </c:pt>
                <c:pt idx="655">
                  <c:v>0.66700606605097801</c:v>
                </c:pt>
                <c:pt idx="656">
                  <c:v>0.66608827473474042</c:v>
                </c:pt>
                <c:pt idx="657">
                  <c:v>0.66516109761049524</c:v>
                </c:pt>
                <c:pt idx="658">
                  <c:v>0.66431965270795357</c:v>
                </c:pt>
                <c:pt idx="659">
                  <c:v>0.66346608492673964</c:v>
                </c:pt>
                <c:pt idx="660">
                  <c:v>0.66247160921455017</c:v>
                </c:pt>
                <c:pt idx="661">
                  <c:v>0.66091831137156953</c:v>
                </c:pt>
                <c:pt idx="662">
                  <c:v>0.66058784340447374</c:v>
                </c:pt>
                <c:pt idx="663">
                  <c:v>0.6603123297199518</c:v>
                </c:pt>
                <c:pt idx="664">
                  <c:v>0.65973663732500021</c:v>
                </c:pt>
                <c:pt idx="665">
                  <c:v>0.65856308875830916</c:v>
                </c:pt>
                <c:pt idx="666">
                  <c:v>0.65825561874335103</c:v>
                </c:pt>
                <c:pt idx="667">
                  <c:v>0.65808616514999141</c:v>
                </c:pt>
                <c:pt idx="668">
                  <c:v>0.65721064011287333</c:v>
                </c:pt>
                <c:pt idx="669">
                  <c:v>0.61331887014547726</c:v>
                </c:pt>
                <c:pt idx="670">
                  <c:v>0.57294276921230047</c:v>
                </c:pt>
                <c:pt idx="671">
                  <c:v>0.53595408681728429</c:v>
                </c:pt>
                <c:pt idx="672">
                  <c:v>0.50161285401588307</c:v>
                </c:pt>
                <c:pt idx="673">
                  <c:v>0.46963071882976393</c:v>
                </c:pt>
                <c:pt idx="674">
                  <c:v>0.43979203329459388</c:v>
                </c:pt>
                <c:pt idx="675">
                  <c:v>0.41193619762816647</c:v>
                </c:pt>
                <c:pt idx="676">
                  <c:v>0.38593425440414064</c:v>
                </c:pt>
                <c:pt idx="677">
                  <c:v>0.36165780078242854</c:v>
                </c:pt>
                <c:pt idx="678">
                  <c:v>0.33893370840000375</c:v>
                </c:pt>
                <c:pt idx="679">
                  <c:v>0.31767677286244689</c:v>
                </c:pt>
                <c:pt idx="680">
                  <c:v>0.29772225887452536</c:v>
                </c:pt>
                <c:pt idx="681">
                  <c:v>0.2790711942188327</c:v>
                </c:pt>
                <c:pt idx="682">
                  <c:v>0.26167179516658129</c:v>
                </c:pt>
                <c:pt idx="683">
                  <c:v>0.24537937529112563</c:v>
                </c:pt>
                <c:pt idx="684">
                  <c:v>0.2301917914812803</c:v>
                </c:pt>
                <c:pt idx="685">
                  <c:v>0.21603359174214301</c:v>
                </c:pt>
                <c:pt idx="686">
                  <c:v>0.20287208365937162</c:v>
                </c:pt>
                <c:pt idx="687">
                  <c:v>0.19060982977294838</c:v>
                </c:pt>
                <c:pt idx="688">
                  <c:v>0.17917632426187977</c:v>
                </c:pt>
                <c:pt idx="689">
                  <c:v>0.1685055820050278</c:v>
                </c:pt>
                <c:pt idx="690">
                  <c:v>0.15854372668758085</c:v>
                </c:pt>
                <c:pt idx="691">
                  <c:v>0.1492430417800755</c:v>
                </c:pt>
                <c:pt idx="692">
                  <c:v>0.14055672868137342</c:v>
                </c:pt>
                <c:pt idx="693">
                  <c:v>0.13244376472480859</c:v>
                </c:pt>
                <c:pt idx="694">
                  <c:v>0.12486379043793493</c:v>
                </c:pt>
                <c:pt idx="695">
                  <c:v>0.11778439056102168</c:v>
                </c:pt>
                <c:pt idx="696">
                  <c:v>0.11116994694752352</c:v>
                </c:pt>
                <c:pt idx="697">
                  <c:v>0.10498444758925267</c:v>
                </c:pt>
                <c:pt idx="698">
                  <c:v>9.9231999645315955E-2</c:v>
                </c:pt>
                <c:pt idx="699">
                  <c:v>9.3890276285694074E-2</c:v>
                </c:pt>
                <c:pt idx="700">
                  <c:v>8.8893872390292381E-2</c:v>
                </c:pt>
                <c:pt idx="701">
                  <c:v>8.4246051707168507E-2</c:v>
                </c:pt>
                <c:pt idx="702">
                  <c:v>7.9954345336405552E-2</c:v>
                </c:pt>
                <c:pt idx="703">
                  <c:v>7.5920186037240531E-2</c:v>
                </c:pt>
                <c:pt idx="704">
                  <c:v>7.2113514807410253E-2</c:v>
                </c:pt>
                <c:pt idx="705">
                  <c:v>6.8559001137759243E-2</c:v>
                </c:pt>
                <c:pt idx="706">
                  <c:v>6.531043859814567E-2</c:v>
                </c:pt>
                <c:pt idx="707">
                  <c:v>6.2460199321606E-2</c:v>
                </c:pt>
                <c:pt idx="708">
                  <c:v>5.9845733381270125E-2</c:v>
                </c:pt>
                <c:pt idx="709">
                  <c:v>5.7264862889375476E-2</c:v>
                </c:pt>
                <c:pt idx="710">
                  <c:v>5.4761200454115692E-2</c:v>
                </c:pt>
                <c:pt idx="711">
                  <c:v>5.2387456964834676E-2</c:v>
                </c:pt>
                <c:pt idx="712">
                  <c:v>5.0161237333706421E-2</c:v>
                </c:pt>
                <c:pt idx="713">
                  <c:v>4.8083149948420327E-2</c:v>
                </c:pt>
                <c:pt idx="714">
                  <c:v>4.6143452692958484E-2</c:v>
                </c:pt>
                <c:pt idx="715">
                  <c:v>4.43281188529576E-2</c:v>
                </c:pt>
                <c:pt idx="716">
                  <c:v>4.2614487727982243E-2</c:v>
                </c:pt>
                <c:pt idx="717">
                  <c:v>4.1002993432207188E-2</c:v>
                </c:pt>
                <c:pt idx="718">
                  <c:v>3.9502353863726289E-2</c:v>
                </c:pt>
                <c:pt idx="719">
                  <c:v>3.8131043929928568E-2</c:v>
                </c:pt>
                <c:pt idx="720">
                  <c:v>3.6950510902134366E-2</c:v>
                </c:pt>
                <c:pt idx="721">
                  <c:v>3.6194406957552952E-2</c:v>
                </c:pt>
                <c:pt idx="722">
                  <c:v>3.5311644864892702E-2</c:v>
                </c:pt>
                <c:pt idx="723">
                  <c:v>3.433236583164205E-2</c:v>
                </c:pt>
                <c:pt idx="724">
                  <c:v>3.3376189697284994E-2</c:v>
                </c:pt>
                <c:pt idx="725">
                  <c:v>3.2459216411041068E-2</c:v>
                </c:pt>
                <c:pt idx="726">
                  <c:v>3.1590413014528064E-2</c:v>
                </c:pt>
                <c:pt idx="727">
                  <c:v>3.0763669461129819E-2</c:v>
                </c:pt>
                <c:pt idx="728">
                  <c:v>3.0022216618959749E-2</c:v>
                </c:pt>
                <c:pt idx="729">
                  <c:v>2.9367585542212072E-2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F-FD4D-93BD-103A093DAA79}"/>
            </c:ext>
          </c:extLst>
        </c:ser>
        <c:ser>
          <c:idx val="2"/>
          <c:order val="2"/>
          <c:tx>
            <c:v>Ydre fjord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Boksmodel!$AC$11:$AC$740</c:f>
              <c:numCache>
                <c:formatCode>0.0000</c:formatCode>
                <c:ptCount val="730"/>
                <c:pt idx="0">
                  <c:v>6.0469388947338241E-2</c:v>
                </c:pt>
                <c:pt idx="1">
                  <c:v>5.975648919776471E-2</c:v>
                </c:pt>
                <c:pt idx="2">
                  <c:v>5.8963842643642614E-2</c:v>
                </c:pt>
                <c:pt idx="3">
                  <c:v>5.8245406181238177E-2</c:v>
                </c:pt>
                <c:pt idx="4">
                  <c:v>5.7565970017277354E-2</c:v>
                </c:pt>
                <c:pt idx="5">
                  <c:v>5.6724355266956933E-2</c:v>
                </c:pt>
                <c:pt idx="6">
                  <c:v>5.5712143444368152E-2</c:v>
                </c:pt>
                <c:pt idx="7">
                  <c:v>5.4746299963168731E-2</c:v>
                </c:pt>
                <c:pt idx="8">
                  <c:v>5.3851745794913197E-2</c:v>
                </c:pt>
                <c:pt idx="9">
                  <c:v>5.3067698380810983E-2</c:v>
                </c:pt>
                <c:pt idx="10">
                  <c:v>5.2357311059154386E-2</c:v>
                </c:pt>
                <c:pt idx="11">
                  <c:v>5.2527462701531843E-2</c:v>
                </c:pt>
                <c:pt idx="12">
                  <c:v>5.3015951849226368E-2</c:v>
                </c:pt>
                <c:pt idx="13">
                  <c:v>5.2333039708557683E-2</c:v>
                </c:pt>
                <c:pt idx="14">
                  <c:v>5.103455782683574E-2</c:v>
                </c:pt>
                <c:pt idx="15">
                  <c:v>4.9295596594758059E-2</c:v>
                </c:pt>
                <c:pt idx="16">
                  <c:v>4.6533780470702703E-2</c:v>
                </c:pt>
                <c:pt idx="17">
                  <c:v>2.241171681824659E-2</c:v>
                </c:pt>
                <c:pt idx="18">
                  <c:v>2.6724583973523373E-2</c:v>
                </c:pt>
                <c:pt idx="19">
                  <c:v>2.9192062141794768E-2</c:v>
                </c:pt>
                <c:pt idx="20">
                  <c:v>3.1067289397363571E-2</c:v>
                </c:pt>
                <c:pt idx="21">
                  <c:v>3.2554707263518751E-2</c:v>
                </c:pt>
                <c:pt idx="22">
                  <c:v>3.3866197711834065E-2</c:v>
                </c:pt>
                <c:pt idx="23">
                  <c:v>3.5055831634283018E-2</c:v>
                </c:pt>
                <c:pt idx="24">
                  <c:v>3.6142418943696006E-2</c:v>
                </c:pt>
                <c:pt idx="25">
                  <c:v>3.7179917896121475E-2</c:v>
                </c:pt>
                <c:pt idx="26">
                  <c:v>3.8197667041049509E-2</c:v>
                </c:pt>
                <c:pt idx="27">
                  <c:v>3.9194618808461833E-2</c:v>
                </c:pt>
                <c:pt idx="28">
                  <c:v>4.012764928571233E-2</c:v>
                </c:pt>
                <c:pt idx="29">
                  <c:v>4.1105671925361791E-2</c:v>
                </c:pt>
                <c:pt idx="30">
                  <c:v>4.2183618515549179E-2</c:v>
                </c:pt>
                <c:pt idx="31">
                  <c:v>4.3340321855013145E-2</c:v>
                </c:pt>
                <c:pt idx="32">
                  <c:v>4.4610823898280728E-2</c:v>
                </c:pt>
                <c:pt idx="33">
                  <c:v>4.6031095347373874E-2</c:v>
                </c:pt>
                <c:pt idx="34">
                  <c:v>4.7649298102853538E-2</c:v>
                </c:pt>
                <c:pt idx="35">
                  <c:v>4.9750627312026431E-2</c:v>
                </c:pt>
                <c:pt idx="36">
                  <c:v>5.2348906190243176E-2</c:v>
                </c:pt>
                <c:pt idx="37">
                  <c:v>5.5817661701923066E-2</c:v>
                </c:pt>
                <c:pt idx="38">
                  <c:v>5.9925274079465699E-2</c:v>
                </c:pt>
                <c:pt idx="39">
                  <c:v>6.5548316109604057E-2</c:v>
                </c:pt>
                <c:pt idx="40">
                  <c:v>7.5732673331505865E-2</c:v>
                </c:pt>
                <c:pt idx="41">
                  <c:v>0.11988764381428892</c:v>
                </c:pt>
                <c:pt idx="42">
                  <c:v>0.12197067323601941</c:v>
                </c:pt>
                <c:pt idx="43">
                  <c:v>0.12115920184715773</c:v>
                </c:pt>
                <c:pt idx="44">
                  <c:v>0.11953246191372001</c:v>
                </c:pt>
                <c:pt idx="45">
                  <c:v>0.11761836241241809</c:v>
                </c:pt>
                <c:pt idx="46">
                  <c:v>0.11568910294818974</c:v>
                </c:pt>
                <c:pt idx="47">
                  <c:v>0.11400315809912895</c:v>
                </c:pt>
                <c:pt idx="48">
                  <c:v>0.1128941633474364</c:v>
                </c:pt>
                <c:pt idx="49">
                  <c:v>0.11164051343924318</c:v>
                </c:pt>
                <c:pt idx="50">
                  <c:v>0.11067175608885135</c:v>
                </c:pt>
                <c:pt idx="51">
                  <c:v>0.10993283150494626</c:v>
                </c:pt>
                <c:pt idx="52">
                  <c:v>0.10929672765862604</c:v>
                </c:pt>
                <c:pt idx="53">
                  <c:v>0.11015919849948318</c:v>
                </c:pt>
                <c:pt idx="54">
                  <c:v>0.10966787000084931</c:v>
                </c:pt>
                <c:pt idx="55">
                  <c:v>0.10866057375311196</c:v>
                </c:pt>
                <c:pt idx="56">
                  <c:v>0.10698267843370371</c:v>
                </c:pt>
                <c:pt idx="57">
                  <c:v>0.10622582415107729</c:v>
                </c:pt>
                <c:pt idx="58">
                  <c:v>0.10500233729730989</c:v>
                </c:pt>
                <c:pt idx="59">
                  <c:v>0.10395401744333785</c:v>
                </c:pt>
                <c:pt idx="60">
                  <c:v>0.1028438086205422</c:v>
                </c:pt>
                <c:pt idx="61">
                  <c:v>0.10143464846866114</c:v>
                </c:pt>
                <c:pt idx="62">
                  <c:v>9.9215118296270693E-2</c:v>
                </c:pt>
                <c:pt idx="63">
                  <c:v>9.6908048082086432E-2</c:v>
                </c:pt>
                <c:pt idx="64">
                  <c:v>9.5053979953621359E-2</c:v>
                </c:pt>
                <c:pt idx="65">
                  <c:v>9.3574216344007172E-2</c:v>
                </c:pt>
                <c:pt idx="66">
                  <c:v>9.132186269380306E-2</c:v>
                </c:pt>
                <c:pt idx="67">
                  <c:v>8.8823188719014443E-2</c:v>
                </c:pt>
                <c:pt idx="68">
                  <c:v>8.6712423848349693E-2</c:v>
                </c:pt>
                <c:pt idx="69">
                  <c:v>8.4778496684710394E-2</c:v>
                </c:pt>
                <c:pt idx="70">
                  <c:v>8.2991244568359351E-2</c:v>
                </c:pt>
                <c:pt idx="71">
                  <c:v>8.1523530825272889E-2</c:v>
                </c:pt>
                <c:pt idx="72">
                  <c:v>8.0335662205580458E-2</c:v>
                </c:pt>
                <c:pt idx="73">
                  <c:v>7.9483249084775262E-2</c:v>
                </c:pt>
                <c:pt idx="74">
                  <c:v>7.8961803793922467E-2</c:v>
                </c:pt>
                <c:pt idx="75">
                  <c:v>7.872468304319416E-2</c:v>
                </c:pt>
                <c:pt idx="76">
                  <c:v>7.8913800698129158E-2</c:v>
                </c:pt>
                <c:pt idx="77">
                  <c:v>8.0504427925697605E-2</c:v>
                </c:pt>
                <c:pt idx="78">
                  <c:v>8.1567376726839169E-2</c:v>
                </c:pt>
                <c:pt idx="79">
                  <c:v>8.3126597736267932E-2</c:v>
                </c:pt>
                <c:pt idx="80">
                  <c:v>8.5908641135636177E-2</c:v>
                </c:pt>
                <c:pt idx="81">
                  <c:v>8.7413233564595488E-2</c:v>
                </c:pt>
                <c:pt idx="82">
                  <c:v>8.7830504321449898E-2</c:v>
                </c:pt>
                <c:pt idx="83">
                  <c:v>8.787881666676442E-2</c:v>
                </c:pt>
                <c:pt idx="84">
                  <c:v>8.7860774011647394E-2</c:v>
                </c:pt>
                <c:pt idx="85">
                  <c:v>8.7847103531930079E-2</c:v>
                </c:pt>
                <c:pt idx="86">
                  <c:v>8.7926881666405041E-2</c:v>
                </c:pt>
                <c:pt idx="87">
                  <c:v>8.8252353459050914E-2</c:v>
                </c:pt>
                <c:pt idx="88">
                  <c:v>8.865019324152007E-2</c:v>
                </c:pt>
                <c:pt idx="89">
                  <c:v>8.9544255158011621E-2</c:v>
                </c:pt>
                <c:pt idx="90">
                  <c:v>0.12363237546149289</c:v>
                </c:pt>
                <c:pt idx="91">
                  <c:v>0.16504856250322791</c:v>
                </c:pt>
                <c:pt idx="92">
                  <c:v>0.21480941769227432</c:v>
                </c:pt>
                <c:pt idx="93">
                  <c:v>0.27360047724243636</c:v>
                </c:pt>
                <c:pt idx="94">
                  <c:v>0.34132221425169151</c:v>
                </c:pt>
                <c:pt idx="95">
                  <c:v>0.41637003041001713</c:v>
                </c:pt>
                <c:pt idx="96">
                  <c:v>0.49511641668103407</c:v>
                </c:pt>
                <c:pt idx="97">
                  <c:v>0.5712895627494422</c:v>
                </c:pt>
                <c:pt idx="98">
                  <c:v>0.63635794082962183</c:v>
                </c:pt>
                <c:pt idx="99">
                  <c:v>0.68180539924665939</c:v>
                </c:pt>
                <c:pt idx="100">
                  <c:v>0.70305203924485737</c:v>
                </c:pt>
                <c:pt idx="101">
                  <c:v>0.70348928113079878</c:v>
                </c:pt>
                <c:pt idx="102">
                  <c:v>0.69032485019209322</c:v>
                </c:pt>
                <c:pt idx="103">
                  <c:v>0.67330674420552716</c:v>
                </c:pt>
                <c:pt idx="104">
                  <c:v>0.65425592701324176</c:v>
                </c:pt>
                <c:pt idx="105">
                  <c:v>0.62854692932415479</c:v>
                </c:pt>
                <c:pt idx="106">
                  <c:v>0.60006350505437467</c:v>
                </c:pt>
                <c:pt idx="107">
                  <c:v>0.58082231069885404</c:v>
                </c:pt>
                <c:pt idx="108">
                  <c:v>0.56368483038583261</c:v>
                </c:pt>
                <c:pt idx="109">
                  <c:v>0.54914864177588585</c:v>
                </c:pt>
                <c:pt idx="110">
                  <c:v>0.53559050202197056</c:v>
                </c:pt>
                <c:pt idx="111">
                  <c:v>0.52253876594151438</c:v>
                </c:pt>
                <c:pt idx="112">
                  <c:v>0.51399085784882814</c:v>
                </c:pt>
                <c:pt idx="113">
                  <c:v>0.50846494028888045</c:v>
                </c:pt>
                <c:pt idx="114">
                  <c:v>0.50413340673065088</c:v>
                </c:pt>
                <c:pt idx="115">
                  <c:v>0.50396392488175079</c:v>
                </c:pt>
                <c:pt idx="116">
                  <c:v>0.50626663550310635</c:v>
                </c:pt>
                <c:pt idx="117">
                  <c:v>0.50986721589174999</c:v>
                </c:pt>
                <c:pt idx="118">
                  <c:v>0.51408099158616938</c:v>
                </c:pt>
                <c:pt idx="119">
                  <c:v>0.51739107366378634</c:v>
                </c:pt>
                <c:pt idx="120">
                  <c:v>0.52504515077256209</c:v>
                </c:pt>
                <c:pt idx="121">
                  <c:v>0.53354142951832284</c:v>
                </c:pt>
                <c:pt idx="122">
                  <c:v>0.54195730929561525</c:v>
                </c:pt>
                <c:pt idx="123">
                  <c:v>0.5496135574120955</c:v>
                </c:pt>
                <c:pt idx="124">
                  <c:v>0.55677899048261859</c:v>
                </c:pt>
                <c:pt idx="125">
                  <c:v>0.56355046707188761</c:v>
                </c:pt>
                <c:pt idx="126">
                  <c:v>0.56997087841618355</c:v>
                </c:pt>
                <c:pt idx="127">
                  <c:v>0.57620238580143046</c:v>
                </c:pt>
                <c:pt idx="128">
                  <c:v>0.58227037076406118</c:v>
                </c:pt>
                <c:pt idx="129">
                  <c:v>0.58839782953489228</c:v>
                </c:pt>
                <c:pt idx="130">
                  <c:v>0.59491829783358841</c:v>
                </c:pt>
                <c:pt idx="131">
                  <c:v>0.6021404904983384</c:v>
                </c:pt>
                <c:pt idx="132">
                  <c:v>0.61072559703819618</c:v>
                </c:pt>
                <c:pt idx="133">
                  <c:v>0.61967512211634124</c:v>
                </c:pt>
                <c:pt idx="134">
                  <c:v>0.6290696750391962</c:v>
                </c:pt>
                <c:pt idx="135">
                  <c:v>0.63970125344026574</c:v>
                </c:pt>
                <c:pt idx="136">
                  <c:v>0.65281597367768174</c:v>
                </c:pt>
                <c:pt idx="137">
                  <c:v>0.66121206689146372</c:v>
                </c:pt>
                <c:pt idx="138">
                  <c:v>0.66669383678767713</c:v>
                </c:pt>
                <c:pt idx="139">
                  <c:v>0.67043298906961846</c:v>
                </c:pt>
                <c:pt idx="140">
                  <c:v>0.67192959818181908</c:v>
                </c:pt>
                <c:pt idx="141">
                  <c:v>0.67240126271490652</c:v>
                </c:pt>
                <c:pt idx="142">
                  <c:v>0.67195036438100064</c:v>
                </c:pt>
                <c:pt idx="143">
                  <c:v>0.67085873624989667</c:v>
                </c:pt>
                <c:pt idx="144">
                  <c:v>0.66888690027100195</c:v>
                </c:pt>
                <c:pt idx="145">
                  <c:v>0.66663354720729984</c:v>
                </c:pt>
                <c:pt idx="146">
                  <c:v>0.66415032531423068</c:v>
                </c:pt>
                <c:pt idx="147">
                  <c:v>0.66150830911891023</c:v>
                </c:pt>
                <c:pt idx="148">
                  <c:v>0.65867668186392725</c:v>
                </c:pt>
                <c:pt idx="149">
                  <c:v>0.65572167843879481</c:v>
                </c:pt>
                <c:pt idx="150">
                  <c:v>0.65319534167229831</c:v>
                </c:pt>
                <c:pt idx="151">
                  <c:v>0.65085465255548225</c:v>
                </c:pt>
                <c:pt idx="152">
                  <c:v>0.64917412312894951</c:v>
                </c:pt>
                <c:pt idx="153">
                  <c:v>0.64671104769938881</c:v>
                </c:pt>
                <c:pt idx="154">
                  <c:v>0.64345385961703694</c:v>
                </c:pt>
                <c:pt idx="155">
                  <c:v>0.63967189546712888</c:v>
                </c:pt>
                <c:pt idx="156">
                  <c:v>0.63576582770262957</c:v>
                </c:pt>
                <c:pt idx="157">
                  <c:v>0.63121239232891635</c:v>
                </c:pt>
                <c:pt idx="158">
                  <c:v>0.62476274938273768</c:v>
                </c:pt>
                <c:pt idx="159">
                  <c:v>0.61902767232299172</c:v>
                </c:pt>
                <c:pt idx="160">
                  <c:v>0.61314620316809332</c:v>
                </c:pt>
                <c:pt idx="161">
                  <c:v>0.6028390156635498</c:v>
                </c:pt>
                <c:pt idx="162">
                  <c:v>0.60339536090885915</c:v>
                </c:pt>
                <c:pt idx="163">
                  <c:v>0.60192745769112876</c:v>
                </c:pt>
                <c:pt idx="164">
                  <c:v>0.6018193432194171</c:v>
                </c:pt>
                <c:pt idx="165">
                  <c:v>0.60223703389716965</c:v>
                </c:pt>
                <c:pt idx="166">
                  <c:v>0.60163372246168678</c:v>
                </c:pt>
                <c:pt idx="167">
                  <c:v>0.59909188910816713</c:v>
                </c:pt>
                <c:pt idx="168">
                  <c:v>0.59715251514898293</c:v>
                </c:pt>
                <c:pt idx="169">
                  <c:v>0.5952750119881921</c:v>
                </c:pt>
                <c:pt idx="170">
                  <c:v>0.59315855500678172</c:v>
                </c:pt>
                <c:pt idx="171">
                  <c:v>0.59111478452909294</c:v>
                </c:pt>
                <c:pt idx="172">
                  <c:v>0.58875984733379116</c:v>
                </c:pt>
                <c:pt idx="173">
                  <c:v>0.58717690892207053</c:v>
                </c:pt>
                <c:pt idx="174">
                  <c:v>0.58588736439695144</c:v>
                </c:pt>
                <c:pt idx="175">
                  <c:v>0.59013889316646684</c:v>
                </c:pt>
                <c:pt idx="176">
                  <c:v>0.59513072995388139</c:v>
                </c:pt>
                <c:pt idx="177">
                  <c:v>0.59997729840279335</c:v>
                </c:pt>
                <c:pt idx="178">
                  <c:v>0.60444160847810324</c:v>
                </c:pt>
                <c:pt idx="179">
                  <c:v>0.60881179928038365</c:v>
                </c:pt>
                <c:pt idx="180">
                  <c:v>0.60740332610446723</c:v>
                </c:pt>
                <c:pt idx="181">
                  <c:v>0.61190395263150643</c:v>
                </c:pt>
                <c:pt idx="182">
                  <c:v>0.62250199397458805</c:v>
                </c:pt>
                <c:pt idx="183">
                  <c:v>0.63674616230168812</c:v>
                </c:pt>
                <c:pt idx="184">
                  <c:v>0.64552094056873421</c:v>
                </c:pt>
                <c:pt idx="185">
                  <c:v>0.64979308481854592</c:v>
                </c:pt>
                <c:pt idx="186">
                  <c:v>0.65048391444506615</c:v>
                </c:pt>
                <c:pt idx="187">
                  <c:v>0.64796648288243208</c:v>
                </c:pt>
                <c:pt idx="188">
                  <c:v>0.64358779872198113</c:v>
                </c:pt>
                <c:pt idx="189">
                  <c:v>0.6369706060522673</c:v>
                </c:pt>
                <c:pt idx="190">
                  <c:v>0.62929740991725747</c:v>
                </c:pt>
                <c:pt idx="191">
                  <c:v>0.62026311699821446</c:v>
                </c:pt>
                <c:pt idx="192">
                  <c:v>0.61013822107557925</c:v>
                </c:pt>
                <c:pt idx="193">
                  <c:v>0.59816779878426785</c:v>
                </c:pt>
                <c:pt idx="194">
                  <c:v>0.58478528302980903</c:v>
                </c:pt>
                <c:pt idx="195">
                  <c:v>0.56812374452751135</c:v>
                </c:pt>
                <c:pt idx="196">
                  <c:v>0.55076040831063111</c:v>
                </c:pt>
                <c:pt idx="197">
                  <c:v>0.52895618820155432</c:v>
                </c:pt>
                <c:pt idx="198">
                  <c:v>0.50082132397718415</c:v>
                </c:pt>
                <c:pt idx="199">
                  <c:v>0.48205453654625458</c:v>
                </c:pt>
                <c:pt idx="200">
                  <c:v>0.46915717129259166</c:v>
                </c:pt>
                <c:pt idx="201">
                  <c:v>0.46032184357442296</c:v>
                </c:pt>
                <c:pt idx="202">
                  <c:v>0.452985520840405</c:v>
                </c:pt>
                <c:pt idx="203">
                  <c:v>0.45088902537311748</c:v>
                </c:pt>
                <c:pt idx="204">
                  <c:v>0.45059670364797583</c:v>
                </c:pt>
                <c:pt idx="205">
                  <c:v>0.44931058506548943</c:v>
                </c:pt>
                <c:pt idx="206">
                  <c:v>0.45381781213931838</c:v>
                </c:pt>
                <c:pt idx="207">
                  <c:v>0.46239542215398366</c:v>
                </c:pt>
                <c:pt idx="208">
                  <c:v>0.47108082586299654</c:v>
                </c:pt>
                <c:pt idx="209">
                  <c:v>0.48062396319899359</c:v>
                </c:pt>
                <c:pt idx="210">
                  <c:v>0.48965572775346955</c:v>
                </c:pt>
                <c:pt idx="211">
                  <c:v>0.49872781955050099</c:v>
                </c:pt>
                <c:pt idx="212">
                  <c:v>0.5094215886230048</c:v>
                </c:pt>
                <c:pt idx="213">
                  <c:v>0.52299173086124451</c:v>
                </c:pt>
                <c:pt idx="214">
                  <c:v>0.53251100403811791</c:v>
                </c:pt>
                <c:pt idx="215">
                  <c:v>0.53985069889378878</c:v>
                </c:pt>
                <c:pt idx="216">
                  <c:v>0.54288147094895245</c:v>
                </c:pt>
                <c:pt idx="217">
                  <c:v>0.54841380400953543</c:v>
                </c:pt>
                <c:pt idx="218">
                  <c:v>0.55324958942630387</c:v>
                </c:pt>
                <c:pt idx="219">
                  <c:v>0.556938321906155</c:v>
                </c:pt>
                <c:pt idx="220">
                  <c:v>0.55883167938742151</c:v>
                </c:pt>
                <c:pt idx="221">
                  <c:v>0.55850818211595721</c:v>
                </c:pt>
                <c:pt idx="222">
                  <c:v>0.55696468260690679</c:v>
                </c:pt>
                <c:pt idx="223">
                  <c:v>0.55478879057579578</c:v>
                </c:pt>
                <c:pt idx="224">
                  <c:v>0.55187964932488687</c:v>
                </c:pt>
                <c:pt idx="225">
                  <c:v>0.54794447613291997</c:v>
                </c:pt>
                <c:pt idx="226">
                  <c:v>0.54510928036746575</c:v>
                </c:pt>
                <c:pt idx="227">
                  <c:v>0.54278988621049651</c:v>
                </c:pt>
                <c:pt idx="228">
                  <c:v>0.54018037754769443</c:v>
                </c:pt>
                <c:pt idx="229">
                  <c:v>0.53730450126884488</c:v>
                </c:pt>
                <c:pt idx="230">
                  <c:v>0.53373413542348314</c:v>
                </c:pt>
                <c:pt idx="231">
                  <c:v>0.52989952103885496</c:v>
                </c:pt>
                <c:pt idx="232">
                  <c:v>0.52749343466474574</c:v>
                </c:pt>
                <c:pt idx="233">
                  <c:v>0.52684956683637763</c:v>
                </c:pt>
                <c:pt idx="234">
                  <c:v>0.52666218574110635</c:v>
                </c:pt>
                <c:pt idx="235">
                  <c:v>0.52591514020659313</c:v>
                </c:pt>
                <c:pt idx="236">
                  <c:v>0.52522765094962309</c:v>
                </c:pt>
                <c:pt idx="237">
                  <c:v>0.52513721623814091</c:v>
                </c:pt>
                <c:pt idx="238">
                  <c:v>0.52477730717587134</c:v>
                </c:pt>
                <c:pt idx="239">
                  <c:v>0.52349680178764235</c:v>
                </c:pt>
                <c:pt idx="240">
                  <c:v>0.52353177586522592</c:v>
                </c:pt>
                <c:pt idx="241">
                  <c:v>0.52479654305040235</c:v>
                </c:pt>
                <c:pt idx="242">
                  <c:v>0.52629256526810908</c:v>
                </c:pt>
                <c:pt idx="243">
                  <c:v>0.52592613149232537</c:v>
                </c:pt>
                <c:pt idx="244">
                  <c:v>0.52613852440158948</c:v>
                </c:pt>
                <c:pt idx="245">
                  <c:v>0.52689563293320585</c:v>
                </c:pt>
                <c:pt idx="246">
                  <c:v>0.52761265331363383</c:v>
                </c:pt>
                <c:pt idx="247">
                  <c:v>0.52811558914896239</c:v>
                </c:pt>
                <c:pt idx="248">
                  <c:v>0.52969529151905514</c:v>
                </c:pt>
                <c:pt idx="249">
                  <c:v>0.53212024791173995</c:v>
                </c:pt>
                <c:pt idx="250">
                  <c:v>0.53201561056367963</c:v>
                </c:pt>
                <c:pt idx="251">
                  <c:v>0.53781856396207528</c:v>
                </c:pt>
                <c:pt idx="252">
                  <c:v>0.54931902846709002</c:v>
                </c:pt>
                <c:pt idx="253">
                  <c:v>0.56248545763934654</c:v>
                </c:pt>
                <c:pt idx="254">
                  <c:v>0.57521719085659384</c:v>
                </c:pt>
                <c:pt idx="255">
                  <c:v>0.58879107967187949</c:v>
                </c:pt>
                <c:pt idx="256">
                  <c:v>0.60223653400037314</c:v>
                </c:pt>
                <c:pt idx="257">
                  <c:v>0.61372262085846163</c:v>
                </c:pt>
                <c:pt idx="258">
                  <c:v>0.62339507351501133</c:v>
                </c:pt>
                <c:pt idx="259">
                  <c:v>0.63151596291565026</c:v>
                </c:pt>
                <c:pt idx="260">
                  <c:v>0.63777400497944725</c:v>
                </c:pt>
                <c:pt idx="261">
                  <c:v>0.64276270410495018</c:v>
                </c:pt>
                <c:pt idx="262">
                  <c:v>0.64625152744586667</c:v>
                </c:pt>
                <c:pt idx="263">
                  <c:v>0.64835350591213081</c:v>
                </c:pt>
                <c:pt idx="264">
                  <c:v>0.65119931794198882</c:v>
                </c:pt>
                <c:pt idx="265">
                  <c:v>0.65436355722319917</c:v>
                </c:pt>
                <c:pt idx="266">
                  <c:v>0.65703309886234884</c:v>
                </c:pt>
                <c:pt idx="267">
                  <c:v>0.65882744552569694</c:v>
                </c:pt>
                <c:pt idx="268">
                  <c:v>0.65987710949427847</c:v>
                </c:pt>
                <c:pt idx="269">
                  <c:v>0.66045343191018691</c:v>
                </c:pt>
                <c:pt idx="270">
                  <c:v>0.66066387305872187</c:v>
                </c:pt>
                <c:pt idx="271">
                  <c:v>0.6605562415392352</c:v>
                </c:pt>
                <c:pt idx="272">
                  <c:v>0.66015960332799428</c:v>
                </c:pt>
                <c:pt idx="273">
                  <c:v>0.65935805577666762</c:v>
                </c:pt>
                <c:pt idx="274">
                  <c:v>0.66098119001965994</c:v>
                </c:pt>
                <c:pt idx="275">
                  <c:v>0.6621280815552969</c:v>
                </c:pt>
                <c:pt idx="276">
                  <c:v>0.66638583722406508</c:v>
                </c:pt>
                <c:pt idx="277">
                  <c:v>0.67589770791013914</c:v>
                </c:pt>
                <c:pt idx="278">
                  <c:v>0.68443104555361411</c:v>
                </c:pt>
                <c:pt idx="279">
                  <c:v>0.69411585730919911</c:v>
                </c:pt>
                <c:pt idx="280">
                  <c:v>0.70155526550213432</c:v>
                </c:pt>
                <c:pt idx="281">
                  <c:v>0.70639144530843923</c:v>
                </c:pt>
                <c:pt idx="282">
                  <c:v>0.71042141906510781</c:v>
                </c:pt>
                <c:pt idx="283">
                  <c:v>0.71260026688066169</c:v>
                </c:pt>
                <c:pt idx="284">
                  <c:v>0.71291755882443353</c:v>
                </c:pt>
                <c:pt idx="285">
                  <c:v>0.70919305723007697</c:v>
                </c:pt>
                <c:pt idx="286">
                  <c:v>0.71058612502177354</c:v>
                </c:pt>
                <c:pt idx="287">
                  <c:v>0.72028134596734106</c:v>
                </c:pt>
                <c:pt idx="288">
                  <c:v>0.72560405608843503</c:v>
                </c:pt>
                <c:pt idx="289">
                  <c:v>0.72890519980242918</c:v>
                </c:pt>
                <c:pt idx="290">
                  <c:v>0.7299112961344778</c:v>
                </c:pt>
                <c:pt idx="291">
                  <c:v>0.72982077499672227</c:v>
                </c:pt>
                <c:pt idx="292">
                  <c:v>0.72891095222019631</c:v>
                </c:pt>
                <c:pt idx="293">
                  <c:v>0.72772646677758579</c:v>
                </c:pt>
                <c:pt idx="294">
                  <c:v>0.72627297368737453</c:v>
                </c:pt>
                <c:pt idx="295">
                  <c:v>0.72697943027978773</c:v>
                </c:pt>
                <c:pt idx="296">
                  <c:v>0.73032665023522825</c:v>
                </c:pt>
                <c:pt idx="297">
                  <c:v>0.73269717156035663</c:v>
                </c:pt>
                <c:pt idx="298">
                  <c:v>0.7276660954082026</c:v>
                </c:pt>
                <c:pt idx="299">
                  <c:v>0.73181292629280137</c:v>
                </c:pt>
                <c:pt idx="300">
                  <c:v>0.74981925724414555</c:v>
                </c:pt>
                <c:pt idx="301">
                  <c:v>0.76450233027006964</c:v>
                </c:pt>
                <c:pt idx="302">
                  <c:v>0.77156320112115084</c:v>
                </c:pt>
                <c:pt idx="303">
                  <c:v>0.77618076016734083</c:v>
                </c:pt>
                <c:pt idx="304">
                  <c:v>0.7187016477948317</c:v>
                </c:pt>
                <c:pt idx="305">
                  <c:v>0.66630634071218442</c:v>
                </c:pt>
                <c:pt idx="306">
                  <c:v>0.61819501503393393</c:v>
                </c:pt>
                <c:pt idx="307">
                  <c:v>0.57448132070756053</c:v>
                </c:pt>
                <c:pt idx="308">
                  <c:v>0.53434379513775931</c:v>
                </c:pt>
                <c:pt idx="309">
                  <c:v>0.49751894875522945</c:v>
                </c:pt>
                <c:pt idx="310">
                  <c:v>0.46377375335981708</c:v>
                </c:pt>
                <c:pt idx="311">
                  <c:v>0.43276574037738502</c:v>
                </c:pt>
                <c:pt idx="312">
                  <c:v>0.40421743401888927</c:v>
                </c:pt>
                <c:pt idx="313">
                  <c:v>0.37786438525441968</c:v>
                </c:pt>
                <c:pt idx="314">
                  <c:v>0.35268797787367134</c:v>
                </c:pt>
                <c:pt idx="315">
                  <c:v>0.32920145960376856</c:v>
                </c:pt>
                <c:pt idx="316">
                  <c:v>0.30821006493882724</c:v>
                </c:pt>
                <c:pt idx="317">
                  <c:v>0.2890786423526201</c:v>
                </c:pt>
                <c:pt idx="318">
                  <c:v>0.27147372065728453</c:v>
                </c:pt>
                <c:pt idx="319">
                  <c:v>0.25538459740197428</c:v>
                </c:pt>
                <c:pt idx="320">
                  <c:v>0.24054871393688654</c:v>
                </c:pt>
                <c:pt idx="321">
                  <c:v>0.22687422061479595</c:v>
                </c:pt>
                <c:pt idx="322">
                  <c:v>0.21428509230688592</c:v>
                </c:pt>
                <c:pt idx="323">
                  <c:v>0.20269503736979036</c:v>
                </c:pt>
                <c:pt idx="324">
                  <c:v>0.19185166052689173</c:v>
                </c:pt>
                <c:pt idx="325">
                  <c:v>0.18180926515373436</c:v>
                </c:pt>
                <c:pt idx="326">
                  <c:v>0.17372200155390319</c:v>
                </c:pt>
                <c:pt idx="327">
                  <c:v>0.16653775732366394</c:v>
                </c:pt>
                <c:pt idx="328">
                  <c:v>0.15887711872394616</c:v>
                </c:pt>
                <c:pt idx="329">
                  <c:v>0.15160621106529271</c:v>
                </c:pt>
                <c:pt idx="330">
                  <c:v>0.14489600081224402</c:v>
                </c:pt>
                <c:pt idx="331">
                  <c:v>0.13931114004041451</c:v>
                </c:pt>
                <c:pt idx="332">
                  <c:v>0.13552506176082504</c:v>
                </c:pt>
                <c:pt idx="333">
                  <c:v>0.13134295243958949</c:v>
                </c:pt>
                <c:pt idx="334">
                  <c:v>0.12675360702399649</c:v>
                </c:pt>
                <c:pt idx="335">
                  <c:v>0.1226055318413761</c:v>
                </c:pt>
                <c:pt idx="336">
                  <c:v>0.11855563843831381</c:v>
                </c:pt>
                <c:pt idx="337">
                  <c:v>0.11522048438510166</c:v>
                </c:pt>
                <c:pt idx="338">
                  <c:v>0.11179099130980778</c:v>
                </c:pt>
                <c:pt idx="339">
                  <c:v>0.10847537414523292</c:v>
                </c:pt>
                <c:pt idx="340">
                  <c:v>0.10555186762717929</c:v>
                </c:pt>
                <c:pt idx="341">
                  <c:v>0.10320864861699554</c:v>
                </c:pt>
                <c:pt idx="342">
                  <c:v>0.10163818552360641</c:v>
                </c:pt>
                <c:pt idx="343">
                  <c:v>9.9483651877350948E-2</c:v>
                </c:pt>
                <c:pt idx="344">
                  <c:v>9.7032402685494651E-2</c:v>
                </c:pt>
                <c:pt idx="345">
                  <c:v>9.4587041066589078E-2</c:v>
                </c:pt>
                <c:pt idx="346">
                  <c:v>9.3669085734747151E-2</c:v>
                </c:pt>
                <c:pt idx="347">
                  <c:v>9.2266384754040365E-2</c:v>
                </c:pt>
                <c:pt idx="348">
                  <c:v>9.146153357171416E-2</c:v>
                </c:pt>
                <c:pt idx="349">
                  <c:v>9.1145356183444132E-2</c:v>
                </c:pt>
                <c:pt idx="350">
                  <c:v>8.9636677392439287E-2</c:v>
                </c:pt>
                <c:pt idx="351">
                  <c:v>8.7457707011466781E-2</c:v>
                </c:pt>
                <c:pt idx="352">
                  <c:v>8.5268968024142383E-2</c:v>
                </c:pt>
                <c:pt idx="353">
                  <c:v>8.3415801911194895E-2</c:v>
                </c:pt>
                <c:pt idx="354">
                  <c:v>8.2150641538419916E-2</c:v>
                </c:pt>
                <c:pt idx="355">
                  <c:v>8.0645109093687356E-2</c:v>
                </c:pt>
                <c:pt idx="356">
                  <c:v>7.8754069648028877E-2</c:v>
                </c:pt>
                <c:pt idx="357">
                  <c:v>7.6869970025519554E-2</c:v>
                </c:pt>
                <c:pt idx="358">
                  <c:v>7.54197672366545E-2</c:v>
                </c:pt>
                <c:pt idx="359">
                  <c:v>7.5236962451754902E-2</c:v>
                </c:pt>
                <c:pt idx="360">
                  <c:v>7.4205839901863635E-2</c:v>
                </c:pt>
                <c:pt idx="361">
                  <c:v>7.2554655076468827E-2</c:v>
                </c:pt>
                <c:pt idx="362">
                  <c:v>7.1390360500182479E-2</c:v>
                </c:pt>
                <c:pt idx="363">
                  <c:v>6.9393931282077062E-2</c:v>
                </c:pt>
                <c:pt idx="364">
                  <c:v>6.6979159578916148E-2</c:v>
                </c:pt>
                <c:pt idx="365">
                  <c:v>6.4881225326309355E-2</c:v>
                </c:pt>
                <c:pt idx="366">
                  <c:v>6.3753100540942784E-2</c:v>
                </c:pt>
                <c:pt idx="367">
                  <c:v>5.8059341194060997E-2</c:v>
                </c:pt>
                <c:pt idx="368">
                  <c:v>0</c:v>
                </c:pt>
                <c:pt idx="369">
                  <c:v>1.17551464654908E-2</c:v>
                </c:pt>
                <c:pt idx="370">
                  <c:v>1.9470411220159276E-2</c:v>
                </c:pt>
                <c:pt idx="371">
                  <c:v>2.4284319783547503E-2</c:v>
                </c:pt>
                <c:pt idx="372">
                  <c:v>2.7591431033028607E-2</c:v>
                </c:pt>
                <c:pt idx="373">
                  <c:v>3.0110923232188128E-2</c:v>
                </c:pt>
                <c:pt idx="374">
                  <c:v>3.2284270781618218E-2</c:v>
                </c:pt>
                <c:pt idx="375">
                  <c:v>3.5220276898341382E-2</c:v>
                </c:pt>
                <c:pt idx="376">
                  <c:v>3.9038100714833955E-2</c:v>
                </c:pt>
                <c:pt idx="377">
                  <c:v>4.1922046903747678E-2</c:v>
                </c:pt>
                <c:pt idx="378">
                  <c:v>4.4001916717442698E-2</c:v>
                </c:pt>
                <c:pt idx="379">
                  <c:v>4.8340265135658311E-2</c:v>
                </c:pt>
                <c:pt idx="380">
                  <c:v>4.9886745382712622E-2</c:v>
                </c:pt>
                <c:pt idx="381">
                  <c:v>5.2364261946129816E-2</c:v>
                </c:pt>
                <c:pt idx="382">
                  <c:v>5.3684160767477E-2</c:v>
                </c:pt>
                <c:pt idx="383">
                  <c:v>5.4278546513256226E-2</c:v>
                </c:pt>
                <c:pt idx="384">
                  <c:v>5.4733151417124211E-2</c:v>
                </c:pt>
                <c:pt idx="385">
                  <c:v>5.5236622130083235E-2</c:v>
                </c:pt>
                <c:pt idx="386">
                  <c:v>5.5610827574407273E-2</c:v>
                </c:pt>
                <c:pt idx="387">
                  <c:v>5.5882677067483885E-2</c:v>
                </c:pt>
                <c:pt idx="388">
                  <c:v>5.6208778722770435E-2</c:v>
                </c:pt>
                <c:pt idx="389">
                  <c:v>5.818457643738556E-2</c:v>
                </c:pt>
                <c:pt idx="390">
                  <c:v>5.9142399695710994E-2</c:v>
                </c:pt>
                <c:pt idx="391">
                  <c:v>5.9473045267964632E-2</c:v>
                </c:pt>
                <c:pt idx="392">
                  <c:v>5.9673363458560558E-2</c:v>
                </c:pt>
                <c:pt idx="393">
                  <c:v>6.0866731038680927E-2</c:v>
                </c:pt>
                <c:pt idx="394">
                  <c:v>6.3317002816044424E-2</c:v>
                </c:pt>
                <c:pt idx="395">
                  <c:v>6.4804988233845451E-2</c:v>
                </c:pt>
                <c:pt idx="396">
                  <c:v>6.5623342009908589E-2</c:v>
                </c:pt>
                <c:pt idx="397">
                  <c:v>6.6976543957987231E-2</c:v>
                </c:pt>
                <c:pt idx="398">
                  <c:v>6.9136236173059543E-2</c:v>
                </c:pt>
                <c:pt idx="399">
                  <c:v>7.0116682912338579E-2</c:v>
                </c:pt>
                <c:pt idx="400">
                  <c:v>7.0700509123766783E-2</c:v>
                </c:pt>
                <c:pt idx="401">
                  <c:v>7.1355003500163466E-2</c:v>
                </c:pt>
                <c:pt idx="402">
                  <c:v>7.1837552321350182E-2</c:v>
                </c:pt>
                <c:pt idx="403">
                  <c:v>7.2047742864372738E-2</c:v>
                </c:pt>
                <c:pt idx="404">
                  <c:v>7.2292303839085859E-2</c:v>
                </c:pt>
                <c:pt idx="405">
                  <c:v>7.2403624228644173E-2</c:v>
                </c:pt>
                <c:pt idx="406">
                  <c:v>7.234537918956313E-2</c:v>
                </c:pt>
                <c:pt idx="407">
                  <c:v>7.2452972782704267E-2</c:v>
                </c:pt>
                <c:pt idx="408">
                  <c:v>7.4550309671847295E-2</c:v>
                </c:pt>
                <c:pt idx="409">
                  <c:v>7.5226778924595283E-2</c:v>
                </c:pt>
                <c:pt idx="410">
                  <c:v>7.5267964116785768E-2</c:v>
                </c:pt>
                <c:pt idx="411">
                  <c:v>7.5078818826862903E-2</c:v>
                </c:pt>
                <c:pt idx="412">
                  <c:v>7.5539539922470117E-2</c:v>
                </c:pt>
                <c:pt idx="413">
                  <c:v>7.6404197919837991E-2</c:v>
                </c:pt>
                <c:pt idx="414">
                  <c:v>7.6534198710365792E-2</c:v>
                </c:pt>
                <c:pt idx="415">
                  <c:v>7.6610977710344072E-2</c:v>
                </c:pt>
                <c:pt idx="416">
                  <c:v>7.7439926110641141E-2</c:v>
                </c:pt>
                <c:pt idx="417">
                  <c:v>7.7565526907394614E-2</c:v>
                </c:pt>
                <c:pt idx="418">
                  <c:v>7.7556736292788697E-2</c:v>
                </c:pt>
                <c:pt idx="419">
                  <c:v>7.7214348634626895E-2</c:v>
                </c:pt>
                <c:pt idx="420">
                  <c:v>7.6849025945260233E-2</c:v>
                </c:pt>
                <c:pt idx="421">
                  <c:v>7.6439028904538103E-2</c:v>
                </c:pt>
                <c:pt idx="422">
                  <c:v>7.6004891651924644E-2</c:v>
                </c:pt>
                <c:pt idx="423">
                  <c:v>7.5688426429463565E-2</c:v>
                </c:pt>
                <c:pt idx="424">
                  <c:v>7.6964744815604405E-2</c:v>
                </c:pt>
                <c:pt idx="425">
                  <c:v>7.6952210292289255E-2</c:v>
                </c:pt>
                <c:pt idx="426">
                  <c:v>7.669822226019897E-2</c:v>
                </c:pt>
                <c:pt idx="427">
                  <c:v>7.6589797926148701E-2</c:v>
                </c:pt>
                <c:pt idx="428">
                  <c:v>7.666412653429984E-2</c:v>
                </c:pt>
                <c:pt idx="429">
                  <c:v>7.7069680819736544E-2</c:v>
                </c:pt>
                <c:pt idx="430">
                  <c:v>7.825328568891364E-2</c:v>
                </c:pt>
                <c:pt idx="431">
                  <c:v>8.0139694818249355E-2</c:v>
                </c:pt>
                <c:pt idx="432">
                  <c:v>8.1030067490339738E-2</c:v>
                </c:pt>
                <c:pt idx="433">
                  <c:v>8.143407443961978E-2</c:v>
                </c:pt>
                <c:pt idx="434">
                  <c:v>8.0843733647768395E-2</c:v>
                </c:pt>
                <c:pt idx="435">
                  <c:v>8.1291877885183286E-2</c:v>
                </c:pt>
                <c:pt idx="436">
                  <c:v>8.6184670425731372E-2</c:v>
                </c:pt>
                <c:pt idx="437">
                  <c:v>8.4529695693949969E-2</c:v>
                </c:pt>
                <c:pt idx="438">
                  <c:v>8.1583020325956185E-2</c:v>
                </c:pt>
                <c:pt idx="439">
                  <c:v>7.8833453585919325E-2</c:v>
                </c:pt>
                <c:pt idx="440">
                  <c:v>7.5738959477340176E-2</c:v>
                </c:pt>
                <c:pt idx="441">
                  <c:v>7.2447145306856434E-2</c:v>
                </c:pt>
                <c:pt idx="442">
                  <c:v>6.861371782081814E-2</c:v>
                </c:pt>
                <c:pt idx="443">
                  <c:v>6.3959042671285646E-2</c:v>
                </c:pt>
                <c:pt idx="444">
                  <c:v>5.7786591763247089E-2</c:v>
                </c:pt>
                <c:pt idx="445">
                  <c:v>4.4234034065908277E-2</c:v>
                </c:pt>
                <c:pt idx="446">
                  <c:v>4.7825988630072216E-2</c:v>
                </c:pt>
                <c:pt idx="447">
                  <c:v>5.0502831736306118E-2</c:v>
                </c:pt>
                <c:pt idx="448">
                  <c:v>5.2723529548084902E-2</c:v>
                </c:pt>
                <c:pt idx="449">
                  <c:v>5.4608925681055402E-2</c:v>
                </c:pt>
                <c:pt idx="450">
                  <c:v>5.6046459317514008E-2</c:v>
                </c:pt>
                <c:pt idx="451">
                  <c:v>2.731988566375047E-2</c:v>
                </c:pt>
                <c:pt idx="452">
                  <c:v>5.6834921620459382E-2</c:v>
                </c:pt>
                <c:pt idx="453">
                  <c:v>5.1960058996647102E-2</c:v>
                </c:pt>
                <c:pt idx="454">
                  <c:v>5.1117666847136936E-2</c:v>
                </c:pt>
                <c:pt idx="455">
                  <c:v>7.3432383754553063E-2</c:v>
                </c:pt>
                <c:pt idx="456">
                  <c:v>0.10340789647952521</c:v>
                </c:pt>
                <c:pt idx="457">
                  <c:v>0.14386559213705355</c:v>
                </c:pt>
                <c:pt idx="458">
                  <c:v>0.19849449476630296</c:v>
                </c:pt>
                <c:pt idx="459">
                  <c:v>0.27116372617584666</c:v>
                </c:pt>
                <c:pt idx="460">
                  <c:v>0.36777024864320651</c:v>
                </c:pt>
                <c:pt idx="461">
                  <c:v>0.49524495802311763</c:v>
                </c:pt>
                <c:pt idx="462">
                  <c:v>0.66057470636669735</c:v>
                </c:pt>
                <c:pt idx="463">
                  <c:v>0.8670193715522424</c:v>
                </c:pt>
                <c:pt idx="464">
                  <c:v>1.1077640725773603</c:v>
                </c:pt>
                <c:pt idx="465">
                  <c:v>1.3496714232436695</c:v>
                </c:pt>
                <c:pt idx="466">
                  <c:v>1.510627481657457</c:v>
                </c:pt>
                <c:pt idx="467">
                  <c:v>1.497944803230822</c:v>
                </c:pt>
                <c:pt idx="468">
                  <c:v>1.4257986559392863</c:v>
                </c:pt>
                <c:pt idx="469">
                  <c:v>1.3754888489486232</c:v>
                </c:pt>
                <c:pt idx="470">
                  <c:v>1.3279788221227173</c:v>
                </c:pt>
                <c:pt idx="471">
                  <c:v>1.2863757020600144</c:v>
                </c:pt>
                <c:pt idx="472">
                  <c:v>1.249536126610314</c:v>
                </c:pt>
                <c:pt idx="473">
                  <c:v>1.2173138285856111</c:v>
                </c:pt>
                <c:pt idx="474">
                  <c:v>1.188100142719634</c:v>
                </c:pt>
                <c:pt idx="475">
                  <c:v>1.1616690620872145</c:v>
                </c:pt>
                <c:pt idx="476">
                  <c:v>1.1379886269488111</c:v>
                </c:pt>
                <c:pt idx="477">
                  <c:v>1.1163376743194304</c:v>
                </c:pt>
                <c:pt idx="478">
                  <c:v>1.0964813378719476</c:v>
                </c:pt>
                <c:pt idx="479">
                  <c:v>1.0783989039213084</c:v>
                </c:pt>
                <c:pt idx="480">
                  <c:v>1.0620055888488353</c:v>
                </c:pt>
                <c:pt idx="481">
                  <c:v>1.0470332975549248</c:v>
                </c:pt>
                <c:pt idx="482">
                  <c:v>1.0330344579211579</c:v>
                </c:pt>
                <c:pt idx="483">
                  <c:v>1.0196239872390087</c:v>
                </c:pt>
                <c:pt idx="484">
                  <c:v>1.0065244993232603</c:v>
                </c:pt>
                <c:pt idx="485">
                  <c:v>0.99156482197609919</c:v>
                </c:pt>
                <c:pt idx="486">
                  <c:v>0.97635184346666093</c:v>
                </c:pt>
                <c:pt idx="487">
                  <c:v>0.97365855619321018</c:v>
                </c:pt>
                <c:pt idx="488">
                  <c:v>0.96848392353997148</c:v>
                </c:pt>
                <c:pt idx="489">
                  <c:v>0.96179050424488388</c:v>
                </c:pt>
                <c:pt idx="490">
                  <c:v>0.95446859592987865</c:v>
                </c:pt>
                <c:pt idx="491">
                  <c:v>0.94698532226635534</c:v>
                </c:pt>
                <c:pt idx="492">
                  <c:v>0.93959841094804197</c:v>
                </c:pt>
                <c:pt idx="493">
                  <c:v>0.93255184758877607</c:v>
                </c:pt>
                <c:pt idx="494">
                  <c:v>0.92585195535785858</c:v>
                </c:pt>
                <c:pt idx="495">
                  <c:v>0.9193852453518252</c:v>
                </c:pt>
                <c:pt idx="496">
                  <c:v>0.91310871422702422</c:v>
                </c:pt>
                <c:pt idx="497">
                  <c:v>0.90740025095783694</c:v>
                </c:pt>
                <c:pt idx="498">
                  <c:v>0.90196944157134729</c:v>
                </c:pt>
                <c:pt idx="499">
                  <c:v>0.89691498540755243</c:v>
                </c:pt>
                <c:pt idx="500">
                  <c:v>0.89198794914578916</c:v>
                </c:pt>
                <c:pt idx="501">
                  <c:v>0.88757161717868471</c:v>
                </c:pt>
                <c:pt idx="502">
                  <c:v>0.88326141188148766</c:v>
                </c:pt>
                <c:pt idx="503">
                  <c:v>0.87925114826482031</c:v>
                </c:pt>
                <c:pt idx="504">
                  <c:v>0.87568144534585957</c:v>
                </c:pt>
                <c:pt idx="505">
                  <c:v>0.87193065769432287</c:v>
                </c:pt>
                <c:pt idx="506">
                  <c:v>0.86918353986365959</c:v>
                </c:pt>
                <c:pt idx="507">
                  <c:v>0.86655464078003219</c:v>
                </c:pt>
                <c:pt idx="508">
                  <c:v>0.8642344571676247</c:v>
                </c:pt>
                <c:pt idx="509">
                  <c:v>0.86199202613609549</c:v>
                </c:pt>
                <c:pt idx="510">
                  <c:v>0.8598739986006656</c:v>
                </c:pt>
                <c:pt idx="511">
                  <c:v>0.85777614804686098</c:v>
                </c:pt>
                <c:pt idx="512">
                  <c:v>0.85566108946223596</c:v>
                </c:pt>
                <c:pt idx="513">
                  <c:v>0.85340910113437651</c:v>
                </c:pt>
                <c:pt idx="514">
                  <c:v>0.85020340193311572</c:v>
                </c:pt>
                <c:pt idx="515">
                  <c:v>0.848520093211106</c:v>
                </c:pt>
                <c:pt idx="516">
                  <c:v>0.84752495353692903</c:v>
                </c:pt>
                <c:pt idx="517">
                  <c:v>0.84597325467368789</c:v>
                </c:pt>
                <c:pt idx="518">
                  <c:v>0.84233700693220936</c:v>
                </c:pt>
                <c:pt idx="519">
                  <c:v>0.83718458918342031</c:v>
                </c:pt>
                <c:pt idx="520">
                  <c:v>0.83102078589897577</c:v>
                </c:pt>
                <c:pt idx="521">
                  <c:v>0.8240202373233646</c:v>
                </c:pt>
                <c:pt idx="522">
                  <c:v>0.81606372680791739</c:v>
                </c:pt>
                <c:pt idx="523">
                  <c:v>0.80714707285355414</c:v>
                </c:pt>
                <c:pt idx="524">
                  <c:v>0.79766247615282826</c:v>
                </c:pt>
                <c:pt idx="525">
                  <c:v>0.78624175096770799</c:v>
                </c:pt>
                <c:pt idx="526">
                  <c:v>0.77174850968556097</c:v>
                </c:pt>
                <c:pt idx="527">
                  <c:v>0.75584950055176092</c:v>
                </c:pt>
                <c:pt idx="528">
                  <c:v>0.74211509754233251</c:v>
                </c:pt>
                <c:pt idx="529">
                  <c:v>0.72679875977869324</c:v>
                </c:pt>
                <c:pt idx="530">
                  <c:v>0.71997581657402698</c:v>
                </c:pt>
                <c:pt idx="531">
                  <c:v>0.71322562636612163</c:v>
                </c:pt>
                <c:pt idx="532">
                  <c:v>0.7065904656064308</c:v>
                </c:pt>
                <c:pt idx="533">
                  <c:v>0.69745493464856423</c:v>
                </c:pt>
                <c:pt idx="534">
                  <c:v>0.69592850048741361</c:v>
                </c:pt>
                <c:pt idx="535">
                  <c:v>0.6948316032505425</c:v>
                </c:pt>
                <c:pt idx="536">
                  <c:v>0.69341067797255918</c:v>
                </c:pt>
                <c:pt idx="537">
                  <c:v>0.69139808479186005</c:v>
                </c:pt>
                <c:pt idx="538">
                  <c:v>0.6900467791047189</c:v>
                </c:pt>
                <c:pt idx="539">
                  <c:v>0.68862092309353984</c:v>
                </c:pt>
                <c:pt idx="540">
                  <c:v>0.68711659569781491</c:v>
                </c:pt>
                <c:pt idx="541">
                  <c:v>0.68561281197955148</c:v>
                </c:pt>
                <c:pt idx="542">
                  <c:v>0.68417258797814495</c:v>
                </c:pt>
                <c:pt idx="543">
                  <c:v>0.68221193184574624</c:v>
                </c:pt>
                <c:pt idx="544">
                  <c:v>0.68178704614684615</c:v>
                </c:pt>
                <c:pt idx="545">
                  <c:v>0.68068089860378456</c:v>
                </c:pt>
                <c:pt idx="546">
                  <c:v>0.67960493506463326</c:v>
                </c:pt>
                <c:pt idx="547">
                  <c:v>0.67826780719953106</c:v>
                </c:pt>
                <c:pt idx="548">
                  <c:v>0.67755415988456702</c:v>
                </c:pt>
                <c:pt idx="549">
                  <c:v>0.67761163537894376</c:v>
                </c:pt>
                <c:pt idx="550">
                  <c:v>0.67708359681705954</c:v>
                </c:pt>
                <c:pt idx="551">
                  <c:v>0.6758826248750196</c:v>
                </c:pt>
                <c:pt idx="552">
                  <c:v>0.67440174523307739</c:v>
                </c:pt>
                <c:pt idx="553">
                  <c:v>0.67305287539158865</c:v>
                </c:pt>
                <c:pt idx="554">
                  <c:v>0.67144521982548677</c:v>
                </c:pt>
                <c:pt idx="555">
                  <c:v>0.66960884540896959</c:v>
                </c:pt>
                <c:pt idx="556">
                  <c:v>0.66746520114533137</c:v>
                </c:pt>
                <c:pt idx="557">
                  <c:v>0.66540118410930793</c:v>
                </c:pt>
                <c:pt idx="558">
                  <c:v>0.6634746528102119</c:v>
                </c:pt>
                <c:pt idx="559">
                  <c:v>0.66166776734135557</c:v>
                </c:pt>
                <c:pt idx="560">
                  <c:v>0.65981717306521803</c:v>
                </c:pt>
                <c:pt idx="561">
                  <c:v>0.65794076963362558</c:v>
                </c:pt>
                <c:pt idx="562">
                  <c:v>0.65614827985120106</c:v>
                </c:pt>
                <c:pt idx="563">
                  <c:v>0.65412409302547436</c:v>
                </c:pt>
                <c:pt idx="564">
                  <c:v>0.65165054741341788</c:v>
                </c:pt>
                <c:pt idx="565">
                  <c:v>0.64873008644958052</c:v>
                </c:pt>
                <c:pt idx="566">
                  <c:v>0.64540514391617587</c:v>
                </c:pt>
                <c:pt idx="567">
                  <c:v>0.6417007553527706</c:v>
                </c:pt>
                <c:pt idx="568">
                  <c:v>0.63759684586930299</c:v>
                </c:pt>
                <c:pt idx="569">
                  <c:v>0.63306542534733568</c:v>
                </c:pt>
                <c:pt idx="570">
                  <c:v>0.6282694477407027</c:v>
                </c:pt>
                <c:pt idx="571">
                  <c:v>0.62314366895742002</c:v>
                </c:pt>
                <c:pt idx="572">
                  <c:v>0.61776210112163754</c:v>
                </c:pt>
                <c:pt idx="573">
                  <c:v>0.61212251123219075</c:v>
                </c:pt>
                <c:pt idx="574">
                  <c:v>0.60613489517319563</c:v>
                </c:pt>
                <c:pt idx="575">
                  <c:v>0.59961000460257463</c:v>
                </c:pt>
                <c:pt idx="576">
                  <c:v>0.59292259879397746</c:v>
                </c:pt>
                <c:pt idx="577">
                  <c:v>0.58608443060227</c:v>
                </c:pt>
                <c:pt idx="578">
                  <c:v>0.57954954794163316</c:v>
                </c:pt>
                <c:pt idx="579">
                  <c:v>0.57416125212210567</c:v>
                </c:pt>
                <c:pt idx="580">
                  <c:v>0.56994769074266904</c:v>
                </c:pt>
                <c:pt idx="581">
                  <c:v>0.56676219173057651</c:v>
                </c:pt>
                <c:pt idx="582">
                  <c:v>0.56450141105157248</c:v>
                </c:pt>
                <c:pt idx="583">
                  <c:v>0.56297149260467316</c:v>
                </c:pt>
                <c:pt idx="584">
                  <c:v>0.56208458361754343</c:v>
                </c:pt>
                <c:pt idx="585">
                  <c:v>0.56172914900433413</c:v>
                </c:pt>
                <c:pt idx="586">
                  <c:v>0.56169134945573251</c:v>
                </c:pt>
                <c:pt idx="587">
                  <c:v>0.56190819086423427</c:v>
                </c:pt>
                <c:pt idx="588">
                  <c:v>0.56306759301714226</c:v>
                </c:pt>
                <c:pt idx="589">
                  <c:v>0.56467761759735069</c:v>
                </c:pt>
                <c:pt idx="590">
                  <c:v>0.56652439204128147</c:v>
                </c:pt>
                <c:pt idx="591">
                  <c:v>0.56864625556774229</c:v>
                </c:pt>
                <c:pt idx="592">
                  <c:v>0.57148947844583642</c:v>
                </c:pt>
                <c:pt idx="593">
                  <c:v>0.57540320675788259</c:v>
                </c:pt>
                <c:pt idx="594">
                  <c:v>0.57962842161508654</c:v>
                </c:pt>
                <c:pt idx="595">
                  <c:v>0.58358497798590736</c:v>
                </c:pt>
                <c:pt idx="596">
                  <c:v>0.58712469214216834</c:v>
                </c:pt>
                <c:pt idx="597">
                  <c:v>0.5904106209227995</c:v>
                </c:pt>
                <c:pt idx="598">
                  <c:v>0.59363020068640626</c:v>
                </c:pt>
                <c:pt idx="599">
                  <c:v>0.59703825567181423</c:v>
                </c:pt>
                <c:pt idx="600">
                  <c:v>0.59881395971791385</c:v>
                </c:pt>
                <c:pt idx="601">
                  <c:v>0.60248450981511348</c:v>
                </c:pt>
                <c:pt idx="602">
                  <c:v>0.605840966257021</c:v>
                </c:pt>
                <c:pt idx="603">
                  <c:v>0.6085757103741094</c:v>
                </c:pt>
                <c:pt idx="604">
                  <c:v>0.61002643522090916</c:v>
                </c:pt>
                <c:pt idx="605">
                  <c:v>0.6124405944222634</c:v>
                </c:pt>
                <c:pt idx="606">
                  <c:v>0.61731375651599674</c:v>
                </c:pt>
                <c:pt idx="607">
                  <c:v>0.62086696961394017</c:v>
                </c:pt>
                <c:pt idx="608">
                  <c:v>0.62338957353184854</c:v>
                </c:pt>
                <c:pt idx="609">
                  <c:v>0.62545520018957279</c:v>
                </c:pt>
                <c:pt idx="610">
                  <c:v>0.62719337592077895</c:v>
                </c:pt>
                <c:pt idx="611">
                  <c:v>0.62860342110020251</c:v>
                </c:pt>
                <c:pt idx="612">
                  <c:v>0.62983122532691449</c:v>
                </c:pt>
                <c:pt idx="613">
                  <c:v>0.63072014478531679</c:v>
                </c:pt>
                <c:pt idx="614">
                  <c:v>0.63133014801544951</c:v>
                </c:pt>
                <c:pt idx="615">
                  <c:v>0.63091485502635891</c:v>
                </c:pt>
                <c:pt idx="616">
                  <c:v>0.63022637050305397</c:v>
                </c:pt>
                <c:pt idx="617">
                  <c:v>0.63357597646972019</c:v>
                </c:pt>
                <c:pt idx="618">
                  <c:v>0.63775789590205834</c:v>
                </c:pt>
                <c:pt idx="619">
                  <c:v>0.64173417080895678</c:v>
                </c:pt>
                <c:pt idx="620">
                  <c:v>0.64477593162002411</c:v>
                </c:pt>
                <c:pt idx="621">
                  <c:v>0.64766140513123549</c:v>
                </c:pt>
                <c:pt idx="622">
                  <c:v>0.64964606527087121</c:v>
                </c:pt>
                <c:pt idx="623">
                  <c:v>0.65021738455107225</c:v>
                </c:pt>
                <c:pt idx="624">
                  <c:v>0.65033459066663624</c:v>
                </c:pt>
                <c:pt idx="625">
                  <c:v>0.65011591514297784</c:v>
                </c:pt>
                <c:pt idx="626">
                  <c:v>0.64947834843615748</c:v>
                </c:pt>
                <c:pt idx="627">
                  <c:v>0.64779287513986883</c:v>
                </c:pt>
                <c:pt idx="628">
                  <c:v>0.64562172016161734</c:v>
                </c:pt>
                <c:pt idx="629">
                  <c:v>0.64229388694226974</c:v>
                </c:pt>
                <c:pt idx="630">
                  <c:v>0.63909297257777686</c:v>
                </c:pt>
                <c:pt idx="631">
                  <c:v>0.63667600387038392</c:v>
                </c:pt>
                <c:pt idx="632">
                  <c:v>0.63447304491975942</c:v>
                </c:pt>
                <c:pt idx="633">
                  <c:v>0.63236502419187179</c:v>
                </c:pt>
                <c:pt idx="634">
                  <c:v>0.63007345578142249</c:v>
                </c:pt>
                <c:pt idx="635">
                  <c:v>0.62714556451831993</c:v>
                </c:pt>
                <c:pt idx="636">
                  <c:v>0.62392097165735338</c:v>
                </c:pt>
                <c:pt idx="637">
                  <c:v>0.62035314680564257</c:v>
                </c:pt>
                <c:pt idx="638">
                  <c:v>0.61608868705089959</c:v>
                </c:pt>
                <c:pt idx="639">
                  <c:v>0.61146312952415849</c:v>
                </c:pt>
                <c:pt idx="640">
                  <c:v>0.60556498802632086</c:v>
                </c:pt>
                <c:pt idx="641">
                  <c:v>0.6003712043868249</c:v>
                </c:pt>
                <c:pt idx="642">
                  <c:v>0.59670211792730288</c:v>
                </c:pt>
                <c:pt idx="643">
                  <c:v>0.59314293252160033</c:v>
                </c:pt>
                <c:pt idx="644">
                  <c:v>0.58953541756819738</c:v>
                </c:pt>
                <c:pt idx="645">
                  <c:v>0.58670238236572725</c:v>
                </c:pt>
                <c:pt idx="646">
                  <c:v>0.58553535104784926</c:v>
                </c:pt>
                <c:pt idx="647">
                  <c:v>0.58506561668832946</c:v>
                </c:pt>
                <c:pt idx="648">
                  <c:v>0.58477420083485798</c:v>
                </c:pt>
                <c:pt idx="649">
                  <c:v>0.58441970060913273</c:v>
                </c:pt>
                <c:pt idx="650">
                  <c:v>0.58415216129521597</c:v>
                </c:pt>
                <c:pt idx="651">
                  <c:v>0.58391901779768252</c:v>
                </c:pt>
                <c:pt idx="652">
                  <c:v>0.58368120010051483</c:v>
                </c:pt>
                <c:pt idx="653">
                  <c:v>0.58347502255378558</c:v>
                </c:pt>
                <c:pt idx="654">
                  <c:v>0.58326231573228116</c:v>
                </c:pt>
                <c:pt idx="655">
                  <c:v>0.5830369438305566</c:v>
                </c:pt>
                <c:pt idx="656">
                  <c:v>0.58293145936149815</c:v>
                </c:pt>
                <c:pt idx="657">
                  <c:v>0.58288033309742349</c:v>
                </c:pt>
                <c:pt idx="658">
                  <c:v>0.58275473419780854</c:v>
                </c:pt>
                <c:pt idx="659">
                  <c:v>0.58262071965672191</c:v>
                </c:pt>
                <c:pt idx="660">
                  <c:v>0.5823648948607707</c:v>
                </c:pt>
                <c:pt idx="661">
                  <c:v>0.58057271574850045</c:v>
                </c:pt>
                <c:pt idx="662">
                  <c:v>0.5811561685380805</c:v>
                </c:pt>
                <c:pt idx="663">
                  <c:v>0.58287923638521988</c:v>
                </c:pt>
                <c:pt idx="664">
                  <c:v>0.58409064826965973</c:v>
                </c:pt>
                <c:pt idx="665">
                  <c:v>0.58364747965648711</c:v>
                </c:pt>
                <c:pt idx="666">
                  <c:v>0.58569580908995078</c:v>
                </c:pt>
                <c:pt idx="667">
                  <c:v>0.58909038792222268</c:v>
                </c:pt>
                <c:pt idx="668">
                  <c:v>0.59070205104886209</c:v>
                </c:pt>
                <c:pt idx="669">
                  <c:v>0.54481480430452045</c:v>
                </c:pt>
                <c:pt idx="670">
                  <c:v>0.50544096680646522</c:v>
                </c:pt>
                <c:pt idx="671">
                  <c:v>0.47045400012995175</c:v>
                </c:pt>
                <c:pt idx="672">
                  <c:v>0.43868236290777746</c:v>
                </c:pt>
                <c:pt idx="673">
                  <c:v>0.40964963477236183</c:v>
                </c:pt>
                <c:pt idx="674">
                  <c:v>0.38300489623923478</c:v>
                </c:pt>
                <c:pt idx="675">
                  <c:v>0.35850709854728313</c:v>
                </c:pt>
                <c:pt idx="676">
                  <c:v>0.33595675602333969</c:v>
                </c:pt>
                <c:pt idx="677">
                  <c:v>0.31519190663789154</c:v>
                </c:pt>
                <c:pt idx="678">
                  <c:v>0.29605674655020348</c:v>
                </c:pt>
                <c:pt idx="679">
                  <c:v>0.27845604073519009</c:v>
                </c:pt>
                <c:pt idx="680">
                  <c:v>0.26225001242904256</c:v>
                </c:pt>
                <c:pt idx="681">
                  <c:v>0.24734591669909151</c:v>
                </c:pt>
                <c:pt idx="682">
                  <c:v>0.23357899551232666</c:v>
                </c:pt>
                <c:pt idx="683">
                  <c:v>0.22089325735561532</c:v>
                </c:pt>
                <c:pt idx="684">
                  <c:v>0.20912432237270884</c:v>
                </c:pt>
                <c:pt idx="685">
                  <c:v>0.19819897607856138</c:v>
                </c:pt>
                <c:pt idx="686">
                  <c:v>0.18781341089121062</c:v>
                </c:pt>
                <c:pt idx="687">
                  <c:v>0.17800654232398114</c:v>
                </c:pt>
                <c:pt idx="688">
                  <c:v>0.16878796107289562</c:v>
                </c:pt>
                <c:pt idx="689">
                  <c:v>0.16014810599871132</c:v>
                </c:pt>
                <c:pt idx="690">
                  <c:v>0.15206759613992846</c:v>
                </c:pt>
                <c:pt idx="691">
                  <c:v>0.14450709044001603</c:v>
                </c:pt>
                <c:pt idx="692">
                  <c:v>0.13744655380636084</c:v>
                </c:pt>
                <c:pt idx="693">
                  <c:v>0.13088667907671978</c:v>
                </c:pt>
                <c:pt idx="694">
                  <c:v>0.12480142921301374</c:v>
                </c:pt>
                <c:pt idx="695">
                  <c:v>0.1191358445994203</c:v>
                </c:pt>
                <c:pt idx="696">
                  <c:v>0.11385776621132489</c:v>
                </c:pt>
                <c:pt idx="697">
                  <c:v>0.10894541613857082</c:v>
                </c:pt>
                <c:pt idx="698">
                  <c:v>0.10459283902014774</c:v>
                </c:pt>
                <c:pt idx="699">
                  <c:v>0.10085302602880904</c:v>
                </c:pt>
                <c:pt idx="700">
                  <c:v>9.7353167582636249E-2</c:v>
                </c:pt>
                <c:pt idx="701">
                  <c:v>9.4312140088139859E-2</c:v>
                </c:pt>
                <c:pt idx="702">
                  <c:v>9.214964847290226E-2</c:v>
                </c:pt>
                <c:pt idx="703">
                  <c:v>8.9669836227661753E-2</c:v>
                </c:pt>
                <c:pt idx="704">
                  <c:v>8.6919670877560071E-2</c:v>
                </c:pt>
                <c:pt idx="705">
                  <c:v>8.4342014846092925E-2</c:v>
                </c:pt>
                <c:pt idx="706">
                  <c:v>8.2327242143542617E-2</c:v>
                </c:pt>
                <c:pt idx="707">
                  <c:v>8.1512985723619757E-2</c:v>
                </c:pt>
                <c:pt idx="708">
                  <c:v>8.0632162780154878E-2</c:v>
                </c:pt>
                <c:pt idx="709">
                  <c:v>7.8995418564429126E-2</c:v>
                </c:pt>
                <c:pt idx="710">
                  <c:v>7.7001415924686262E-2</c:v>
                </c:pt>
                <c:pt idx="711">
                  <c:v>7.4963192102619369E-2</c:v>
                </c:pt>
                <c:pt idx="712">
                  <c:v>7.3011429744751388E-2</c:v>
                </c:pt>
                <c:pt idx="713">
                  <c:v>7.1172276189004957E-2</c:v>
                </c:pt>
                <c:pt idx="714">
                  <c:v>6.9455892775095202E-2</c:v>
                </c:pt>
                <c:pt idx="715">
                  <c:v>6.7854951685837855E-2</c:v>
                </c:pt>
                <c:pt idx="716">
                  <c:v>6.6313762002298521E-2</c:v>
                </c:pt>
                <c:pt idx="717">
                  <c:v>6.4852579855939299E-2</c:v>
                </c:pt>
                <c:pt idx="718">
                  <c:v>6.3535982180766615E-2</c:v>
                </c:pt>
                <c:pt idx="719">
                  <c:v>6.2439040540019607E-2</c:v>
                </c:pt>
                <c:pt idx="720">
                  <c:v>6.1884490386928115E-2</c:v>
                </c:pt>
                <c:pt idx="721">
                  <c:v>6.3767495958634915E-2</c:v>
                </c:pt>
                <c:pt idx="722">
                  <c:v>6.3914807108001334E-2</c:v>
                </c:pt>
                <c:pt idx="723">
                  <c:v>6.3451862950873558E-2</c:v>
                </c:pt>
                <c:pt idx="724">
                  <c:v>6.2848970176129754E-2</c:v>
                </c:pt>
                <c:pt idx="725">
                  <c:v>6.2214223537107607E-2</c:v>
                </c:pt>
                <c:pt idx="726">
                  <c:v>6.1611977797512256E-2</c:v>
                </c:pt>
                <c:pt idx="727">
                  <c:v>6.1036911012955407E-2</c:v>
                </c:pt>
                <c:pt idx="728">
                  <c:v>6.0581411523047406E-2</c:v>
                </c:pt>
                <c:pt idx="729">
                  <c:v>6.0451494660992484E-2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EF-FD4D-93BD-103A093D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1408"/>
        <c:axId val="152243056"/>
      </c:scatterChart>
      <c:scatterChart>
        <c:scatterStyle val="smoothMarker"/>
        <c:varyColors val="0"/>
        <c:ser>
          <c:idx val="1"/>
          <c:order val="1"/>
          <c:tx>
            <c:v>Nedre inderfjord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Boksmodel!$Z$11:$Z$740</c:f>
              <c:numCache>
                <c:formatCode>0.0000</c:formatCode>
                <c:ptCount val="730"/>
                <c:pt idx="0">
                  <c:v>1.2350359482010232E-2</c:v>
                </c:pt>
                <c:pt idx="1">
                  <c:v>1.2022787787268058E-2</c:v>
                </c:pt>
                <c:pt idx="2">
                  <c:v>1.1672903488359235E-2</c:v>
                </c:pt>
                <c:pt idx="3">
                  <c:v>1.1360184077671854E-2</c:v>
                </c:pt>
                <c:pt idx="4">
                  <c:v>1.1063376054673427E-2</c:v>
                </c:pt>
                <c:pt idx="5">
                  <c:v>1.0726176696651157E-2</c:v>
                </c:pt>
                <c:pt idx="6">
                  <c:v>1.0379085945247925E-2</c:v>
                </c:pt>
                <c:pt idx="7">
                  <c:v>1.0075932850073972E-2</c:v>
                </c:pt>
                <c:pt idx="8">
                  <c:v>9.8075153965386866E-3</c:v>
                </c:pt>
                <c:pt idx="9">
                  <c:v>9.6109918000002285E-3</c:v>
                </c:pt>
                <c:pt idx="10">
                  <c:v>9.408834052413953E-3</c:v>
                </c:pt>
                <c:pt idx="11">
                  <c:v>9.3902059996346134E-3</c:v>
                </c:pt>
                <c:pt idx="12">
                  <c:v>9.4368926834528192E-3</c:v>
                </c:pt>
                <c:pt idx="13">
                  <c:v>9.3127509639955967E-3</c:v>
                </c:pt>
                <c:pt idx="14">
                  <c:v>9.097071470277926E-3</c:v>
                </c:pt>
                <c:pt idx="15">
                  <c:v>8.8753941528116696E-3</c:v>
                </c:pt>
                <c:pt idx="16">
                  <c:v>8.6415121153136064E-3</c:v>
                </c:pt>
                <c:pt idx="17">
                  <c:v>8.4532970645824108E-3</c:v>
                </c:pt>
                <c:pt idx="18">
                  <c:v>8.5105655495304171E-3</c:v>
                </c:pt>
                <c:pt idx="19">
                  <c:v>8.5911602003375716E-3</c:v>
                </c:pt>
                <c:pt idx="20">
                  <c:v>8.6592550898497694E-3</c:v>
                </c:pt>
                <c:pt idx="21">
                  <c:v>8.7076815519294051E-3</c:v>
                </c:pt>
                <c:pt idx="22">
                  <c:v>8.7545924950711805E-3</c:v>
                </c:pt>
                <c:pt idx="23">
                  <c:v>8.8015878644607144E-3</c:v>
                </c:pt>
                <c:pt idx="24">
                  <c:v>8.8421276952438746E-3</c:v>
                </c:pt>
                <c:pt idx="25">
                  <c:v>8.8907712035876472E-3</c:v>
                </c:pt>
                <c:pt idx="26">
                  <c:v>8.9447550335886236E-3</c:v>
                </c:pt>
                <c:pt idx="27">
                  <c:v>9.0041474603043056E-3</c:v>
                </c:pt>
                <c:pt idx="28">
                  <c:v>9.0612478446634656E-3</c:v>
                </c:pt>
                <c:pt idx="29">
                  <c:v>9.1406891742003456E-3</c:v>
                </c:pt>
                <c:pt idx="30">
                  <c:v>9.2360091046550311E-3</c:v>
                </c:pt>
                <c:pt idx="31">
                  <c:v>9.2777484741502752E-3</c:v>
                </c:pt>
                <c:pt idx="32">
                  <c:v>9.2818312449358918E-3</c:v>
                </c:pt>
                <c:pt idx="33">
                  <c:v>9.2676681541150434E-3</c:v>
                </c:pt>
                <c:pt idx="34">
                  <c:v>9.2284505816557331E-3</c:v>
                </c:pt>
                <c:pt idx="35">
                  <c:v>9.1926031327207169E-3</c:v>
                </c:pt>
                <c:pt idx="36">
                  <c:v>9.1438356384444565E-3</c:v>
                </c:pt>
                <c:pt idx="37">
                  <c:v>9.0998309827568531E-3</c:v>
                </c:pt>
                <c:pt idx="38">
                  <c:v>9.0057833952291444E-3</c:v>
                </c:pt>
                <c:pt idx="39">
                  <c:v>8.8824987390973241E-3</c:v>
                </c:pt>
                <c:pt idx="40">
                  <c:v>8.7520342191502332E-3</c:v>
                </c:pt>
                <c:pt idx="41">
                  <c:v>8.6152534870452685E-3</c:v>
                </c:pt>
                <c:pt idx="42">
                  <c:v>8.5303869576204595E-3</c:v>
                </c:pt>
                <c:pt idx="43">
                  <c:v>8.4846976436052223E-3</c:v>
                </c:pt>
                <c:pt idx="44">
                  <c:v>8.4675508526068227E-3</c:v>
                </c:pt>
                <c:pt idx="45">
                  <c:v>8.4740866943522255E-3</c:v>
                </c:pt>
                <c:pt idx="46">
                  <c:v>8.5093806150321992E-3</c:v>
                </c:pt>
                <c:pt idx="47">
                  <c:v>8.6111642025408098E-3</c:v>
                </c:pt>
                <c:pt idx="48">
                  <c:v>8.8254771058554511E-3</c:v>
                </c:pt>
                <c:pt idx="49">
                  <c:v>9.0178579422698826E-3</c:v>
                </c:pt>
                <c:pt idx="50">
                  <c:v>9.2718605133128747E-3</c:v>
                </c:pt>
                <c:pt idx="51">
                  <c:v>9.5932546922700701E-3</c:v>
                </c:pt>
                <c:pt idx="52">
                  <c:v>9.9254541869333822E-3</c:v>
                </c:pt>
                <c:pt idx="53">
                  <c:v>1.048461312659431E-2</c:v>
                </c:pt>
                <c:pt idx="54">
                  <c:v>1.085470536188422E-2</c:v>
                </c:pt>
                <c:pt idx="55">
                  <c:v>1.1124319913061453E-2</c:v>
                </c:pt>
                <c:pt idx="56">
                  <c:v>1.1344495142310576E-2</c:v>
                </c:pt>
                <c:pt idx="57">
                  <c:v>1.1739019007178267E-2</c:v>
                </c:pt>
                <c:pt idx="58">
                  <c:v>1.2162919542696727E-2</c:v>
                </c:pt>
                <c:pt idx="59">
                  <c:v>1.2907812697818089E-2</c:v>
                </c:pt>
                <c:pt idx="60">
                  <c:v>1.346180194714164E-2</c:v>
                </c:pt>
                <c:pt idx="61">
                  <c:v>1.400048098813301E-2</c:v>
                </c:pt>
                <c:pt idx="62">
                  <c:v>1.4183792325215844E-2</c:v>
                </c:pt>
                <c:pt idx="63">
                  <c:v>1.4292204283332497E-2</c:v>
                </c:pt>
                <c:pt idx="64">
                  <c:v>1.4470359599884897E-2</c:v>
                </c:pt>
                <c:pt idx="65">
                  <c:v>1.4741598267347392E-2</c:v>
                </c:pt>
                <c:pt idx="66">
                  <c:v>1.4820530931423454E-2</c:v>
                </c:pt>
                <c:pt idx="67">
                  <c:v>1.4820583602707917E-2</c:v>
                </c:pt>
                <c:pt idx="68">
                  <c:v>1.4909971755013055E-2</c:v>
                </c:pt>
                <c:pt idx="69">
                  <c:v>1.5040893358821351E-2</c:v>
                </c:pt>
                <c:pt idx="70">
                  <c:v>1.5009618929161084E-2</c:v>
                </c:pt>
                <c:pt idx="71">
                  <c:v>1.4911798208797851E-2</c:v>
                </c:pt>
                <c:pt idx="72">
                  <c:v>1.4773125470957658E-2</c:v>
                </c:pt>
                <c:pt idx="73">
                  <c:v>1.4627200987580462E-2</c:v>
                </c:pt>
                <c:pt idx="74">
                  <c:v>1.4467345512891772E-2</c:v>
                </c:pt>
                <c:pt idx="75">
                  <c:v>1.4301273492115704E-2</c:v>
                </c:pt>
                <c:pt idx="76">
                  <c:v>1.4242433620023738E-2</c:v>
                </c:pt>
                <c:pt idx="77">
                  <c:v>1.4399010851772552E-2</c:v>
                </c:pt>
                <c:pt idx="78">
                  <c:v>1.4445502640241047E-2</c:v>
                </c:pt>
                <c:pt idx="79">
                  <c:v>1.456289016602854E-2</c:v>
                </c:pt>
                <c:pt idx="80">
                  <c:v>1.4820963777844528E-2</c:v>
                </c:pt>
                <c:pt idx="81">
                  <c:v>1.4979209939531257E-2</c:v>
                </c:pt>
                <c:pt idx="82">
                  <c:v>1.489587675181203E-2</c:v>
                </c:pt>
                <c:pt idx="83">
                  <c:v>1.4713639383762449E-2</c:v>
                </c:pt>
                <c:pt idx="84">
                  <c:v>1.4510392946357122E-2</c:v>
                </c:pt>
                <c:pt idx="85">
                  <c:v>1.430408645166615E-2</c:v>
                </c:pt>
                <c:pt idx="86">
                  <c:v>1.411594590360081E-2</c:v>
                </c:pt>
                <c:pt idx="87">
                  <c:v>1.3941423979494064E-2</c:v>
                </c:pt>
                <c:pt idx="88">
                  <c:v>1.3780814256374426E-2</c:v>
                </c:pt>
                <c:pt idx="89">
                  <c:v>1.3731390162311514E-2</c:v>
                </c:pt>
                <c:pt idx="90">
                  <c:v>1.3701491325471406E-2</c:v>
                </c:pt>
                <c:pt idx="91">
                  <c:v>1.3854223992805252E-2</c:v>
                </c:pt>
                <c:pt idx="92">
                  <c:v>1.4116882561609704E-2</c:v>
                </c:pt>
                <c:pt idx="93">
                  <c:v>1.4599072884542695E-2</c:v>
                </c:pt>
                <c:pt idx="94">
                  <c:v>1.536108604873466E-2</c:v>
                </c:pt>
                <c:pt idx="95">
                  <c:v>1.6517633397560311E-2</c:v>
                </c:pt>
                <c:pt idx="96">
                  <c:v>1.8167184965942024E-2</c:v>
                </c:pt>
                <c:pt idx="97">
                  <c:v>2.0498943573984001E-2</c:v>
                </c:pt>
                <c:pt idx="98">
                  <c:v>2.367993541597176E-2</c:v>
                </c:pt>
                <c:pt idx="99">
                  <c:v>2.7926807554977895E-2</c:v>
                </c:pt>
                <c:pt idx="100">
                  <c:v>3.3574338081233786E-2</c:v>
                </c:pt>
                <c:pt idx="101">
                  <c:v>4.093018202772792E-2</c:v>
                </c:pt>
                <c:pt idx="102">
                  <c:v>5.0628397630396851E-2</c:v>
                </c:pt>
                <c:pt idx="103">
                  <c:v>6.1285150617468087E-2</c:v>
                </c:pt>
                <c:pt idx="104">
                  <c:v>7.2137557919488351E-2</c:v>
                </c:pt>
                <c:pt idx="105">
                  <c:v>8.4584475198390296E-2</c:v>
                </c:pt>
                <c:pt idx="106">
                  <c:v>9.605918936103669E-2</c:v>
                </c:pt>
                <c:pt idx="107">
                  <c:v>0.10605725032242119</c:v>
                </c:pt>
                <c:pt idx="108">
                  <c:v>0.11076510549218181</c:v>
                </c:pt>
                <c:pt idx="109">
                  <c:v>0.11244696434071802</c:v>
                </c:pt>
                <c:pt idx="110">
                  <c:v>0.11244229468687245</c:v>
                </c:pt>
                <c:pt idx="111">
                  <c:v>0.11174427566038905</c:v>
                </c:pt>
                <c:pt idx="112">
                  <c:v>0.11030113149780388</c:v>
                </c:pt>
                <c:pt idx="113">
                  <c:v>0.10841677082347841</c:v>
                </c:pt>
                <c:pt idx="114">
                  <c:v>0.10805652509189119</c:v>
                </c:pt>
                <c:pt idx="115">
                  <c:v>0.10679487183818499</c:v>
                </c:pt>
                <c:pt idx="116">
                  <c:v>0.10527117458001217</c:v>
                </c:pt>
                <c:pt idx="117">
                  <c:v>0.1033271499566482</c:v>
                </c:pt>
                <c:pt idx="118">
                  <c:v>0.1016758592480181</c:v>
                </c:pt>
                <c:pt idx="119">
                  <c:v>0.10069265578831832</c:v>
                </c:pt>
                <c:pt idx="120">
                  <c:v>9.8940994729153423E-2</c:v>
                </c:pt>
                <c:pt idx="121">
                  <c:v>9.6883028168393032E-2</c:v>
                </c:pt>
                <c:pt idx="122">
                  <c:v>9.4760700551104166E-2</c:v>
                </c:pt>
                <c:pt idx="123">
                  <c:v>9.2313662920677261E-2</c:v>
                </c:pt>
                <c:pt idx="124">
                  <c:v>8.9648243768094882E-2</c:v>
                </c:pt>
                <c:pt idx="125">
                  <c:v>8.6835871434439757E-2</c:v>
                </c:pt>
                <c:pt idx="126">
                  <c:v>8.400921454859106E-2</c:v>
                </c:pt>
                <c:pt idx="127">
                  <c:v>8.1140139366767103E-2</c:v>
                </c:pt>
                <c:pt idx="128">
                  <c:v>7.8175325502758242E-2</c:v>
                </c:pt>
                <c:pt idx="129">
                  <c:v>7.53130840585539E-2</c:v>
                </c:pt>
                <c:pt idx="130">
                  <c:v>7.3480607595394834E-2</c:v>
                </c:pt>
                <c:pt idx="131">
                  <c:v>7.132114968314579E-2</c:v>
                </c:pt>
                <c:pt idx="132">
                  <c:v>6.863520290688252E-2</c:v>
                </c:pt>
                <c:pt idx="133">
                  <c:v>6.5800823104937498E-2</c:v>
                </c:pt>
                <c:pt idx="134">
                  <c:v>6.3086744867305145E-2</c:v>
                </c:pt>
                <c:pt idx="135">
                  <c:v>6.0292292841361964E-2</c:v>
                </c:pt>
                <c:pt idx="136">
                  <c:v>5.8499239995657829E-2</c:v>
                </c:pt>
                <c:pt idx="137">
                  <c:v>5.7333133746328105E-2</c:v>
                </c:pt>
                <c:pt idx="138">
                  <c:v>5.6417786253347701E-2</c:v>
                </c:pt>
                <c:pt idx="139">
                  <c:v>5.5770029515808305E-2</c:v>
                </c:pt>
                <c:pt idx="140">
                  <c:v>5.5424322260972526E-2</c:v>
                </c:pt>
                <c:pt idx="141">
                  <c:v>5.5371931363699237E-2</c:v>
                </c:pt>
                <c:pt idx="142">
                  <c:v>5.5618258971756582E-2</c:v>
                </c:pt>
                <c:pt idx="143">
                  <c:v>5.6224503001882246E-2</c:v>
                </c:pt>
                <c:pt idx="144">
                  <c:v>5.7162468077500958E-2</c:v>
                </c:pt>
                <c:pt idx="145">
                  <c:v>5.8076062891620567E-2</c:v>
                </c:pt>
                <c:pt idx="146">
                  <c:v>5.9148588499970393E-2</c:v>
                </c:pt>
                <c:pt idx="147">
                  <c:v>6.0368235796781744E-2</c:v>
                </c:pt>
                <c:pt idx="148">
                  <c:v>6.1760422367761705E-2</c:v>
                </c:pt>
                <c:pt idx="149">
                  <c:v>6.3462247459661406E-2</c:v>
                </c:pt>
                <c:pt idx="150">
                  <c:v>6.5286453613461193E-2</c:v>
                </c:pt>
                <c:pt idx="151">
                  <c:v>6.7094601984800772E-2</c:v>
                </c:pt>
                <c:pt idx="152">
                  <c:v>6.873290698948463E-2</c:v>
                </c:pt>
                <c:pt idx="153">
                  <c:v>7.0215638613825668E-2</c:v>
                </c:pt>
                <c:pt idx="154">
                  <c:v>7.1645585428918232E-2</c:v>
                </c:pt>
                <c:pt idx="155">
                  <c:v>7.3115391209771285E-2</c:v>
                </c:pt>
                <c:pt idx="156">
                  <c:v>7.4479663327217532E-2</c:v>
                </c:pt>
                <c:pt idx="157">
                  <c:v>7.5927840656090151E-2</c:v>
                </c:pt>
                <c:pt idx="158">
                  <c:v>7.8365722887500308E-2</c:v>
                </c:pt>
                <c:pt idx="159">
                  <c:v>8.1394372444822699E-2</c:v>
                </c:pt>
                <c:pt idx="160">
                  <c:v>8.5975308090817729E-2</c:v>
                </c:pt>
                <c:pt idx="161">
                  <c:v>9.3669649832547164E-2</c:v>
                </c:pt>
                <c:pt idx="162">
                  <c:v>9.7657974130705427E-2</c:v>
                </c:pt>
                <c:pt idx="163">
                  <c:v>0.10161691319388837</c:v>
                </c:pt>
                <c:pt idx="164">
                  <c:v>0.10281994177679771</c:v>
                </c:pt>
                <c:pt idx="165">
                  <c:v>0.10238016658183288</c:v>
                </c:pt>
                <c:pt idx="166">
                  <c:v>0.10173765658437951</c:v>
                </c:pt>
                <c:pt idx="167">
                  <c:v>0.10214517631673567</c:v>
                </c:pt>
                <c:pt idx="168">
                  <c:v>0.1018232949545757</c:v>
                </c:pt>
                <c:pt idx="169">
                  <c:v>0.10148756763020945</c:v>
                </c:pt>
                <c:pt idx="170">
                  <c:v>0.10132314646138937</c:v>
                </c:pt>
                <c:pt idx="171">
                  <c:v>0.10137892728498871</c:v>
                </c:pt>
                <c:pt idx="172">
                  <c:v>0.10168428684174347</c:v>
                </c:pt>
                <c:pt idx="173">
                  <c:v>0.10427328348241455</c:v>
                </c:pt>
                <c:pt idx="174">
                  <c:v>0.10821860451476523</c:v>
                </c:pt>
                <c:pt idx="175">
                  <c:v>0.11139327196874065</c:v>
                </c:pt>
                <c:pt idx="176">
                  <c:v>0.11481189575832636</c:v>
                </c:pt>
                <c:pt idx="177">
                  <c:v>0.11892575582934051</c:v>
                </c:pt>
                <c:pt idx="178">
                  <c:v>0.12429610883653286</c:v>
                </c:pt>
                <c:pt idx="179">
                  <c:v>0.1282599128174943</c:v>
                </c:pt>
                <c:pt idx="180">
                  <c:v>0.14802321476771318</c:v>
                </c:pt>
                <c:pt idx="181">
                  <c:v>0.16153230086959922</c:v>
                </c:pt>
                <c:pt idx="182">
                  <c:v>0.16843546683681321</c:v>
                </c:pt>
                <c:pt idx="183">
                  <c:v>0.16870676558542338</c:v>
                </c:pt>
                <c:pt idx="184">
                  <c:v>0.16617859508299981</c:v>
                </c:pt>
                <c:pt idx="185">
                  <c:v>0.16238612448365777</c:v>
                </c:pt>
                <c:pt idx="186">
                  <c:v>0.15773016710278837</c:v>
                </c:pt>
                <c:pt idx="187">
                  <c:v>0.1526671937388922</c:v>
                </c:pt>
                <c:pt idx="188">
                  <c:v>0.14774774977419575</c:v>
                </c:pt>
                <c:pt idx="189">
                  <c:v>0.14320281650606004</c:v>
                </c:pt>
                <c:pt idx="190">
                  <c:v>0.13830441137119157</c:v>
                </c:pt>
                <c:pt idx="191">
                  <c:v>0.13345813685304062</c:v>
                </c:pt>
                <c:pt idx="192">
                  <c:v>0.12880855377232187</c:v>
                </c:pt>
                <c:pt idx="193">
                  <c:v>0.12427719854315841</c:v>
                </c:pt>
                <c:pt idx="194">
                  <c:v>0.11954219197155205</c:v>
                </c:pt>
                <c:pt idx="195">
                  <c:v>0.11476079356319856</c:v>
                </c:pt>
                <c:pt idx="196">
                  <c:v>0.10999620294114792</c:v>
                </c:pt>
                <c:pt idx="197">
                  <c:v>0.10546319338592078</c:v>
                </c:pt>
                <c:pt idx="198">
                  <c:v>0.10096438469754318</c:v>
                </c:pt>
                <c:pt idx="199">
                  <c:v>9.6817982117168785E-2</c:v>
                </c:pt>
                <c:pt idx="200">
                  <c:v>9.2909672034577007E-2</c:v>
                </c:pt>
                <c:pt idx="201">
                  <c:v>8.9405636428095417E-2</c:v>
                </c:pt>
                <c:pt idx="202">
                  <c:v>8.7343789860368684E-2</c:v>
                </c:pt>
                <c:pt idx="203">
                  <c:v>8.496923483121184E-2</c:v>
                </c:pt>
                <c:pt idx="204">
                  <c:v>8.3856404563398546E-2</c:v>
                </c:pt>
                <c:pt idx="205">
                  <c:v>8.3586820306306264E-2</c:v>
                </c:pt>
                <c:pt idx="206">
                  <c:v>8.2461361952781018E-2</c:v>
                </c:pt>
                <c:pt idx="207">
                  <c:v>8.1180933630022531E-2</c:v>
                </c:pt>
                <c:pt idx="208">
                  <c:v>7.8884032903725781E-2</c:v>
                </c:pt>
                <c:pt idx="209">
                  <c:v>7.6357682777017058E-2</c:v>
                </c:pt>
                <c:pt idx="210">
                  <c:v>7.4556544237294506E-2</c:v>
                </c:pt>
                <c:pt idx="211">
                  <c:v>7.2967990630245422E-2</c:v>
                </c:pt>
                <c:pt idx="212">
                  <c:v>7.1230474904794269E-2</c:v>
                </c:pt>
                <c:pt idx="213">
                  <c:v>6.9094591452332516E-2</c:v>
                </c:pt>
                <c:pt idx="214">
                  <c:v>6.7114780093092616E-2</c:v>
                </c:pt>
                <c:pt idx="215">
                  <c:v>6.6803979117860651E-2</c:v>
                </c:pt>
                <c:pt idx="216">
                  <c:v>6.7642394805243838E-2</c:v>
                </c:pt>
                <c:pt idx="217">
                  <c:v>6.8478482966363899E-2</c:v>
                </c:pt>
                <c:pt idx="218">
                  <c:v>6.8140890668216436E-2</c:v>
                </c:pt>
                <c:pt idx="219">
                  <c:v>6.6863487505580521E-2</c:v>
                </c:pt>
                <c:pt idx="220">
                  <c:v>6.5464550900643723E-2</c:v>
                </c:pt>
                <c:pt idx="221">
                  <c:v>6.4404633863914346E-2</c:v>
                </c:pt>
                <c:pt idx="222">
                  <c:v>6.3149625456211445E-2</c:v>
                </c:pt>
                <c:pt idx="223">
                  <c:v>6.1882634564853496E-2</c:v>
                </c:pt>
                <c:pt idx="224">
                  <c:v>6.1296804329584259E-2</c:v>
                </c:pt>
                <c:pt idx="225">
                  <c:v>6.1334556014925594E-2</c:v>
                </c:pt>
                <c:pt idx="226">
                  <c:v>6.0665967116969061E-2</c:v>
                </c:pt>
                <c:pt idx="227">
                  <c:v>6.0076158456976572E-2</c:v>
                </c:pt>
                <c:pt idx="228">
                  <c:v>6.0537924257008907E-2</c:v>
                </c:pt>
                <c:pt idx="229">
                  <c:v>6.0541745637869557E-2</c:v>
                </c:pt>
                <c:pt idx="230">
                  <c:v>6.1995576355024271E-2</c:v>
                </c:pt>
                <c:pt idx="231">
                  <c:v>6.378104913918442E-2</c:v>
                </c:pt>
                <c:pt idx="232">
                  <c:v>6.489798588201591E-2</c:v>
                </c:pt>
                <c:pt idx="233">
                  <c:v>6.5366353937312494E-2</c:v>
                </c:pt>
                <c:pt idx="234">
                  <c:v>6.4906562860090222E-2</c:v>
                </c:pt>
                <c:pt idx="235">
                  <c:v>6.4042441336417455E-2</c:v>
                </c:pt>
                <c:pt idx="236">
                  <c:v>6.305221928396601E-2</c:v>
                </c:pt>
                <c:pt idx="237">
                  <c:v>6.2044827561801415E-2</c:v>
                </c:pt>
                <c:pt idx="238">
                  <c:v>6.1074153563764583E-2</c:v>
                </c:pt>
                <c:pt idx="239">
                  <c:v>6.1281437108851908E-2</c:v>
                </c:pt>
                <c:pt idx="240">
                  <c:v>6.1145223617638432E-2</c:v>
                </c:pt>
                <c:pt idx="241">
                  <c:v>6.0589836083503261E-2</c:v>
                </c:pt>
                <c:pt idx="242">
                  <c:v>6.0017495959392327E-2</c:v>
                </c:pt>
                <c:pt idx="243">
                  <c:v>6.0073229444077794E-2</c:v>
                </c:pt>
                <c:pt idx="244">
                  <c:v>5.9734485914245697E-2</c:v>
                </c:pt>
                <c:pt idx="245">
                  <c:v>5.9218711044425568E-2</c:v>
                </c:pt>
                <c:pt idx="246">
                  <c:v>5.8574032005221308E-2</c:v>
                </c:pt>
                <c:pt idx="247">
                  <c:v>5.7927864754782406E-2</c:v>
                </c:pt>
                <c:pt idx="248">
                  <c:v>5.7951824246680834E-2</c:v>
                </c:pt>
                <c:pt idx="249">
                  <c:v>6.3992401481158034E-2</c:v>
                </c:pt>
                <c:pt idx="250">
                  <c:v>6.9123651731266333E-2</c:v>
                </c:pt>
                <c:pt idx="251">
                  <c:v>7.2191247824737292E-2</c:v>
                </c:pt>
                <c:pt idx="252">
                  <c:v>7.5581786011223673E-2</c:v>
                </c:pt>
                <c:pt idx="253">
                  <c:v>7.827605936500738E-2</c:v>
                </c:pt>
                <c:pt idx="254">
                  <c:v>8.1127554912640704E-2</c:v>
                </c:pt>
                <c:pt idx="255">
                  <c:v>8.440535186136372E-2</c:v>
                </c:pt>
                <c:pt idx="256">
                  <c:v>8.7391075013102393E-2</c:v>
                </c:pt>
                <c:pt idx="257">
                  <c:v>9.040669975887361E-2</c:v>
                </c:pt>
                <c:pt idx="258">
                  <c:v>9.2895760679031145E-2</c:v>
                </c:pt>
                <c:pt idx="259">
                  <c:v>9.4752528296646876E-2</c:v>
                </c:pt>
                <c:pt idx="260">
                  <c:v>9.6619715107696014E-2</c:v>
                </c:pt>
                <c:pt idx="261">
                  <c:v>9.82641442774385E-2</c:v>
                </c:pt>
                <c:pt idx="262">
                  <c:v>9.9470867189598175E-2</c:v>
                </c:pt>
                <c:pt idx="263">
                  <c:v>0.10028340957971986</c:v>
                </c:pt>
                <c:pt idx="264">
                  <c:v>0.10059772465479591</c:v>
                </c:pt>
                <c:pt idx="265">
                  <c:v>0.10036591095325456</c:v>
                </c:pt>
                <c:pt idx="266">
                  <c:v>9.9700586733411409E-2</c:v>
                </c:pt>
                <c:pt idx="267">
                  <c:v>9.8798970729114727E-2</c:v>
                </c:pt>
                <c:pt idx="268">
                  <c:v>9.776093547216741E-2</c:v>
                </c:pt>
                <c:pt idx="269">
                  <c:v>9.6914173285896923E-2</c:v>
                </c:pt>
                <c:pt idx="270">
                  <c:v>9.5741815365776001E-2</c:v>
                </c:pt>
                <c:pt idx="271">
                  <c:v>9.4530247448735116E-2</c:v>
                </c:pt>
                <c:pt idx="272">
                  <c:v>9.3549228802094084E-2</c:v>
                </c:pt>
                <c:pt idx="273">
                  <c:v>9.2500777138417256E-2</c:v>
                </c:pt>
                <c:pt idx="274">
                  <c:v>9.2105428582639953E-2</c:v>
                </c:pt>
                <c:pt idx="275">
                  <c:v>9.3873506813645965E-2</c:v>
                </c:pt>
                <c:pt idx="276">
                  <c:v>9.68005303434019E-2</c:v>
                </c:pt>
                <c:pt idx="277">
                  <c:v>9.8544229438714825E-2</c:v>
                </c:pt>
                <c:pt idx="278">
                  <c:v>0.10002386025310121</c:v>
                </c:pt>
                <c:pt idx="279">
                  <c:v>0.100357889125269</c:v>
                </c:pt>
                <c:pt idx="280">
                  <c:v>0.10020496610130142</c:v>
                </c:pt>
                <c:pt idx="281">
                  <c:v>9.9782969278827807E-2</c:v>
                </c:pt>
                <c:pt idx="282">
                  <c:v>9.8899923549342753E-2</c:v>
                </c:pt>
                <c:pt idx="283">
                  <c:v>9.7631299369057997E-2</c:v>
                </c:pt>
                <c:pt idx="284">
                  <c:v>9.6295653839295045E-2</c:v>
                </c:pt>
                <c:pt idx="285">
                  <c:v>9.6979622758626552E-2</c:v>
                </c:pt>
                <c:pt idx="286">
                  <c:v>9.6953142393478964E-2</c:v>
                </c:pt>
                <c:pt idx="287">
                  <c:v>9.5281599779069207E-2</c:v>
                </c:pt>
                <c:pt idx="288">
                  <c:v>9.2916636429043936E-2</c:v>
                </c:pt>
                <c:pt idx="289">
                  <c:v>8.9800977216976177E-2</c:v>
                </c:pt>
                <c:pt idx="290">
                  <c:v>8.6345992638038854E-2</c:v>
                </c:pt>
                <c:pt idx="291">
                  <c:v>8.362891430541268E-2</c:v>
                </c:pt>
                <c:pt idx="292">
                  <c:v>8.1656825585847262E-2</c:v>
                </c:pt>
                <c:pt idx="293">
                  <c:v>8.0428054201103258E-2</c:v>
                </c:pt>
                <c:pt idx="294">
                  <c:v>8.0187023465136897E-2</c:v>
                </c:pt>
                <c:pt idx="295">
                  <c:v>8.0246605724442185E-2</c:v>
                </c:pt>
                <c:pt idx="296">
                  <c:v>8.0228281724855535E-2</c:v>
                </c:pt>
                <c:pt idx="297">
                  <c:v>8.0668354179912291E-2</c:v>
                </c:pt>
                <c:pt idx="298">
                  <c:v>8.6509452141926055E-2</c:v>
                </c:pt>
                <c:pt idx="299">
                  <c:v>9.2241361841224945E-2</c:v>
                </c:pt>
                <c:pt idx="300">
                  <c:v>9.4414831320919601E-2</c:v>
                </c:pt>
                <c:pt idx="301">
                  <c:v>9.4802139502546012E-2</c:v>
                </c:pt>
                <c:pt idx="302">
                  <c:v>9.5207304596376621E-2</c:v>
                </c:pt>
                <c:pt idx="303">
                  <c:v>9.5299574725093955E-2</c:v>
                </c:pt>
                <c:pt idx="304">
                  <c:v>9.4752364116019422E-2</c:v>
                </c:pt>
                <c:pt idx="305">
                  <c:v>9.3526986443134508E-2</c:v>
                </c:pt>
                <c:pt idx="306">
                  <c:v>9.1969853244813646E-2</c:v>
                </c:pt>
                <c:pt idx="307">
                  <c:v>8.9780951154880675E-2</c:v>
                </c:pt>
                <c:pt idx="308">
                  <c:v>8.7386427383765231E-2</c:v>
                </c:pt>
                <c:pt idx="309">
                  <c:v>8.4882497085567499E-2</c:v>
                </c:pt>
                <c:pt idx="310">
                  <c:v>8.209889159214738E-2</c:v>
                </c:pt>
                <c:pt idx="311">
                  <c:v>7.9176912620839285E-2</c:v>
                </c:pt>
                <c:pt idx="312">
                  <c:v>7.6251215919137166E-2</c:v>
                </c:pt>
                <c:pt idx="313">
                  <c:v>7.3435477722514561E-2</c:v>
                </c:pt>
                <c:pt idx="314">
                  <c:v>7.2627471484844885E-2</c:v>
                </c:pt>
                <c:pt idx="315">
                  <c:v>7.3070609713552712E-2</c:v>
                </c:pt>
                <c:pt idx="316">
                  <c:v>7.1520241601634948E-2</c:v>
                </c:pt>
                <c:pt idx="317">
                  <c:v>6.9027778969324965E-2</c:v>
                </c:pt>
                <c:pt idx="318">
                  <c:v>6.6310136144939621E-2</c:v>
                </c:pt>
                <c:pt idx="319">
                  <c:v>6.3571718573210922E-2</c:v>
                </c:pt>
                <c:pt idx="320">
                  <c:v>6.0678217260843735E-2</c:v>
                </c:pt>
                <c:pt idx="321">
                  <c:v>5.7904313616963118E-2</c:v>
                </c:pt>
                <c:pt idx="322">
                  <c:v>5.5531117199541027E-2</c:v>
                </c:pt>
                <c:pt idx="323">
                  <c:v>5.3381863681671082E-2</c:v>
                </c:pt>
                <c:pt idx="324">
                  <c:v>5.0823586878669037E-2</c:v>
                </c:pt>
                <c:pt idx="325">
                  <c:v>4.8233168756377537E-2</c:v>
                </c:pt>
                <c:pt idx="326">
                  <c:v>4.7042770474123502E-2</c:v>
                </c:pt>
                <c:pt idx="327">
                  <c:v>4.5922553147675418E-2</c:v>
                </c:pt>
                <c:pt idx="328">
                  <c:v>4.4183397737274116E-2</c:v>
                </c:pt>
                <c:pt idx="329">
                  <c:v>4.2151010208841516E-2</c:v>
                </c:pt>
                <c:pt idx="330">
                  <c:v>4.0093895454314396E-2</c:v>
                </c:pt>
                <c:pt idx="331">
                  <c:v>3.8411072924875493E-2</c:v>
                </c:pt>
                <c:pt idx="332">
                  <c:v>3.7191567481776946E-2</c:v>
                </c:pt>
                <c:pt idx="333">
                  <c:v>3.566448571472966E-2</c:v>
                </c:pt>
                <c:pt idx="334">
                  <c:v>3.4044646108163712E-2</c:v>
                </c:pt>
                <c:pt idx="335">
                  <c:v>3.2373993107567681E-2</c:v>
                </c:pt>
                <c:pt idx="336">
                  <c:v>3.0785109695442667E-2</c:v>
                </c:pt>
                <c:pt idx="337">
                  <c:v>2.9517052768699596E-2</c:v>
                </c:pt>
                <c:pt idx="338">
                  <c:v>2.8219482646714807E-2</c:v>
                </c:pt>
                <c:pt idx="339">
                  <c:v>2.7009011730489967E-2</c:v>
                </c:pt>
                <c:pt idx="340">
                  <c:v>2.5965729284965912E-2</c:v>
                </c:pt>
                <c:pt idx="341">
                  <c:v>2.5193510867519697E-2</c:v>
                </c:pt>
                <c:pt idx="342">
                  <c:v>2.4763099745092772E-2</c:v>
                </c:pt>
                <c:pt idx="343">
                  <c:v>2.4088676266048523E-2</c:v>
                </c:pt>
                <c:pt idx="344">
                  <c:v>2.3265869800944576E-2</c:v>
                </c:pt>
                <c:pt idx="345">
                  <c:v>2.2415820081091949E-2</c:v>
                </c:pt>
                <c:pt idx="346">
                  <c:v>2.1660253311386983E-2</c:v>
                </c:pt>
                <c:pt idx="347">
                  <c:v>2.1002662905560469E-2</c:v>
                </c:pt>
                <c:pt idx="348">
                  <c:v>2.0702155987266727E-2</c:v>
                </c:pt>
                <c:pt idx="349">
                  <c:v>2.0538046889346122E-2</c:v>
                </c:pt>
                <c:pt idx="350">
                  <c:v>2.0092686379136197E-2</c:v>
                </c:pt>
                <c:pt idx="351">
                  <c:v>1.9430640448016564E-2</c:v>
                </c:pt>
                <c:pt idx="352">
                  <c:v>1.8781982207104107E-2</c:v>
                </c:pt>
                <c:pt idx="353">
                  <c:v>1.8207771418038005E-2</c:v>
                </c:pt>
                <c:pt idx="354">
                  <c:v>1.7823931745437893E-2</c:v>
                </c:pt>
                <c:pt idx="355">
                  <c:v>1.7434263410176863E-2</c:v>
                </c:pt>
                <c:pt idx="356">
                  <c:v>1.6973089080956839E-2</c:v>
                </c:pt>
                <c:pt idx="357">
                  <c:v>1.6532138713413257E-2</c:v>
                </c:pt>
                <c:pt idx="358">
                  <c:v>1.6227629642213293E-2</c:v>
                </c:pt>
                <c:pt idx="359">
                  <c:v>1.6330098723821004E-2</c:v>
                </c:pt>
                <c:pt idx="360">
                  <c:v>1.6323890014526006E-2</c:v>
                </c:pt>
                <c:pt idx="361">
                  <c:v>1.6231130533895705E-2</c:v>
                </c:pt>
                <c:pt idx="362">
                  <c:v>1.6238189503806452E-2</c:v>
                </c:pt>
                <c:pt idx="363">
                  <c:v>1.5976358451140611E-2</c:v>
                </c:pt>
                <c:pt idx="364">
                  <c:v>1.5629778098338553E-2</c:v>
                </c:pt>
                <c:pt idx="365">
                  <c:v>1.5528459137653623E-2</c:v>
                </c:pt>
                <c:pt idx="366">
                  <c:v>1.6101346134129849E-2</c:v>
                </c:pt>
                <c:pt idx="367">
                  <c:v>1.6530243430305857E-2</c:v>
                </c:pt>
                <c:pt idx="368">
                  <c:v>1.6852036468048028E-2</c:v>
                </c:pt>
                <c:pt idx="369">
                  <c:v>2.0133359596992945E-2</c:v>
                </c:pt>
                <c:pt idx="370">
                  <c:v>2.1812582441356448E-2</c:v>
                </c:pt>
                <c:pt idx="371">
                  <c:v>2.21728369755631E-2</c:v>
                </c:pt>
                <c:pt idx="372">
                  <c:v>2.1904912716584027E-2</c:v>
                </c:pt>
                <c:pt idx="373">
                  <c:v>2.1398236595965837E-2</c:v>
                </c:pt>
                <c:pt idx="374">
                  <c:v>2.089444904976686E-2</c:v>
                </c:pt>
                <c:pt idx="375">
                  <c:v>2.0516797395774101E-2</c:v>
                </c:pt>
                <c:pt idx="376">
                  <c:v>2.0403537675838225E-2</c:v>
                </c:pt>
                <c:pt idx="377">
                  <c:v>2.0013302700522255E-2</c:v>
                </c:pt>
                <c:pt idx="378">
                  <c:v>1.9495940955027165E-2</c:v>
                </c:pt>
                <c:pt idx="379">
                  <c:v>1.8910671377748479E-2</c:v>
                </c:pt>
                <c:pt idx="380">
                  <c:v>1.83594593335984E-2</c:v>
                </c:pt>
                <c:pt idx="381">
                  <c:v>1.814102748695615E-2</c:v>
                </c:pt>
                <c:pt idx="382">
                  <c:v>1.7774120561631371E-2</c:v>
                </c:pt>
                <c:pt idx="383">
                  <c:v>1.7276781363127398E-2</c:v>
                </c:pt>
                <c:pt idx="384">
                  <c:v>1.6758128557479931E-2</c:v>
                </c:pt>
                <c:pt idx="385">
                  <c:v>1.6275394065454137E-2</c:v>
                </c:pt>
                <c:pt idx="386">
                  <c:v>1.5796700036928995E-2</c:v>
                </c:pt>
                <c:pt idx="387">
                  <c:v>1.534021500269103E-2</c:v>
                </c:pt>
                <c:pt idx="388">
                  <c:v>1.4962653330414442E-2</c:v>
                </c:pt>
                <c:pt idx="389">
                  <c:v>1.5148487050265527E-2</c:v>
                </c:pt>
                <c:pt idx="390">
                  <c:v>1.5135413107265211E-2</c:v>
                </c:pt>
                <c:pt idx="391">
                  <c:v>1.4870557139808279E-2</c:v>
                </c:pt>
                <c:pt idx="392">
                  <c:v>1.4563337576481138E-2</c:v>
                </c:pt>
                <c:pt idx="393">
                  <c:v>1.4489535329104528E-2</c:v>
                </c:pt>
                <c:pt idx="394">
                  <c:v>1.4634237766890325E-2</c:v>
                </c:pt>
                <c:pt idx="395">
                  <c:v>1.459314858412125E-2</c:v>
                </c:pt>
                <c:pt idx="396">
                  <c:v>1.4447433964146824E-2</c:v>
                </c:pt>
                <c:pt idx="397">
                  <c:v>1.4368830504672398E-2</c:v>
                </c:pt>
                <c:pt idx="398">
                  <c:v>1.4411797460866136E-2</c:v>
                </c:pt>
                <c:pt idx="399">
                  <c:v>1.426283022663475E-2</c:v>
                </c:pt>
                <c:pt idx="400">
                  <c:v>1.4021840540177438E-2</c:v>
                </c:pt>
                <c:pt idx="401">
                  <c:v>1.3771108671013717E-2</c:v>
                </c:pt>
                <c:pt idx="402">
                  <c:v>1.3490722463157259E-2</c:v>
                </c:pt>
                <c:pt idx="403">
                  <c:v>1.3212852487356378E-2</c:v>
                </c:pt>
                <c:pt idx="404">
                  <c:v>1.2974039737546775E-2</c:v>
                </c:pt>
                <c:pt idx="405">
                  <c:v>1.2735687973573839E-2</c:v>
                </c:pt>
                <c:pt idx="406">
                  <c:v>1.2496837379723829E-2</c:v>
                </c:pt>
                <c:pt idx="407">
                  <c:v>1.2333810214414568E-2</c:v>
                </c:pt>
                <c:pt idx="408">
                  <c:v>1.2439162064554201E-2</c:v>
                </c:pt>
                <c:pt idx="409">
                  <c:v>1.2357207484514174E-2</c:v>
                </c:pt>
                <c:pt idx="410">
                  <c:v>1.2198407701008265E-2</c:v>
                </c:pt>
                <c:pt idx="411">
                  <c:v>1.2021279762967269E-2</c:v>
                </c:pt>
                <c:pt idx="412">
                  <c:v>1.200132018022481E-2</c:v>
                </c:pt>
                <c:pt idx="413">
                  <c:v>1.2068234933107286E-2</c:v>
                </c:pt>
                <c:pt idx="414">
                  <c:v>1.2010628060000573E-2</c:v>
                </c:pt>
                <c:pt idx="415">
                  <c:v>1.1994285653496977E-2</c:v>
                </c:pt>
                <c:pt idx="416">
                  <c:v>1.2036067038292842E-2</c:v>
                </c:pt>
                <c:pt idx="417">
                  <c:v>1.1985562889192428E-2</c:v>
                </c:pt>
                <c:pt idx="418">
                  <c:v>1.1905924847900855E-2</c:v>
                </c:pt>
                <c:pt idx="419">
                  <c:v>1.1766534645088967E-2</c:v>
                </c:pt>
                <c:pt idx="420">
                  <c:v>1.1617984937621036E-2</c:v>
                </c:pt>
                <c:pt idx="421">
                  <c:v>1.1459155720623442E-2</c:v>
                </c:pt>
                <c:pt idx="422">
                  <c:v>1.1274320266484996E-2</c:v>
                </c:pt>
                <c:pt idx="423">
                  <c:v>1.1091790133617673E-2</c:v>
                </c:pt>
                <c:pt idx="424">
                  <c:v>1.0911077066202162E-2</c:v>
                </c:pt>
                <c:pt idx="425">
                  <c:v>1.0757445950016688E-2</c:v>
                </c:pt>
                <c:pt idx="426">
                  <c:v>1.0636757566795807E-2</c:v>
                </c:pt>
                <c:pt idx="427">
                  <c:v>1.0542672021091147E-2</c:v>
                </c:pt>
                <c:pt idx="428">
                  <c:v>1.0470194594444005E-2</c:v>
                </c:pt>
                <c:pt idx="429">
                  <c:v>1.0440692039821566E-2</c:v>
                </c:pt>
                <c:pt idx="430">
                  <c:v>1.048142821911973E-2</c:v>
                </c:pt>
                <c:pt idx="431">
                  <c:v>1.0547363140202617E-2</c:v>
                </c:pt>
                <c:pt idx="432">
                  <c:v>1.0634255735107692E-2</c:v>
                </c:pt>
                <c:pt idx="433">
                  <c:v>1.0692484558388511E-2</c:v>
                </c:pt>
                <c:pt idx="434">
                  <c:v>1.0722936707299102E-2</c:v>
                </c:pt>
                <c:pt idx="435">
                  <c:v>1.0969502179276662E-2</c:v>
                </c:pt>
                <c:pt idx="436">
                  <c:v>1.2360273494747455E-2</c:v>
                </c:pt>
                <c:pt idx="437">
                  <c:v>1.3652445539547486E-2</c:v>
                </c:pt>
                <c:pt idx="438">
                  <c:v>1.4044274488375844E-2</c:v>
                </c:pt>
                <c:pt idx="439">
                  <c:v>1.4035826881884532E-2</c:v>
                </c:pt>
                <c:pt idx="440">
                  <c:v>1.3870371455515153E-2</c:v>
                </c:pt>
                <c:pt idx="441">
                  <c:v>1.3574119100107414E-2</c:v>
                </c:pt>
                <c:pt idx="442">
                  <c:v>1.3289418013587474E-2</c:v>
                </c:pt>
                <c:pt idx="443">
                  <c:v>1.3038066302989378E-2</c:v>
                </c:pt>
                <c:pt idx="444">
                  <c:v>1.2826167522427476E-2</c:v>
                </c:pt>
                <c:pt idx="445">
                  <c:v>1.2662814257057401E-2</c:v>
                </c:pt>
                <c:pt idx="446">
                  <c:v>1.2725440640948157E-2</c:v>
                </c:pt>
                <c:pt idx="447">
                  <c:v>1.275166577415875E-2</c:v>
                </c:pt>
                <c:pt idx="448">
                  <c:v>1.2773893979445543E-2</c:v>
                </c:pt>
                <c:pt idx="449">
                  <c:v>1.2799202674691574E-2</c:v>
                </c:pt>
                <c:pt idx="450">
                  <c:v>1.2804748706450184E-2</c:v>
                </c:pt>
                <c:pt idx="451">
                  <c:v>1.2787064338366048E-2</c:v>
                </c:pt>
                <c:pt idx="452">
                  <c:v>1.2803604835786353E-2</c:v>
                </c:pt>
                <c:pt idx="453">
                  <c:v>1.2744124578212798E-2</c:v>
                </c:pt>
                <c:pt idx="454">
                  <c:v>1.2686255749110576E-2</c:v>
                </c:pt>
                <c:pt idx="455">
                  <c:v>1.2644459176585639E-2</c:v>
                </c:pt>
                <c:pt idx="456">
                  <c:v>1.2765791506129338E-2</c:v>
                </c:pt>
                <c:pt idx="457">
                  <c:v>1.311229686285431E-2</c:v>
                </c:pt>
                <c:pt idx="458">
                  <c:v>1.3993213249182977E-2</c:v>
                </c:pt>
                <c:pt idx="459">
                  <c:v>1.6763355960338646E-2</c:v>
                </c:pt>
                <c:pt idx="460">
                  <c:v>2.0595060658581479E-2</c:v>
                </c:pt>
                <c:pt idx="461">
                  <c:v>2.5151788437050161E-2</c:v>
                </c:pt>
                <c:pt idx="462">
                  <c:v>3.0103966416912556E-2</c:v>
                </c:pt>
                <c:pt idx="463">
                  <c:v>3.6541622893491048E-2</c:v>
                </c:pt>
                <c:pt idx="464">
                  <c:v>4.5423078708713933E-2</c:v>
                </c:pt>
                <c:pt idx="465">
                  <c:v>5.6412894386532783E-2</c:v>
                </c:pt>
                <c:pt idx="466">
                  <c:v>6.9218362528653057E-2</c:v>
                </c:pt>
                <c:pt idx="467">
                  <c:v>8.2723276495205916E-2</c:v>
                </c:pt>
                <c:pt idx="468">
                  <c:v>9.4518460310533875E-2</c:v>
                </c:pt>
                <c:pt idx="469">
                  <c:v>0.10314848362970822</c:v>
                </c:pt>
                <c:pt idx="470">
                  <c:v>0.10974517152893749</c:v>
                </c:pt>
                <c:pt idx="471">
                  <c:v>0.11486689903322347</c:v>
                </c:pt>
                <c:pt idx="472">
                  <c:v>0.11871124577242551</c:v>
                </c:pt>
                <c:pt idx="473">
                  <c:v>0.12098123437314258</c:v>
                </c:pt>
                <c:pt idx="474">
                  <c:v>0.12224889306918521</c:v>
                </c:pt>
                <c:pt idx="475">
                  <c:v>0.12299678981428201</c:v>
                </c:pt>
                <c:pt idx="476">
                  <c:v>0.12334385242234347</c:v>
                </c:pt>
                <c:pt idx="477">
                  <c:v>0.1231383758599976</c:v>
                </c:pt>
                <c:pt idx="478">
                  <c:v>0.1227391382337812</c:v>
                </c:pt>
                <c:pt idx="479">
                  <c:v>0.12252461124166306</c:v>
                </c:pt>
                <c:pt idx="480">
                  <c:v>0.12188839196359605</c:v>
                </c:pt>
                <c:pt idx="481">
                  <c:v>0.12099695184628473</c:v>
                </c:pt>
                <c:pt idx="482">
                  <c:v>0.11964282360527626</c:v>
                </c:pt>
                <c:pt idx="483">
                  <c:v>0.11871208401780045</c:v>
                </c:pt>
                <c:pt idx="484">
                  <c:v>0.11818196425615182</c:v>
                </c:pt>
                <c:pt idx="485">
                  <c:v>0.12169380977428768</c:v>
                </c:pt>
                <c:pt idx="486">
                  <c:v>0.12838392595868753</c:v>
                </c:pt>
                <c:pt idx="487">
                  <c:v>0.12850153646047874</c:v>
                </c:pt>
                <c:pt idx="488">
                  <c:v>0.12706055889977833</c:v>
                </c:pt>
                <c:pt idx="489">
                  <c:v>0.12485096726925715</c:v>
                </c:pt>
                <c:pt idx="490">
                  <c:v>0.1221454958634218</c:v>
                </c:pt>
                <c:pt idx="491">
                  <c:v>0.11948974180768104</c:v>
                </c:pt>
                <c:pt idx="492">
                  <c:v>0.11692817691146436</c:v>
                </c:pt>
                <c:pt idx="493">
                  <c:v>0.11427778575784706</c:v>
                </c:pt>
                <c:pt idx="494">
                  <c:v>0.1116334020614205</c:v>
                </c:pt>
                <c:pt idx="495">
                  <c:v>0.10935849295896713</c:v>
                </c:pt>
                <c:pt idx="496">
                  <c:v>0.10737783329280082</c:v>
                </c:pt>
                <c:pt idx="497">
                  <c:v>0.10519382364739072</c:v>
                </c:pt>
                <c:pt idx="498">
                  <c:v>0.10301703288653177</c:v>
                </c:pt>
                <c:pt idx="499">
                  <c:v>0.10094465856364471</c:v>
                </c:pt>
                <c:pt idx="500">
                  <c:v>9.8725598257043842E-2</c:v>
                </c:pt>
                <c:pt idx="501">
                  <c:v>9.6470342534303297E-2</c:v>
                </c:pt>
                <c:pt idx="502">
                  <c:v>9.4345877733895495E-2</c:v>
                </c:pt>
                <c:pt idx="503">
                  <c:v>9.2252938006801607E-2</c:v>
                </c:pt>
                <c:pt idx="504">
                  <c:v>9.0117146372643425E-2</c:v>
                </c:pt>
                <c:pt idx="505">
                  <c:v>8.7975146411819277E-2</c:v>
                </c:pt>
                <c:pt idx="506">
                  <c:v>8.5860092294448589E-2</c:v>
                </c:pt>
                <c:pt idx="507">
                  <c:v>8.3658696294003312E-2</c:v>
                </c:pt>
                <c:pt idx="508">
                  <c:v>8.1566505570387984E-2</c:v>
                </c:pt>
                <c:pt idx="509">
                  <c:v>7.9477378394496895E-2</c:v>
                </c:pt>
                <c:pt idx="510">
                  <c:v>7.7372387045528485E-2</c:v>
                </c:pt>
                <c:pt idx="511">
                  <c:v>7.5342606072334339E-2</c:v>
                </c:pt>
                <c:pt idx="512">
                  <c:v>7.3398465606278551E-2</c:v>
                </c:pt>
                <c:pt idx="513">
                  <c:v>7.1577842859265231E-2</c:v>
                </c:pt>
                <c:pt idx="514">
                  <c:v>7.0493988190715839E-2</c:v>
                </c:pt>
                <c:pt idx="515">
                  <c:v>6.8800899614046312E-2</c:v>
                </c:pt>
                <c:pt idx="516">
                  <c:v>6.7170795045003645E-2</c:v>
                </c:pt>
                <c:pt idx="517">
                  <c:v>6.5751575147406593E-2</c:v>
                </c:pt>
                <c:pt idx="518">
                  <c:v>6.4473746600226797E-2</c:v>
                </c:pt>
                <c:pt idx="519">
                  <c:v>6.3373996602835339E-2</c:v>
                </c:pt>
                <c:pt idx="520">
                  <c:v>6.2414941012037352E-2</c:v>
                </c:pt>
                <c:pt idx="521">
                  <c:v>6.160222890199047E-2</c:v>
                </c:pt>
                <c:pt idx="522">
                  <c:v>6.0887698720730105E-2</c:v>
                </c:pt>
                <c:pt idx="523">
                  <c:v>6.0090747635229778E-2</c:v>
                </c:pt>
                <c:pt idx="524">
                  <c:v>5.9177640559137386E-2</c:v>
                </c:pt>
                <c:pt idx="525">
                  <c:v>5.8302144279136256E-2</c:v>
                </c:pt>
                <c:pt idx="526">
                  <c:v>5.7896798943019849E-2</c:v>
                </c:pt>
                <c:pt idx="527">
                  <c:v>5.7298741896751298E-2</c:v>
                </c:pt>
                <c:pt idx="528">
                  <c:v>5.6892369071582877E-2</c:v>
                </c:pt>
                <c:pt idx="529">
                  <c:v>5.7318978982603526E-2</c:v>
                </c:pt>
                <c:pt idx="530">
                  <c:v>5.7274962390866851E-2</c:v>
                </c:pt>
                <c:pt idx="531">
                  <c:v>5.7433868983913512E-2</c:v>
                </c:pt>
                <c:pt idx="532">
                  <c:v>5.8177518487595711E-2</c:v>
                </c:pt>
                <c:pt idx="533">
                  <c:v>5.9687848666388502E-2</c:v>
                </c:pt>
                <c:pt idx="534">
                  <c:v>6.0536984948667646E-2</c:v>
                </c:pt>
                <c:pt idx="535">
                  <c:v>6.1031040757220989E-2</c:v>
                </c:pt>
                <c:pt idx="536">
                  <c:v>6.1510170563550438E-2</c:v>
                </c:pt>
                <c:pt idx="537">
                  <c:v>6.2093114884764836E-2</c:v>
                </c:pt>
                <c:pt idx="538">
                  <c:v>6.2510323986330302E-2</c:v>
                </c:pt>
                <c:pt idx="539">
                  <c:v>6.289631870357365E-2</c:v>
                </c:pt>
                <c:pt idx="540">
                  <c:v>6.3328864191606951E-2</c:v>
                </c:pt>
                <c:pt idx="541">
                  <c:v>6.3821334055823103E-2</c:v>
                </c:pt>
                <c:pt idx="542">
                  <c:v>6.4313292142256395E-2</c:v>
                </c:pt>
                <c:pt idx="543">
                  <c:v>6.458509755232561E-2</c:v>
                </c:pt>
                <c:pt idx="544">
                  <c:v>6.457800644492076E-2</c:v>
                </c:pt>
                <c:pt idx="545">
                  <c:v>6.4410439886683449E-2</c:v>
                </c:pt>
                <c:pt idx="546">
                  <c:v>6.4156586629809526E-2</c:v>
                </c:pt>
                <c:pt idx="547">
                  <c:v>6.3682478278255766E-2</c:v>
                </c:pt>
                <c:pt idx="548">
                  <c:v>6.3115307665198003E-2</c:v>
                </c:pt>
                <c:pt idx="549">
                  <c:v>6.2574210566107374E-2</c:v>
                </c:pt>
                <c:pt idx="550">
                  <c:v>6.2277586602185152E-2</c:v>
                </c:pt>
                <c:pt idx="551">
                  <c:v>6.2265133681550344E-2</c:v>
                </c:pt>
                <c:pt idx="552">
                  <c:v>6.2271663241851058E-2</c:v>
                </c:pt>
                <c:pt idx="553">
                  <c:v>6.2224518277772485E-2</c:v>
                </c:pt>
                <c:pt idx="554">
                  <c:v>6.2290874944455309E-2</c:v>
                </c:pt>
                <c:pt idx="555">
                  <c:v>6.2583284986856835E-2</c:v>
                </c:pt>
                <c:pt idx="556">
                  <c:v>6.3267383648948669E-2</c:v>
                </c:pt>
                <c:pt idx="557">
                  <c:v>6.3717597521777941E-2</c:v>
                </c:pt>
                <c:pt idx="558">
                  <c:v>6.4122213459054264E-2</c:v>
                </c:pt>
                <c:pt idx="559">
                  <c:v>6.4505345219952867E-2</c:v>
                </c:pt>
                <c:pt idx="560">
                  <c:v>6.4985498573053399E-2</c:v>
                </c:pt>
                <c:pt idx="561">
                  <c:v>6.5549468391320587E-2</c:v>
                </c:pt>
                <c:pt idx="562">
                  <c:v>6.6038532396019853E-2</c:v>
                </c:pt>
                <c:pt idx="563">
                  <c:v>6.6513469902420394E-2</c:v>
                </c:pt>
                <c:pt idx="564">
                  <c:v>6.6782635803479415E-2</c:v>
                </c:pt>
                <c:pt idx="565">
                  <c:v>6.6919268268596163E-2</c:v>
                </c:pt>
                <c:pt idx="566">
                  <c:v>6.6868214731038378E-2</c:v>
                </c:pt>
                <c:pt idx="567">
                  <c:v>6.6669902222612723E-2</c:v>
                </c:pt>
                <c:pt idx="568">
                  <c:v>6.6467339782389473E-2</c:v>
                </c:pt>
                <c:pt idx="569">
                  <c:v>6.6285425527965527E-2</c:v>
                </c:pt>
                <c:pt idx="570">
                  <c:v>6.5895577686241436E-2</c:v>
                </c:pt>
                <c:pt idx="571">
                  <c:v>6.5511049788906248E-2</c:v>
                </c:pt>
                <c:pt idx="572">
                  <c:v>6.5011978032836135E-2</c:v>
                </c:pt>
                <c:pt idx="573">
                  <c:v>6.4488237929402142E-2</c:v>
                </c:pt>
                <c:pt idx="574">
                  <c:v>6.4053146020474142E-2</c:v>
                </c:pt>
                <c:pt idx="575">
                  <c:v>6.3847968128476262E-2</c:v>
                </c:pt>
                <c:pt idx="576">
                  <c:v>6.3359618222650446E-2</c:v>
                </c:pt>
                <c:pt idx="577">
                  <c:v>6.2832552607025069E-2</c:v>
                </c:pt>
                <c:pt idx="578">
                  <c:v>6.2506301752718554E-2</c:v>
                </c:pt>
                <c:pt idx="579">
                  <c:v>6.2400846125067758E-2</c:v>
                </c:pt>
                <c:pt idx="580">
                  <c:v>6.2386534015415634E-2</c:v>
                </c:pt>
                <c:pt idx="581">
                  <c:v>6.2557031767949883E-2</c:v>
                </c:pt>
                <c:pt idx="582">
                  <c:v>6.2804929684658076E-2</c:v>
                </c:pt>
                <c:pt idx="583">
                  <c:v>6.328409977872558E-2</c:v>
                </c:pt>
                <c:pt idx="584">
                  <c:v>6.3938642596152256E-2</c:v>
                </c:pt>
                <c:pt idx="585">
                  <c:v>6.4508362631357494E-2</c:v>
                </c:pt>
                <c:pt idx="586">
                  <c:v>6.5287975981861202E-2</c:v>
                </c:pt>
                <c:pt idx="587">
                  <c:v>6.6807023213360309E-2</c:v>
                </c:pt>
                <c:pt idx="588">
                  <c:v>6.974632844999884E-2</c:v>
                </c:pt>
                <c:pt idx="589">
                  <c:v>7.18601655284552E-2</c:v>
                </c:pt>
                <c:pt idx="590">
                  <c:v>7.3751393119054598E-2</c:v>
                </c:pt>
                <c:pt idx="591">
                  <c:v>7.8701304355797946E-2</c:v>
                </c:pt>
                <c:pt idx="592">
                  <c:v>8.0517519597411796E-2</c:v>
                </c:pt>
                <c:pt idx="593">
                  <c:v>8.1322401388887966E-2</c:v>
                </c:pt>
                <c:pt idx="594">
                  <c:v>8.1735169945037253E-2</c:v>
                </c:pt>
                <c:pt idx="595">
                  <c:v>8.2180487836365737E-2</c:v>
                </c:pt>
                <c:pt idx="596">
                  <c:v>8.3593246387748149E-2</c:v>
                </c:pt>
                <c:pt idx="597">
                  <c:v>8.6108706470631569E-2</c:v>
                </c:pt>
                <c:pt idx="598">
                  <c:v>8.6721789121966125E-2</c:v>
                </c:pt>
                <c:pt idx="599">
                  <c:v>8.6917948945757093E-2</c:v>
                </c:pt>
                <c:pt idx="600">
                  <c:v>8.698909256928937E-2</c:v>
                </c:pt>
                <c:pt idx="601">
                  <c:v>8.7774304786700494E-2</c:v>
                </c:pt>
                <c:pt idx="602">
                  <c:v>8.7842716025429188E-2</c:v>
                </c:pt>
                <c:pt idx="603">
                  <c:v>8.7494276840261606E-2</c:v>
                </c:pt>
                <c:pt idx="604">
                  <c:v>8.7446872024966385E-2</c:v>
                </c:pt>
                <c:pt idx="605">
                  <c:v>8.7345072804257046E-2</c:v>
                </c:pt>
                <c:pt idx="606">
                  <c:v>8.6778663817021776E-2</c:v>
                </c:pt>
                <c:pt idx="607">
                  <c:v>8.6482474145751234E-2</c:v>
                </c:pt>
                <c:pt idx="608">
                  <c:v>8.5926279157311311E-2</c:v>
                </c:pt>
                <c:pt idx="609">
                  <c:v>8.5133033502113015E-2</c:v>
                </c:pt>
                <c:pt idx="610">
                  <c:v>8.424153281713008E-2</c:v>
                </c:pt>
                <c:pt idx="611">
                  <c:v>8.3309078259788075E-2</c:v>
                </c:pt>
                <c:pt idx="612">
                  <c:v>8.2348856062121736E-2</c:v>
                </c:pt>
                <c:pt idx="613">
                  <c:v>8.1493109270542541E-2</c:v>
                </c:pt>
                <c:pt idx="614">
                  <c:v>8.0821839408095689E-2</c:v>
                </c:pt>
                <c:pt idx="615">
                  <c:v>8.3215709946736438E-2</c:v>
                </c:pt>
                <c:pt idx="616">
                  <c:v>8.6398972879994179E-2</c:v>
                </c:pt>
                <c:pt idx="617">
                  <c:v>8.8357614734453832E-2</c:v>
                </c:pt>
                <c:pt idx="618">
                  <c:v>8.9383692259322398E-2</c:v>
                </c:pt>
                <c:pt idx="619">
                  <c:v>8.9798136727565925E-2</c:v>
                </c:pt>
                <c:pt idx="620">
                  <c:v>9.0052125143440659E-2</c:v>
                </c:pt>
                <c:pt idx="621">
                  <c:v>8.9753755887282016E-2</c:v>
                </c:pt>
                <c:pt idx="622">
                  <c:v>8.9494304186339677E-2</c:v>
                </c:pt>
                <c:pt idx="623">
                  <c:v>8.983207273818497E-2</c:v>
                </c:pt>
                <c:pt idx="624">
                  <c:v>8.9722665301042337E-2</c:v>
                </c:pt>
                <c:pt idx="625">
                  <c:v>8.9562326906809528E-2</c:v>
                </c:pt>
                <c:pt idx="626">
                  <c:v>8.9274315857025832E-2</c:v>
                </c:pt>
                <c:pt idx="627">
                  <c:v>8.8740750344677405E-2</c:v>
                </c:pt>
                <c:pt idx="628">
                  <c:v>8.8634181872932788E-2</c:v>
                </c:pt>
                <c:pt idx="629">
                  <c:v>8.9276322538651864E-2</c:v>
                </c:pt>
                <c:pt idx="630">
                  <c:v>9.0358875473035422E-2</c:v>
                </c:pt>
                <c:pt idx="631">
                  <c:v>9.1249475064976063E-2</c:v>
                </c:pt>
                <c:pt idx="632">
                  <c:v>9.1575160479582057E-2</c:v>
                </c:pt>
                <c:pt idx="633">
                  <c:v>9.1728606502663151E-2</c:v>
                </c:pt>
                <c:pt idx="634">
                  <c:v>9.2159004340024192E-2</c:v>
                </c:pt>
                <c:pt idx="635">
                  <c:v>9.2725320966383612E-2</c:v>
                </c:pt>
                <c:pt idx="636">
                  <c:v>9.3128062864578892E-2</c:v>
                </c:pt>
                <c:pt idx="637">
                  <c:v>9.3554044486212712E-2</c:v>
                </c:pt>
                <c:pt idx="638">
                  <c:v>9.4153419341650418E-2</c:v>
                </c:pt>
                <c:pt idx="639">
                  <c:v>9.4838544090281737E-2</c:v>
                </c:pt>
                <c:pt idx="640">
                  <c:v>9.5587274661734792E-2</c:v>
                </c:pt>
                <c:pt idx="641">
                  <c:v>9.612216068166235E-2</c:v>
                </c:pt>
                <c:pt idx="642">
                  <c:v>9.6321658328928778E-2</c:v>
                </c:pt>
                <c:pt idx="643">
                  <c:v>9.691837990159706E-2</c:v>
                </c:pt>
                <c:pt idx="644">
                  <c:v>9.8373368023856739E-2</c:v>
                </c:pt>
                <c:pt idx="645">
                  <c:v>9.9862117613103235E-2</c:v>
                </c:pt>
                <c:pt idx="646">
                  <c:v>0.10041733784946795</c:v>
                </c:pt>
                <c:pt idx="647">
                  <c:v>0.1006708015139348</c:v>
                </c:pt>
                <c:pt idx="648">
                  <c:v>0.1007146700690035</c:v>
                </c:pt>
                <c:pt idx="649">
                  <c:v>0.10074588869908181</c:v>
                </c:pt>
                <c:pt idx="650">
                  <c:v>0.10066226566097627</c:v>
                </c:pt>
                <c:pt idx="651">
                  <c:v>0.10047172254082448</c:v>
                </c:pt>
                <c:pt idx="652">
                  <c:v>0.10028687807275377</c:v>
                </c:pt>
                <c:pt idx="653">
                  <c:v>0.10012859651944161</c:v>
                </c:pt>
                <c:pt idx="654">
                  <c:v>0.10000465222849972</c:v>
                </c:pt>
                <c:pt idx="655">
                  <c:v>9.9922006508980435E-2</c:v>
                </c:pt>
                <c:pt idx="656">
                  <c:v>9.9813264676474389E-2</c:v>
                </c:pt>
                <c:pt idx="657">
                  <c:v>9.9773139626552571E-2</c:v>
                </c:pt>
                <c:pt idx="658">
                  <c:v>9.971580340915473E-2</c:v>
                </c:pt>
                <c:pt idx="659">
                  <c:v>9.9652989606154152E-2</c:v>
                </c:pt>
                <c:pt idx="660">
                  <c:v>9.9809792986792142E-2</c:v>
                </c:pt>
                <c:pt idx="661">
                  <c:v>0.10177105836307926</c:v>
                </c:pt>
                <c:pt idx="662">
                  <c:v>0.10222676950937427</c:v>
                </c:pt>
                <c:pt idx="663">
                  <c:v>0.10214423363642869</c:v>
                </c:pt>
                <c:pt idx="664">
                  <c:v>0.10211899377595225</c:v>
                </c:pt>
                <c:pt idx="665">
                  <c:v>0.10352522264866235</c:v>
                </c:pt>
                <c:pt idx="666">
                  <c:v>0.10389706848756597</c:v>
                </c:pt>
                <c:pt idx="667">
                  <c:v>0.10357316808563544</c:v>
                </c:pt>
                <c:pt idx="668">
                  <c:v>0.1043778799012722</c:v>
                </c:pt>
                <c:pt idx="669">
                  <c:v>0.10872171715128977</c:v>
                </c:pt>
                <c:pt idx="670">
                  <c:v>0.10976375122228213</c:v>
                </c:pt>
                <c:pt idx="671">
                  <c:v>0.10762813381325079</c:v>
                </c:pt>
                <c:pt idx="672">
                  <c:v>0.10439298956963973</c:v>
                </c:pt>
                <c:pt idx="673">
                  <c:v>0.1006036520864951</c:v>
                </c:pt>
                <c:pt idx="674">
                  <c:v>9.656277976487973E-2</c:v>
                </c:pt>
                <c:pt idx="675">
                  <c:v>9.2425527554604522E-2</c:v>
                </c:pt>
                <c:pt idx="676">
                  <c:v>8.8235167708930334E-2</c:v>
                </c:pt>
                <c:pt idx="677">
                  <c:v>8.4049382037371306E-2</c:v>
                </c:pt>
                <c:pt idx="678">
                  <c:v>8.0130493980944836E-2</c:v>
                </c:pt>
                <c:pt idx="679">
                  <c:v>7.6400786966394157E-2</c:v>
                </c:pt>
                <c:pt idx="680">
                  <c:v>7.3149546206450478E-2</c:v>
                </c:pt>
                <c:pt idx="681">
                  <c:v>7.0001489919101684E-2</c:v>
                </c:pt>
                <c:pt idx="682">
                  <c:v>6.6810036677231732E-2</c:v>
                </c:pt>
                <c:pt idx="683">
                  <c:v>6.3888537069669904E-2</c:v>
                </c:pt>
                <c:pt idx="684">
                  <c:v>6.086689755009194E-2</c:v>
                </c:pt>
                <c:pt idx="685">
                  <c:v>5.7744183536122894E-2</c:v>
                </c:pt>
                <c:pt idx="686">
                  <c:v>5.467641174514265E-2</c:v>
                </c:pt>
                <c:pt idx="687">
                  <c:v>5.1742871649692025E-2</c:v>
                </c:pt>
                <c:pt idx="688">
                  <c:v>4.8952073213205875E-2</c:v>
                </c:pt>
                <c:pt idx="689">
                  <c:v>4.6332719505831871E-2</c:v>
                </c:pt>
                <c:pt idx="690">
                  <c:v>4.3877157427513025E-2</c:v>
                </c:pt>
                <c:pt idx="691">
                  <c:v>4.1550910899876545E-2</c:v>
                </c:pt>
                <c:pt idx="692">
                  <c:v>3.9364261753046602E-2</c:v>
                </c:pt>
                <c:pt idx="693">
                  <c:v>3.7311604076157696E-2</c:v>
                </c:pt>
                <c:pt idx="694">
                  <c:v>3.5366915322118983E-2</c:v>
                </c:pt>
                <c:pt idx="695">
                  <c:v>3.3544160333757504E-2</c:v>
                </c:pt>
                <c:pt idx="696">
                  <c:v>3.1823965515892789E-2</c:v>
                </c:pt>
                <c:pt idx="697">
                  <c:v>3.0201410184020998E-2</c:v>
                </c:pt>
                <c:pt idx="698">
                  <c:v>2.8933361444919047E-2</c:v>
                </c:pt>
                <c:pt idx="699">
                  <c:v>2.7894459416215031E-2</c:v>
                </c:pt>
                <c:pt idx="700">
                  <c:v>2.6800128650243317E-2</c:v>
                </c:pt>
                <c:pt idx="701">
                  <c:v>2.5827317411282968E-2</c:v>
                </c:pt>
                <c:pt idx="702">
                  <c:v>2.5063537552909E-2</c:v>
                </c:pt>
                <c:pt idx="703">
                  <c:v>2.4146885955137455E-2</c:v>
                </c:pt>
                <c:pt idx="704">
                  <c:v>2.3102253550742913E-2</c:v>
                </c:pt>
                <c:pt idx="705">
                  <c:v>2.2135414429143574E-2</c:v>
                </c:pt>
                <c:pt idx="706">
                  <c:v>2.1434143777855373E-2</c:v>
                </c:pt>
                <c:pt idx="707">
                  <c:v>2.1234158745221034E-2</c:v>
                </c:pt>
                <c:pt idx="708">
                  <c:v>2.0992494154632644E-2</c:v>
                </c:pt>
                <c:pt idx="709">
                  <c:v>2.0326498614467812E-2</c:v>
                </c:pt>
                <c:pt idx="710">
                  <c:v>1.9499752964283919E-2</c:v>
                </c:pt>
                <c:pt idx="711">
                  <c:v>1.8664578263355717E-2</c:v>
                </c:pt>
                <c:pt idx="712">
                  <c:v>1.787793331140012E-2</c:v>
                </c:pt>
                <c:pt idx="713">
                  <c:v>1.7143424494116127E-2</c:v>
                </c:pt>
                <c:pt idx="714">
                  <c:v>1.6472289274796371E-2</c:v>
                </c:pt>
                <c:pt idx="715">
                  <c:v>1.585530196649472E-2</c:v>
                </c:pt>
                <c:pt idx="716">
                  <c:v>1.5252445579657055E-2</c:v>
                </c:pt>
                <c:pt idx="717">
                  <c:v>1.4679831864995578E-2</c:v>
                </c:pt>
                <c:pt idx="718">
                  <c:v>1.4163047372899563E-2</c:v>
                </c:pt>
                <c:pt idx="719">
                  <c:v>1.3728874992997128E-2</c:v>
                </c:pt>
                <c:pt idx="720">
                  <c:v>1.3506248410550656E-2</c:v>
                </c:pt>
                <c:pt idx="721">
                  <c:v>1.3809053621076236E-2</c:v>
                </c:pt>
                <c:pt idx="722">
                  <c:v>1.3790196736052578E-2</c:v>
                </c:pt>
                <c:pt idx="723">
                  <c:v>1.3546351509025778E-2</c:v>
                </c:pt>
                <c:pt idx="724">
                  <c:v>1.3277715247531144E-2</c:v>
                </c:pt>
                <c:pt idx="725">
                  <c:v>1.3011788334131476E-2</c:v>
                </c:pt>
                <c:pt idx="726">
                  <c:v>1.2770307294321184E-2</c:v>
                </c:pt>
                <c:pt idx="727">
                  <c:v>1.2545749269479651E-2</c:v>
                </c:pt>
                <c:pt idx="728">
                  <c:v>1.2404026892336554E-2</c:v>
                </c:pt>
                <c:pt idx="729">
                  <c:v>1.2341413561874367E-2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EF-FD4D-93BD-103A093D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93008"/>
        <c:axId val="410217360"/>
      </c:scatterChart>
      <c:valAx>
        <c:axId val="152241408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52243056"/>
        <c:crosses val="autoZero"/>
        <c:crossBetween val="midCat"/>
      </c:valAx>
      <c:valAx>
        <c:axId val="152243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Organisk</a:t>
                </a:r>
                <a:r>
                  <a:rPr lang="da-DK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 N (øvre inderfjord og ydre fjord) [mg/L]</a:t>
                </a:r>
                <a:endParaRPr lang="da-DK">
                  <a:solidFill>
                    <a:schemeClr val="tx1"/>
                  </a:solidFill>
                  <a:latin typeface="Georgia" panose="020405020504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52241408"/>
        <c:crosses val="autoZero"/>
        <c:crossBetween val="midCat"/>
        <c:majorUnit val="0.5"/>
      </c:valAx>
      <c:valAx>
        <c:axId val="41021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Organisk N</a:t>
                </a:r>
                <a:r>
                  <a:rPr lang="da-DK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 (</a:t>
                </a: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nedre inderfjord)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167793008"/>
        <c:crosses val="max"/>
        <c:crossBetween val="midCat"/>
        <c:majorUnit val="5.000000000000001E-2"/>
      </c:valAx>
      <c:valAx>
        <c:axId val="116779300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41021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Modelleret inorganisk N</a:t>
            </a:r>
            <a:r>
              <a:rPr lang="da-DK" baseline="0">
                <a:solidFill>
                  <a:schemeClr val="tx1"/>
                </a:solidFill>
                <a:latin typeface="Georgia" panose="02040502050405020303" pitchFamily="18" charset="0"/>
              </a:rPr>
              <a:t> (2017, 2018)</a:t>
            </a:r>
            <a:endParaRPr lang="da-DK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Øvre indre fjord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Boksmodel!$X$11:$X$740</c:f>
              <c:numCache>
                <c:formatCode>0.0000</c:formatCode>
                <c:ptCount val="730"/>
                <c:pt idx="0">
                  <c:v>1.3289855951275882</c:v>
                </c:pt>
                <c:pt idx="1">
                  <c:v>1.3367479646213913</c:v>
                </c:pt>
                <c:pt idx="2">
                  <c:v>1.3441358501784146</c:v>
                </c:pt>
                <c:pt idx="3">
                  <c:v>1.3513606810317333</c:v>
                </c:pt>
                <c:pt idx="4">
                  <c:v>1.3583786854785398</c:v>
                </c:pt>
                <c:pt idx="5">
                  <c:v>1.3650519951295188</c:v>
                </c:pt>
                <c:pt idx="6">
                  <c:v>1.3714263472524959</c:v>
                </c:pt>
                <c:pt idx="7">
                  <c:v>1.3776692909285957</c:v>
                </c:pt>
                <c:pt idx="8">
                  <c:v>1.3838083885322363</c:v>
                </c:pt>
                <c:pt idx="9">
                  <c:v>1.3906529589324412</c:v>
                </c:pt>
                <c:pt idx="10">
                  <c:v>1.3966806858507266</c:v>
                </c:pt>
                <c:pt idx="11">
                  <c:v>1.402919046987585</c:v>
                </c:pt>
                <c:pt idx="12">
                  <c:v>1.4089380963066478</c:v>
                </c:pt>
                <c:pt idx="13">
                  <c:v>1.4141612017227123</c:v>
                </c:pt>
                <c:pt idx="14">
                  <c:v>1.4188452329317396</c:v>
                </c:pt>
                <c:pt idx="15">
                  <c:v>1.4236003536048765</c:v>
                </c:pt>
                <c:pt idx="16">
                  <c:v>1.427219358359058</c:v>
                </c:pt>
                <c:pt idx="17">
                  <c:v>1.3942362351435125</c:v>
                </c:pt>
                <c:pt idx="18">
                  <c:v>1.4055737998096292</c:v>
                </c:pt>
                <c:pt idx="19">
                  <c:v>1.4140449340144894</c:v>
                </c:pt>
                <c:pt idx="20">
                  <c:v>1.4215760605804348</c:v>
                </c:pt>
                <c:pt idx="21">
                  <c:v>1.4285492632308414</c:v>
                </c:pt>
                <c:pt idx="22">
                  <c:v>1.435281856159345</c:v>
                </c:pt>
                <c:pt idx="23">
                  <c:v>1.441870735877133</c:v>
                </c:pt>
                <c:pt idx="24">
                  <c:v>1.4483259486823628</c:v>
                </c:pt>
                <c:pt idx="25">
                  <c:v>1.4547640356300242</c:v>
                </c:pt>
                <c:pt idx="26">
                  <c:v>1.4611358180808633</c:v>
                </c:pt>
                <c:pt idx="27">
                  <c:v>1.4674308926781148</c:v>
                </c:pt>
                <c:pt idx="28">
                  <c:v>1.4736625374898806</c:v>
                </c:pt>
                <c:pt idx="29">
                  <c:v>1.4799190365677839</c:v>
                </c:pt>
                <c:pt idx="30">
                  <c:v>1.4861844608735517</c:v>
                </c:pt>
                <c:pt idx="31">
                  <c:v>1.4925928341126711</c:v>
                </c:pt>
                <c:pt idx="32">
                  <c:v>1.4991450114189511</c:v>
                </c:pt>
                <c:pt idx="33">
                  <c:v>1.5058862823274772</c:v>
                </c:pt>
                <c:pt idx="34">
                  <c:v>1.5128510598827276</c:v>
                </c:pt>
                <c:pt idx="35">
                  <c:v>1.5200118814272285</c:v>
                </c:pt>
                <c:pt idx="36">
                  <c:v>1.5273048005560645</c:v>
                </c:pt>
                <c:pt idx="37">
                  <c:v>1.5346139769019105</c:v>
                </c:pt>
                <c:pt idx="38">
                  <c:v>1.5416340505451043</c:v>
                </c:pt>
                <c:pt idx="39">
                  <c:v>1.5483933566975303</c:v>
                </c:pt>
                <c:pt idx="40">
                  <c:v>1.5547186744955919</c:v>
                </c:pt>
                <c:pt idx="41">
                  <c:v>1.5602009933337373</c:v>
                </c:pt>
                <c:pt idx="42">
                  <c:v>1.5620758656258604</c:v>
                </c:pt>
                <c:pt idx="43">
                  <c:v>1.5638611762932564</c:v>
                </c:pt>
                <c:pt idx="44">
                  <c:v>1.5658356062615066</c:v>
                </c:pt>
                <c:pt idx="45">
                  <c:v>1.5680709816439484</c:v>
                </c:pt>
                <c:pt idx="46">
                  <c:v>1.5705597475183863</c:v>
                </c:pt>
                <c:pt idx="47">
                  <c:v>1.57330591252353</c:v>
                </c:pt>
                <c:pt idx="48">
                  <c:v>1.5764014032010185</c:v>
                </c:pt>
                <c:pt idx="49">
                  <c:v>1.5797298486276778</c:v>
                </c:pt>
                <c:pt idx="50">
                  <c:v>1.5831936717163282</c:v>
                </c:pt>
                <c:pt idx="51">
                  <c:v>1.5867768757347598</c:v>
                </c:pt>
                <c:pt idx="52">
                  <c:v>1.5904955959345162</c:v>
                </c:pt>
                <c:pt idx="53">
                  <c:v>1.5944476434279289</c:v>
                </c:pt>
                <c:pt idx="54">
                  <c:v>1.5983828995649596</c:v>
                </c:pt>
                <c:pt idx="55">
                  <c:v>1.602028303006674</c:v>
                </c:pt>
                <c:pt idx="56">
                  <c:v>1.605450299251749</c:v>
                </c:pt>
                <c:pt idx="57">
                  <c:v>1.6088250709632492</c:v>
                </c:pt>
                <c:pt idx="58">
                  <c:v>1.6119671440437113</c:v>
                </c:pt>
                <c:pt idx="59">
                  <c:v>1.6152363240877252</c:v>
                </c:pt>
                <c:pt idx="60">
                  <c:v>1.6181696619278327</c:v>
                </c:pt>
                <c:pt idx="61">
                  <c:v>1.6210486203456189</c:v>
                </c:pt>
                <c:pt idx="62">
                  <c:v>1.6235958339322856</c:v>
                </c:pt>
                <c:pt idx="63">
                  <c:v>1.6259249478925404</c:v>
                </c:pt>
                <c:pt idx="64">
                  <c:v>1.628045487919999</c:v>
                </c:pt>
                <c:pt idx="65">
                  <c:v>1.6299507083581899</c:v>
                </c:pt>
                <c:pt idx="66">
                  <c:v>1.6316500882791192</c:v>
                </c:pt>
                <c:pt idx="67">
                  <c:v>1.6331149065109638</c:v>
                </c:pt>
                <c:pt idx="68">
                  <c:v>1.6341920198101589</c:v>
                </c:pt>
                <c:pt idx="69">
                  <c:v>1.6349626425446726</c:v>
                </c:pt>
                <c:pt idx="70">
                  <c:v>1.6367473818709883</c:v>
                </c:pt>
                <c:pt idx="71">
                  <c:v>1.6391363236121168</c:v>
                </c:pt>
                <c:pt idx="72">
                  <c:v>1.6419709338864423</c:v>
                </c:pt>
                <c:pt idx="73">
                  <c:v>1.6450995465288023</c:v>
                </c:pt>
                <c:pt idx="74">
                  <c:v>1.6484398700194327</c:v>
                </c:pt>
                <c:pt idx="75">
                  <c:v>1.6519400837588569</c:v>
                </c:pt>
                <c:pt idx="76">
                  <c:v>1.6555212931183476</c:v>
                </c:pt>
                <c:pt idx="77">
                  <c:v>1.6592384969180121</c:v>
                </c:pt>
                <c:pt idx="78">
                  <c:v>1.6629323380689116</c:v>
                </c:pt>
                <c:pt idx="79">
                  <c:v>1.6667478216757625</c:v>
                </c:pt>
                <c:pt idx="80">
                  <c:v>1.6708069245674102</c:v>
                </c:pt>
                <c:pt idx="81">
                  <c:v>1.6749199599350069</c:v>
                </c:pt>
                <c:pt idx="82">
                  <c:v>1.6788700903429599</c:v>
                </c:pt>
                <c:pt idx="83">
                  <c:v>1.6827561320972098</c:v>
                </c:pt>
                <c:pt idx="84">
                  <c:v>1.6866299124579585</c:v>
                </c:pt>
                <c:pt idx="85">
                  <c:v>1.6905141840486768</c:v>
                </c:pt>
                <c:pt idx="86">
                  <c:v>1.6944254405619865</c:v>
                </c:pt>
                <c:pt idx="87">
                  <c:v>1.6983606470245929</c:v>
                </c:pt>
                <c:pt idx="88">
                  <c:v>1.7023064543805231</c:v>
                </c:pt>
                <c:pt idx="89">
                  <c:v>1.7063681523609882</c:v>
                </c:pt>
                <c:pt idx="90">
                  <c:v>1.6993104745027026</c:v>
                </c:pt>
                <c:pt idx="91">
                  <c:v>1.6873934074576564</c:v>
                </c:pt>
                <c:pt idx="92">
                  <c:v>1.6686988039748585</c:v>
                </c:pt>
                <c:pt idx="93">
                  <c:v>1.6408972404652629</c:v>
                </c:pt>
                <c:pt idx="94">
                  <c:v>1.6007341921772975</c:v>
                </c:pt>
                <c:pt idx="95">
                  <c:v>1.544011603755721</c:v>
                </c:pt>
                <c:pt idx="96">
                  <c:v>1.465254432794026</c:v>
                </c:pt>
                <c:pt idx="97">
                  <c:v>1.3576750537244726</c:v>
                </c:pt>
                <c:pt idx="98">
                  <c:v>1.2134825505045574</c:v>
                </c:pt>
                <c:pt idx="99">
                  <c:v>1.02509910173529</c:v>
                </c:pt>
                <c:pt idx="100">
                  <c:v>0.78867525696359875</c:v>
                </c:pt>
                <c:pt idx="101">
                  <c:v>0.5123402408941431</c:v>
                </c:pt>
                <c:pt idx="102">
                  <c:v>0.2343590740694661</c:v>
                </c:pt>
                <c:pt idx="103">
                  <c:v>4.3974090383995357E-2</c:v>
                </c:pt>
                <c:pt idx="104">
                  <c:v>1.9493854651883136E-2</c:v>
                </c:pt>
                <c:pt idx="105">
                  <c:v>3.3457191006703219E-2</c:v>
                </c:pt>
                <c:pt idx="106">
                  <c:v>3.6846965626067422E-2</c:v>
                </c:pt>
                <c:pt idx="107">
                  <c:v>4.1743430472910091E-2</c:v>
                </c:pt>
                <c:pt idx="108">
                  <c:v>4.212037429910577E-2</c:v>
                </c:pt>
                <c:pt idx="109">
                  <c:v>4.3625390935441023E-2</c:v>
                </c:pt>
                <c:pt idx="110">
                  <c:v>4.5616001018332353E-2</c:v>
                </c:pt>
                <c:pt idx="111">
                  <c:v>4.8116886789963613E-2</c:v>
                </c:pt>
                <c:pt idx="112">
                  <c:v>5.0104189275837319E-2</c:v>
                </c:pt>
                <c:pt idx="113">
                  <c:v>5.2022569695475834E-2</c:v>
                </c:pt>
                <c:pt idx="114">
                  <c:v>5.6011509942859958E-2</c:v>
                </c:pt>
                <c:pt idx="115">
                  <c:v>5.7481135681015497E-2</c:v>
                </c:pt>
                <c:pt idx="116">
                  <c:v>5.8929040194079657E-2</c:v>
                </c:pt>
                <c:pt idx="117">
                  <c:v>5.9952762516520909E-2</c:v>
                </c:pt>
                <c:pt idx="118">
                  <c:v>6.1569491275992462E-2</c:v>
                </c:pt>
                <c:pt idx="119">
                  <c:v>6.3773233564072107E-2</c:v>
                </c:pt>
                <c:pt idx="120">
                  <c:v>6.4212078011331913E-2</c:v>
                </c:pt>
                <c:pt idx="121">
                  <c:v>6.4527192231105673E-2</c:v>
                </c:pt>
                <c:pt idx="122">
                  <c:v>6.4984761369154875E-2</c:v>
                </c:pt>
                <c:pt idx="123">
                  <c:v>6.5401566650821946E-2</c:v>
                </c:pt>
                <c:pt idx="124">
                  <c:v>6.5816467666304029E-2</c:v>
                </c:pt>
                <c:pt idx="125">
                  <c:v>6.6188773147734414E-2</c:v>
                </c:pt>
                <c:pt idx="126">
                  <c:v>6.6668885559532765E-2</c:v>
                </c:pt>
                <c:pt idx="127">
                  <c:v>6.7069977201457021E-2</c:v>
                </c:pt>
                <c:pt idx="128">
                  <c:v>6.7306175251671735E-2</c:v>
                </c:pt>
                <c:pt idx="129">
                  <c:v>6.7760209535641935E-2</c:v>
                </c:pt>
                <c:pt idx="130">
                  <c:v>6.9980975488189212E-2</c:v>
                </c:pt>
                <c:pt idx="131">
                  <c:v>7.0641269739195683E-2</c:v>
                </c:pt>
                <c:pt idx="132">
                  <c:v>7.016196873546536E-2</c:v>
                </c:pt>
                <c:pt idx="133">
                  <c:v>6.9840800557329247E-2</c:v>
                </c:pt>
                <c:pt idx="134">
                  <c:v>7.0119458008930158E-2</c:v>
                </c:pt>
                <c:pt idx="135">
                  <c:v>7.0221231405822065E-2</c:v>
                </c:pt>
                <c:pt idx="136">
                  <c:v>7.1437033030716829E-2</c:v>
                </c:pt>
                <c:pt idx="137">
                  <c:v>7.2297165560407634E-2</c:v>
                </c:pt>
                <c:pt idx="138">
                  <c:v>7.2262994139848769E-2</c:v>
                </c:pt>
                <c:pt idx="139">
                  <c:v>7.1967282229751406E-2</c:v>
                </c:pt>
                <c:pt idx="140">
                  <c:v>7.1690743064118212E-2</c:v>
                </c:pt>
                <c:pt idx="141">
                  <c:v>7.1508283939291345E-2</c:v>
                </c:pt>
                <c:pt idx="142">
                  <c:v>7.1458507430943868E-2</c:v>
                </c:pt>
                <c:pt idx="143">
                  <c:v>7.1603940609866107E-2</c:v>
                </c:pt>
                <c:pt idx="144">
                  <c:v>7.1807706496123003E-2</c:v>
                </c:pt>
                <c:pt idx="145">
                  <c:v>7.1600018737969562E-2</c:v>
                </c:pt>
                <c:pt idx="146">
                  <c:v>7.150879711807237E-2</c:v>
                </c:pt>
                <c:pt idx="147">
                  <c:v>7.1489340829690079E-2</c:v>
                </c:pt>
                <c:pt idx="148">
                  <c:v>7.1554621890558529E-2</c:v>
                </c:pt>
                <c:pt idx="149">
                  <c:v>7.1885653170084607E-2</c:v>
                </c:pt>
                <c:pt idx="150">
                  <c:v>7.2098313074223236E-2</c:v>
                </c:pt>
                <c:pt idx="151">
                  <c:v>7.208659116679364E-2</c:v>
                </c:pt>
                <c:pt idx="152">
                  <c:v>7.181122972703341E-2</c:v>
                </c:pt>
                <c:pt idx="153">
                  <c:v>7.1613828139834218E-2</c:v>
                </c:pt>
                <c:pt idx="154">
                  <c:v>7.1569018207112076E-2</c:v>
                </c:pt>
                <c:pt idx="155">
                  <c:v>7.1690413353669782E-2</c:v>
                </c:pt>
                <c:pt idx="156">
                  <c:v>7.1713829723483141E-2</c:v>
                </c:pt>
                <c:pt idx="157">
                  <c:v>7.1895540066322094E-2</c:v>
                </c:pt>
                <c:pt idx="158">
                  <c:v>7.3246660927358112E-2</c:v>
                </c:pt>
                <c:pt idx="159">
                  <c:v>7.4846327999296913E-2</c:v>
                </c:pt>
                <c:pt idx="160">
                  <c:v>7.7724694482688983E-2</c:v>
                </c:pt>
                <c:pt idx="161">
                  <c:v>8.339181281256737E-2</c:v>
                </c:pt>
                <c:pt idx="162">
                  <c:v>8.2288537108329868E-2</c:v>
                </c:pt>
                <c:pt idx="163">
                  <c:v>8.2061492310205542E-2</c:v>
                </c:pt>
                <c:pt idx="164">
                  <c:v>7.89695999835896E-2</c:v>
                </c:pt>
                <c:pt idx="165">
                  <c:v>7.5606441119395462E-2</c:v>
                </c:pt>
                <c:pt idx="166">
                  <c:v>7.3570570578433581E-2</c:v>
                </c:pt>
                <c:pt idx="167">
                  <c:v>7.3612855071054639E-2</c:v>
                </c:pt>
                <c:pt idx="168">
                  <c:v>7.2862478284754506E-2</c:v>
                </c:pt>
                <c:pt idx="169">
                  <c:v>7.2331128710342973E-2</c:v>
                </c:pt>
                <c:pt idx="170">
                  <c:v>7.2131350771334007E-2</c:v>
                </c:pt>
                <c:pt idx="171">
                  <c:v>7.2147146110053004E-2</c:v>
                </c:pt>
                <c:pt idx="172">
                  <c:v>7.2299205841254197E-2</c:v>
                </c:pt>
                <c:pt idx="173">
                  <c:v>7.3741668660351825E-2</c:v>
                </c:pt>
                <c:pt idx="174">
                  <c:v>7.5535430793953556E-2</c:v>
                </c:pt>
                <c:pt idx="175">
                  <c:v>7.5469283661416642E-2</c:v>
                </c:pt>
                <c:pt idx="176">
                  <c:v>7.5414789703367568E-2</c:v>
                </c:pt>
                <c:pt idx="177">
                  <c:v>7.5692153958517666E-2</c:v>
                </c:pt>
                <c:pt idx="178">
                  <c:v>7.6413757773033872E-2</c:v>
                </c:pt>
                <c:pt idx="179">
                  <c:v>7.6096580326597829E-2</c:v>
                </c:pt>
                <c:pt idx="180">
                  <c:v>8.8019830676632382E-2</c:v>
                </c:pt>
                <c:pt idx="181">
                  <c:v>9.4717561490992502E-2</c:v>
                </c:pt>
                <c:pt idx="182">
                  <c:v>9.3457879872528488E-2</c:v>
                </c:pt>
                <c:pt idx="183">
                  <c:v>8.724978262286319E-2</c:v>
                </c:pt>
                <c:pt idx="184">
                  <c:v>8.1517879580558616E-2</c:v>
                </c:pt>
                <c:pt idx="185">
                  <c:v>7.7655288694705893E-2</c:v>
                </c:pt>
                <c:pt idx="186">
                  <c:v>7.4834788102698141E-2</c:v>
                </c:pt>
                <c:pt idx="187">
                  <c:v>7.2914042878627822E-2</c:v>
                </c:pt>
                <c:pt idx="188">
                  <c:v>7.196350346931718E-2</c:v>
                </c:pt>
                <c:pt idx="189">
                  <c:v>7.1778321554699653E-2</c:v>
                </c:pt>
                <c:pt idx="190">
                  <c:v>7.1209947272330903E-2</c:v>
                </c:pt>
                <c:pt idx="191">
                  <c:v>7.0796606328827782E-2</c:v>
                </c:pt>
                <c:pt idx="192">
                  <c:v>7.0643132133025449E-2</c:v>
                </c:pt>
                <c:pt idx="193">
                  <c:v>7.0546780994254918E-2</c:v>
                </c:pt>
                <c:pt idx="194">
                  <c:v>7.0180376013678464E-2</c:v>
                </c:pt>
                <c:pt idx="195">
                  <c:v>6.9821693164362958E-2</c:v>
                </c:pt>
                <c:pt idx="196">
                  <c:v>6.9621748596454119E-2</c:v>
                </c:pt>
                <c:pt idx="197">
                  <c:v>6.9559512061356882E-2</c:v>
                </c:pt>
                <c:pt idx="198">
                  <c:v>6.9498317898377376E-2</c:v>
                </c:pt>
                <c:pt idx="199">
                  <c:v>6.9235889226661601E-2</c:v>
                </c:pt>
                <c:pt idx="200">
                  <c:v>6.8945708068588421E-2</c:v>
                </c:pt>
                <c:pt idx="201">
                  <c:v>6.8893238951596936E-2</c:v>
                </c:pt>
                <c:pt idx="202">
                  <c:v>7.0532881703810724E-2</c:v>
                </c:pt>
                <c:pt idx="203">
                  <c:v>7.0727477691226878E-2</c:v>
                </c:pt>
                <c:pt idx="204">
                  <c:v>7.2166362949547813E-2</c:v>
                </c:pt>
                <c:pt idx="205">
                  <c:v>7.4194382965020775E-2</c:v>
                </c:pt>
                <c:pt idx="206">
                  <c:v>7.4045137706283848E-2</c:v>
                </c:pt>
                <c:pt idx="207">
                  <c:v>7.3773903229288673E-2</c:v>
                </c:pt>
                <c:pt idx="208">
                  <c:v>7.2044295698329097E-2</c:v>
                </c:pt>
                <c:pt idx="209">
                  <c:v>7.0718654543940343E-2</c:v>
                </c:pt>
                <c:pt idx="210">
                  <c:v>7.0781987573143496E-2</c:v>
                </c:pt>
                <c:pt idx="211">
                  <c:v>7.1139771213781025E-2</c:v>
                </c:pt>
                <c:pt idx="212">
                  <c:v>7.110025367559536E-2</c:v>
                </c:pt>
                <c:pt idx="213">
                  <c:v>7.042380122880855E-2</c:v>
                </c:pt>
                <c:pt idx="214">
                  <c:v>7.0068514381205094E-2</c:v>
                </c:pt>
                <c:pt idx="215">
                  <c:v>7.1453969143803836E-2</c:v>
                </c:pt>
                <c:pt idx="216">
                  <c:v>7.3650046590790663E-2</c:v>
                </c:pt>
                <c:pt idx="217">
                  <c:v>7.5092923673727607E-2</c:v>
                </c:pt>
                <c:pt idx="218">
                  <c:v>7.4535001992796335E-2</c:v>
                </c:pt>
                <c:pt idx="219">
                  <c:v>7.296158954159318E-2</c:v>
                </c:pt>
                <c:pt idx="220">
                  <c:v>7.1820692501863292E-2</c:v>
                </c:pt>
                <c:pt idx="221">
                  <c:v>7.1491694966052732E-2</c:v>
                </c:pt>
                <c:pt idx="222">
                  <c:v>7.0966718965062944E-2</c:v>
                </c:pt>
                <c:pt idx="223">
                  <c:v>7.0549184566669365E-2</c:v>
                </c:pt>
                <c:pt idx="224">
                  <c:v>7.1023928501903422E-2</c:v>
                </c:pt>
                <c:pt idx="225">
                  <c:v>7.2138138703970539E-2</c:v>
                </c:pt>
                <c:pt idx="226">
                  <c:v>7.1833302401596077E-2</c:v>
                </c:pt>
                <c:pt idx="227">
                  <c:v>7.1717060693345686E-2</c:v>
                </c:pt>
                <c:pt idx="228">
                  <c:v>7.3035538983344667E-2</c:v>
                </c:pt>
                <c:pt idx="229">
                  <c:v>7.3141816158016043E-2</c:v>
                </c:pt>
                <c:pt idx="230">
                  <c:v>7.5259012503611389E-2</c:v>
                </c:pt>
                <c:pt idx="231">
                  <c:v>7.7084334368864665E-2</c:v>
                </c:pt>
                <c:pt idx="232">
                  <c:v>7.7470369109816264E-2</c:v>
                </c:pt>
                <c:pt idx="233">
                  <c:v>7.6870019394220779E-2</c:v>
                </c:pt>
                <c:pt idx="234">
                  <c:v>7.5310642424912491E-2</c:v>
                </c:pt>
                <c:pt idx="235">
                  <c:v>7.3830957025383531E-2</c:v>
                </c:pt>
                <c:pt idx="236">
                  <c:v>7.278691436213941E-2</c:v>
                </c:pt>
                <c:pt idx="237">
                  <c:v>7.2137027467945619E-2</c:v>
                </c:pt>
                <c:pt idx="238">
                  <c:v>7.1760430808011894E-2</c:v>
                </c:pt>
                <c:pt idx="239">
                  <c:v>7.3191925407896763E-2</c:v>
                </c:pt>
                <c:pt idx="240">
                  <c:v>7.3626793334046495E-2</c:v>
                </c:pt>
                <c:pt idx="241">
                  <c:v>7.3243959713031298E-2</c:v>
                </c:pt>
                <c:pt idx="242">
                  <c:v>7.2951087070082132E-2</c:v>
                </c:pt>
                <c:pt idx="243">
                  <c:v>7.3635492873550257E-2</c:v>
                </c:pt>
                <c:pt idx="244">
                  <c:v>7.3510275819505533E-2</c:v>
                </c:pt>
                <c:pt idx="245">
                  <c:v>7.3177462856499217E-2</c:v>
                </c:pt>
                <c:pt idx="246">
                  <c:v>7.2764729872467293E-2</c:v>
                </c:pt>
                <c:pt idx="247">
                  <c:v>7.2467894910015707E-2</c:v>
                </c:pt>
                <c:pt idx="248">
                  <c:v>7.236823498405423E-2</c:v>
                </c:pt>
                <c:pt idx="249">
                  <c:v>7.7751205974269821E-2</c:v>
                </c:pt>
                <c:pt idx="250">
                  <c:v>8.0296748615559965E-2</c:v>
                </c:pt>
                <c:pt idx="251">
                  <c:v>8.001890116753084E-2</c:v>
                </c:pt>
                <c:pt idx="252">
                  <c:v>8.0049051804066074E-2</c:v>
                </c:pt>
                <c:pt idx="253">
                  <c:v>7.9184021638404545E-2</c:v>
                </c:pt>
                <c:pt idx="254">
                  <c:v>7.8535804389220254E-2</c:v>
                </c:pt>
                <c:pt idx="255">
                  <c:v>7.8390487052242663E-2</c:v>
                </c:pt>
                <c:pt idx="256">
                  <c:v>7.8037316505574217E-2</c:v>
                </c:pt>
                <c:pt idx="257">
                  <c:v>7.774235381923475E-2</c:v>
                </c:pt>
                <c:pt idx="258">
                  <c:v>7.7015175799831803E-2</c:v>
                </c:pt>
                <c:pt idx="259">
                  <c:v>7.5948510345658859E-2</c:v>
                </c:pt>
                <c:pt idx="260">
                  <c:v>7.5247018427660448E-2</c:v>
                </c:pt>
                <c:pt idx="261">
                  <c:v>7.4656891693858918E-2</c:v>
                </c:pt>
                <c:pt idx="262">
                  <c:v>7.4366183739122071E-2</c:v>
                </c:pt>
                <c:pt idx="263">
                  <c:v>7.4162020901646267E-2</c:v>
                </c:pt>
                <c:pt idx="264">
                  <c:v>7.3994763114588955E-2</c:v>
                </c:pt>
                <c:pt idx="265">
                  <c:v>7.3694315695650547E-2</c:v>
                </c:pt>
                <c:pt idx="266">
                  <c:v>7.3189676509768431E-2</c:v>
                </c:pt>
                <c:pt idx="267">
                  <c:v>7.2771088543470419E-2</c:v>
                </c:pt>
                <c:pt idx="268">
                  <c:v>7.2473768446454256E-2</c:v>
                </c:pt>
                <c:pt idx="269">
                  <c:v>7.2542668927879389E-2</c:v>
                </c:pt>
                <c:pt idx="270">
                  <c:v>7.2185726203223874E-2</c:v>
                </c:pt>
                <c:pt idx="271">
                  <c:v>7.1845325139067967E-2</c:v>
                </c:pt>
                <c:pt idx="272">
                  <c:v>7.1719865532146057E-2</c:v>
                </c:pt>
                <c:pt idx="273">
                  <c:v>7.1539209475580484E-2</c:v>
                </c:pt>
                <c:pt idx="274">
                  <c:v>7.1903869955914496E-2</c:v>
                </c:pt>
                <c:pt idx="275">
                  <c:v>7.3884259792884099E-2</c:v>
                </c:pt>
                <c:pt idx="276">
                  <c:v>7.6373204645301687E-2</c:v>
                </c:pt>
                <c:pt idx="277">
                  <c:v>7.7130170965269973E-2</c:v>
                </c:pt>
                <c:pt idx="278">
                  <c:v>7.7593569468408397E-2</c:v>
                </c:pt>
                <c:pt idx="279">
                  <c:v>7.7174659664678069E-2</c:v>
                </c:pt>
                <c:pt idx="280">
                  <c:v>7.6636132750008662E-2</c:v>
                </c:pt>
                <c:pt idx="281">
                  <c:v>7.5895043863881184E-2</c:v>
                </c:pt>
                <c:pt idx="282">
                  <c:v>7.4967913333369718E-2</c:v>
                </c:pt>
                <c:pt idx="283">
                  <c:v>7.4377690892626039E-2</c:v>
                </c:pt>
                <c:pt idx="284">
                  <c:v>7.4338904691390137E-2</c:v>
                </c:pt>
                <c:pt idx="285">
                  <c:v>7.6628657254054572E-2</c:v>
                </c:pt>
                <c:pt idx="286">
                  <c:v>7.8182383883226209E-2</c:v>
                </c:pt>
                <c:pt idx="287">
                  <c:v>7.7738820945221096E-2</c:v>
                </c:pt>
                <c:pt idx="288">
                  <c:v>7.6828332143449085E-2</c:v>
                </c:pt>
                <c:pt idx="289">
                  <c:v>7.5533740147631492E-2</c:v>
                </c:pt>
                <c:pt idx="290">
                  <c:v>7.4403680280928225E-2</c:v>
                </c:pt>
                <c:pt idx="291">
                  <c:v>7.3841163373598973E-2</c:v>
                </c:pt>
                <c:pt idx="292">
                  <c:v>7.3897303104777559E-2</c:v>
                </c:pt>
                <c:pt idx="293">
                  <c:v>7.4167844786326806E-2</c:v>
                </c:pt>
                <c:pt idx="294">
                  <c:v>7.4975777591959808E-2</c:v>
                </c:pt>
                <c:pt idx="295">
                  <c:v>7.5420017570374032E-2</c:v>
                </c:pt>
                <c:pt idx="296">
                  <c:v>7.5290737475771724E-2</c:v>
                </c:pt>
                <c:pt idx="297">
                  <c:v>7.5685111113864167E-2</c:v>
                </c:pt>
                <c:pt idx="298">
                  <c:v>8.1843030598380773E-2</c:v>
                </c:pt>
                <c:pt idx="299">
                  <c:v>8.6573825539752736E-2</c:v>
                </c:pt>
                <c:pt idx="300">
                  <c:v>8.5507808532833851E-2</c:v>
                </c:pt>
                <c:pt idx="301">
                  <c:v>8.2411384680066285E-2</c:v>
                </c:pt>
                <c:pt idx="302">
                  <c:v>8.0263144583442428E-2</c:v>
                </c:pt>
                <c:pt idx="303">
                  <c:v>7.8486420784272481E-2</c:v>
                </c:pt>
                <c:pt idx="304">
                  <c:v>0.12155890903367912</c:v>
                </c:pt>
                <c:pt idx="305">
                  <c:v>0.16432594849721535</c:v>
                </c:pt>
                <c:pt idx="306">
                  <c:v>0.20689134020567873</c:v>
                </c:pt>
                <c:pt idx="307">
                  <c:v>0.24869885408661924</c:v>
                </c:pt>
                <c:pt idx="308">
                  <c:v>0.2900079167489068</c:v>
                </c:pt>
                <c:pt idx="309">
                  <c:v>0.33078882312128138</c:v>
                </c:pt>
                <c:pt idx="310">
                  <c:v>0.37066574244764527</c:v>
                </c:pt>
                <c:pt idx="311">
                  <c:v>0.40961990633626061</c:v>
                </c:pt>
                <c:pt idx="312">
                  <c:v>0.44773170449837296</c:v>
                </c:pt>
                <c:pt idx="313">
                  <c:v>0.48512955095269783</c:v>
                </c:pt>
                <c:pt idx="314">
                  <c:v>0.5248614936160515</c:v>
                </c:pt>
                <c:pt idx="315">
                  <c:v>0.56683132406627879</c:v>
                </c:pt>
                <c:pt idx="316">
                  <c:v>0.60518129284934119</c:v>
                </c:pt>
                <c:pt idx="317">
                  <c:v>0.64101206069607042</c:v>
                </c:pt>
                <c:pt idx="318">
                  <c:v>0.6754536407786641</c:v>
                </c:pt>
                <c:pt idx="319">
                  <c:v>0.708256707120694</c:v>
                </c:pt>
                <c:pt idx="320">
                  <c:v>0.73936350037919762</c:v>
                </c:pt>
                <c:pt idx="321">
                  <c:v>0.76938194204724963</c:v>
                </c:pt>
                <c:pt idx="322">
                  <c:v>0.79890503850280659</c:v>
                </c:pt>
                <c:pt idx="323">
                  <c:v>0.82779632965550054</c:v>
                </c:pt>
                <c:pt idx="324">
                  <c:v>0.85477580054552338</c:v>
                </c:pt>
                <c:pt idx="325">
                  <c:v>0.88046601958885196</c:v>
                </c:pt>
                <c:pt idx="326">
                  <c:v>0.90766508672779456</c:v>
                </c:pt>
                <c:pt idx="327">
                  <c:v>0.93481065273306241</c:v>
                </c:pt>
                <c:pt idx="328">
                  <c:v>0.9598291988266775</c:v>
                </c:pt>
                <c:pt idx="329">
                  <c:v>0.98320958465000508</c:v>
                </c:pt>
                <c:pt idx="330">
                  <c:v>1.0054709047748076</c:v>
                </c:pt>
                <c:pt idx="331">
                  <c:v>1.0275299109099432</c:v>
                </c:pt>
                <c:pt idx="332">
                  <c:v>1.0498900370195092</c:v>
                </c:pt>
                <c:pt idx="333">
                  <c:v>1.070684192631171</c:v>
                </c:pt>
                <c:pt idx="334">
                  <c:v>1.0902806790218837</c:v>
                </c:pt>
                <c:pt idx="335">
                  <c:v>1.1088219635648495</c:v>
                </c:pt>
                <c:pt idx="336">
                  <c:v>1.1266242415664263</c:v>
                </c:pt>
                <c:pt idx="337">
                  <c:v>1.1443734309723717</c:v>
                </c:pt>
                <c:pt idx="338">
                  <c:v>1.1613180513297894</c:v>
                </c:pt>
                <c:pt idx="339">
                  <c:v>1.177718027913941</c:v>
                </c:pt>
                <c:pt idx="340">
                  <c:v>1.1938047951875925</c:v>
                </c:pt>
                <c:pt idx="341">
                  <c:v>1.2099788206137627</c:v>
                </c:pt>
                <c:pt idx="342">
                  <c:v>1.2264805777241774</c:v>
                </c:pt>
                <c:pt idx="343">
                  <c:v>1.2418599791012204</c:v>
                </c:pt>
                <c:pt idx="344">
                  <c:v>1.256176140742455</c:v>
                </c:pt>
                <c:pt idx="345">
                  <c:v>1.2696327534492726</c:v>
                </c:pt>
                <c:pt idx="346">
                  <c:v>1.2827033147138531</c:v>
                </c:pt>
                <c:pt idx="347">
                  <c:v>1.2954683983514079</c:v>
                </c:pt>
                <c:pt idx="348">
                  <c:v>1.3087526505605864</c:v>
                </c:pt>
                <c:pt idx="349">
                  <c:v>1.3219653333556209</c:v>
                </c:pt>
                <c:pt idx="350">
                  <c:v>1.3339916261039255</c:v>
                </c:pt>
                <c:pt idx="351">
                  <c:v>1.3449509271502307</c:v>
                </c:pt>
                <c:pt idx="352">
                  <c:v>1.3553905230504324</c:v>
                </c:pt>
                <c:pt idx="353">
                  <c:v>1.3654933581602291</c:v>
                </c:pt>
                <c:pt idx="354">
                  <c:v>1.3755669139989</c:v>
                </c:pt>
                <c:pt idx="355">
                  <c:v>1.3852624505444961</c:v>
                </c:pt>
                <c:pt idx="356">
                  <c:v>1.3943893743879918</c:v>
                </c:pt>
                <c:pt idx="357">
                  <c:v>1.4031613982543922</c:v>
                </c:pt>
                <c:pt idx="358">
                  <c:v>1.4118540849175989</c:v>
                </c:pt>
                <c:pt idx="359">
                  <c:v>1.4211129332851433</c:v>
                </c:pt>
                <c:pt idx="360">
                  <c:v>1.4299981421459658</c:v>
                </c:pt>
                <c:pt idx="361">
                  <c:v>1.4384411203932883</c:v>
                </c:pt>
                <c:pt idx="362">
                  <c:v>1.4468608543949424</c:v>
                </c:pt>
                <c:pt idx="363">
                  <c:v>1.4545978371371344</c:v>
                </c:pt>
                <c:pt idx="364">
                  <c:v>1.4619269476745103</c:v>
                </c:pt>
                <c:pt idx="365">
                  <c:v>1.469500891366238</c:v>
                </c:pt>
                <c:pt idx="366">
                  <c:v>1.4786061765647296</c:v>
                </c:pt>
                <c:pt idx="367">
                  <c:v>1.4893970193809705</c:v>
                </c:pt>
                <c:pt idx="368">
                  <c:v>1.5626041637285848</c:v>
                </c:pt>
                <c:pt idx="369">
                  <c:v>1.5687324456055221</c:v>
                </c:pt>
                <c:pt idx="370">
                  <c:v>1.5751888957802933</c:v>
                </c:pt>
                <c:pt idx="371">
                  <c:v>1.5813402230228208</c:v>
                </c:pt>
                <c:pt idx="372">
                  <c:v>1.5873637820080064</c:v>
                </c:pt>
                <c:pt idx="373">
                  <c:v>1.5934665735190376</c:v>
                </c:pt>
                <c:pt idx="374">
                  <c:v>1.6004527599764837</c:v>
                </c:pt>
                <c:pt idx="375">
                  <c:v>1.6073051075367866</c:v>
                </c:pt>
                <c:pt idx="376">
                  <c:v>1.6146927338628041</c:v>
                </c:pt>
                <c:pt idx="377">
                  <c:v>1.6219463995424095</c:v>
                </c:pt>
                <c:pt idx="378">
                  <c:v>1.6291650076974884</c:v>
                </c:pt>
                <c:pt idx="379">
                  <c:v>1.6290394282142588</c:v>
                </c:pt>
                <c:pt idx="380">
                  <c:v>1.6353066616027836</c:v>
                </c:pt>
                <c:pt idx="381">
                  <c:v>1.6434706187677142</c:v>
                </c:pt>
                <c:pt idx="382">
                  <c:v>1.6515069086954461</c:v>
                </c:pt>
                <c:pt idx="383">
                  <c:v>1.6592026681006475</c:v>
                </c:pt>
                <c:pt idx="384">
                  <c:v>1.6665627311911919</c:v>
                </c:pt>
                <c:pt idx="385">
                  <c:v>1.6738102135706541</c:v>
                </c:pt>
                <c:pt idx="386">
                  <c:v>1.6809257074414272</c:v>
                </c:pt>
                <c:pt idx="387">
                  <c:v>1.6879762790445585</c:v>
                </c:pt>
                <c:pt idx="388">
                  <c:v>1.6951340062513298</c:v>
                </c:pt>
                <c:pt idx="389">
                  <c:v>1.7036476027055067</c:v>
                </c:pt>
                <c:pt idx="390">
                  <c:v>1.7117396112943737</c:v>
                </c:pt>
                <c:pt idx="391">
                  <c:v>1.7190627437260106</c:v>
                </c:pt>
                <c:pt idx="392">
                  <c:v>1.7261431706356736</c:v>
                </c:pt>
                <c:pt idx="393">
                  <c:v>1.7336979030541759</c:v>
                </c:pt>
                <c:pt idx="394">
                  <c:v>1.741799822877375</c:v>
                </c:pt>
                <c:pt idx="395">
                  <c:v>1.7493464204906406</c:v>
                </c:pt>
                <c:pt idx="396">
                  <c:v>1.7565449966795865</c:v>
                </c:pt>
                <c:pt idx="397">
                  <c:v>1.7637960304542348</c:v>
                </c:pt>
                <c:pt idx="398">
                  <c:v>1.7712542565628211</c:v>
                </c:pt>
                <c:pt idx="399">
                  <c:v>1.7782040359658875</c:v>
                </c:pt>
                <c:pt idx="400">
                  <c:v>1.7847832673540363</c:v>
                </c:pt>
                <c:pt idx="401">
                  <c:v>1.7912038352984079</c:v>
                </c:pt>
                <c:pt idx="402">
                  <c:v>1.7972798293586407</c:v>
                </c:pt>
                <c:pt idx="403">
                  <c:v>1.8032124447039812</c:v>
                </c:pt>
                <c:pt idx="404">
                  <c:v>1.8091399705693825</c:v>
                </c:pt>
                <c:pt idx="405">
                  <c:v>1.8148950532599364</c:v>
                </c:pt>
                <c:pt idx="406">
                  <c:v>1.8204935298377021</c:v>
                </c:pt>
                <c:pt idx="407">
                  <c:v>1.8261351436888584</c:v>
                </c:pt>
                <c:pt idx="408">
                  <c:v>1.8322062044991128</c:v>
                </c:pt>
                <c:pt idx="409">
                  <c:v>1.8377779210072107</c:v>
                </c:pt>
                <c:pt idx="410">
                  <c:v>1.843072921394078</c:v>
                </c:pt>
                <c:pt idx="411">
                  <c:v>1.8481918779439923</c:v>
                </c:pt>
                <c:pt idx="412">
                  <c:v>1.8534825628461573</c:v>
                </c:pt>
                <c:pt idx="413">
                  <c:v>1.8588539784374027</c:v>
                </c:pt>
                <c:pt idx="414">
                  <c:v>1.8638922092148027</c:v>
                </c:pt>
                <c:pt idx="415">
                  <c:v>1.8688584523375324</c:v>
                </c:pt>
                <c:pt idx="416">
                  <c:v>1.8738512656828838</c:v>
                </c:pt>
                <c:pt idx="417">
                  <c:v>1.8784159197580115</c:v>
                </c:pt>
                <c:pt idx="418">
                  <c:v>1.8826307558000965</c:v>
                </c:pt>
                <c:pt idx="419">
                  <c:v>1.8864465116273998</c:v>
                </c:pt>
                <c:pt idx="420">
                  <c:v>1.8898960764901931</c:v>
                </c:pt>
                <c:pt idx="421">
                  <c:v>1.8929773657032916</c:v>
                </c:pt>
                <c:pt idx="422">
                  <c:v>1.895661887157885</c:v>
                </c:pt>
                <c:pt idx="423">
                  <c:v>1.897930596070968</c:v>
                </c:pt>
                <c:pt idx="424">
                  <c:v>1.8997486606241532</c:v>
                </c:pt>
                <c:pt idx="425">
                  <c:v>1.9010240681056312</c:v>
                </c:pt>
                <c:pt idx="426">
                  <c:v>1.9016807726819973</c:v>
                </c:pt>
                <c:pt idx="427">
                  <c:v>1.9015929323944343</c:v>
                </c:pt>
                <c:pt idx="428">
                  <c:v>1.9006814903827003</c:v>
                </c:pt>
                <c:pt idx="429">
                  <c:v>1.8987774911991564</c:v>
                </c:pt>
                <c:pt idx="430">
                  <c:v>1.8954479787696998</c:v>
                </c:pt>
                <c:pt idx="431">
                  <c:v>1.8905904883056452</c:v>
                </c:pt>
                <c:pt idx="432">
                  <c:v>1.8842674113938402</c:v>
                </c:pt>
                <c:pt idx="433">
                  <c:v>1.87690022560556</c:v>
                </c:pt>
                <c:pt idx="434">
                  <c:v>1.8686539831330584</c:v>
                </c:pt>
                <c:pt idx="435">
                  <c:v>1.8574629544168471</c:v>
                </c:pt>
                <c:pt idx="436">
                  <c:v>1.833887195362454</c:v>
                </c:pt>
                <c:pt idx="437">
                  <c:v>1.8091637276161701</c:v>
                </c:pt>
                <c:pt idx="438">
                  <c:v>1.7920265944532643</c:v>
                </c:pt>
                <c:pt idx="439">
                  <c:v>1.7775807168690241</c:v>
                </c:pt>
                <c:pt idx="440">
                  <c:v>1.7634778431932048</c:v>
                </c:pt>
                <c:pt idx="441">
                  <c:v>1.7495348574130918</c:v>
                </c:pt>
                <c:pt idx="442">
                  <c:v>1.7335999399358719</c:v>
                </c:pt>
                <c:pt idx="443">
                  <c:v>1.7144094740167859</c:v>
                </c:pt>
                <c:pt idx="444">
                  <c:v>1.6894247007895942</c:v>
                </c:pt>
                <c:pt idx="445">
                  <c:v>1.6428560236022254</c:v>
                </c:pt>
                <c:pt idx="446">
                  <c:v>1.6534898415228265</c:v>
                </c:pt>
                <c:pt idx="447">
                  <c:v>1.6636851762967371</c:v>
                </c:pt>
                <c:pt idx="448">
                  <c:v>1.6735619605243528</c:v>
                </c:pt>
                <c:pt idx="449">
                  <c:v>1.6831586044383602</c:v>
                </c:pt>
                <c:pt idx="450">
                  <c:v>1.6924007265172412</c:v>
                </c:pt>
                <c:pt idx="451">
                  <c:v>1.7392666244079515</c:v>
                </c:pt>
                <c:pt idx="452">
                  <c:v>1.7064080683407938</c:v>
                </c:pt>
                <c:pt idx="453">
                  <c:v>1.7173335733825574</c:v>
                </c:pt>
                <c:pt idx="454">
                  <c:v>1.724324908770811</c:v>
                </c:pt>
                <c:pt idx="455">
                  <c:v>1.711114177728021</c:v>
                </c:pt>
                <c:pt idx="456">
                  <c:v>1.6894608913436873</c:v>
                </c:pt>
                <c:pt idx="457">
                  <c:v>1.6564744100326201</c:v>
                </c:pt>
                <c:pt idx="458">
                  <c:v>1.6085626697865514</c:v>
                </c:pt>
                <c:pt idx="459">
                  <c:v>1.5418317383461253</c:v>
                </c:pt>
                <c:pt idx="460">
                  <c:v>1.4484095047086265</c:v>
                </c:pt>
                <c:pt idx="461">
                  <c:v>1.3198891228309702</c:v>
                </c:pt>
                <c:pt idx="462">
                  <c:v>1.1472182055880347</c:v>
                </c:pt>
                <c:pt idx="463">
                  <c:v>0.92408568572934058</c:v>
                </c:pt>
                <c:pt idx="464">
                  <c:v>0.65163426420943749</c:v>
                </c:pt>
                <c:pt idx="465">
                  <c:v>0.3525965742799872</c:v>
                </c:pt>
                <c:pt idx="466">
                  <c:v>9.8728328846913682E-2</c:v>
                </c:pt>
                <c:pt idx="467">
                  <c:v>8.9134325809768766E-3</c:v>
                </c:pt>
                <c:pt idx="468">
                  <c:v>3.2029598176808095E-2</c:v>
                </c:pt>
                <c:pt idx="469">
                  <c:v>2.9311838478389599E-2</c:v>
                </c:pt>
                <c:pt idx="470">
                  <c:v>3.4123955487820434E-2</c:v>
                </c:pt>
                <c:pt idx="471">
                  <c:v>3.7392675618504415E-2</c:v>
                </c:pt>
                <c:pt idx="472">
                  <c:v>4.0623781090615013E-2</c:v>
                </c:pt>
                <c:pt idx="473">
                  <c:v>4.3067511615914773E-2</c:v>
                </c:pt>
                <c:pt idx="474">
                  <c:v>4.5599264326381617E-2</c:v>
                </c:pt>
                <c:pt idx="475">
                  <c:v>4.8172812236095423E-2</c:v>
                </c:pt>
                <c:pt idx="476">
                  <c:v>5.0560527259072729E-2</c:v>
                </c:pt>
                <c:pt idx="477">
                  <c:v>5.2553788140076718E-2</c:v>
                </c:pt>
                <c:pt idx="478">
                  <c:v>5.4548530992570454E-2</c:v>
                </c:pt>
                <c:pt idx="479">
                  <c:v>5.6672538042810403E-2</c:v>
                </c:pt>
                <c:pt idx="480">
                  <c:v>5.8127538982343123E-2</c:v>
                </c:pt>
                <c:pt idx="481">
                  <c:v>5.9415349278311061E-2</c:v>
                </c:pt>
                <c:pt idx="482">
                  <c:v>6.0307039100082713E-2</c:v>
                </c:pt>
                <c:pt idx="483">
                  <c:v>6.174894748983295E-2</c:v>
                </c:pt>
                <c:pt idx="484">
                  <c:v>6.3238675308409265E-2</c:v>
                </c:pt>
                <c:pt idx="485">
                  <c:v>6.8054189417293742E-2</c:v>
                </c:pt>
                <c:pt idx="486">
                  <c:v>7.3370835381123128E-2</c:v>
                </c:pt>
                <c:pt idx="487">
                  <c:v>7.0299580241613507E-2</c:v>
                </c:pt>
                <c:pt idx="488">
                  <c:v>6.8502606407359584E-2</c:v>
                </c:pt>
                <c:pt idx="489">
                  <c:v>6.7669581731177139E-2</c:v>
                </c:pt>
                <c:pt idx="490">
                  <c:v>6.7229943862647218E-2</c:v>
                </c:pt>
                <c:pt idx="491">
                  <c:v>6.7363705329787193E-2</c:v>
                </c:pt>
                <c:pt idx="492">
                  <c:v>6.7666667921255697E-2</c:v>
                </c:pt>
                <c:pt idx="493">
                  <c:v>6.7808646038707343E-2</c:v>
                </c:pt>
                <c:pt idx="494">
                  <c:v>6.7947512809421712E-2</c:v>
                </c:pt>
                <c:pt idx="495">
                  <c:v>6.8435939837653767E-2</c:v>
                </c:pt>
                <c:pt idx="496">
                  <c:v>6.8983904037269672E-2</c:v>
                </c:pt>
                <c:pt idx="497">
                  <c:v>6.9015653705517488E-2</c:v>
                </c:pt>
                <c:pt idx="498">
                  <c:v>6.9043451350350116E-2</c:v>
                </c:pt>
                <c:pt idx="499">
                  <c:v>6.9161308121685194E-2</c:v>
                </c:pt>
                <c:pt idx="500">
                  <c:v>6.9145249763665956E-2</c:v>
                </c:pt>
                <c:pt idx="501">
                  <c:v>6.9153150084141385E-2</c:v>
                </c:pt>
                <c:pt idx="502">
                  <c:v>6.9359928219600991E-2</c:v>
                </c:pt>
                <c:pt idx="503">
                  <c:v>6.9516366986467293E-2</c:v>
                </c:pt>
                <c:pt idx="504">
                  <c:v>6.9546475324576043E-2</c:v>
                </c:pt>
                <c:pt idx="505">
                  <c:v>6.954601993505502E-2</c:v>
                </c:pt>
                <c:pt idx="506">
                  <c:v>6.9577896293956609E-2</c:v>
                </c:pt>
                <c:pt idx="507">
                  <c:v>6.9471179013625761E-2</c:v>
                </c:pt>
                <c:pt idx="508">
                  <c:v>6.9563921779775606E-2</c:v>
                </c:pt>
                <c:pt idx="509">
                  <c:v>6.9560085330728161E-2</c:v>
                </c:pt>
                <c:pt idx="510">
                  <c:v>6.9482809527353362E-2</c:v>
                </c:pt>
                <c:pt idx="511">
                  <c:v>6.9517238120847244E-2</c:v>
                </c:pt>
                <c:pt idx="512">
                  <c:v>6.9618939310730404E-2</c:v>
                </c:pt>
                <c:pt idx="513">
                  <c:v>6.9805122272390968E-2</c:v>
                </c:pt>
                <c:pt idx="514">
                  <c:v>7.1096505115614189E-2</c:v>
                </c:pt>
                <c:pt idx="515">
                  <c:v>7.0658957358999686E-2</c:v>
                </c:pt>
                <c:pt idx="516">
                  <c:v>7.0163662862666981E-2</c:v>
                </c:pt>
                <c:pt idx="517">
                  <c:v>6.9941273306888985E-2</c:v>
                </c:pt>
                <c:pt idx="518">
                  <c:v>6.9749986397346697E-2</c:v>
                </c:pt>
                <c:pt idx="519">
                  <c:v>6.9687051835002067E-2</c:v>
                </c:pt>
                <c:pt idx="520">
                  <c:v>6.9640992953416997E-2</c:v>
                </c:pt>
                <c:pt idx="521">
                  <c:v>6.9649928288725516E-2</c:v>
                </c:pt>
                <c:pt idx="522">
                  <c:v>6.9630202650592096E-2</c:v>
                </c:pt>
                <c:pt idx="523">
                  <c:v>6.9573067657148019E-2</c:v>
                </c:pt>
                <c:pt idx="524">
                  <c:v>6.9400710444724373E-2</c:v>
                </c:pt>
                <c:pt idx="525">
                  <c:v>6.9568322676468314E-2</c:v>
                </c:pt>
                <c:pt idx="526">
                  <c:v>7.03836927375803E-2</c:v>
                </c:pt>
                <c:pt idx="527">
                  <c:v>7.049227451216869E-2</c:v>
                </c:pt>
                <c:pt idx="528">
                  <c:v>7.0371499197338261E-2</c:v>
                </c:pt>
                <c:pt idx="529">
                  <c:v>7.1418814246078627E-2</c:v>
                </c:pt>
                <c:pt idx="530">
                  <c:v>7.0722642214631037E-2</c:v>
                </c:pt>
                <c:pt idx="531">
                  <c:v>7.0479758086494565E-2</c:v>
                </c:pt>
                <c:pt idx="532">
                  <c:v>7.1027152386303777E-2</c:v>
                </c:pt>
                <c:pt idx="533">
                  <c:v>7.2417324355237622E-2</c:v>
                </c:pt>
                <c:pt idx="534">
                  <c:v>7.1895926864012638E-2</c:v>
                </c:pt>
                <c:pt idx="535">
                  <c:v>7.1165626734819215E-2</c:v>
                </c:pt>
                <c:pt idx="536">
                  <c:v>7.0704903298678123E-2</c:v>
                </c:pt>
                <c:pt idx="537">
                  <c:v>7.0562968750845501E-2</c:v>
                </c:pt>
                <c:pt idx="538">
                  <c:v>7.0161678205858849E-2</c:v>
                </c:pt>
                <c:pt idx="539">
                  <c:v>6.9870602346900651E-2</c:v>
                </c:pt>
                <c:pt idx="540">
                  <c:v>6.9711035512569131E-2</c:v>
                </c:pt>
                <c:pt idx="541">
                  <c:v>6.9638059760486926E-2</c:v>
                </c:pt>
                <c:pt idx="542">
                  <c:v>6.9522636848493274E-2</c:v>
                </c:pt>
                <c:pt idx="543">
                  <c:v>6.9484251905945135E-2</c:v>
                </c:pt>
                <c:pt idx="544">
                  <c:v>6.9359523807635687E-2</c:v>
                </c:pt>
                <c:pt idx="545">
                  <c:v>6.9286216539462375E-2</c:v>
                </c:pt>
                <c:pt idx="546">
                  <c:v>6.9415404522277804E-2</c:v>
                </c:pt>
                <c:pt idx="547">
                  <c:v>6.92573224021511E-2</c:v>
                </c:pt>
                <c:pt idx="548">
                  <c:v>6.9154509537461106E-2</c:v>
                </c:pt>
                <c:pt idx="549">
                  <c:v>6.9256369953343111E-2</c:v>
                </c:pt>
                <c:pt idx="550">
                  <c:v>6.93700688153982E-2</c:v>
                </c:pt>
                <c:pt idx="551">
                  <c:v>6.9603144689850294E-2</c:v>
                </c:pt>
                <c:pt idx="552">
                  <c:v>6.9618470996741511E-2</c:v>
                </c:pt>
                <c:pt idx="553">
                  <c:v>6.9466444074002723E-2</c:v>
                </c:pt>
                <c:pt idx="554">
                  <c:v>6.9500035728549486E-2</c:v>
                </c:pt>
                <c:pt idx="555">
                  <c:v>6.9755162496854595E-2</c:v>
                </c:pt>
                <c:pt idx="556">
                  <c:v>7.0302720595915358E-2</c:v>
                </c:pt>
                <c:pt idx="557">
                  <c:v>7.028654399605519E-2</c:v>
                </c:pt>
                <c:pt idx="558">
                  <c:v>7.0213890050142017E-2</c:v>
                </c:pt>
                <c:pt idx="559">
                  <c:v>7.0163104015431521E-2</c:v>
                </c:pt>
                <c:pt idx="560">
                  <c:v>7.0323364517686823E-2</c:v>
                </c:pt>
                <c:pt idx="561">
                  <c:v>7.0632535721408707E-2</c:v>
                </c:pt>
                <c:pt idx="562">
                  <c:v>7.0594856825859864E-2</c:v>
                </c:pt>
                <c:pt idx="563">
                  <c:v>7.0718196378098494E-2</c:v>
                </c:pt>
                <c:pt idx="564">
                  <c:v>7.0729885415831362E-2</c:v>
                </c:pt>
                <c:pt idx="565">
                  <c:v>7.0692029454531166E-2</c:v>
                </c:pt>
                <c:pt idx="566">
                  <c:v>7.0560062737564017E-2</c:v>
                </c:pt>
                <c:pt idx="567">
                  <c:v>7.0448862317707014E-2</c:v>
                </c:pt>
                <c:pt idx="568">
                  <c:v>7.0494517994745126E-2</c:v>
                </c:pt>
                <c:pt idx="569">
                  <c:v>7.0704562502307541E-2</c:v>
                </c:pt>
                <c:pt idx="570">
                  <c:v>7.0577124950588294E-2</c:v>
                </c:pt>
                <c:pt idx="571">
                  <c:v>7.0505825389167609E-2</c:v>
                </c:pt>
                <c:pt idx="572">
                  <c:v>7.0339478056477972E-2</c:v>
                </c:pt>
                <c:pt idx="573">
                  <c:v>7.0252876046339133E-2</c:v>
                </c:pt>
                <c:pt idx="574">
                  <c:v>7.0345449461803683E-2</c:v>
                </c:pt>
                <c:pt idx="575">
                  <c:v>7.0745526782803103E-2</c:v>
                </c:pt>
                <c:pt idx="576">
                  <c:v>7.0603679381828904E-2</c:v>
                </c:pt>
                <c:pt idx="577">
                  <c:v>7.0517616778286191E-2</c:v>
                </c:pt>
                <c:pt idx="578">
                  <c:v>7.0502722088914282E-2</c:v>
                </c:pt>
                <c:pt idx="579">
                  <c:v>7.0670546480649757E-2</c:v>
                </c:pt>
                <c:pt idx="580">
                  <c:v>7.053032838979939E-2</c:v>
                </c:pt>
                <c:pt idx="581">
                  <c:v>7.0488151450097569E-2</c:v>
                </c:pt>
                <c:pt idx="582">
                  <c:v>7.0419287842074074E-2</c:v>
                </c:pt>
                <c:pt idx="583">
                  <c:v>7.052449333727781E-2</c:v>
                </c:pt>
                <c:pt idx="584">
                  <c:v>7.0698459862287122E-2</c:v>
                </c:pt>
                <c:pt idx="585">
                  <c:v>7.0601775142745571E-2</c:v>
                </c:pt>
                <c:pt idx="586">
                  <c:v>7.0722965956956291E-2</c:v>
                </c:pt>
                <c:pt idx="587">
                  <c:v>7.1583692322579107E-2</c:v>
                </c:pt>
                <c:pt idx="588">
                  <c:v>7.3419274786622191E-2</c:v>
                </c:pt>
                <c:pt idx="589">
                  <c:v>7.3750820755669605E-2</c:v>
                </c:pt>
                <c:pt idx="590">
                  <c:v>7.3669393745049619E-2</c:v>
                </c:pt>
                <c:pt idx="591">
                  <c:v>7.6790403003986304E-2</c:v>
                </c:pt>
                <c:pt idx="592">
                  <c:v>7.5593336962660657E-2</c:v>
                </c:pt>
                <c:pt idx="593">
                  <c:v>7.396913368389077E-2</c:v>
                </c:pt>
                <c:pt idx="594">
                  <c:v>7.2710894881146668E-2</c:v>
                </c:pt>
                <c:pt idx="595">
                  <c:v>7.2075356042579114E-2</c:v>
                </c:pt>
                <c:pt idx="596">
                  <c:v>7.271439896601091E-2</c:v>
                </c:pt>
                <c:pt idx="597">
                  <c:v>7.425541296391E-2</c:v>
                </c:pt>
                <c:pt idx="598">
                  <c:v>7.340529099508894E-2</c:v>
                </c:pt>
                <c:pt idx="599">
                  <c:v>7.2629493018828706E-2</c:v>
                </c:pt>
                <c:pt idx="600">
                  <c:v>7.2236440743177477E-2</c:v>
                </c:pt>
                <c:pt idx="601">
                  <c:v>7.2932992245900469E-2</c:v>
                </c:pt>
                <c:pt idx="602">
                  <c:v>7.2779144292981907E-2</c:v>
                </c:pt>
                <c:pt idx="603">
                  <c:v>7.2392218480835074E-2</c:v>
                </c:pt>
                <c:pt idx="604">
                  <c:v>7.2550949691110367E-2</c:v>
                </c:pt>
                <c:pt idx="605">
                  <c:v>7.270294165543989E-2</c:v>
                </c:pt>
                <c:pt idx="606">
                  <c:v>7.2392018361281438E-2</c:v>
                </c:pt>
                <c:pt idx="607">
                  <c:v>7.2507643029715296E-2</c:v>
                </c:pt>
                <c:pt idx="608">
                  <c:v>7.2342582422368323E-2</c:v>
                </c:pt>
                <c:pt idx="609">
                  <c:v>7.2007744456586448E-2</c:v>
                </c:pt>
                <c:pt idx="610">
                  <c:v>7.171231221407473E-2</c:v>
                </c:pt>
                <c:pt idx="611">
                  <c:v>7.1487249852936779E-2</c:v>
                </c:pt>
                <c:pt idx="612">
                  <c:v>7.1312246921928668E-2</c:v>
                </c:pt>
                <c:pt idx="613">
                  <c:v>7.1227607254443853E-2</c:v>
                </c:pt>
                <c:pt idx="614">
                  <c:v>7.1286174245815986E-2</c:v>
                </c:pt>
                <c:pt idx="615">
                  <c:v>7.440222768795364E-2</c:v>
                </c:pt>
                <c:pt idx="616">
                  <c:v>7.7359079496532479E-2</c:v>
                </c:pt>
                <c:pt idx="617">
                  <c:v>7.7902307608672061E-2</c:v>
                </c:pt>
                <c:pt idx="618">
                  <c:v>7.7252008980843112E-2</c:v>
                </c:pt>
                <c:pt idx="619">
                  <c:v>7.619816984688571E-2</c:v>
                </c:pt>
                <c:pt idx="620">
                  <c:v>7.5409426061250645E-2</c:v>
                </c:pt>
                <c:pt idx="621">
                  <c:v>7.436789394801771E-2</c:v>
                </c:pt>
                <c:pt idx="622">
                  <c:v>7.3746574391005085E-2</c:v>
                </c:pt>
                <c:pt idx="623">
                  <c:v>7.3925109406066475E-2</c:v>
                </c:pt>
                <c:pt idx="624">
                  <c:v>7.357393452438539E-2</c:v>
                </c:pt>
                <c:pt idx="625">
                  <c:v>7.3276769290397947E-2</c:v>
                </c:pt>
                <c:pt idx="626">
                  <c:v>7.297650131574418E-2</c:v>
                </c:pt>
                <c:pt idx="627">
                  <c:v>7.2774475260601615E-2</c:v>
                </c:pt>
                <c:pt idx="628">
                  <c:v>7.2889187139762668E-2</c:v>
                </c:pt>
                <c:pt idx="629">
                  <c:v>7.3617840859581701E-2</c:v>
                </c:pt>
                <c:pt idx="630">
                  <c:v>7.4421406978502747E-2</c:v>
                </c:pt>
                <c:pt idx="631">
                  <c:v>7.4645257960288092E-2</c:v>
                </c:pt>
                <c:pt idx="632">
                  <c:v>7.4188253891106365E-2</c:v>
                </c:pt>
                <c:pt idx="633">
                  <c:v>7.3697829033670406E-2</c:v>
                </c:pt>
                <c:pt idx="634">
                  <c:v>7.3630294393232446E-2</c:v>
                </c:pt>
                <c:pt idx="635">
                  <c:v>7.3705813896583802E-2</c:v>
                </c:pt>
                <c:pt idx="636">
                  <c:v>7.3595182922931143E-2</c:v>
                </c:pt>
                <c:pt idx="637">
                  <c:v>7.3530889659244536E-2</c:v>
                </c:pt>
                <c:pt idx="638">
                  <c:v>7.3654139873041799E-2</c:v>
                </c:pt>
                <c:pt idx="639">
                  <c:v>7.3808726559942389E-2</c:v>
                </c:pt>
                <c:pt idx="640">
                  <c:v>7.4198054854307499E-2</c:v>
                </c:pt>
                <c:pt idx="641">
                  <c:v>7.4351715650024047E-2</c:v>
                </c:pt>
                <c:pt idx="642">
                  <c:v>7.420822605862766E-2</c:v>
                </c:pt>
                <c:pt idx="643">
                  <c:v>7.4486448547698592E-2</c:v>
                </c:pt>
                <c:pt idx="644">
                  <c:v>7.5641949944096454E-2</c:v>
                </c:pt>
                <c:pt idx="645">
                  <c:v>7.6542282193726247E-2</c:v>
                </c:pt>
                <c:pt idx="646">
                  <c:v>7.6130576900247091E-2</c:v>
                </c:pt>
                <c:pt idx="647">
                  <c:v>7.5574133588421327E-2</c:v>
                </c:pt>
                <c:pt idx="648">
                  <c:v>7.5078132277044241E-2</c:v>
                </c:pt>
                <c:pt idx="649">
                  <c:v>7.477006068173403E-2</c:v>
                </c:pt>
                <c:pt idx="650">
                  <c:v>7.4465316908914642E-2</c:v>
                </c:pt>
                <c:pt idx="651">
                  <c:v>7.4167701518815854E-2</c:v>
                </c:pt>
                <c:pt idx="652">
                  <c:v>7.3972601849737696E-2</c:v>
                </c:pt>
                <c:pt idx="653">
                  <c:v>7.3881770920714115E-2</c:v>
                </c:pt>
                <c:pt idx="654">
                  <c:v>7.3832328281601717E-2</c:v>
                </c:pt>
                <c:pt idx="655">
                  <c:v>7.3815729573496899E-2</c:v>
                </c:pt>
                <c:pt idx="656">
                  <c:v>7.3813905380633815E-2</c:v>
                </c:pt>
                <c:pt idx="657">
                  <c:v>7.3994597720677457E-2</c:v>
                </c:pt>
                <c:pt idx="658">
                  <c:v>7.3997756642253762E-2</c:v>
                </c:pt>
                <c:pt idx="659">
                  <c:v>7.3873242761378355E-2</c:v>
                </c:pt>
                <c:pt idx="660">
                  <c:v>7.3952528067346285E-2</c:v>
                </c:pt>
                <c:pt idx="661">
                  <c:v>7.5620641146984954E-2</c:v>
                </c:pt>
                <c:pt idx="662">
                  <c:v>7.5453914774695097E-2</c:v>
                </c:pt>
                <c:pt idx="663">
                  <c:v>7.491048828297843E-2</c:v>
                </c:pt>
                <c:pt idx="664">
                  <c:v>7.4649326745296285E-2</c:v>
                </c:pt>
                <c:pt idx="665">
                  <c:v>7.5871531846319687E-2</c:v>
                </c:pt>
                <c:pt idx="666">
                  <c:v>7.5758504405538857E-2</c:v>
                </c:pt>
                <c:pt idx="667">
                  <c:v>7.5070185105530665E-2</c:v>
                </c:pt>
                <c:pt idx="668">
                  <c:v>7.5673659103438984E-2</c:v>
                </c:pt>
                <c:pt idx="669">
                  <c:v>0.12143624128091225</c:v>
                </c:pt>
                <c:pt idx="670">
                  <c:v>0.1654144345926801</c:v>
                </c:pt>
                <c:pt idx="671">
                  <c:v>0.20673261453503844</c:v>
                </c:pt>
                <c:pt idx="672">
                  <c:v>0.2467774802968016</c:v>
                </c:pt>
                <c:pt idx="673">
                  <c:v>0.28577967557788286</c:v>
                </c:pt>
                <c:pt idx="674">
                  <c:v>0.32382957184934119</c:v>
                </c:pt>
                <c:pt idx="675">
                  <c:v>0.36099693110474362</c:v>
                </c:pt>
                <c:pt idx="676">
                  <c:v>0.39721356585151874</c:v>
                </c:pt>
                <c:pt idx="677">
                  <c:v>0.43244058832777632</c:v>
                </c:pt>
                <c:pt idx="678">
                  <c:v>0.46682341483020839</c:v>
                </c:pt>
                <c:pt idx="679">
                  <c:v>0.50033670360663285</c:v>
                </c:pt>
                <c:pt idx="680">
                  <c:v>0.53338194513231629</c:v>
                </c:pt>
                <c:pt idx="681">
                  <c:v>0.56551294079187386</c:v>
                </c:pt>
                <c:pt idx="682">
                  <c:v>0.59650441703903401</c:v>
                </c:pt>
                <c:pt idx="683">
                  <c:v>0.62680107932513751</c:v>
                </c:pt>
                <c:pt idx="684">
                  <c:v>0.65586858346010102</c:v>
                </c:pt>
                <c:pt idx="685">
                  <c:v>0.68372857928437858</c:v>
                </c:pt>
                <c:pt idx="686">
                  <c:v>0.71049894511133183</c:v>
                </c:pt>
                <c:pt idx="687">
                  <c:v>0.73629469927282154</c:v>
                </c:pt>
                <c:pt idx="688">
                  <c:v>0.7611597247205083</c:v>
                </c:pt>
                <c:pt idx="689">
                  <c:v>0.78516047401952738</c:v>
                </c:pt>
                <c:pt idx="690">
                  <c:v>0.80832360246152168</c:v>
                </c:pt>
                <c:pt idx="691">
                  <c:v>0.83062831116801339</c:v>
                </c:pt>
                <c:pt idx="692">
                  <c:v>0.85212665770997431</c:v>
                </c:pt>
                <c:pt idx="693">
                  <c:v>0.87285588900909206</c:v>
                </c:pt>
                <c:pt idx="694">
                  <c:v>0.89279481416635531</c:v>
                </c:pt>
                <c:pt idx="695">
                  <c:v>0.91203702555122634</c:v>
                </c:pt>
                <c:pt idx="696">
                  <c:v>0.93057214980310909</c:v>
                </c:pt>
                <c:pt idx="697">
                  <c:v>0.94838644794227123</c:v>
                </c:pt>
                <c:pt idx="698">
                  <c:v>0.96608431144056028</c:v>
                </c:pt>
                <c:pt idx="699">
                  <c:v>0.9835639249020528</c:v>
                </c:pt>
                <c:pt idx="700">
                  <c:v>1.0002475284475716</c:v>
                </c:pt>
                <c:pt idx="701">
                  <c:v>1.0165235639041657</c:v>
                </c:pt>
                <c:pt idx="702">
                  <c:v>1.0326899251139225</c:v>
                </c:pt>
                <c:pt idx="703">
                  <c:v>1.0479590943759631</c:v>
                </c:pt>
                <c:pt idx="704">
                  <c:v>1.0623282439776569</c:v>
                </c:pt>
                <c:pt idx="705">
                  <c:v>1.0762144060669456</c:v>
                </c:pt>
                <c:pt idx="706">
                  <c:v>1.0901773344335268</c:v>
                </c:pt>
                <c:pt idx="707">
                  <c:v>1.1049674288462545</c:v>
                </c:pt>
                <c:pt idx="708">
                  <c:v>1.1195414438197719</c:v>
                </c:pt>
                <c:pt idx="709">
                  <c:v>1.132698853660657</c:v>
                </c:pt>
                <c:pt idx="710">
                  <c:v>1.1448295321209063</c:v>
                </c:pt>
                <c:pt idx="711">
                  <c:v>1.1563804787635186</c:v>
                </c:pt>
                <c:pt idx="712">
                  <c:v>1.1675481278440751</c:v>
                </c:pt>
                <c:pt idx="713">
                  <c:v>1.1784346275405706</c:v>
                </c:pt>
                <c:pt idx="714">
                  <c:v>1.1890270240163703</c:v>
                </c:pt>
                <c:pt idx="715">
                  <c:v>1.1992991786336951</c:v>
                </c:pt>
                <c:pt idx="716">
                  <c:v>1.2092142928093681</c:v>
                </c:pt>
                <c:pt idx="717">
                  <c:v>1.2188228549970306</c:v>
                </c:pt>
                <c:pt idx="718">
                  <c:v>1.2282092513352538</c:v>
                </c:pt>
                <c:pt idx="719">
                  <c:v>1.2375250414943233</c:v>
                </c:pt>
                <c:pt idx="720">
                  <c:v>1.2470975277477867</c:v>
                </c:pt>
                <c:pt idx="721">
                  <c:v>1.2581039368855345</c:v>
                </c:pt>
                <c:pt idx="722">
                  <c:v>1.2680709042880345</c:v>
                </c:pt>
                <c:pt idx="723">
                  <c:v>1.2771184676661556</c:v>
                </c:pt>
                <c:pt idx="724">
                  <c:v>1.2858026425560276</c:v>
                </c:pt>
                <c:pt idx="725">
                  <c:v>1.2942292733823562</c:v>
                </c:pt>
                <c:pt idx="726">
                  <c:v>1.3024477457339501</c:v>
                </c:pt>
                <c:pt idx="727">
                  <c:v>1.3104572358483961</c:v>
                </c:pt>
                <c:pt idx="728">
                  <c:v>1.3184595125145029</c:v>
                </c:pt>
                <c:pt idx="729">
                  <c:v>1.3264971030643353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6-B54D-87D3-A80B0848FBE2}"/>
            </c:ext>
          </c:extLst>
        </c:ser>
        <c:ser>
          <c:idx val="1"/>
          <c:order val="1"/>
          <c:tx>
            <c:v>Nedre indre fjord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Boksmodel!$AA$11:$AA$740</c:f>
              <c:numCache>
                <c:formatCode>0.0000</c:formatCode>
                <c:ptCount val="730"/>
                <c:pt idx="0">
                  <c:v>0.88770876286816025</c:v>
                </c:pt>
                <c:pt idx="1">
                  <c:v>0.8940231404828225</c:v>
                </c:pt>
                <c:pt idx="2">
                  <c:v>0.90009680424839478</c:v>
                </c:pt>
                <c:pt idx="3">
                  <c:v>0.90613238598681245</c:v>
                </c:pt>
                <c:pt idx="4">
                  <c:v>0.91206946402877143</c:v>
                </c:pt>
                <c:pt idx="5">
                  <c:v>0.91774906988468152</c:v>
                </c:pt>
                <c:pt idx="6">
                  <c:v>0.92321247929756323</c:v>
                </c:pt>
                <c:pt idx="7">
                  <c:v>0.9286574921246491</c:v>
                </c:pt>
                <c:pt idx="8">
                  <c:v>0.93407181694143704</c:v>
                </c:pt>
                <c:pt idx="9">
                  <c:v>0.9396176428307188</c:v>
                </c:pt>
                <c:pt idx="10">
                  <c:v>0.94504023204357379</c:v>
                </c:pt>
                <c:pt idx="11">
                  <c:v>0.95106600365054073</c:v>
                </c:pt>
                <c:pt idx="12">
                  <c:v>0.95732450364694655</c:v>
                </c:pt>
                <c:pt idx="13">
                  <c:v>0.96291058820073938</c:v>
                </c:pt>
                <c:pt idx="14">
                  <c:v>0.96803397559075588</c:v>
                </c:pt>
                <c:pt idx="15">
                  <c:v>0.97297071297654381</c:v>
                </c:pt>
                <c:pt idx="16">
                  <c:v>0.97768505649030835</c:v>
                </c:pt>
                <c:pt idx="17">
                  <c:v>0.9821634534298388</c:v>
                </c:pt>
                <c:pt idx="18">
                  <c:v>0.98583412935016612</c:v>
                </c:pt>
                <c:pt idx="19">
                  <c:v>0.98968601165765846</c:v>
                </c:pt>
                <c:pt idx="20">
                  <c:v>0.99355252275216843</c:v>
                </c:pt>
                <c:pt idx="21">
                  <c:v>0.99737884184913461</c:v>
                </c:pt>
                <c:pt idx="22">
                  <c:v>1.0011816091032204</c:v>
                </c:pt>
                <c:pt idx="23">
                  <c:v>1.0049573364828448</c:v>
                </c:pt>
                <c:pt idx="24">
                  <c:v>1.0086892972596373</c:v>
                </c:pt>
                <c:pt idx="25">
                  <c:v>1.0124031705373913</c:v>
                </c:pt>
                <c:pt idx="26">
                  <c:v>1.0160956450855423</c:v>
                </c:pt>
                <c:pt idx="27">
                  <c:v>1.0197677597912531</c:v>
                </c:pt>
                <c:pt idx="28">
                  <c:v>1.0234055931146089</c:v>
                </c:pt>
                <c:pt idx="29">
                  <c:v>1.027054925426786</c:v>
                </c:pt>
                <c:pt idx="30">
                  <c:v>1.0307103958657766</c:v>
                </c:pt>
                <c:pt idx="31">
                  <c:v>1.0336676705981658</c:v>
                </c:pt>
                <c:pt idx="32">
                  <c:v>1.0359486364474417</c:v>
                </c:pt>
                <c:pt idx="33">
                  <c:v>1.0375631362277598</c:v>
                </c:pt>
                <c:pt idx="34">
                  <c:v>1.0385076317760649</c:v>
                </c:pt>
                <c:pt idx="35">
                  <c:v>1.038756897550372</c:v>
                </c:pt>
                <c:pt idx="36">
                  <c:v>1.0383086265102686</c:v>
                </c:pt>
                <c:pt idx="37">
                  <c:v>1.0371085649330771</c:v>
                </c:pt>
                <c:pt idx="38">
                  <c:v>1.03533970317139</c:v>
                </c:pt>
                <c:pt idx="39">
                  <c:v>1.0329604096757281</c:v>
                </c:pt>
                <c:pt idx="40">
                  <c:v>1.0298810070355409</c:v>
                </c:pt>
                <c:pt idx="41">
                  <c:v>1.0260685774043352</c:v>
                </c:pt>
                <c:pt idx="42">
                  <c:v>1.0226713430290764</c:v>
                </c:pt>
                <c:pt idx="43">
                  <c:v>1.0197294983001826</c:v>
                </c:pt>
                <c:pt idx="44">
                  <c:v>1.0172705880877548</c:v>
                </c:pt>
                <c:pt idx="45">
                  <c:v>1.0152967368813395</c:v>
                </c:pt>
                <c:pt idx="46">
                  <c:v>1.0137832387117975</c:v>
                </c:pt>
                <c:pt idx="47">
                  <c:v>1.0126476142873089</c:v>
                </c:pt>
                <c:pt idx="48">
                  <c:v>1.0118506118914212</c:v>
                </c:pt>
                <c:pt idx="49">
                  <c:v>1.01164124205699</c:v>
                </c:pt>
                <c:pt idx="50">
                  <c:v>1.0119337015176324</c:v>
                </c:pt>
                <c:pt idx="51">
                  <c:v>1.012777046485825</c:v>
                </c:pt>
                <c:pt idx="52">
                  <c:v>1.0142289888107261</c:v>
                </c:pt>
                <c:pt idx="53">
                  <c:v>1.0164023344713191</c:v>
                </c:pt>
                <c:pt idx="54">
                  <c:v>1.0191719862410535</c:v>
                </c:pt>
                <c:pt idx="55">
                  <c:v>1.0222126322869474</c:v>
                </c:pt>
                <c:pt idx="56">
                  <c:v>1.0254821831635597</c:v>
                </c:pt>
                <c:pt idx="57">
                  <c:v>1.0292405568109693</c:v>
                </c:pt>
                <c:pt idx="58">
                  <c:v>1.033370556477847</c:v>
                </c:pt>
                <c:pt idx="59">
                  <c:v>1.0383317367301381</c:v>
                </c:pt>
                <c:pt idx="60">
                  <c:v>1.043441976151029</c:v>
                </c:pt>
                <c:pt idx="61">
                  <c:v>1.0489085488547332</c:v>
                </c:pt>
                <c:pt idx="62">
                  <c:v>1.0540927819756529</c:v>
                </c:pt>
                <c:pt idx="63">
                  <c:v>1.0593561773432649</c:v>
                </c:pt>
                <c:pt idx="64">
                  <c:v>1.064943926984993</c:v>
                </c:pt>
                <c:pt idx="65">
                  <c:v>1.0709261954848479</c:v>
                </c:pt>
                <c:pt idx="66">
                  <c:v>1.0767190997520577</c:v>
                </c:pt>
                <c:pt idx="67">
                  <c:v>1.0824757305741537</c:v>
                </c:pt>
                <c:pt idx="68">
                  <c:v>1.0882737148352479</c:v>
                </c:pt>
                <c:pt idx="69">
                  <c:v>1.0940203583615722</c:v>
                </c:pt>
                <c:pt idx="70">
                  <c:v>1.0991711493036613</c:v>
                </c:pt>
                <c:pt idx="71">
                  <c:v>1.103926997714312</c:v>
                </c:pt>
                <c:pt idx="72">
                  <c:v>1.1083535372401303</c:v>
                </c:pt>
                <c:pt idx="73">
                  <c:v>1.1125198960093987</c:v>
                </c:pt>
                <c:pt idx="74">
                  <c:v>1.1164338989142955</c:v>
                </c:pt>
                <c:pt idx="75">
                  <c:v>1.120118811513326</c:v>
                </c:pt>
                <c:pt idx="76">
                  <c:v>1.1237362816365193</c:v>
                </c:pt>
                <c:pt idx="77">
                  <c:v>1.1274089524665953</c:v>
                </c:pt>
                <c:pt idx="78">
                  <c:v>1.1308416341029406</c:v>
                </c:pt>
                <c:pt idx="79">
                  <c:v>1.1341849033384916</c:v>
                </c:pt>
                <c:pt idx="80">
                  <c:v>1.1375063775608403</c:v>
                </c:pt>
                <c:pt idx="81">
                  <c:v>1.140648274507821</c:v>
                </c:pt>
                <c:pt idx="82">
                  <c:v>1.1435217318215314</c:v>
                </c:pt>
                <c:pt idx="83">
                  <c:v>1.1461997104101129</c:v>
                </c:pt>
                <c:pt idx="84">
                  <c:v>1.1487227733081715</c:v>
                </c:pt>
                <c:pt idx="85">
                  <c:v>1.1511049497275259</c:v>
                </c:pt>
                <c:pt idx="86">
                  <c:v>1.1533604616397963</c:v>
                </c:pt>
                <c:pt idx="87">
                  <c:v>1.1554950775762569</c:v>
                </c:pt>
                <c:pt idx="88">
                  <c:v>1.1575150407682895</c:v>
                </c:pt>
                <c:pt idx="89">
                  <c:v>1.1594398183465575</c:v>
                </c:pt>
                <c:pt idx="90">
                  <c:v>1.1612671234419452</c:v>
                </c:pt>
                <c:pt idx="91">
                  <c:v>1.1628177068631478</c:v>
                </c:pt>
                <c:pt idx="92">
                  <c:v>1.1640689722267974</c:v>
                </c:pt>
                <c:pt idx="93">
                  <c:v>1.1649566802553508</c:v>
                </c:pt>
                <c:pt idx="94">
                  <c:v>1.1654091320089888</c:v>
                </c:pt>
                <c:pt idx="95">
                  <c:v>1.1653069805131691</c:v>
                </c:pt>
                <c:pt idx="96">
                  <c:v>1.1644771916157111</c:v>
                </c:pt>
                <c:pt idx="97">
                  <c:v>1.1627521527854114</c:v>
                </c:pt>
                <c:pt idx="98">
                  <c:v>1.1599105070703282</c:v>
                </c:pt>
                <c:pt idx="99">
                  <c:v>1.1556706186667633</c:v>
                </c:pt>
                <c:pt idx="100">
                  <c:v>1.1496140486460098</c:v>
                </c:pt>
                <c:pt idx="101">
                  <c:v>1.1413185149481331</c:v>
                </c:pt>
                <c:pt idx="102">
                  <c:v>1.1299685248390294</c:v>
                </c:pt>
                <c:pt idx="103">
                  <c:v>1.1168585946181901</c:v>
                </c:pt>
                <c:pt idx="104">
                  <c:v>1.1025807447823543</c:v>
                </c:pt>
                <c:pt idx="105">
                  <c:v>1.08503707339649</c:v>
                </c:pt>
                <c:pt idx="106">
                  <c:v>1.0669860545132936</c:v>
                </c:pt>
                <c:pt idx="107">
                  <c:v>1.0492120986328517</c:v>
                </c:pt>
                <c:pt idx="108">
                  <c:v>1.0369893582753216</c:v>
                </c:pt>
                <c:pt idx="109">
                  <c:v>1.0279645371411474</c:v>
                </c:pt>
                <c:pt idx="110">
                  <c:v>1.0206857984496736</c:v>
                </c:pt>
                <c:pt idx="111">
                  <c:v>1.0139877691971588</c:v>
                </c:pt>
                <c:pt idx="112">
                  <c:v>1.0081381358834698</c:v>
                </c:pt>
                <c:pt idx="113">
                  <c:v>1.0028207300238514</c:v>
                </c:pt>
                <c:pt idx="114">
                  <c:v>0.99515401778448453</c:v>
                </c:pt>
                <c:pt idx="115">
                  <c:v>0.98871467176204031</c:v>
                </c:pt>
                <c:pt idx="116">
                  <c:v>0.98266220216714106</c:v>
                </c:pt>
                <c:pt idx="117">
                  <c:v>0.97729890400238484</c:v>
                </c:pt>
                <c:pt idx="118">
                  <c:v>0.97157753292882398</c:v>
                </c:pt>
                <c:pt idx="119">
                  <c:v>0.9648980529527228</c:v>
                </c:pt>
                <c:pt idx="120">
                  <c:v>0.95948229242383232</c:v>
                </c:pt>
                <c:pt idx="121">
                  <c:v>0.95469377159355684</c:v>
                </c:pt>
                <c:pt idx="122">
                  <c:v>0.95018583370986465</c:v>
                </c:pt>
                <c:pt idx="123">
                  <c:v>0.94621408735545343</c:v>
                </c:pt>
                <c:pt idx="124">
                  <c:v>0.94265512137552665</c:v>
                </c:pt>
                <c:pt idx="125">
                  <c:v>0.93942681554223917</c:v>
                </c:pt>
                <c:pt idx="126">
                  <c:v>0.93633306082642775</c:v>
                </c:pt>
                <c:pt idx="127">
                  <c:v>0.93342793820632608</c:v>
                </c:pt>
                <c:pt idx="128">
                  <c:v>0.93081389479216903</c:v>
                </c:pt>
                <c:pt idx="129">
                  <c:v>0.92816213673231363</c:v>
                </c:pt>
                <c:pt idx="130">
                  <c:v>0.92380133932592956</c:v>
                </c:pt>
                <c:pt idx="131">
                  <c:v>0.92001184657595825</c:v>
                </c:pt>
                <c:pt idx="132">
                  <c:v>0.9172267896046099</c:v>
                </c:pt>
                <c:pt idx="133">
                  <c:v>0.91483110268233203</c:v>
                </c:pt>
                <c:pt idx="134">
                  <c:v>0.91232979847151041</c:v>
                </c:pt>
                <c:pt idx="135">
                  <c:v>0.91009187068417241</c:v>
                </c:pt>
                <c:pt idx="136">
                  <c:v>0.90656188654369863</c:v>
                </c:pt>
                <c:pt idx="137">
                  <c:v>0.90241311288151738</c:v>
                </c:pt>
                <c:pt idx="138">
                  <c:v>0.89827557106904798</c:v>
                </c:pt>
                <c:pt idx="139">
                  <c:v>0.89407230993876585</c:v>
                </c:pt>
                <c:pt idx="140">
                  <c:v>0.88969839282569485</c:v>
                </c:pt>
                <c:pt idx="141">
                  <c:v>0.88512725688684601</c:v>
                </c:pt>
                <c:pt idx="142">
                  <c:v>0.88031436279225661</c:v>
                </c:pt>
                <c:pt idx="143">
                  <c:v>0.87513025089085028</c:v>
                </c:pt>
                <c:pt idx="144">
                  <c:v>0.86959217116239929</c:v>
                </c:pt>
                <c:pt idx="145">
                  <c:v>0.86423200117931487</c:v>
                </c:pt>
                <c:pt idx="146">
                  <c:v>0.85875964648241754</c:v>
                </c:pt>
                <c:pt idx="147">
                  <c:v>0.85317789844102188</c:v>
                </c:pt>
                <c:pt idx="148">
                  <c:v>0.84743681347960564</c:v>
                </c:pt>
                <c:pt idx="149">
                  <c:v>0.84132500775327979</c:v>
                </c:pt>
                <c:pt idx="150">
                  <c:v>0.83510002070711864</c:v>
                </c:pt>
                <c:pt idx="151">
                  <c:v>0.82895426292282692</c:v>
                </c:pt>
                <c:pt idx="152">
                  <c:v>0.82310278870386799</c:v>
                </c:pt>
                <c:pt idx="153">
                  <c:v>0.81747798093939805</c:v>
                </c:pt>
                <c:pt idx="154">
                  <c:v>0.81194638520035167</c:v>
                </c:pt>
                <c:pt idx="155">
                  <c:v>0.80638555384453403</c:v>
                </c:pt>
                <c:pt idx="156">
                  <c:v>0.80099423189605945</c:v>
                </c:pt>
                <c:pt idx="157">
                  <c:v>0.79552413692113744</c:v>
                </c:pt>
                <c:pt idx="158">
                  <c:v>0.78876568187144847</c:v>
                </c:pt>
                <c:pt idx="159">
                  <c:v>0.78118497453064006</c:v>
                </c:pt>
                <c:pt idx="160">
                  <c:v>0.77151478520980632</c:v>
                </c:pt>
                <c:pt idx="161">
                  <c:v>0.75770595127169416</c:v>
                </c:pt>
                <c:pt idx="162">
                  <c:v>0.74856310565717465</c:v>
                </c:pt>
                <c:pt idx="163">
                  <c:v>0.73950428816538549</c:v>
                </c:pt>
                <c:pt idx="164">
                  <c:v>0.73394280158399872</c:v>
                </c:pt>
                <c:pt idx="165">
                  <c:v>0.73053758106320799</c:v>
                </c:pt>
                <c:pt idx="166">
                  <c:v>0.72758522521814473</c:v>
                </c:pt>
                <c:pt idx="167">
                  <c:v>0.72353420545031422</c:v>
                </c:pt>
                <c:pt idx="168">
                  <c:v>0.72050707430243333</c:v>
                </c:pt>
                <c:pt idx="169">
                  <c:v>0.71765190068067009</c:v>
                </c:pt>
                <c:pt idx="170">
                  <c:v>0.71473798935368715</c:v>
                </c:pt>
                <c:pt idx="171">
                  <c:v>0.71169654414644234</c:v>
                </c:pt>
                <c:pt idx="172">
                  <c:v>0.70848360976197455</c:v>
                </c:pt>
                <c:pt idx="173">
                  <c:v>0.70303085237410645</c:v>
                </c:pt>
                <c:pt idx="174">
                  <c:v>0.69629738417099785</c:v>
                </c:pt>
                <c:pt idx="175">
                  <c:v>0.69063068204246836</c:v>
                </c:pt>
                <c:pt idx="176">
                  <c:v>0.68490400041594657</c:v>
                </c:pt>
                <c:pt idx="177">
                  <c:v>0.67861763177025869</c:v>
                </c:pt>
                <c:pt idx="178">
                  <c:v>0.67116988772252584</c:v>
                </c:pt>
                <c:pt idx="179">
                  <c:v>0.66532757401623754</c:v>
                </c:pt>
                <c:pt idx="180">
                  <c:v>0.64276417380268858</c:v>
                </c:pt>
                <c:pt idx="181">
                  <c:v>0.62640271128660885</c:v>
                </c:pt>
                <c:pt idx="182">
                  <c:v>0.61689053025076479</c:v>
                </c:pt>
                <c:pt idx="183">
                  <c:v>0.61422212555936495</c:v>
                </c:pt>
                <c:pt idx="184">
                  <c:v>0.61445700747935428</c:v>
                </c:pt>
                <c:pt idx="185">
                  <c:v>0.61601799474751595</c:v>
                </c:pt>
                <c:pt idx="186">
                  <c:v>0.61849626924690471</c:v>
                </c:pt>
                <c:pt idx="187">
                  <c:v>0.62142210283317245</c:v>
                </c:pt>
                <c:pt idx="188">
                  <c:v>0.62421799337513617</c:v>
                </c:pt>
                <c:pt idx="189">
                  <c:v>0.62662567603765884</c:v>
                </c:pt>
                <c:pt idx="190">
                  <c:v>0.62940948538003028</c:v>
                </c:pt>
                <c:pt idx="191">
                  <c:v>0.6321411926952476</c:v>
                </c:pt>
                <c:pt idx="192">
                  <c:v>0.63465514627749964</c:v>
                </c:pt>
                <c:pt idx="193">
                  <c:v>0.63702566031113195</c:v>
                </c:pt>
                <c:pt idx="194">
                  <c:v>0.63960946891744153</c:v>
                </c:pt>
                <c:pt idx="195">
                  <c:v>0.64223631448092633</c:v>
                </c:pt>
                <c:pt idx="196">
                  <c:v>0.64483306854843758</c:v>
                </c:pt>
                <c:pt idx="197">
                  <c:v>0.6471379369595871</c:v>
                </c:pt>
                <c:pt idx="198">
                  <c:v>0.64936898621981853</c:v>
                </c:pt>
                <c:pt idx="199">
                  <c:v>0.65138506448104172</c:v>
                </c:pt>
                <c:pt idx="200">
                  <c:v>0.65323481091365598</c:v>
                </c:pt>
                <c:pt idx="201">
                  <c:v>0.65469481005531083</c:v>
                </c:pt>
                <c:pt idx="202">
                  <c:v>0.65442136746852109</c:v>
                </c:pt>
                <c:pt idx="203">
                  <c:v>0.6545656525345025</c:v>
                </c:pt>
                <c:pt idx="204">
                  <c:v>0.65312155723063092</c:v>
                </c:pt>
                <c:pt idx="205">
                  <c:v>0.65054247326205639</c:v>
                </c:pt>
                <c:pt idx="206">
                  <c:v>0.64900142898394775</c:v>
                </c:pt>
                <c:pt idx="207">
                  <c:v>0.64763653269866905</c:v>
                </c:pt>
                <c:pt idx="208">
                  <c:v>0.647604269709804</c:v>
                </c:pt>
                <c:pt idx="209">
                  <c:v>0.64792543034164074</c:v>
                </c:pt>
                <c:pt idx="210">
                  <c:v>0.64732133807069459</c:v>
                </c:pt>
                <c:pt idx="211">
                  <c:v>0.64642673598121581</c:v>
                </c:pt>
                <c:pt idx="212">
                  <c:v>0.64572361087458496</c:v>
                </c:pt>
                <c:pt idx="213">
                  <c:v>0.64563085722641078</c:v>
                </c:pt>
                <c:pt idx="214">
                  <c:v>0.64544522555613804</c:v>
                </c:pt>
                <c:pt idx="215">
                  <c:v>0.64304543139022774</c:v>
                </c:pt>
                <c:pt idx="216">
                  <c:v>0.63903960585709596</c:v>
                </c:pt>
                <c:pt idx="217">
                  <c:v>0.63497117522172108</c:v>
                </c:pt>
                <c:pt idx="218">
                  <c:v>0.63249340924155861</c:v>
                </c:pt>
                <c:pt idx="219">
                  <c:v>0.6313635521129195</c:v>
                </c:pt>
                <c:pt idx="220">
                  <c:v>0.63049973795769088</c:v>
                </c:pt>
                <c:pt idx="221">
                  <c:v>0.6292653607206905</c:v>
                </c:pt>
                <c:pt idx="222">
                  <c:v>0.62837613100138567</c:v>
                </c:pt>
                <c:pt idx="223">
                  <c:v>0.62758898271081209</c:v>
                </c:pt>
                <c:pt idx="224">
                  <c:v>0.62594458028229127</c:v>
                </c:pt>
                <c:pt idx="225">
                  <c:v>0.62347935406017929</c:v>
                </c:pt>
                <c:pt idx="226">
                  <c:v>0.6219919509192976</c:v>
                </c:pt>
                <c:pt idx="227">
                  <c:v>0.62044649849752809</c:v>
                </c:pt>
                <c:pt idx="228">
                  <c:v>0.61750223140579719</c:v>
                </c:pt>
                <c:pt idx="229">
                  <c:v>0.61516908113838065</c:v>
                </c:pt>
                <c:pt idx="230">
                  <c:v>0.61087021916812634</c:v>
                </c:pt>
                <c:pt idx="231">
                  <c:v>0.6060592464113097</c:v>
                </c:pt>
                <c:pt idx="232">
                  <c:v>0.60208989013370606</c:v>
                </c:pt>
                <c:pt idx="233">
                  <c:v>0.5989767265341569</c:v>
                </c:pt>
                <c:pt idx="234">
                  <c:v>0.59711035655837208</c:v>
                </c:pt>
                <c:pt idx="235">
                  <c:v>0.59583775087740343</c:v>
                </c:pt>
                <c:pt idx="236">
                  <c:v>0.59480080562184245</c:v>
                </c:pt>
                <c:pt idx="237">
                  <c:v>0.59385524765686559</c:v>
                </c:pt>
                <c:pt idx="238">
                  <c:v>0.59292635285348183</c:v>
                </c:pt>
                <c:pt idx="239">
                  <c:v>0.59049122636879003</c:v>
                </c:pt>
                <c:pt idx="240">
                  <c:v>0.58851118245181111</c:v>
                </c:pt>
                <c:pt idx="241">
                  <c:v>0.58710808414624749</c:v>
                </c:pt>
                <c:pt idx="242">
                  <c:v>0.58577045539228811</c:v>
                </c:pt>
                <c:pt idx="243">
                  <c:v>0.5836460675005356</c:v>
                </c:pt>
                <c:pt idx="244">
                  <c:v>0.58205110274747196</c:v>
                </c:pt>
                <c:pt idx="245">
                  <c:v>0.58072015559360046</c:v>
                </c:pt>
                <c:pt idx="246">
                  <c:v>0.57959757042917115</c:v>
                </c:pt>
                <c:pt idx="247">
                  <c:v>0.57852101981323178</c:v>
                </c:pt>
                <c:pt idx="248">
                  <c:v>0.57691280964444625</c:v>
                </c:pt>
                <c:pt idx="249">
                  <c:v>0.56811094679644281</c:v>
                </c:pt>
                <c:pt idx="250">
                  <c:v>0.56051520785380082</c:v>
                </c:pt>
                <c:pt idx="251">
                  <c:v>0.55548715158303985</c:v>
                </c:pt>
                <c:pt idx="252">
                  <c:v>0.55025096050048361</c:v>
                </c:pt>
                <c:pt idx="253">
                  <c:v>0.54594477648035522</c:v>
                </c:pt>
                <c:pt idx="254">
                  <c:v>0.54160026634363723</c:v>
                </c:pt>
                <c:pt idx="255">
                  <c:v>0.53690816994969792</c:v>
                </c:pt>
                <c:pt idx="256">
                  <c:v>0.53263359145091949</c:v>
                </c:pt>
                <c:pt idx="257">
                  <c:v>0.52842642094739811</c:v>
                </c:pt>
                <c:pt idx="258">
                  <c:v>0.52486277599239106</c:v>
                </c:pt>
                <c:pt idx="259">
                  <c:v>0.52204063069822992</c:v>
                </c:pt>
                <c:pt idx="260">
                  <c:v>0.51928400615216663</c:v>
                </c:pt>
                <c:pt idx="261">
                  <c:v>0.51682022900260294</c:v>
                </c:pt>
                <c:pt idx="262">
                  <c:v>0.51471652734108841</c:v>
                </c:pt>
                <c:pt idx="263">
                  <c:v>0.51292283013965545</c:v>
                </c:pt>
                <c:pt idx="264">
                  <c:v>0.51156218553773858</c:v>
                </c:pt>
                <c:pt idx="265">
                  <c:v>0.51070479887727238</c:v>
                </c:pt>
                <c:pt idx="266">
                  <c:v>0.51025231772635349</c:v>
                </c:pt>
                <c:pt idx="267">
                  <c:v>0.51000942845396158</c:v>
                </c:pt>
                <c:pt idx="268">
                  <c:v>0.50987871553971564</c:v>
                </c:pt>
                <c:pt idx="269">
                  <c:v>0.50951613360312453</c:v>
                </c:pt>
                <c:pt idx="270">
                  <c:v>0.50953235320592005</c:v>
                </c:pt>
                <c:pt idx="271">
                  <c:v>0.50962532117662418</c:v>
                </c:pt>
                <c:pt idx="272">
                  <c:v>0.50950453545188812</c:v>
                </c:pt>
                <c:pt idx="273">
                  <c:v>0.5094806963751195</c:v>
                </c:pt>
                <c:pt idx="274">
                  <c:v>0.50878232516983901</c:v>
                </c:pt>
                <c:pt idx="275">
                  <c:v>0.50577488108158453</c:v>
                </c:pt>
                <c:pt idx="276">
                  <c:v>0.5014957099573828</c:v>
                </c:pt>
                <c:pt idx="277">
                  <c:v>0.4984471618044426</c:v>
                </c:pt>
                <c:pt idx="278">
                  <c:v>0.49567924715207767</c:v>
                </c:pt>
                <c:pt idx="279">
                  <c:v>0.49413906472286723</c:v>
                </c:pt>
                <c:pt idx="280">
                  <c:v>0.49314987864590248</c:v>
                </c:pt>
                <c:pt idx="281">
                  <c:v>0.49248891821949886</c:v>
                </c:pt>
                <c:pt idx="282">
                  <c:v>0.4923551362040765</c:v>
                </c:pt>
                <c:pt idx="283">
                  <c:v>0.4925771430572119</c:v>
                </c:pt>
                <c:pt idx="284">
                  <c:v>0.49279294573260884</c:v>
                </c:pt>
                <c:pt idx="285">
                  <c:v>0.49074537774145982</c:v>
                </c:pt>
                <c:pt idx="286">
                  <c:v>0.48933450749676838</c:v>
                </c:pt>
                <c:pt idx="287">
                  <c:v>0.48962563335730769</c:v>
                </c:pt>
                <c:pt idx="288">
                  <c:v>0.49062427841680717</c:v>
                </c:pt>
                <c:pt idx="289">
                  <c:v>0.49242184212857082</c:v>
                </c:pt>
                <c:pt idx="290">
                  <c:v>0.49458266556802616</c:v>
                </c:pt>
                <c:pt idx="291">
                  <c:v>0.49618188417244463</c:v>
                </c:pt>
                <c:pt idx="292">
                  <c:v>0.49717741975006652</c:v>
                </c:pt>
                <c:pt idx="293">
                  <c:v>0.49754739707614548</c:v>
                </c:pt>
                <c:pt idx="294">
                  <c:v>0.49700718797426086</c:v>
                </c:pt>
                <c:pt idx="295">
                  <c:v>0.49627957907402792</c:v>
                </c:pt>
                <c:pt idx="296">
                  <c:v>0.49575187060841813</c:v>
                </c:pt>
                <c:pt idx="297">
                  <c:v>0.4947732101440937</c:v>
                </c:pt>
                <c:pt idx="298">
                  <c:v>0.48822039561913932</c:v>
                </c:pt>
                <c:pt idx="299">
                  <c:v>0.48186926123220125</c:v>
                </c:pt>
                <c:pt idx="300">
                  <c:v>0.47927782109246081</c:v>
                </c:pt>
                <c:pt idx="301">
                  <c:v>0.47860154464075244</c:v>
                </c:pt>
                <c:pt idx="302">
                  <c:v>0.47801292055416694</c:v>
                </c:pt>
                <c:pt idx="303">
                  <c:v>0.47782429745385363</c:v>
                </c:pt>
                <c:pt idx="304">
                  <c:v>0.47834121346732034</c:v>
                </c:pt>
                <c:pt idx="305">
                  <c:v>0.47960991149002052</c:v>
                </c:pt>
                <c:pt idx="306">
                  <c:v>0.48134690525056117</c:v>
                </c:pt>
                <c:pt idx="307">
                  <c:v>0.48387706927780888</c:v>
                </c:pt>
                <c:pt idx="308">
                  <c:v>0.48682951471520064</c:v>
                </c:pt>
                <c:pt idx="309">
                  <c:v>0.49014544339824084</c:v>
                </c:pt>
                <c:pt idx="310">
                  <c:v>0.49399269658395301</c:v>
                </c:pt>
                <c:pt idx="311">
                  <c:v>0.49825415367818815</c:v>
                </c:pt>
                <c:pt idx="312">
                  <c:v>0.50282504501842873</c:v>
                </c:pt>
                <c:pt idx="313">
                  <c:v>0.50763077208072482</c:v>
                </c:pt>
                <c:pt idx="314">
                  <c:v>0.51148365206185042</c:v>
                </c:pt>
                <c:pt idx="315">
                  <c:v>0.51524958236417295</c:v>
                </c:pt>
                <c:pt idx="316">
                  <c:v>0.5208588417768284</c:v>
                </c:pt>
                <c:pt idx="317">
                  <c:v>0.52743164825974032</c:v>
                </c:pt>
                <c:pt idx="318">
                  <c:v>0.53447450922054518</c:v>
                </c:pt>
                <c:pt idx="319">
                  <c:v>0.54181573821453033</c:v>
                </c:pt>
                <c:pt idx="320">
                  <c:v>0.54940678659799624</c:v>
                </c:pt>
                <c:pt idx="321">
                  <c:v>0.55714960298890159</c:v>
                </c:pt>
                <c:pt idx="322">
                  <c:v>0.56506275269086359</c:v>
                </c:pt>
                <c:pt idx="323">
                  <c:v>0.57319724604233468</c:v>
                </c:pt>
                <c:pt idx="324">
                  <c:v>0.58137543169032246</c:v>
                </c:pt>
                <c:pt idx="325">
                  <c:v>0.58954348292618464</c:v>
                </c:pt>
                <c:pt idx="326">
                  <c:v>0.59841629170259036</c:v>
                </c:pt>
                <c:pt idx="327">
                  <c:v>0.60767614204241582</c:v>
                </c:pt>
                <c:pt idx="328">
                  <c:v>0.61678646878685128</c:v>
                </c:pt>
                <c:pt idx="329">
                  <c:v>0.62569291317730003</c:v>
                </c:pt>
                <c:pt idx="330">
                  <c:v>0.63446845792653817</c:v>
                </c:pt>
                <c:pt idx="331">
                  <c:v>0.64349408967634403</c:v>
                </c:pt>
                <c:pt idx="332">
                  <c:v>0.65307662408649692</c:v>
                </c:pt>
                <c:pt idx="333">
                  <c:v>0.662359750904435</c:v>
                </c:pt>
                <c:pt idx="334">
                  <c:v>0.67143937090324191</c:v>
                </c:pt>
                <c:pt idx="335">
                  <c:v>0.68027119584633589</c:v>
                </c:pt>
                <c:pt idx="336">
                  <c:v>0.68900603252331893</c:v>
                </c:pt>
                <c:pt idx="337">
                  <c:v>0.69809891502426591</c:v>
                </c:pt>
                <c:pt idx="338">
                  <c:v>0.70698031958335839</c:v>
                </c:pt>
                <c:pt idx="339">
                  <c:v>0.71583974446484777</c:v>
                </c:pt>
                <c:pt idx="340">
                  <c:v>0.72487334978333084</c:v>
                </c:pt>
                <c:pt idx="341">
                  <c:v>0.73440187731199869</c:v>
                </c:pt>
                <c:pt idx="342">
                  <c:v>0.74475388463083747</c:v>
                </c:pt>
                <c:pt idx="343">
                  <c:v>0.75457692923226827</c:v>
                </c:pt>
                <c:pt idx="344">
                  <c:v>0.76393672908896415</c:v>
                </c:pt>
                <c:pt idx="345">
                  <c:v>0.77304804935728078</c:v>
                </c:pt>
                <c:pt idx="346">
                  <c:v>0.78218143086464886</c:v>
                </c:pt>
                <c:pt idx="347">
                  <c:v>0.79140159861034598</c:v>
                </c:pt>
                <c:pt idx="348">
                  <c:v>0.8015562143480206</c:v>
                </c:pt>
                <c:pt idx="349">
                  <c:v>0.81215680567127113</c:v>
                </c:pt>
                <c:pt idx="350">
                  <c:v>0.8219078277832772</c:v>
                </c:pt>
                <c:pt idx="351">
                  <c:v>0.83081953707138845</c:v>
                </c:pt>
                <c:pt idx="352">
                  <c:v>0.83951411230885986</c:v>
                </c:pt>
                <c:pt idx="353">
                  <c:v>0.84819329913918218</c:v>
                </c:pt>
                <c:pt idx="354">
                  <c:v>0.85729017337733437</c:v>
                </c:pt>
                <c:pt idx="355">
                  <c:v>0.86621994208809872</c:v>
                </c:pt>
                <c:pt idx="356">
                  <c:v>0.87473443018472774</c:v>
                </c:pt>
                <c:pt idx="357">
                  <c:v>0.88310669495706362</c:v>
                </c:pt>
                <c:pt idx="358">
                  <c:v>0.89175527250220621</c:v>
                </c:pt>
                <c:pt idx="359">
                  <c:v>0.90172215234064057</c:v>
                </c:pt>
                <c:pt idx="360">
                  <c:v>0.91135595923332491</c:v>
                </c:pt>
                <c:pt idx="361">
                  <c:v>0.92066017983906745</c:v>
                </c:pt>
                <c:pt idx="362">
                  <c:v>0.93024542658342346</c:v>
                </c:pt>
                <c:pt idx="363">
                  <c:v>0.93882262570048691</c:v>
                </c:pt>
                <c:pt idx="364">
                  <c:v>0.94690978493111944</c:v>
                </c:pt>
                <c:pt idx="365">
                  <c:v>0.95562846250311939</c:v>
                </c:pt>
                <c:pt idx="366">
                  <c:v>0.96656790573688756</c:v>
                </c:pt>
                <c:pt idx="367">
                  <c:v>0.97709847982873466</c:v>
                </c:pt>
                <c:pt idx="368">
                  <c:v>0.98719232576520288</c:v>
                </c:pt>
                <c:pt idx="369">
                  <c:v>1.0023708136617506</c:v>
                </c:pt>
                <c:pt idx="370">
                  <c:v>1.0153305862210211</c:v>
                </c:pt>
                <c:pt idx="371">
                  <c:v>1.0258900357101297</c:v>
                </c:pt>
                <c:pt idx="372">
                  <c:v>1.0351193194542341</c:v>
                </c:pt>
                <c:pt idx="373">
                  <c:v>1.043709514815772</c:v>
                </c:pt>
                <c:pt idx="374">
                  <c:v>1.0521000901236639</c:v>
                </c:pt>
                <c:pt idx="375">
                  <c:v>1.0604747241930699</c:v>
                </c:pt>
                <c:pt idx="376">
                  <c:v>1.0692053881532033</c:v>
                </c:pt>
                <c:pt idx="377">
                  <c:v>1.0770321719837532</c:v>
                </c:pt>
                <c:pt idx="378">
                  <c:v>1.0842331797837952</c:v>
                </c:pt>
                <c:pt idx="379">
                  <c:v>1.0909173436670461</c:v>
                </c:pt>
                <c:pt idx="380">
                  <c:v>1.0971776266873912</c:v>
                </c:pt>
                <c:pt idx="381">
                  <c:v>1.1037357875386276</c:v>
                </c:pt>
                <c:pt idx="382">
                  <c:v>1.1097550975483221</c:v>
                </c:pt>
                <c:pt idx="383">
                  <c:v>1.1152482749168051</c:v>
                </c:pt>
                <c:pt idx="384">
                  <c:v>1.1203939270019347</c:v>
                </c:pt>
                <c:pt idx="385">
                  <c:v>1.1252929051281917</c:v>
                </c:pt>
                <c:pt idx="386">
                  <c:v>1.1299114131013983</c:v>
                </c:pt>
                <c:pt idx="387">
                  <c:v>1.1342883143750599</c:v>
                </c:pt>
                <c:pt idx="388">
                  <c:v>1.1385167811607841</c:v>
                </c:pt>
                <c:pt idx="389">
                  <c:v>1.1432483294495521</c:v>
                </c:pt>
                <c:pt idx="390">
                  <c:v>1.1476274206911787</c:v>
                </c:pt>
                <c:pt idx="391">
                  <c:v>1.1518140793440692</c:v>
                </c:pt>
                <c:pt idx="392">
                  <c:v>1.1555895139394972</c:v>
                </c:pt>
                <c:pt idx="393">
                  <c:v>1.1592274885191742</c:v>
                </c:pt>
                <c:pt idx="394">
                  <c:v>1.1626936565311448</c:v>
                </c:pt>
                <c:pt idx="395">
                  <c:v>1.1657267115085779</c:v>
                </c:pt>
                <c:pt idx="396">
                  <c:v>1.1683810723612522</c:v>
                </c:pt>
                <c:pt idx="397">
                  <c:v>1.1707100875962524</c:v>
                </c:pt>
                <c:pt idx="398">
                  <c:v>1.1726996036825565</c:v>
                </c:pt>
                <c:pt idx="399">
                  <c:v>1.174382622080135</c:v>
                </c:pt>
                <c:pt idx="400">
                  <c:v>1.1757714385560449</c:v>
                </c:pt>
                <c:pt idx="401">
                  <c:v>1.1768499519773963</c:v>
                </c:pt>
                <c:pt idx="402">
                  <c:v>1.177861543528403</c:v>
                </c:pt>
                <c:pt idx="403">
                  <c:v>1.178366862172882</c:v>
                </c:pt>
                <c:pt idx="404">
                  <c:v>1.1783639723261374</c:v>
                </c:pt>
                <c:pt idx="405">
                  <c:v>1.1779370896328198</c:v>
                </c:pt>
                <c:pt idx="406">
                  <c:v>1.1771272299351021</c:v>
                </c:pt>
                <c:pt idx="407">
                  <c:v>1.1757937779039305</c:v>
                </c:pt>
                <c:pt idx="408">
                  <c:v>1.1734122249632801</c:v>
                </c:pt>
                <c:pt idx="409">
                  <c:v>1.1711184487767572</c:v>
                </c:pt>
                <c:pt idx="410">
                  <c:v>1.1687194374263519</c:v>
                </c:pt>
                <c:pt idx="411">
                  <c:v>1.1660963501559478</c:v>
                </c:pt>
                <c:pt idx="412">
                  <c:v>1.1626511251252485</c:v>
                </c:pt>
                <c:pt idx="413">
                  <c:v>1.1585508463395549</c:v>
                </c:pt>
                <c:pt idx="414">
                  <c:v>1.1545970826396346</c:v>
                </c:pt>
                <c:pt idx="415">
                  <c:v>1.1501905949140248</c:v>
                </c:pt>
                <c:pt idx="416">
                  <c:v>1.1451317658709408</c:v>
                </c:pt>
                <c:pt idx="417">
                  <c:v>1.1402306265641888</c:v>
                </c:pt>
                <c:pt idx="418">
                  <c:v>1.1352421910463204</c:v>
                </c:pt>
                <c:pt idx="419">
                  <c:v>1.1303392351060473</c:v>
                </c:pt>
                <c:pt idx="420">
                  <c:v>1.1253028091867483</c:v>
                </c:pt>
                <c:pt idx="421">
                  <c:v>1.1201446675654674</c:v>
                </c:pt>
                <c:pt idx="422">
                  <c:v>1.1149621587392227</c:v>
                </c:pt>
                <c:pt idx="423">
                  <c:v>1.1096138421560344</c:v>
                </c:pt>
                <c:pt idx="424">
                  <c:v>1.1041008442401856</c:v>
                </c:pt>
                <c:pt idx="425">
                  <c:v>1.0982613305311286</c:v>
                </c:pt>
                <c:pt idx="426">
                  <c:v>1.0921056533980333</c:v>
                </c:pt>
                <c:pt idx="427">
                  <c:v>1.0859164149227651</c:v>
                </c:pt>
                <c:pt idx="428">
                  <c:v>1.0797077277304639</c:v>
                </c:pt>
                <c:pt idx="429">
                  <c:v>1.07332871189265</c:v>
                </c:pt>
                <c:pt idx="430">
                  <c:v>1.0665807605812629</c:v>
                </c:pt>
                <c:pt idx="431">
                  <c:v>1.0597065835909536</c:v>
                </c:pt>
                <c:pt idx="432">
                  <c:v>1.0527393816059569</c:v>
                </c:pt>
                <c:pt idx="433">
                  <c:v>1.0459733505354154</c:v>
                </c:pt>
                <c:pt idx="434">
                  <c:v>1.0394175816129005</c:v>
                </c:pt>
                <c:pt idx="435">
                  <c:v>1.0316138693262065</c:v>
                </c:pt>
                <c:pt idx="436">
                  <c:v>1.016908323271644</c:v>
                </c:pt>
                <c:pt idx="437">
                  <c:v>1.0020939930916932</c:v>
                </c:pt>
                <c:pt idx="438">
                  <c:v>0.99194301520982164</c:v>
                </c:pt>
                <c:pt idx="439">
                  <c:v>0.98400770050558406</c:v>
                </c:pt>
                <c:pt idx="440">
                  <c:v>0.97708417851494656</c:v>
                </c:pt>
                <c:pt idx="441">
                  <c:v>0.97109176006948561</c:v>
                </c:pt>
                <c:pt idx="442">
                  <c:v>0.96528679434903863</c:v>
                </c:pt>
                <c:pt idx="443">
                  <c:v>0.9595356368073843</c:v>
                </c:pt>
                <c:pt idx="444">
                  <c:v>0.95378282685940696</c:v>
                </c:pt>
                <c:pt idx="445">
                  <c:v>0.9479553298544614</c:v>
                </c:pt>
                <c:pt idx="446">
                  <c:v>0.94122876929722332</c:v>
                </c:pt>
                <c:pt idx="447">
                  <c:v>0.93554504010546535</c:v>
                </c:pt>
                <c:pt idx="448">
                  <c:v>0.93076626268315099</c:v>
                </c:pt>
                <c:pt idx="449">
                  <c:v>0.92684510837609257</c:v>
                </c:pt>
                <c:pt idx="450">
                  <c:v>0.92383725596469324</c:v>
                </c:pt>
                <c:pt idx="451">
                  <c:v>0.9217208315059201</c:v>
                </c:pt>
                <c:pt idx="452">
                  <c:v>0.92067134336538214</c:v>
                </c:pt>
                <c:pt idx="453">
                  <c:v>0.92020506557926518</c:v>
                </c:pt>
                <c:pt idx="454">
                  <c:v>0.92052725256613854</c:v>
                </c:pt>
                <c:pt idx="455">
                  <c:v>0.92157397748746561</c:v>
                </c:pt>
                <c:pt idx="456">
                  <c:v>0.92316760070864634</c:v>
                </c:pt>
                <c:pt idx="457">
                  <c:v>0.9251976243210569</c:v>
                </c:pt>
                <c:pt idx="458">
                  <c:v>0.92758139546535157</c:v>
                </c:pt>
                <c:pt idx="459">
                  <c:v>0.93044933727592871</c:v>
                </c:pt>
                <c:pt idx="460">
                  <c:v>0.93319243080566183</c:v>
                </c:pt>
                <c:pt idx="461">
                  <c:v>0.93523952693928214</c:v>
                </c:pt>
                <c:pt idx="462">
                  <c:v>0.93622533442133138</c:v>
                </c:pt>
                <c:pt idx="463">
                  <c:v>0.93550486819218892</c:v>
                </c:pt>
                <c:pt idx="464">
                  <c:v>0.93220878351183367</c:v>
                </c:pt>
                <c:pt idx="465">
                  <c:v>0.92584774155091609</c:v>
                </c:pt>
                <c:pt idx="466">
                  <c:v>0.91650021343992571</c:v>
                </c:pt>
                <c:pt idx="467">
                  <c:v>0.90518265391738428</c:v>
                </c:pt>
                <c:pt idx="468">
                  <c:v>0.89428138188980788</c:v>
                </c:pt>
                <c:pt idx="469">
                  <c:v>0.88537203906343032</c:v>
                </c:pt>
                <c:pt idx="470">
                  <c:v>0.87757137024824294</c:v>
                </c:pt>
                <c:pt idx="471">
                  <c:v>0.87048027969464148</c:v>
                </c:pt>
                <c:pt idx="472">
                  <c:v>0.86403060483780947</c:v>
                </c:pt>
                <c:pt idx="473">
                  <c:v>0.8587315744196532</c:v>
                </c:pt>
                <c:pt idx="474">
                  <c:v>0.85404622652699769</c:v>
                </c:pt>
                <c:pt idx="475">
                  <c:v>0.84954348985542982</c:v>
                </c:pt>
                <c:pt idx="476">
                  <c:v>0.84516202596313716</c:v>
                </c:pt>
                <c:pt idx="477">
                  <c:v>0.84114441337367318</c:v>
                </c:pt>
                <c:pt idx="478">
                  <c:v>0.83714010143337525</c:v>
                </c:pt>
                <c:pt idx="479">
                  <c:v>0.83274006378039678</c:v>
                </c:pt>
                <c:pt idx="480">
                  <c:v>0.82869800282481532</c:v>
                </c:pt>
                <c:pt idx="481">
                  <c:v>0.82486542685674658</c:v>
                </c:pt>
                <c:pt idx="482">
                  <c:v>0.82153850114252203</c:v>
                </c:pt>
                <c:pt idx="483">
                  <c:v>0.81766265507282909</c:v>
                </c:pt>
                <c:pt idx="484">
                  <c:v>0.81325730823752129</c:v>
                </c:pt>
                <c:pt idx="485">
                  <c:v>0.80372967001765705</c:v>
                </c:pt>
                <c:pt idx="486">
                  <c:v>0.78999754207837625</c:v>
                </c:pt>
                <c:pt idx="487">
                  <c:v>0.78422273035410983</c:v>
                </c:pt>
                <c:pt idx="488">
                  <c:v>0.7804242020660731</c:v>
                </c:pt>
                <c:pt idx="489">
                  <c:v>0.77767315794157577</c:v>
                </c:pt>
                <c:pt idx="490">
                  <c:v>0.77566128697084746</c:v>
                </c:pt>
                <c:pt idx="491">
                  <c:v>0.77372087956579583</c:v>
                </c:pt>
                <c:pt idx="492">
                  <c:v>0.77179381933511759</c:v>
                </c:pt>
                <c:pt idx="493">
                  <c:v>0.7701113045912038</c:v>
                </c:pt>
                <c:pt idx="494">
                  <c:v>0.76855891142810151</c:v>
                </c:pt>
                <c:pt idx="495">
                  <c:v>0.76667144139579579</c:v>
                </c:pt>
                <c:pt idx="496">
                  <c:v>0.76452687832004784</c:v>
                </c:pt>
                <c:pt idx="497">
                  <c:v>0.76275147257019438</c:v>
                </c:pt>
                <c:pt idx="498">
                  <c:v>0.76108620577382058</c:v>
                </c:pt>
                <c:pt idx="499">
                  <c:v>0.75940464661206597</c:v>
                </c:pt>
                <c:pt idx="500">
                  <c:v>0.75797067201056634</c:v>
                </c:pt>
                <c:pt idx="501">
                  <c:v>0.75664847169215921</c:v>
                </c:pt>
                <c:pt idx="502">
                  <c:v>0.75522262194000178</c:v>
                </c:pt>
                <c:pt idx="503">
                  <c:v>0.75381624615726628</c:v>
                </c:pt>
                <c:pt idx="504">
                  <c:v>0.75252716862079483</c:v>
                </c:pt>
                <c:pt idx="505">
                  <c:v>0.75131048939277911</c:v>
                </c:pt>
                <c:pt idx="506">
                  <c:v>0.75012261100739497</c:v>
                </c:pt>
                <c:pt idx="507">
                  <c:v>0.74911510017332705</c:v>
                </c:pt>
                <c:pt idx="508">
                  <c:v>0.74802915718249752</c:v>
                </c:pt>
                <c:pt idx="509">
                  <c:v>0.74700227560327004</c:v>
                </c:pt>
                <c:pt idx="510">
                  <c:v>0.74606100247522622</c:v>
                </c:pt>
                <c:pt idx="511">
                  <c:v>0.74508053256875717</c:v>
                </c:pt>
                <c:pt idx="512">
                  <c:v>0.74404057707481674</c:v>
                </c:pt>
                <c:pt idx="513">
                  <c:v>0.74288120730567053</c:v>
                </c:pt>
                <c:pt idx="514">
                  <c:v>0.74071935320520799</c:v>
                </c:pt>
                <c:pt idx="515">
                  <c:v>0.73942311177360542</c:v>
                </c:pt>
                <c:pt idx="516">
                  <c:v>0.73823029045668076</c:v>
                </c:pt>
                <c:pt idx="517">
                  <c:v>0.73691873642868677</c:v>
                </c:pt>
                <c:pt idx="518">
                  <c:v>0.73556791519214781</c:v>
                </c:pt>
                <c:pt idx="519">
                  <c:v>0.73411346461936633</c:v>
                </c:pt>
                <c:pt idx="520">
                  <c:v>0.73259375620324818</c:v>
                </c:pt>
                <c:pt idx="521">
                  <c:v>0.73099039910264174</c:v>
                </c:pt>
                <c:pt idx="522">
                  <c:v>0.72935943764056654</c:v>
                </c:pt>
                <c:pt idx="523">
                  <c:v>0.727804746377261</c:v>
                </c:pt>
                <c:pt idx="524">
                  <c:v>0.726380200945975</c:v>
                </c:pt>
                <c:pt idx="525">
                  <c:v>0.72487963088475371</c:v>
                </c:pt>
                <c:pt idx="526">
                  <c:v>0.72268717548011296</c:v>
                </c:pt>
                <c:pt idx="527">
                  <c:v>0.72070817754104832</c:v>
                </c:pt>
                <c:pt idx="528">
                  <c:v>0.71862931467918401</c:v>
                </c:pt>
                <c:pt idx="529">
                  <c:v>0.71552017091559106</c:v>
                </c:pt>
                <c:pt idx="530">
                  <c:v>0.7131448834662244</c:v>
                </c:pt>
                <c:pt idx="531">
                  <c:v>0.71059400560920649</c:v>
                </c:pt>
                <c:pt idx="532">
                  <c:v>0.70733884280087789</c:v>
                </c:pt>
                <c:pt idx="533">
                  <c:v>0.703115355008469</c:v>
                </c:pt>
                <c:pt idx="534">
                  <c:v>0.69979099358265762</c:v>
                </c:pt>
                <c:pt idx="535">
                  <c:v>0.69691493030775498</c:v>
                </c:pt>
                <c:pt idx="536">
                  <c:v>0.69410272437471399</c:v>
                </c:pt>
                <c:pt idx="537">
                  <c:v>0.69119879927649963</c:v>
                </c:pt>
                <c:pt idx="538">
                  <c:v>0.68854605398504198</c:v>
                </c:pt>
                <c:pt idx="539">
                  <c:v>0.68597683556603073</c:v>
                </c:pt>
                <c:pt idx="540">
                  <c:v>0.68339219028129006</c:v>
                </c:pt>
                <c:pt idx="541">
                  <c:v>0.68077286497855471</c:v>
                </c:pt>
                <c:pt idx="542">
                  <c:v>0.67819247975750596</c:v>
                </c:pt>
                <c:pt idx="543">
                  <c:v>0.67577333552710017</c:v>
                </c:pt>
                <c:pt idx="544">
                  <c:v>0.67360610038640656</c:v>
                </c:pt>
                <c:pt idx="545">
                  <c:v>0.67155877186677382</c:v>
                </c:pt>
                <c:pt idx="546">
                  <c:v>0.66954727286384597</c:v>
                </c:pt>
                <c:pt idx="547">
                  <c:v>0.66775539556640651</c:v>
                </c:pt>
                <c:pt idx="548">
                  <c:v>0.66603233521076222</c:v>
                </c:pt>
                <c:pt idx="549">
                  <c:v>0.66425583857856796</c:v>
                </c:pt>
                <c:pt idx="550">
                  <c:v>0.66227828310020087</c:v>
                </c:pt>
                <c:pt idx="551">
                  <c:v>0.66003422301390235</c:v>
                </c:pt>
                <c:pt idx="552">
                  <c:v>0.65785285153768858</c:v>
                </c:pt>
                <c:pt idx="553">
                  <c:v>0.65582268857697146</c:v>
                </c:pt>
                <c:pt idx="554">
                  <c:v>0.65372901964226526</c:v>
                </c:pt>
                <c:pt idx="555">
                  <c:v>0.65142384138934784</c:v>
                </c:pt>
                <c:pt idx="556">
                  <c:v>0.64869254647302721</c:v>
                </c:pt>
                <c:pt idx="557">
                  <c:v>0.64628136105739653</c:v>
                </c:pt>
                <c:pt idx="558">
                  <c:v>0.64396570345288873</c:v>
                </c:pt>
                <c:pt idx="559">
                  <c:v>0.64171644189461619</c:v>
                </c:pt>
                <c:pt idx="560">
                  <c:v>0.63938917618288738</c:v>
                </c:pt>
                <c:pt idx="561">
                  <c:v>0.63699766944519709</c:v>
                </c:pt>
                <c:pt idx="562">
                  <c:v>0.63473245910781306</c:v>
                </c:pt>
                <c:pt idx="563">
                  <c:v>0.63245290107217167</c:v>
                </c:pt>
                <c:pt idx="564">
                  <c:v>0.63038860712164546</c:v>
                </c:pt>
                <c:pt idx="565">
                  <c:v>0.62846174616370587</c:v>
                </c:pt>
                <c:pt idx="566">
                  <c:v>0.62674516777975187</c:v>
                </c:pt>
                <c:pt idx="567">
                  <c:v>0.62519837225461949</c:v>
                </c:pt>
                <c:pt idx="568">
                  <c:v>0.62365513821858265</c:v>
                </c:pt>
                <c:pt idx="569">
                  <c:v>0.62208603573518173</c:v>
                </c:pt>
                <c:pt idx="570">
                  <c:v>0.62076884779384189</c:v>
                </c:pt>
                <c:pt idx="571">
                  <c:v>0.61945350743084115</c:v>
                </c:pt>
                <c:pt idx="572">
                  <c:v>0.61828445544347344</c:v>
                </c:pt>
                <c:pt idx="573">
                  <c:v>0.61715665234121486</c:v>
                </c:pt>
                <c:pt idx="574">
                  <c:v>0.61593263234362228</c:v>
                </c:pt>
                <c:pt idx="575">
                  <c:v>0.61443600351202488</c:v>
                </c:pt>
                <c:pt idx="576">
                  <c:v>0.61328386402924984</c:v>
                </c:pt>
                <c:pt idx="577">
                  <c:v>0.61218988480881587</c:v>
                </c:pt>
                <c:pt idx="578">
                  <c:v>0.61094880501061699</c:v>
                </c:pt>
                <c:pt idx="579">
                  <c:v>0.6095468025526094</c:v>
                </c:pt>
                <c:pt idx="580">
                  <c:v>0.60812920205014809</c:v>
                </c:pt>
                <c:pt idx="581">
                  <c:v>0.60657721411392462</c:v>
                </c:pt>
                <c:pt idx="582">
                  <c:v>0.60500778852335935</c:v>
                </c:pt>
                <c:pt idx="583">
                  <c:v>0.60323758662074622</c:v>
                </c:pt>
                <c:pt idx="584">
                  <c:v>0.60132382825405328</c:v>
                </c:pt>
                <c:pt idx="585">
                  <c:v>0.59955765373886727</c:v>
                </c:pt>
                <c:pt idx="586">
                  <c:v>0.59760510720910109</c:v>
                </c:pt>
                <c:pt idx="587">
                  <c:v>0.59486850577827433</c:v>
                </c:pt>
                <c:pt idx="588">
                  <c:v>0.59058436857110952</c:v>
                </c:pt>
                <c:pt idx="589">
                  <c:v>0.5872199979589563</c:v>
                </c:pt>
                <c:pt idx="590">
                  <c:v>0.584131193763194</c:v>
                </c:pt>
                <c:pt idx="591">
                  <c:v>0.5777645613679675</c:v>
                </c:pt>
                <c:pt idx="592">
                  <c:v>0.57477151833206797</c:v>
                </c:pt>
                <c:pt idx="593">
                  <c:v>0.57288563203760612</c:v>
                </c:pt>
                <c:pt idx="594">
                  <c:v>0.57145454990963307</c:v>
                </c:pt>
                <c:pt idx="595">
                  <c:v>0.57002833961516197</c:v>
                </c:pt>
                <c:pt idx="596">
                  <c:v>0.56761849360822692</c:v>
                </c:pt>
                <c:pt idx="597">
                  <c:v>0.56407279608722871</c:v>
                </c:pt>
                <c:pt idx="598">
                  <c:v>0.562469737485917</c:v>
                </c:pt>
                <c:pt idx="599">
                  <c:v>0.56128886793853827</c:v>
                </c:pt>
                <c:pt idx="600">
                  <c:v>0.56019563035937936</c:v>
                </c:pt>
                <c:pt idx="601">
                  <c:v>0.55830779360157168</c:v>
                </c:pt>
                <c:pt idx="602">
                  <c:v>0.55712680764307831</c:v>
                </c:pt>
                <c:pt idx="603">
                  <c:v>0.55635598719256441</c:v>
                </c:pt>
                <c:pt idx="604">
                  <c:v>0.55524179216893366</c:v>
                </c:pt>
                <c:pt idx="605">
                  <c:v>0.55415772453723888</c:v>
                </c:pt>
                <c:pt idx="606">
                  <c:v>0.55354834249023077</c:v>
                </c:pt>
                <c:pt idx="607">
                  <c:v>0.55263595163989621</c:v>
                </c:pt>
                <c:pt idx="608">
                  <c:v>0.55198685694759697</c:v>
                </c:pt>
                <c:pt idx="609">
                  <c:v>0.55158473844238487</c:v>
                </c:pt>
                <c:pt idx="610">
                  <c:v>0.55128565674609331</c:v>
                </c:pt>
                <c:pt idx="611">
                  <c:v>0.5510299648406467</c:v>
                </c:pt>
                <c:pt idx="612">
                  <c:v>0.55080763452816139</c:v>
                </c:pt>
                <c:pt idx="613">
                  <c:v>0.55052261901263344</c:v>
                </c:pt>
                <c:pt idx="614">
                  <c:v>0.55008391219775599</c:v>
                </c:pt>
                <c:pt idx="615">
                  <c:v>0.5463488994758614</c:v>
                </c:pt>
                <c:pt idx="616">
                  <c:v>0.54174942426469896</c:v>
                </c:pt>
                <c:pt idx="617">
                  <c:v>0.53847369516681098</c:v>
                </c:pt>
                <c:pt idx="618">
                  <c:v>0.53622664123838137</c:v>
                </c:pt>
                <c:pt idx="619">
                  <c:v>0.53467328528700953</c:v>
                </c:pt>
                <c:pt idx="620">
                  <c:v>0.53333658184927168</c:v>
                </c:pt>
                <c:pt idx="621">
                  <c:v>0.53262844350594174</c:v>
                </c:pt>
                <c:pt idx="622">
                  <c:v>0.53192807746572213</c:v>
                </c:pt>
                <c:pt idx="623">
                  <c:v>0.53064478507458768</c:v>
                </c:pt>
                <c:pt idx="624">
                  <c:v>0.52986338161842228</c:v>
                </c:pt>
                <c:pt idx="625">
                  <c:v>0.5291737720759031</c:v>
                </c:pt>
                <c:pt idx="626">
                  <c:v>0.52865395755845701</c:v>
                </c:pt>
                <c:pt idx="627">
                  <c:v>0.52835822166598634</c:v>
                </c:pt>
                <c:pt idx="628">
                  <c:v>0.52768312314756527</c:v>
                </c:pt>
                <c:pt idx="629">
                  <c:v>0.52628574876074496</c:v>
                </c:pt>
                <c:pt idx="630">
                  <c:v>0.5244777611248318</c:v>
                </c:pt>
                <c:pt idx="631">
                  <c:v>0.52290634270575176</c:v>
                </c:pt>
                <c:pt idx="632">
                  <c:v>0.52195170707148919</c:v>
                </c:pt>
                <c:pt idx="633">
                  <c:v>0.52121304583760808</c:v>
                </c:pt>
                <c:pt idx="634">
                  <c:v>0.52023073122908514</c:v>
                </c:pt>
                <c:pt idx="635">
                  <c:v>0.51914238315314198</c:v>
                </c:pt>
                <c:pt idx="636">
                  <c:v>0.51824738983060981</c:v>
                </c:pt>
                <c:pt idx="637">
                  <c:v>0.51735672189269166</c:v>
                </c:pt>
                <c:pt idx="638">
                  <c:v>0.516317153907494</c:v>
                </c:pt>
                <c:pt idx="639">
                  <c:v>0.51521407638358407</c:v>
                </c:pt>
                <c:pt idx="640">
                  <c:v>0.51400459770390006</c:v>
                </c:pt>
                <c:pt idx="641">
                  <c:v>0.51300721011832773</c:v>
                </c:pt>
                <c:pt idx="642">
                  <c:v>0.51234828698005608</c:v>
                </c:pt>
                <c:pt idx="643">
                  <c:v>0.51129724889366102</c:v>
                </c:pt>
                <c:pt idx="644">
                  <c:v>0.50938868162058237</c:v>
                </c:pt>
                <c:pt idx="645">
                  <c:v>0.50744882931700119</c:v>
                </c:pt>
                <c:pt idx="646">
                  <c:v>0.50644951455896281</c:v>
                </c:pt>
                <c:pt idx="647">
                  <c:v>0.50576331658480989</c:v>
                </c:pt>
                <c:pt idx="648">
                  <c:v>0.50529750324141687</c:v>
                </c:pt>
                <c:pt idx="649">
                  <c:v>0.50485612903304511</c:v>
                </c:pt>
                <c:pt idx="650">
                  <c:v>0.50453925163970703</c:v>
                </c:pt>
                <c:pt idx="651">
                  <c:v>0.50433818324176127</c:v>
                </c:pt>
                <c:pt idx="652">
                  <c:v>0.50414015718398386</c:v>
                </c:pt>
                <c:pt idx="653">
                  <c:v>0.50392284260209552</c:v>
                </c:pt>
                <c:pt idx="654">
                  <c:v>0.50367757003989866</c:v>
                </c:pt>
                <c:pt idx="655">
                  <c:v>0.50339601658073119</c:v>
                </c:pt>
                <c:pt idx="656">
                  <c:v>0.50314397745726902</c:v>
                </c:pt>
                <c:pt idx="657">
                  <c:v>0.50282770970350221</c:v>
                </c:pt>
                <c:pt idx="658">
                  <c:v>0.502534636657055</c:v>
                </c:pt>
                <c:pt idx="659">
                  <c:v>0.5022511907020647</c:v>
                </c:pt>
                <c:pt idx="660">
                  <c:v>0.50174997950709455</c:v>
                </c:pt>
                <c:pt idx="661">
                  <c:v>0.49944421866851735</c:v>
                </c:pt>
                <c:pt idx="662">
                  <c:v>0.49862064292206276</c:v>
                </c:pt>
                <c:pt idx="663">
                  <c:v>0.49833119672345844</c:v>
                </c:pt>
                <c:pt idx="664">
                  <c:v>0.49798637401179463</c:v>
                </c:pt>
                <c:pt idx="665">
                  <c:v>0.49621447152945741</c:v>
                </c:pt>
                <c:pt idx="666">
                  <c:v>0.49546534286252031</c:v>
                </c:pt>
                <c:pt idx="667">
                  <c:v>0.49541085915356287</c:v>
                </c:pt>
                <c:pt idx="668">
                  <c:v>0.49423805215395911</c:v>
                </c:pt>
                <c:pt idx="669">
                  <c:v>0.48953839660904119</c:v>
                </c:pt>
                <c:pt idx="670">
                  <c:v>0.48811933370367788</c:v>
                </c:pt>
                <c:pt idx="671">
                  <c:v>0.48994227429338882</c:v>
                </c:pt>
                <c:pt idx="672">
                  <c:v>0.49301000634421255</c:v>
                </c:pt>
                <c:pt idx="673">
                  <c:v>0.49682222745076737</c:v>
                </c:pt>
                <c:pt idx="674">
                  <c:v>0.50110898538507365</c:v>
                </c:pt>
                <c:pt idx="675">
                  <c:v>0.50573758545297665</c:v>
                </c:pt>
                <c:pt idx="676">
                  <c:v>0.51067515397252328</c:v>
                </c:pt>
                <c:pt idx="677">
                  <c:v>0.51587043788375975</c:v>
                </c:pt>
                <c:pt idx="678">
                  <c:v>0.52114133296904619</c:v>
                </c:pt>
                <c:pt idx="679">
                  <c:v>0.5265404823367662</c:v>
                </c:pt>
                <c:pt idx="680">
                  <c:v>0.53188255408365648</c:v>
                </c:pt>
                <c:pt idx="681">
                  <c:v>0.53745981927874942</c:v>
                </c:pt>
                <c:pt idx="682">
                  <c:v>0.54335245971770407</c:v>
                </c:pt>
                <c:pt idx="683">
                  <c:v>0.54938238004261453</c:v>
                </c:pt>
                <c:pt idx="684">
                  <c:v>0.55572210277734468</c:v>
                </c:pt>
                <c:pt idx="685">
                  <c:v>0.56227712463440604</c:v>
                </c:pt>
                <c:pt idx="686">
                  <c:v>0.56896375527957355</c:v>
                </c:pt>
                <c:pt idx="687">
                  <c:v>0.57573382477997248</c:v>
                </c:pt>
                <c:pt idx="688">
                  <c:v>0.5825691530933107</c:v>
                </c:pt>
                <c:pt idx="689">
                  <c:v>0.58945922795732497</c:v>
                </c:pt>
                <c:pt idx="690">
                  <c:v>0.59640136052816872</c:v>
                </c:pt>
                <c:pt idx="691">
                  <c:v>0.60338390429062239</c:v>
                </c:pt>
                <c:pt idx="692">
                  <c:v>0.61040186660580631</c:v>
                </c:pt>
                <c:pt idx="693">
                  <c:v>0.61745006885292042</c:v>
                </c:pt>
                <c:pt idx="694">
                  <c:v>0.62450980386578059</c:v>
                </c:pt>
                <c:pt idx="695">
                  <c:v>0.63158417020151381</c:v>
                </c:pt>
                <c:pt idx="696">
                  <c:v>0.63865683546216689</c:v>
                </c:pt>
                <c:pt idx="697">
                  <c:v>0.64571878918540737</c:v>
                </c:pt>
                <c:pt idx="698">
                  <c:v>0.65308446142633858</c:v>
                </c:pt>
                <c:pt idx="699">
                  <c:v>0.66073219692252894</c:v>
                </c:pt>
                <c:pt idx="700">
                  <c:v>0.66832624126598217</c:v>
                </c:pt>
                <c:pt idx="701">
                  <c:v>0.67608491968415185</c:v>
                </c:pt>
                <c:pt idx="702">
                  <c:v>0.68420080131200933</c:v>
                </c:pt>
                <c:pt idx="703">
                  <c:v>0.69208466053885676</c:v>
                </c:pt>
                <c:pt idx="704">
                  <c:v>0.69964158334768778</c:v>
                </c:pt>
                <c:pt idx="705">
                  <c:v>0.70720209747096385</c:v>
                </c:pt>
                <c:pt idx="706">
                  <c:v>0.71521398922420931</c:v>
                </c:pt>
                <c:pt idx="707">
                  <c:v>0.72439868999112245</c:v>
                </c:pt>
                <c:pt idx="708">
                  <c:v>0.73369198510922884</c:v>
                </c:pt>
                <c:pt idx="709">
                  <c:v>0.74201271834726756</c:v>
                </c:pt>
                <c:pt idx="710">
                  <c:v>0.74977600749274276</c:v>
                </c:pt>
                <c:pt idx="711">
                  <c:v>0.75728479772073265</c:v>
                </c:pt>
                <c:pt idx="712">
                  <c:v>0.76467727029265264</c:v>
                </c:pt>
                <c:pt idx="713">
                  <c:v>0.77197296882191413</c:v>
                </c:pt>
                <c:pt idx="714">
                  <c:v>0.77922163317039317</c:v>
                </c:pt>
                <c:pt idx="715">
                  <c:v>0.78641584913321305</c:v>
                </c:pt>
                <c:pt idx="716">
                  <c:v>0.79343962492167097</c:v>
                </c:pt>
                <c:pt idx="717">
                  <c:v>0.80034090920330514</c:v>
                </c:pt>
                <c:pt idx="718">
                  <c:v>0.80721433274483911</c:v>
                </c:pt>
                <c:pt idx="719">
                  <c:v>0.81415695433770363</c:v>
                </c:pt>
                <c:pt idx="720">
                  <c:v>0.82156693699498573</c:v>
                </c:pt>
                <c:pt idx="721">
                  <c:v>0.83064126412864336</c:v>
                </c:pt>
                <c:pt idx="722">
                  <c:v>0.83869247674170044</c:v>
                </c:pt>
                <c:pt idx="723">
                  <c:v>0.84588475316700318</c:v>
                </c:pt>
                <c:pt idx="724">
                  <c:v>0.85279011160273421</c:v>
                </c:pt>
                <c:pt idx="725">
                  <c:v>0.85949000572415213</c:v>
                </c:pt>
                <c:pt idx="726">
                  <c:v>0.86605899627141691</c:v>
                </c:pt>
                <c:pt idx="727">
                  <c:v>0.87248472337317773</c:v>
                </c:pt>
                <c:pt idx="728">
                  <c:v>0.87898657368967326</c:v>
                </c:pt>
                <c:pt idx="729">
                  <c:v>0.88558758347008826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6-B54D-87D3-A80B0848FBE2}"/>
            </c:ext>
          </c:extLst>
        </c:ser>
        <c:ser>
          <c:idx val="2"/>
          <c:order val="2"/>
          <c:tx>
            <c:v>Ydre fjord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Boksmodel!$AJ$11:$AJ$740</c:f>
              <c:numCache>
                <c:formatCode>0.0000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Boksmodel!$AD$11:$AD$740</c:f>
              <c:numCache>
                <c:formatCode>0.0000</c:formatCode>
                <c:ptCount val="730"/>
                <c:pt idx="0">
                  <c:v>1.2202578266945077</c:v>
                </c:pt>
                <c:pt idx="1">
                  <c:v>1.2214678324705608</c:v>
                </c:pt>
                <c:pt idx="2">
                  <c:v>1.222150238949955</c:v>
                </c:pt>
                <c:pt idx="3">
                  <c:v>1.2222836311498069</c:v>
                </c:pt>
                <c:pt idx="4">
                  <c:v>1.2217645352153363</c:v>
                </c:pt>
                <c:pt idx="5">
                  <c:v>1.2207825794171563</c:v>
                </c:pt>
                <c:pt idx="6">
                  <c:v>1.2216120698281359</c:v>
                </c:pt>
                <c:pt idx="7">
                  <c:v>1.2239584266584154</c:v>
                </c:pt>
                <c:pt idx="8">
                  <c:v>1.2278438419586875</c:v>
                </c:pt>
                <c:pt idx="9">
                  <c:v>1.2331605640932648</c:v>
                </c:pt>
                <c:pt idx="10">
                  <c:v>1.2401483112970604</c:v>
                </c:pt>
                <c:pt idx="11">
                  <c:v>1.2507563975138267</c:v>
                </c:pt>
                <c:pt idx="12">
                  <c:v>1.2640481542820516</c:v>
                </c:pt>
                <c:pt idx="13">
                  <c:v>1.2761931412344554</c:v>
                </c:pt>
                <c:pt idx="14">
                  <c:v>1.2887897031336581</c:v>
                </c:pt>
                <c:pt idx="15">
                  <c:v>1.3034552176307488</c:v>
                </c:pt>
                <c:pt idx="16">
                  <c:v>1.3226808402008565</c:v>
                </c:pt>
                <c:pt idx="17">
                  <c:v>1.4455631466122449</c:v>
                </c:pt>
                <c:pt idx="18">
                  <c:v>1.4390540813664432</c:v>
                </c:pt>
                <c:pt idx="19">
                  <c:v>1.4404729062340371</c:v>
                </c:pt>
                <c:pt idx="20">
                  <c:v>1.4436583200220143</c:v>
                </c:pt>
                <c:pt idx="21">
                  <c:v>1.4473222673987707</c:v>
                </c:pt>
                <c:pt idx="22">
                  <c:v>1.4509107285311693</c:v>
                </c:pt>
                <c:pt idx="23">
                  <c:v>1.4542187558147057</c:v>
                </c:pt>
                <c:pt idx="24">
                  <c:v>1.4571949035954224</c:v>
                </c:pt>
                <c:pt idx="25">
                  <c:v>1.4597762011016453</c:v>
                </c:pt>
                <c:pt idx="26">
                  <c:v>1.4620058178729838</c:v>
                </c:pt>
                <c:pt idx="27">
                  <c:v>1.463842443145438</c:v>
                </c:pt>
                <c:pt idx="28">
                  <c:v>1.4652493315682258</c:v>
                </c:pt>
                <c:pt idx="29">
                  <c:v>1.466251319628328</c:v>
                </c:pt>
                <c:pt idx="30">
                  <c:v>1.466926697975635</c:v>
                </c:pt>
                <c:pt idx="31">
                  <c:v>1.4651029417745234</c:v>
                </c:pt>
                <c:pt idx="32">
                  <c:v>1.4602723596267559</c:v>
                </c:pt>
                <c:pt idx="33">
                  <c:v>1.4514645342286852</c:v>
                </c:pt>
                <c:pt idx="34">
                  <c:v>1.4378346686076122</c:v>
                </c:pt>
                <c:pt idx="35">
                  <c:v>1.4173682376623229</c:v>
                </c:pt>
                <c:pt idx="36">
                  <c:v>1.3878137077832156</c:v>
                </c:pt>
                <c:pt idx="37">
                  <c:v>1.3442757832958767</c:v>
                </c:pt>
                <c:pt idx="38">
                  <c:v>1.2848275868643959</c:v>
                </c:pt>
                <c:pt idx="39">
                  <c:v>1.196607810327214</c:v>
                </c:pt>
                <c:pt idx="40">
                  <c:v>1.0356829222488313</c:v>
                </c:pt>
                <c:pt idx="41">
                  <c:v>0.37053954062748817</c:v>
                </c:pt>
                <c:pt idx="42">
                  <c:v>0.30916349474475363</c:v>
                </c:pt>
                <c:pt idx="43">
                  <c:v>0.30104563523527611</c:v>
                </c:pt>
                <c:pt idx="44">
                  <c:v>0.30843777060022159</c:v>
                </c:pt>
                <c:pt idx="45">
                  <c:v>0.32195223792184957</c:v>
                </c:pt>
                <c:pt idx="46">
                  <c:v>0.33835672983527909</c:v>
                </c:pt>
                <c:pt idx="47">
                  <c:v>0.35675816459097304</c:v>
                </c:pt>
                <c:pt idx="48">
                  <c:v>0.37722883056005757</c:v>
                </c:pt>
                <c:pt idx="49">
                  <c:v>0.3973612439606426</c:v>
                </c:pt>
                <c:pt idx="50">
                  <c:v>0.41817733855309447</c:v>
                </c:pt>
                <c:pt idx="51">
                  <c:v>0.43946384793334126</c:v>
                </c:pt>
                <c:pt idx="52">
                  <c:v>0.46058344327302403</c:v>
                </c:pt>
                <c:pt idx="53">
                  <c:v>0.48477747179516895</c:v>
                </c:pt>
                <c:pt idx="54">
                  <c:v>0.50558240479889061</c:v>
                </c:pt>
                <c:pt idx="55">
                  <c:v>0.52785087562272937</c:v>
                </c:pt>
                <c:pt idx="56">
                  <c:v>0.55063536105322142</c:v>
                </c:pt>
                <c:pt idx="57">
                  <c:v>0.57806858818194762</c:v>
                </c:pt>
                <c:pt idx="58">
                  <c:v>0.60626537834516003</c:v>
                </c:pt>
                <c:pt idx="59">
                  <c:v>0.63839746238434159</c:v>
                </c:pt>
                <c:pt idx="60">
                  <c:v>0.67027066145348624</c:v>
                </c:pt>
                <c:pt idx="61">
                  <c:v>0.70228112370581652</c:v>
                </c:pt>
                <c:pt idx="62">
                  <c:v>0.73035259214352088</c:v>
                </c:pt>
                <c:pt idx="63">
                  <c:v>0.75799960782033848</c:v>
                </c:pt>
                <c:pt idx="64">
                  <c:v>0.78766136558997202</c:v>
                </c:pt>
                <c:pt idx="65">
                  <c:v>0.81960210644278242</c:v>
                </c:pt>
                <c:pt idx="66">
                  <c:v>0.84851387076785012</c:v>
                </c:pt>
                <c:pt idx="67">
                  <c:v>0.87644211679271056</c:v>
                </c:pt>
                <c:pt idx="68">
                  <c:v>0.90664305798997158</c:v>
                </c:pt>
                <c:pt idx="69">
                  <c:v>0.93844338513014525</c:v>
                </c:pt>
                <c:pt idx="70">
                  <c:v>0.96286468393754765</c:v>
                </c:pt>
                <c:pt idx="71">
                  <c:v>0.98235811701186204</c:v>
                </c:pt>
                <c:pt idx="72">
                  <c:v>0.99768549180468702</c:v>
                </c:pt>
                <c:pt idx="73">
                  <c:v>1.0094311015762323</c:v>
                </c:pt>
                <c:pt idx="74">
                  <c:v>1.0177637245141202</c:v>
                </c:pt>
                <c:pt idx="75">
                  <c:v>1.0227369740288854</c:v>
                </c:pt>
                <c:pt idx="76">
                  <c:v>1.0266123631715225</c:v>
                </c:pt>
                <c:pt idx="77">
                  <c:v>1.0293170934913762</c:v>
                </c:pt>
                <c:pt idx="78">
                  <c:v>1.030707441219878</c:v>
                </c:pt>
                <c:pt idx="79">
                  <c:v>1.0306679799855867</c:v>
                </c:pt>
                <c:pt idx="80">
                  <c:v>1.0289159613544965</c:v>
                </c:pt>
                <c:pt idx="81">
                  <c:v>1.0261827678470601</c:v>
                </c:pt>
                <c:pt idx="82">
                  <c:v>1.0233193593926695</c:v>
                </c:pt>
                <c:pt idx="83">
                  <c:v>1.0200167138674461</c:v>
                </c:pt>
                <c:pt idx="84">
                  <c:v>1.0160378054932659</c:v>
                </c:pt>
                <c:pt idx="85">
                  <c:v>1.011345256112375</c:v>
                </c:pt>
                <c:pt idx="86">
                  <c:v>1.0058361673953746</c:v>
                </c:pt>
                <c:pt idx="87">
                  <c:v>0.99942695221579381</c:v>
                </c:pt>
                <c:pt idx="88">
                  <c:v>0.9922103589563519</c:v>
                </c:pt>
                <c:pt idx="89">
                  <c:v>0.98338949317856905</c:v>
                </c:pt>
                <c:pt idx="90">
                  <c:v>0.94043464974104363</c:v>
                </c:pt>
                <c:pt idx="91">
                  <c:v>0.88742592808465826</c:v>
                </c:pt>
                <c:pt idx="92">
                  <c:v>0.82372579535443269</c:v>
                </c:pt>
                <c:pt idx="93">
                  <c:v>0.7481487993993533</c:v>
                </c:pt>
                <c:pt idx="94">
                  <c:v>0.66060261720524804</c:v>
                </c:pt>
                <c:pt idx="95">
                  <c:v>0.56236861343203937</c:v>
                </c:pt>
                <c:pt idx="96">
                  <c:v>0.45716929849624416</c:v>
                </c:pt>
                <c:pt idx="97">
                  <c:v>0.35192798776226875</c:v>
                </c:pt>
                <c:pt idx="98">
                  <c:v>0.25571740076444499</c:v>
                </c:pt>
                <c:pt idx="99">
                  <c:v>0.1778830233002264</c:v>
                </c:pt>
                <c:pt idx="100">
                  <c:v>0.1242407296414125</c:v>
                </c:pt>
                <c:pt idx="101">
                  <c:v>9.2707518079906862E-2</c:v>
                </c:pt>
                <c:pt idx="102">
                  <c:v>7.7037041442938603E-2</c:v>
                </c:pt>
                <c:pt idx="103">
                  <c:v>6.8011350809343063E-2</c:v>
                </c:pt>
                <c:pt idx="104">
                  <c:v>6.3413547223770975E-2</c:v>
                </c:pt>
                <c:pt idx="105">
                  <c:v>6.7435789108756361E-2</c:v>
                </c:pt>
                <c:pt idx="106">
                  <c:v>7.7052551989066881E-2</c:v>
                </c:pt>
                <c:pt idx="107">
                  <c:v>7.754735468591728E-2</c:v>
                </c:pt>
                <c:pt idx="108">
                  <c:v>7.8666215506939752E-2</c:v>
                </c:pt>
                <c:pt idx="109">
                  <c:v>7.8893138432872947E-2</c:v>
                </c:pt>
                <c:pt idx="110">
                  <c:v>7.9459043944788643E-2</c:v>
                </c:pt>
                <c:pt idx="111">
                  <c:v>8.0381725452462749E-2</c:v>
                </c:pt>
                <c:pt idx="112">
                  <c:v>8.1616112616309688E-2</c:v>
                </c:pt>
                <c:pt idx="113">
                  <c:v>8.3594131553979267E-2</c:v>
                </c:pt>
                <c:pt idx="114">
                  <c:v>8.8372310481898836E-2</c:v>
                </c:pt>
                <c:pt idx="115">
                  <c:v>9.0407322045623684E-2</c:v>
                </c:pt>
                <c:pt idx="116">
                  <c:v>9.0887896901270582E-2</c:v>
                </c:pt>
                <c:pt idx="117">
                  <c:v>9.0905240829107392E-2</c:v>
                </c:pt>
                <c:pt idx="118">
                  <c:v>9.1727621643090854E-2</c:v>
                </c:pt>
                <c:pt idx="119">
                  <c:v>9.8004475697027332E-2</c:v>
                </c:pt>
                <c:pt idx="120">
                  <c:v>9.7537601350912509E-2</c:v>
                </c:pt>
                <c:pt idx="121">
                  <c:v>9.5413127369101181E-2</c:v>
                </c:pt>
                <c:pt idx="122">
                  <c:v>9.3114083424711641E-2</c:v>
                </c:pt>
                <c:pt idx="123">
                  <c:v>9.1294110068233014E-2</c:v>
                </c:pt>
                <c:pt idx="124">
                  <c:v>8.9635961641914078E-2</c:v>
                </c:pt>
                <c:pt idx="125">
                  <c:v>8.8040156494314098E-2</c:v>
                </c:pt>
                <c:pt idx="126">
                  <c:v>8.6703964709668346E-2</c:v>
                </c:pt>
                <c:pt idx="127">
                  <c:v>8.5466996301885784E-2</c:v>
                </c:pt>
                <c:pt idx="128">
                  <c:v>8.4396326624103096E-2</c:v>
                </c:pt>
                <c:pt idx="129">
                  <c:v>8.3539936109330054E-2</c:v>
                </c:pt>
                <c:pt idx="130">
                  <c:v>8.4461019917034794E-2</c:v>
                </c:pt>
                <c:pt idx="131">
                  <c:v>8.5503263798692095E-2</c:v>
                </c:pt>
                <c:pt idx="132">
                  <c:v>8.4152760459398263E-2</c:v>
                </c:pt>
                <c:pt idx="133">
                  <c:v>8.2452231397660641E-2</c:v>
                </c:pt>
                <c:pt idx="134">
                  <c:v>8.1586145157239026E-2</c:v>
                </c:pt>
                <c:pt idx="135">
                  <c:v>8.0279552739609822E-2</c:v>
                </c:pt>
                <c:pt idx="136">
                  <c:v>8.1346728728964701E-2</c:v>
                </c:pt>
                <c:pt idx="137">
                  <c:v>8.2114384446051847E-2</c:v>
                </c:pt>
                <c:pt idx="138">
                  <c:v>8.2001790901614718E-2</c:v>
                </c:pt>
                <c:pt idx="139">
                  <c:v>8.0505624073152482E-2</c:v>
                </c:pt>
                <c:pt idx="140">
                  <c:v>8.0108977541719223E-2</c:v>
                </c:pt>
                <c:pt idx="141">
                  <c:v>7.9525336964828372E-2</c:v>
                </c:pt>
                <c:pt idx="142">
                  <c:v>7.9019372992357229E-2</c:v>
                </c:pt>
                <c:pt idx="143">
                  <c:v>7.8311105806201736E-2</c:v>
                </c:pt>
                <c:pt idx="144">
                  <c:v>7.8301243563831918E-2</c:v>
                </c:pt>
                <c:pt idx="145">
                  <c:v>7.8377650190413331E-2</c:v>
                </c:pt>
                <c:pt idx="146">
                  <c:v>7.8576592264919892E-2</c:v>
                </c:pt>
                <c:pt idx="147">
                  <c:v>7.8908844099231976E-2</c:v>
                </c:pt>
                <c:pt idx="148">
                  <c:v>7.9640993535386631E-2</c:v>
                </c:pt>
                <c:pt idx="149">
                  <c:v>8.0899216088500175E-2</c:v>
                </c:pt>
                <c:pt idx="150">
                  <c:v>8.1679281439006296E-2</c:v>
                </c:pt>
                <c:pt idx="151">
                  <c:v>8.2348972549768085E-2</c:v>
                </c:pt>
                <c:pt idx="152">
                  <c:v>8.1520622930452591E-2</c:v>
                </c:pt>
                <c:pt idx="153">
                  <c:v>8.0986158020657506E-2</c:v>
                </c:pt>
                <c:pt idx="154">
                  <c:v>8.1041955755479428E-2</c:v>
                </c:pt>
                <c:pt idx="155">
                  <c:v>8.1390153105415183E-2</c:v>
                </c:pt>
                <c:pt idx="156">
                  <c:v>8.1394679687799815E-2</c:v>
                </c:pt>
                <c:pt idx="157">
                  <c:v>8.1941037192911875E-2</c:v>
                </c:pt>
                <c:pt idx="158">
                  <c:v>8.5464960675120938E-2</c:v>
                </c:pt>
                <c:pt idx="159">
                  <c:v>8.8862356662888761E-2</c:v>
                </c:pt>
                <c:pt idx="160">
                  <c:v>9.2669579486069006E-2</c:v>
                </c:pt>
                <c:pt idx="161">
                  <c:v>0.1050545629425042</c:v>
                </c:pt>
                <c:pt idx="162">
                  <c:v>0.10212855506916554</c:v>
                </c:pt>
                <c:pt idx="163">
                  <c:v>0.10073564115224015</c:v>
                </c:pt>
                <c:pt idx="164">
                  <c:v>9.7665611413051995E-2</c:v>
                </c:pt>
                <c:pt idx="165">
                  <c:v>9.3052724894176542E-2</c:v>
                </c:pt>
                <c:pt idx="166">
                  <c:v>8.9505658225216486E-2</c:v>
                </c:pt>
                <c:pt idx="167">
                  <c:v>8.8312475129238427E-2</c:v>
                </c:pt>
                <c:pt idx="168">
                  <c:v>8.6848226843921988E-2</c:v>
                </c:pt>
                <c:pt idx="169">
                  <c:v>8.5388092850519431E-2</c:v>
                </c:pt>
                <c:pt idx="170">
                  <c:v>8.4375031054839011E-2</c:v>
                </c:pt>
                <c:pt idx="171">
                  <c:v>8.3232865079016061E-2</c:v>
                </c:pt>
                <c:pt idx="172">
                  <c:v>8.2769403558755367E-2</c:v>
                </c:pt>
                <c:pt idx="173">
                  <c:v>8.3914393556711403E-2</c:v>
                </c:pt>
                <c:pt idx="174">
                  <c:v>9.0342017337690428E-2</c:v>
                </c:pt>
                <c:pt idx="175">
                  <c:v>8.9216346148379574E-2</c:v>
                </c:pt>
                <c:pt idx="176">
                  <c:v>8.7012136517128719E-2</c:v>
                </c:pt>
                <c:pt idx="177">
                  <c:v>8.4902997804789021E-2</c:v>
                </c:pt>
                <c:pt idx="178">
                  <c:v>8.3478185917418429E-2</c:v>
                </c:pt>
                <c:pt idx="179">
                  <c:v>8.1935214762587458E-2</c:v>
                </c:pt>
                <c:pt idx="180">
                  <c:v>0.10063197396016256</c:v>
                </c:pt>
                <c:pt idx="181">
                  <c:v>0.11443065416174433</c:v>
                </c:pt>
                <c:pt idx="182">
                  <c:v>0.11621314593825723</c:v>
                </c:pt>
                <c:pt idx="183">
                  <c:v>0.10345663040838236</c:v>
                </c:pt>
                <c:pt idx="184">
                  <c:v>9.3770764525825501E-2</c:v>
                </c:pt>
                <c:pt idx="185">
                  <c:v>8.6553006790342168E-2</c:v>
                </c:pt>
                <c:pt idx="186">
                  <c:v>8.1258960060580684E-2</c:v>
                </c:pt>
                <c:pt idx="187">
                  <c:v>7.8388153289015411E-2</c:v>
                </c:pt>
                <c:pt idx="188">
                  <c:v>7.6073266727598357E-2</c:v>
                </c:pt>
                <c:pt idx="189">
                  <c:v>7.5269371567234178E-2</c:v>
                </c:pt>
                <c:pt idx="190">
                  <c:v>7.4642871986910886E-2</c:v>
                </c:pt>
                <c:pt idx="191">
                  <c:v>7.4448835909072891E-2</c:v>
                </c:pt>
                <c:pt idx="192">
                  <c:v>7.3964393138334292E-2</c:v>
                </c:pt>
                <c:pt idx="193">
                  <c:v>7.4011254682520955E-2</c:v>
                </c:pt>
                <c:pt idx="194">
                  <c:v>7.3986778161288069E-2</c:v>
                </c:pt>
                <c:pt idx="195">
                  <c:v>7.5506571512885895E-2</c:v>
                </c:pt>
                <c:pt idx="196">
                  <c:v>7.49515495819712E-2</c:v>
                </c:pt>
                <c:pt idx="197">
                  <c:v>7.4779596735435452E-2</c:v>
                </c:pt>
                <c:pt idx="198">
                  <c:v>7.5105305726034938E-2</c:v>
                </c:pt>
                <c:pt idx="199">
                  <c:v>7.6723822202805936E-2</c:v>
                </c:pt>
                <c:pt idx="200">
                  <c:v>7.900809133258152E-2</c:v>
                </c:pt>
                <c:pt idx="201">
                  <c:v>8.16838205706516E-2</c:v>
                </c:pt>
                <c:pt idx="202">
                  <c:v>8.6138658876271507E-2</c:v>
                </c:pt>
                <c:pt idx="203">
                  <c:v>8.7836370389313051E-2</c:v>
                </c:pt>
                <c:pt idx="204">
                  <c:v>9.0098349922844767E-2</c:v>
                </c:pt>
                <c:pt idx="205">
                  <c:v>9.8433298028079125E-2</c:v>
                </c:pt>
                <c:pt idx="206">
                  <c:v>0.10100262407013877</c:v>
                </c:pt>
                <c:pt idx="207">
                  <c:v>9.8382188720246427E-2</c:v>
                </c:pt>
                <c:pt idx="208">
                  <c:v>9.5783845535893752E-2</c:v>
                </c:pt>
                <c:pt idx="209">
                  <c:v>9.1721478534064191E-2</c:v>
                </c:pt>
                <c:pt idx="210">
                  <c:v>9.0284031533858999E-2</c:v>
                </c:pt>
                <c:pt idx="211">
                  <c:v>9.119403661580236E-2</c:v>
                </c:pt>
                <c:pt idx="212">
                  <c:v>9.1653277994085139E-2</c:v>
                </c:pt>
                <c:pt idx="213">
                  <c:v>8.7798066728340868E-2</c:v>
                </c:pt>
                <c:pt idx="214">
                  <c:v>8.5209557259774749E-2</c:v>
                </c:pt>
                <c:pt idx="215">
                  <c:v>8.480571325784203E-2</c:v>
                </c:pt>
                <c:pt idx="216">
                  <c:v>9.0445825060262261E-2</c:v>
                </c:pt>
                <c:pt idx="217">
                  <c:v>8.9998091024391352E-2</c:v>
                </c:pt>
                <c:pt idx="218">
                  <c:v>8.6891900185780857E-2</c:v>
                </c:pt>
                <c:pt idx="219">
                  <c:v>8.2277960761037647E-2</c:v>
                </c:pt>
                <c:pt idx="220">
                  <c:v>7.799275944260968E-2</c:v>
                </c:pt>
                <c:pt idx="221">
                  <c:v>7.565947033265838E-2</c:v>
                </c:pt>
                <c:pt idx="222">
                  <c:v>7.4219027909774415E-2</c:v>
                </c:pt>
                <c:pt idx="223">
                  <c:v>7.3172285278612942E-2</c:v>
                </c:pt>
                <c:pt idx="224">
                  <c:v>7.3137468822859791E-2</c:v>
                </c:pt>
                <c:pt idx="225">
                  <c:v>7.5189274723029581E-2</c:v>
                </c:pt>
                <c:pt idx="226">
                  <c:v>7.5895440996719757E-2</c:v>
                </c:pt>
                <c:pt idx="227">
                  <c:v>7.5736448866393108E-2</c:v>
                </c:pt>
                <c:pt idx="228">
                  <c:v>7.5766379543487666E-2</c:v>
                </c:pt>
                <c:pt idx="229">
                  <c:v>7.6454488055503783E-2</c:v>
                </c:pt>
                <c:pt idx="230">
                  <c:v>7.8582640104228635E-2</c:v>
                </c:pt>
                <c:pt idx="231">
                  <c:v>8.2136244530720659E-2</c:v>
                </c:pt>
                <c:pt idx="232">
                  <c:v>8.4455490297289923E-2</c:v>
                </c:pt>
                <c:pt idx="233">
                  <c:v>8.3708798329947667E-2</c:v>
                </c:pt>
                <c:pt idx="234">
                  <c:v>8.2325094561861004E-2</c:v>
                </c:pt>
                <c:pt idx="235">
                  <c:v>8.2304034798290376E-2</c:v>
                </c:pt>
                <c:pt idx="236">
                  <c:v>8.2764255386931357E-2</c:v>
                </c:pt>
                <c:pt idx="237">
                  <c:v>8.2334001432302295E-2</c:v>
                </c:pt>
                <c:pt idx="238">
                  <c:v>8.2729431874839374E-2</c:v>
                </c:pt>
                <c:pt idx="239">
                  <c:v>8.5549453727367525E-2</c:v>
                </c:pt>
                <c:pt idx="240">
                  <c:v>8.7071804705817074E-2</c:v>
                </c:pt>
                <c:pt idx="241">
                  <c:v>8.6527877820703994E-2</c:v>
                </c:pt>
                <c:pt idx="242">
                  <c:v>8.455621726923887E-2</c:v>
                </c:pt>
                <c:pt idx="243">
                  <c:v>8.5040988862222042E-2</c:v>
                </c:pt>
                <c:pt idx="244">
                  <c:v>8.5107163762772109E-2</c:v>
                </c:pt>
                <c:pt idx="245">
                  <c:v>8.4270709406073022E-2</c:v>
                </c:pt>
                <c:pt idx="246">
                  <c:v>8.3424392267768627E-2</c:v>
                </c:pt>
                <c:pt idx="247">
                  <c:v>8.2924794248718334E-2</c:v>
                </c:pt>
                <c:pt idx="248">
                  <c:v>8.305751406701703E-2</c:v>
                </c:pt>
                <c:pt idx="249">
                  <c:v>8.3656246705735515E-2</c:v>
                </c:pt>
                <c:pt idx="250">
                  <c:v>9.766744008893774E-2</c:v>
                </c:pt>
                <c:pt idx="251">
                  <c:v>0.10896988743742528</c:v>
                </c:pt>
                <c:pt idx="252">
                  <c:v>0.11129968414867547</c:v>
                </c:pt>
                <c:pt idx="253">
                  <c:v>0.11003780156326309</c:v>
                </c:pt>
                <c:pt idx="254">
                  <c:v>0.11040089810458842</c:v>
                </c:pt>
                <c:pt idx="255">
                  <c:v>0.10801302380704644</c:v>
                </c:pt>
                <c:pt idx="256">
                  <c:v>0.10246192856439357</c:v>
                </c:pt>
                <c:pt idx="257">
                  <c:v>9.7389670357712538E-2</c:v>
                </c:pt>
                <c:pt idx="258">
                  <c:v>9.2780261826224897E-2</c:v>
                </c:pt>
                <c:pt idx="259">
                  <c:v>8.8105992973840058E-2</c:v>
                </c:pt>
                <c:pt idx="260">
                  <c:v>8.4766133330753446E-2</c:v>
                </c:pt>
                <c:pt idx="261">
                  <c:v>8.2011253006832749E-2</c:v>
                </c:pt>
                <c:pt idx="262">
                  <c:v>8.0338495481810365E-2</c:v>
                </c:pt>
                <c:pt idx="263">
                  <c:v>8.2125904878781408E-2</c:v>
                </c:pt>
                <c:pt idx="264">
                  <c:v>8.264880870447916E-2</c:v>
                </c:pt>
                <c:pt idx="265">
                  <c:v>8.1519481700321417E-2</c:v>
                </c:pt>
                <c:pt idx="266">
                  <c:v>7.9803576339748258E-2</c:v>
                </c:pt>
                <c:pt idx="267">
                  <c:v>7.8420704835237248E-2</c:v>
                </c:pt>
                <c:pt idx="268">
                  <c:v>7.7515335018363135E-2</c:v>
                </c:pt>
                <c:pt idx="269">
                  <c:v>7.6691600449851793E-2</c:v>
                </c:pt>
                <c:pt idx="270">
                  <c:v>7.6082488649864916E-2</c:v>
                </c:pt>
                <c:pt idx="271">
                  <c:v>7.5840800065361411E-2</c:v>
                </c:pt>
                <c:pt idx="272">
                  <c:v>7.658297650385168E-2</c:v>
                </c:pt>
                <c:pt idx="273">
                  <c:v>8.1871591286410389E-2</c:v>
                </c:pt>
                <c:pt idx="274">
                  <c:v>8.4840741786151599E-2</c:v>
                </c:pt>
                <c:pt idx="275">
                  <c:v>9.3942682269227834E-2</c:v>
                </c:pt>
                <c:pt idx="276">
                  <c:v>0.1033301004226882</c:v>
                </c:pt>
                <c:pt idx="277">
                  <c:v>0.1024595373430055</c:v>
                </c:pt>
                <c:pt idx="278">
                  <c:v>0.10280896504872933</c:v>
                </c:pt>
                <c:pt idx="279">
                  <c:v>9.7566844818069404E-2</c:v>
                </c:pt>
                <c:pt idx="280">
                  <c:v>9.2669955038378549E-2</c:v>
                </c:pt>
                <c:pt idx="281">
                  <c:v>9.0400888122763701E-2</c:v>
                </c:pt>
                <c:pt idx="282">
                  <c:v>8.7577305541742811E-2</c:v>
                </c:pt>
                <c:pt idx="283">
                  <c:v>8.5825557134234037E-2</c:v>
                </c:pt>
                <c:pt idx="284">
                  <c:v>8.6895826526052794E-2</c:v>
                </c:pt>
                <c:pt idx="285">
                  <c:v>0.10007628949716894</c:v>
                </c:pt>
                <c:pt idx="286">
                  <c:v>0.11115146408267298</c:v>
                </c:pt>
                <c:pt idx="287">
                  <c:v>0.10346190668421421</c:v>
                </c:pt>
                <c:pt idx="288">
                  <c:v>9.9158585268082466E-2</c:v>
                </c:pt>
                <c:pt idx="289">
                  <c:v>9.481209312908255E-2</c:v>
                </c:pt>
                <c:pt idx="290">
                  <c:v>9.0929705919848058E-2</c:v>
                </c:pt>
                <c:pt idx="291">
                  <c:v>8.8344695207364349E-2</c:v>
                </c:pt>
                <c:pt idx="292">
                  <c:v>8.7349917507315827E-2</c:v>
                </c:pt>
                <c:pt idx="293">
                  <c:v>8.7917958720749451E-2</c:v>
                </c:pt>
                <c:pt idx="294">
                  <c:v>9.143365151681461E-2</c:v>
                </c:pt>
                <c:pt idx="295">
                  <c:v>9.4227346316005198E-2</c:v>
                </c:pt>
                <c:pt idx="296">
                  <c:v>9.3283265343792596E-2</c:v>
                </c:pt>
                <c:pt idx="297">
                  <c:v>9.4021230624463187E-2</c:v>
                </c:pt>
                <c:pt idx="298">
                  <c:v>0.11522799401133901</c:v>
                </c:pt>
                <c:pt idx="299">
                  <c:v>0.13198922280029929</c:v>
                </c:pt>
                <c:pt idx="300">
                  <c:v>0.12010353126700998</c:v>
                </c:pt>
                <c:pt idx="301">
                  <c:v>0.1057560440245145</c:v>
                </c:pt>
                <c:pt idx="302">
                  <c:v>9.9202829188153527E-2</c:v>
                </c:pt>
                <c:pt idx="303">
                  <c:v>9.2849471274313727E-2</c:v>
                </c:pt>
                <c:pt idx="304">
                  <c:v>0.14782770310723364</c:v>
                </c:pt>
                <c:pt idx="305">
                  <c:v>0.20122403017927043</c:v>
                </c:pt>
                <c:pt idx="306">
                  <c:v>0.25382412902618862</c:v>
                </c:pt>
                <c:pt idx="307">
                  <c:v>0.30372009057178534</c:v>
                </c:pt>
                <c:pt idx="308">
                  <c:v>0.35230375137391851</c:v>
                </c:pt>
                <c:pt idx="309">
                  <c:v>0.39894213827690272</c:v>
                </c:pt>
                <c:pt idx="310">
                  <c:v>0.44373869641553176</c:v>
                </c:pt>
                <c:pt idx="311">
                  <c:v>0.48704650199148808</c:v>
                </c:pt>
                <c:pt idx="312">
                  <c:v>0.52876081986907442</c:v>
                </c:pt>
                <c:pt idx="313">
                  <c:v>0.56923234259222355</c:v>
                </c:pt>
                <c:pt idx="314">
                  <c:v>0.61526409901091039</c:v>
                </c:pt>
                <c:pt idx="315">
                  <c:v>0.66265159054431322</c:v>
                </c:pt>
                <c:pt idx="316">
                  <c:v>0.70038166065249197</c:v>
                </c:pt>
                <c:pt idx="317">
                  <c:v>0.73476427018058976</c:v>
                </c:pt>
                <c:pt idx="318">
                  <c:v>0.76833049024996813</c:v>
                </c:pt>
                <c:pt idx="319">
                  <c:v>0.8022463352286171</c:v>
                </c:pt>
                <c:pt idx="320">
                  <c:v>0.83446167927453996</c:v>
                </c:pt>
                <c:pt idx="321">
                  <c:v>0.86583534269369278</c:v>
                </c:pt>
                <c:pt idx="322">
                  <c:v>0.89628408685156113</c:v>
                </c:pt>
                <c:pt idx="323">
                  <c:v>0.92522711644245403</c:v>
                </c:pt>
                <c:pt idx="324">
                  <c:v>0.95114720406562003</c:v>
                </c:pt>
                <c:pt idx="325">
                  <c:v>0.97524352963460692</c:v>
                </c:pt>
                <c:pt idx="326">
                  <c:v>1.0039029934942738</c:v>
                </c:pt>
                <c:pt idx="327">
                  <c:v>1.0308402560130605</c:v>
                </c:pt>
                <c:pt idx="328">
                  <c:v>1.0499176645735226</c:v>
                </c:pt>
                <c:pt idx="329">
                  <c:v>1.0665899018882874</c:v>
                </c:pt>
                <c:pt idx="330">
                  <c:v>1.0815870145819779</c:v>
                </c:pt>
                <c:pt idx="331">
                  <c:v>1.0959857775775739</c:v>
                </c:pt>
                <c:pt idx="332">
                  <c:v>1.1114940573979846</c:v>
                </c:pt>
                <c:pt idx="333">
                  <c:v>1.12558978696833</c:v>
                </c:pt>
                <c:pt idx="334">
                  <c:v>1.1378660751692857</c:v>
                </c:pt>
                <c:pt idx="335">
                  <c:v>1.1509962103376223</c:v>
                </c:pt>
                <c:pt idx="336">
                  <c:v>1.1635478296734707</c:v>
                </c:pt>
                <c:pt idx="337">
                  <c:v>1.1765630554280693</c:v>
                </c:pt>
                <c:pt idx="338">
                  <c:v>1.1888833725184063</c:v>
                </c:pt>
                <c:pt idx="339">
                  <c:v>1.2007513280913502</c:v>
                </c:pt>
                <c:pt idx="340">
                  <c:v>1.2126925664391068</c:v>
                </c:pt>
                <c:pt idx="341">
                  <c:v>1.2248739171758229</c:v>
                </c:pt>
                <c:pt idx="342">
                  <c:v>1.2374618393230945</c:v>
                </c:pt>
                <c:pt idx="343">
                  <c:v>1.2488044373439533</c:v>
                </c:pt>
                <c:pt idx="344">
                  <c:v>1.2595023606319424</c:v>
                </c:pt>
                <c:pt idx="345">
                  <c:v>1.2699808223227824</c:v>
                </c:pt>
                <c:pt idx="346">
                  <c:v>1.2843151633515832</c:v>
                </c:pt>
                <c:pt idx="347">
                  <c:v>1.2969558184152981</c:v>
                </c:pt>
                <c:pt idx="348">
                  <c:v>1.3102781293789931</c:v>
                </c:pt>
                <c:pt idx="349">
                  <c:v>1.3240709869502822</c:v>
                </c:pt>
                <c:pt idx="350">
                  <c:v>1.3354889507668219</c:v>
                </c:pt>
                <c:pt idx="351">
                  <c:v>1.3458140679009996</c:v>
                </c:pt>
                <c:pt idx="352">
                  <c:v>1.3560826745825825</c:v>
                </c:pt>
                <c:pt idx="353">
                  <c:v>1.367000769197577</c:v>
                </c:pt>
                <c:pt idx="354">
                  <c:v>1.3789595026064716</c:v>
                </c:pt>
                <c:pt idx="355">
                  <c:v>1.3901310943835594</c:v>
                </c:pt>
                <c:pt idx="356">
                  <c:v>1.4003074525935866</c:v>
                </c:pt>
                <c:pt idx="357">
                  <c:v>1.410357628683083</c:v>
                </c:pt>
                <c:pt idx="358">
                  <c:v>1.4211706580957006</c:v>
                </c:pt>
                <c:pt idx="359">
                  <c:v>1.4345574863094095</c:v>
                </c:pt>
                <c:pt idx="360">
                  <c:v>1.4458188450311966</c:v>
                </c:pt>
                <c:pt idx="361">
                  <c:v>1.4556541730021646</c:v>
                </c:pt>
                <c:pt idx="362">
                  <c:v>1.4666564214233124</c:v>
                </c:pt>
                <c:pt idx="363">
                  <c:v>1.4760193996267521</c:v>
                </c:pt>
                <c:pt idx="364">
                  <c:v>1.4847080896668046</c:v>
                </c:pt>
                <c:pt idx="365">
                  <c:v>1.4945222974796322</c:v>
                </c:pt>
                <c:pt idx="366">
                  <c:v>1.5083434926923533</c:v>
                </c:pt>
                <c:pt idx="367">
                  <c:v>1.5141493127975965</c:v>
                </c:pt>
                <c:pt idx="368">
                  <c:v>1.3371267617519267</c:v>
                </c:pt>
                <c:pt idx="369">
                  <c:v>1.3722502621162822</c:v>
                </c:pt>
                <c:pt idx="370">
                  <c:v>1.3990441254351873</c:v>
                </c:pt>
                <c:pt idx="371">
                  <c:v>1.41956309085761</c:v>
                </c:pt>
                <c:pt idx="372">
                  <c:v>1.4373816255116714</c:v>
                </c:pt>
                <c:pt idx="373">
                  <c:v>1.4540954408495304</c:v>
                </c:pt>
                <c:pt idx="374">
                  <c:v>1.4706802387318989</c:v>
                </c:pt>
                <c:pt idx="375">
                  <c:v>1.4893094005126146</c:v>
                </c:pt>
                <c:pt idx="376">
                  <c:v>1.5100265867308338</c:v>
                </c:pt>
                <c:pt idx="377">
                  <c:v>1.5278336105958545</c:v>
                </c:pt>
                <c:pt idx="378">
                  <c:v>1.5431957103875888</c:v>
                </c:pt>
                <c:pt idx="379">
                  <c:v>1.5742692214268241</c:v>
                </c:pt>
                <c:pt idx="380">
                  <c:v>1.5879069168122575</c:v>
                </c:pt>
                <c:pt idx="381">
                  <c:v>1.6007025407946722</c:v>
                </c:pt>
                <c:pt idx="382">
                  <c:v>1.6095490663417367</c:v>
                </c:pt>
                <c:pt idx="383">
                  <c:v>1.6161886688065239</c:v>
                </c:pt>
                <c:pt idx="384">
                  <c:v>1.6216877166852075</c:v>
                </c:pt>
                <c:pt idx="385">
                  <c:v>1.6262529098694967</c:v>
                </c:pt>
                <c:pt idx="386">
                  <c:v>1.6297348821843745</c:v>
                </c:pt>
                <c:pt idx="387">
                  <c:v>1.6322136180283657</c:v>
                </c:pt>
                <c:pt idx="388">
                  <c:v>1.633725045329153</c:v>
                </c:pt>
                <c:pt idx="389">
                  <c:v>1.6337166921501163</c:v>
                </c:pt>
                <c:pt idx="390">
                  <c:v>1.6321993488802011</c:v>
                </c:pt>
                <c:pt idx="391">
                  <c:v>1.6310865184801644</c:v>
                </c:pt>
                <c:pt idx="392">
                  <c:v>1.6288663016603155</c:v>
                </c:pt>
                <c:pt idx="393">
                  <c:v>1.6246877232758716</c:v>
                </c:pt>
                <c:pt idx="394">
                  <c:v>1.6177158268154788</c:v>
                </c:pt>
                <c:pt idx="395">
                  <c:v>1.6094881322065882</c:v>
                </c:pt>
                <c:pt idx="396">
                  <c:v>1.6002693188013795</c:v>
                </c:pt>
                <c:pt idx="397">
                  <c:v>1.5887288152384589</c:v>
                </c:pt>
                <c:pt idx="398">
                  <c:v>1.5730050948989771</c:v>
                </c:pt>
                <c:pt idx="399">
                  <c:v>1.557561501818959</c:v>
                </c:pt>
                <c:pt idx="400">
                  <c:v>1.5415554511782386</c:v>
                </c:pt>
                <c:pt idx="401">
                  <c:v>1.5236488349881756</c:v>
                </c:pt>
                <c:pt idx="402">
                  <c:v>1.5053763240521449</c:v>
                </c:pt>
                <c:pt idx="403">
                  <c:v>1.4892550755290934</c:v>
                </c:pt>
                <c:pt idx="404">
                  <c:v>1.4744174683999267</c:v>
                </c:pt>
                <c:pt idx="405">
                  <c:v>1.4612825752491276</c:v>
                </c:pt>
                <c:pt idx="406">
                  <c:v>1.4497918568173229</c:v>
                </c:pt>
                <c:pt idx="407">
                  <c:v>1.4389583818821012</c:v>
                </c:pt>
                <c:pt idx="408">
                  <c:v>1.4260421337494278</c:v>
                </c:pt>
                <c:pt idx="409">
                  <c:v>1.4164903496737828</c:v>
                </c:pt>
                <c:pt idx="410">
                  <c:v>1.4089996362480395</c:v>
                </c:pt>
                <c:pt idx="411">
                  <c:v>1.402907606015898</c:v>
                </c:pt>
                <c:pt idx="412">
                  <c:v>1.3968101400654109</c:v>
                </c:pt>
                <c:pt idx="413">
                  <c:v>1.3910728217456241</c:v>
                </c:pt>
                <c:pt idx="414">
                  <c:v>1.3871224752744056</c:v>
                </c:pt>
                <c:pt idx="415">
                  <c:v>1.3839308388469391</c:v>
                </c:pt>
                <c:pt idx="416">
                  <c:v>1.3803298573873974</c:v>
                </c:pt>
                <c:pt idx="417">
                  <c:v>1.3767487794019675</c:v>
                </c:pt>
                <c:pt idx="418">
                  <c:v>1.3728418444789188</c:v>
                </c:pt>
                <c:pt idx="419">
                  <c:v>1.3688591802042245</c:v>
                </c:pt>
                <c:pt idx="420">
                  <c:v>1.3644322310800556</c:v>
                </c:pt>
                <c:pt idx="421">
                  <c:v>1.3595699351825303</c:v>
                </c:pt>
                <c:pt idx="422">
                  <c:v>1.3543195066941407</c:v>
                </c:pt>
                <c:pt idx="423">
                  <c:v>1.3484359778838071</c:v>
                </c:pt>
                <c:pt idx="424">
                  <c:v>1.3393522691991737</c:v>
                </c:pt>
                <c:pt idx="425">
                  <c:v>1.331547065462922</c:v>
                </c:pt>
                <c:pt idx="426">
                  <c:v>1.3235239899237958</c:v>
                </c:pt>
                <c:pt idx="427">
                  <c:v>1.3145646526858588</c:v>
                </c:pt>
                <c:pt idx="428">
                  <c:v>1.30446571650219</c:v>
                </c:pt>
                <c:pt idx="429">
                  <c:v>1.2926134533310072</c:v>
                </c:pt>
                <c:pt idx="430">
                  <c:v>1.277347931675854</c:v>
                </c:pt>
                <c:pt idx="431">
                  <c:v>1.2583464496341328</c:v>
                </c:pt>
                <c:pt idx="432">
                  <c:v>1.2502643397529736</c:v>
                </c:pt>
                <c:pt idx="433">
                  <c:v>1.2500775786739098</c:v>
                </c:pt>
                <c:pt idx="434">
                  <c:v>1.2579808322455821</c:v>
                </c:pt>
                <c:pt idx="435">
                  <c:v>1.2716269424315167</c:v>
                </c:pt>
                <c:pt idx="436">
                  <c:v>1.2991130904162425</c:v>
                </c:pt>
                <c:pt idx="437">
                  <c:v>1.3408973328715728</c:v>
                </c:pt>
                <c:pt idx="438">
                  <c:v>1.3725372691646918</c:v>
                </c:pt>
                <c:pt idx="439">
                  <c:v>1.4013270449310693</c:v>
                </c:pt>
                <c:pt idx="440">
                  <c:v>1.4324418849982736</c:v>
                </c:pt>
                <c:pt idx="441">
                  <c:v>1.4655595217989767</c:v>
                </c:pt>
                <c:pt idx="442">
                  <c:v>1.5054477055318762</c:v>
                </c:pt>
                <c:pt idx="443">
                  <c:v>1.5550902033530369</c:v>
                </c:pt>
                <c:pt idx="444">
                  <c:v>1.6208775435969276</c:v>
                </c:pt>
                <c:pt idx="445">
                  <c:v>1.7468979672731415</c:v>
                </c:pt>
                <c:pt idx="446">
                  <c:v>1.7368020068375016</c:v>
                </c:pt>
                <c:pt idx="447">
                  <c:v>1.7312915785779552</c:v>
                </c:pt>
                <c:pt idx="448">
                  <c:v>1.7281739384312615</c:v>
                </c:pt>
                <c:pt idx="449">
                  <c:v>1.7269542822997366</c:v>
                </c:pt>
                <c:pt idx="450">
                  <c:v>1.727482284454479</c:v>
                </c:pt>
                <c:pt idx="451">
                  <c:v>1.6079494036940405</c:v>
                </c:pt>
                <c:pt idx="452">
                  <c:v>1.7221557908647387</c:v>
                </c:pt>
                <c:pt idx="453">
                  <c:v>1.7091949213438662</c:v>
                </c:pt>
                <c:pt idx="454">
                  <c:v>1.7090961987239537</c:v>
                </c:pt>
                <c:pt idx="455">
                  <c:v>1.6889113451620505</c:v>
                </c:pt>
                <c:pt idx="456">
                  <c:v>1.6613042474137165</c:v>
                </c:pt>
                <c:pt idx="457">
                  <c:v>1.6225079601659893</c:v>
                </c:pt>
                <c:pt idx="458">
                  <c:v>1.5685635753022307</c:v>
                </c:pt>
                <c:pt idx="459">
                  <c:v>1.4948641172251529</c:v>
                </c:pt>
                <c:pt idx="460">
                  <c:v>1.3941131932322386</c:v>
                </c:pt>
                <c:pt idx="461">
                  <c:v>1.2574481896375307</c:v>
                </c:pt>
                <c:pt idx="462">
                  <c:v>1.0766609320331264</c:v>
                </c:pt>
                <c:pt idx="463">
                  <c:v>0.84679413785417157</c:v>
                </c:pt>
                <c:pt idx="464">
                  <c:v>0.57285828949388373</c:v>
                </c:pt>
                <c:pt idx="465">
                  <c:v>0.28602061811622631</c:v>
                </c:pt>
                <c:pt idx="466">
                  <c:v>6.896447185398441E-2</c:v>
                </c:pt>
                <c:pt idx="467">
                  <c:v>1.9833915103520935E-2</c:v>
                </c:pt>
                <c:pt idx="468">
                  <c:v>3.4739361013604031E-2</c:v>
                </c:pt>
                <c:pt idx="469">
                  <c:v>3.5480510531208584E-2</c:v>
                </c:pt>
                <c:pt idx="470">
                  <c:v>3.9339767774624654E-2</c:v>
                </c:pt>
                <c:pt idx="471">
                  <c:v>4.2681013171816447E-2</c:v>
                </c:pt>
                <c:pt idx="472">
                  <c:v>4.6105607541497319E-2</c:v>
                </c:pt>
                <c:pt idx="473">
                  <c:v>4.8468784734418645E-2</c:v>
                </c:pt>
                <c:pt idx="474">
                  <c:v>5.0929687614526764E-2</c:v>
                </c:pt>
                <c:pt idx="475">
                  <c:v>5.3409814641147947E-2</c:v>
                </c:pt>
                <c:pt idx="476">
                  <c:v>5.5367092811988074E-2</c:v>
                </c:pt>
                <c:pt idx="477">
                  <c:v>5.7379687599261452E-2</c:v>
                </c:pt>
                <c:pt idx="478">
                  <c:v>5.953402054542252E-2</c:v>
                </c:pt>
                <c:pt idx="479">
                  <c:v>6.1500900392674654E-2</c:v>
                </c:pt>
                <c:pt idx="480">
                  <c:v>6.3134787580279683E-2</c:v>
                </c:pt>
                <c:pt idx="481">
                  <c:v>6.4340700174751797E-2</c:v>
                </c:pt>
                <c:pt idx="482">
                  <c:v>6.5541650452983519E-2</c:v>
                </c:pt>
                <c:pt idx="483">
                  <c:v>6.6956277344275617E-2</c:v>
                </c:pt>
                <c:pt idx="484">
                  <c:v>6.9192535342669198E-2</c:v>
                </c:pt>
                <c:pt idx="485">
                  <c:v>7.5278631649776731E-2</c:v>
                </c:pt>
                <c:pt idx="486">
                  <c:v>8.4534781813376036E-2</c:v>
                </c:pt>
                <c:pt idx="487">
                  <c:v>7.9348350140234128E-2</c:v>
                </c:pt>
                <c:pt idx="488">
                  <c:v>7.6251083314168952E-2</c:v>
                </c:pt>
                <c:pt idx="489">
                  <c:v>7.4734657116081571E-2</c:v>
                </c:pt>
                <c:pt idx="490">
                  <c:v>7.4208382792156496E-2</c:v>
                </c:pt>
                <c:pt idx="491">
                  <c:v>7.4171749725943245E-2</c:v>
                </c:pt>
                <c:pt idx="492">
                  <c:v>7.442964200167132E-2</c:v>
                </c:pt>
                <c:pt idx="493">
                  <c:v>7.4799107971401824E-2</c:v>
                </c:pt>
                <c:pt idx="494">
                  <c:v>7.5244842087878475E-2</c:v>
                </c:pt>
                <c:pt idx="495">
                  <c:v>7.5742810075339617E-2</c:v>
                </c:pt>
                <c:pt idx="496">
                  <c:v>7.6423026200855254E-2</c:v>
                </c:pt>
                <c:pt idx="497">
                  <c:v>7.6922281504949591E-2</c:v>
                </c:pt>
                <c:pt idx="498">
                  <c:v>7.7548824818364198E-2</c:v>
                </c:pt>
                <c:pt idx="499">
                  <c:v>7.8029144112575527E-2</c:v>
                </c:pt>
                <c:pt idx="500">
                  <c:v>7.8481491341290663E-2</c:v>
                </c:pt>
                <c:pt idx="501">
                  <c:v>7.8648458243432931E-2</c:v>
                </c:pt>
                <c:pt idx="502">
                  <c:v>7.9033856884925036E-2</c:v>
                </c:pt>
                <c:pt idx="503">
                  <c:v>7.944073551599995E-2</c:v>
                </c:pt>
                <c:pt idx="504">
                  <c:v>7.9585028172516073E-2</c:v>
                </c:pt>
                <c:pt idx="505">
                  <c:v>8.0761396738977601E-2</c:v>
                </c:pt>
                <c:pt idx="506">
                  <c:v>8.0878474012260143E-2</c:v>
                </c:pt>
                <c:pt idx="507">
                  <c:v>8.1206528131882755E-2</c:v>
                </c:pt>
                <c:pt idx="508">
                  <c:v>8.1197812547615988E-2</c:v>
                </c:pt>
                <c:pt idx="509">
                  <c:v>8.1206179768833972E-2</c:v>
                </c:pt>
                <c:pt idx="510">
                  <c:v>8.1146353902679325E-2</c:v>
                </c:pt>
                <c:pt idx="511">
                  <c:v>8.1096593927517002E-2</c:v>
                </c:pt>
                <c:pt idx="512">
                  <c:v>8.1135022931665288E-2</c:v>
                </c:pt>
                <c:pt idx="513">
                  <c:v>8.1656099251626924E-2</c:v>
                </c:pt>
                <c:pt idx="514">
                  <c:v>8.4629803813151661E-2</c:v>
                </c:pt>
                <c:pt idx="515">
                  <c:v>8.5872689228581892E-2</c:v>
                </c:pt>
                <c:pt idx="516">
                  <c:v>8.4939034555970114E-2</c:v>
                </c:pt>
                <c:pt idx="517">
                  <c:v>8.2500512208114843E-2</c:v>
                </c:pt>
                <c:pt idx="518">
                  <c:v>8.1224096256320655E-2</c:v>
                </c:pt>
                <c:pt idx="519">
                  <c:v>8.0763355900168726E-2</c:v>
                </c:pt>
                <c:pt idx="520">
                  <c:v>8.0624946432355793E-2</c:v>
                </c:pt>
                <c:pt idx="521">
                  <c:v>8.0548628110824277E-2</c:v>
                </c:pt>
                <c:pt idx="522">
                  <c:v>8.0815923885857677E-2</c:v>
                </c:pt>
                <c:pt idx="523">
                  <c:v>8.1081431287359645E-2</c:v>
                </c:pt>
                <c:pt idx="524">
                  <c:v>8.0477152008121694E-2</c:v>
                </c:pt>
                <c:pt idx="525">
                  <c:v>8.0557561714691209E-2</c:v>
                </c:pt>
                <c:pt idx="526">
                  <c:v>8.1960843826462487E-2</c:v>
                </c:pt>
                <c:pt idx="527">
                  <c:v>8.3717521856469274E-2</c:v>
                </c:pt>
                <c:pt idx="528">
                  <c:v>8.4474656398298736E-2</c:v>
                </c:pt>
                <c:pt idx="529">
                  <c:v>9.0248619550020212E-2</c:v>
                </c:pt>
                <c:pt idx="530">
                  <c:v>8.8515014649299173E-2</c:v>
                </c:pt>
                <c:pt idx="531">
                  <c:v>8.8212188568212196E-2</c:v>
                </c:pt>
                <c:pt idx="532">
                  <c:v>8.879320573635574E-2</c:v>
                </c:pt>
                <c:pt idx="533">
                  <c:v>9.5972160580944293E-2</c:v>
                </c:pt>
                <c:pt idx="534">
                  <c:v>9.4559560613898655E-2</c:v>
                </c:pt>
                <c:pt idx="535">
                  <c:v>9.2413509072273636E-2</c:v>
                </c:pt>
                <c:pt idx="536">
                  <c:v>9.0696210525830656E-2</c:v>
                </c:pt>
                <c:pt idx="537">
                  <c:v>9.0095899216868253E-2</c:v>
                </c:pt>
                <c:pt idx="538">
                  <c:v>8.8792090440370924E-2</c:v>
                </c:pt>
                <c:pt idx="539">
                  <c:v>8.7722241928665581E-2</c:v>
                </c:pt>
                <c:pt idx="540">
                  <c:v>8.6883898217035987E-2</c:v>
                </c:pt>
                <c:pt idx="541">
                  <c:v>8.6203560583492558E-2</c:v>
                </c:pt>
                <c:pt idx="542">
                  <c:v>8.5669856143078454E-2</c:v>
                </c:pt>
                <c:pt idx="543">
                  <c:v>8.675654189248698E-2</c:v>
                </c:pt>
                <c:pt idx="544">
                  <c:v>8.526323432782193E-2</c:v>
                </c:pt>
                <c:pt idx="545">
                  <c:v>8.4840392943957607E-2</c:v>
                </c:pt>
                <c:pt idx="546">
                  <c:v>8.4423596365195419E-2</c:v>
                </c:pt>
                <c:pt idx="547">
                  <c:v>8.5110690830910704E-2</c:v>
                </c:pt>
                <c:pt idx="548">
                  <c:v>8.5175109463188528E-2</c:v>
                </c:pt>
                <c:pt idx="549">
                  <c:v>8.3327251221039719E-2</c:v>
                </c:pt>
                <c:pt idx="550">
                  <c:v>8.1697917447313612E-2</c:v>
                </c:pt>
                <c:pt idx="551">
                  <c:v>8.0747475359703419E-2</c:v>
                </c:pt>
                <c:pt idx="552">
                  <c:v>8.0196187498960042E-2</c:v>
                </c:pt>
                <c:pt idx="553">
                  <c:v>7.9254333433480956E-2</c:v>
                </c:pt>
                <c:pt idx="554">
                  <c:v>7.8486765130236252E-2</c:v>
                </c:pt>
                <c:pt idx="555">
                  <c:v>7.7838064959887779E-2</c:v>
                </c:pt>
                <c:pt idx="556">
                  <c:v>7.7492492014934813E-2</c:v>
                </c:pt>
                <c:pt idx="557">
                  <c:v>7.7307197369692743E-2</c:v>
                </c:pt>
                <c:pt idx="558">
                  <c:v>7.7050185340916677E-2</c:v>
                </c:pt>
                <c:pt idx="559">
                  <c:v>7.6633615158055168E-2</c:v>
                </c:pt>
                <c:pt idx="560">
                  <c:v>7.626907598171094E-2</c:v>
                </c:pt>
                <c:pt idx="561">
                  <c:v>7.5959416085839171E-2</c:v>
                </c:pt>
                <c:pt idx="562">
                  <c:v>7.5531292663022664E-2</c:v>
                </c:pt>
                <c:pt idx="563">
                  <c:v>7.5082500636710292E-2</c:v>
                </c:pt>
                <c:pt idx="564">
                  <c:v>7.4650892977110639E-2</c:v>
                </c:pt>
                <c:pt idx="565">
                  <c:v>7.4249011505335957E-2</c:v>
                </c:pt>
                <c:pt idx="566">
                  <c:v>7.3895278605084297E-2</c:v>
                </c:pt>
                <c:pt idx="567">
                  <c:v>7.3584741706099369E-2</c:v>
                </c:pt>
                <c:pt idx="568">
                  <c:v>7.3301218692742032E-2</c:v>
                </c:pt>
                <c:pt idx="569">
                  <c:v>7.3138675664450328E-2</c:v>
                </c:pt>
                <c:pt idx="570">
                  <c:v>7.3026153954319328E-2</c:v>
                </c:pt>
                <c:pt idx="571">
                  <c:v>7.2972889233876598E-2</c:v>
                </c:pt>
                <c:pt idx="572">
                  <c:v>7.2962499841085049E-2</c:v>
                </c:pt>
                <c:pt idx="573">
                  <c:v>7.2935943900100594E-2</c:v>
                </c:pt>
                <c:pt idx="574">
                  <c:v>7.2939758583443204E-2</c:v>
                </c:pt>
                <c:pt idx="575">
                  <c:v>7.3176434813140484E-2</c:v>
                </c:pt>
                <c:pt idx="576">
                  <c:v>7.3555575727227623E-2</c:v>
                </c:pt>
                <c:pt idx="577">
                  <c:v>7.3828894797105027E-2</c:v>
                </c:pt>
                <c:pt idx="578">
                  <c:v>7.4197002225881881E-2</c:v>
                </c:pt>
                <c:pt idx="579">
                  <c:v>7.4801043619922486E-2</c:v>
                </c:pt>
                <c:pt idx="580">
                  <c:v>7.5417845076499915E-2</c:v>
                </c:pt>
                <c:pt idx="581">
                  <c:v>7.5939150989585341E-2</c:v>
                </c:pt>
                <c:pt idx="582">
                  <c:v>7.6323146053697305E-2</c:v>
                </c:pt>
                <c:pt idx="583">
                  <c:v>7.6583270488230548E-2</c:v>
                </c:pt>
                <c:pt idx="584">
                  <c:v>7.6682102276524666E-2</c:v>
                </c:pt>
                <c:pt idx="585">
                  <c:v>7.6733673205349961E-2</c:v>
                </c:pt>
                <c:pt idx="586">
                  <c:v>7.7123355116898856E-2</c:v>
                </c:pt>
                <c:pt idx="587">
                  <c:v>7.824924450406967E-2</c:v>
                </c:pt>
                <c:pt idx="588">
                  <c:v>7.8390813257526365E-2</c:v>
                </c:pt>
                <c:pt idx="589">
                  <c:v>7.835917163369982E-2</c:v>
                </c:pt>
                <c:pt idx="590">
                  <c:v>7.867740393069983E-2</c:v>
                </c:pt>
                <c:pt idx="591">
                  <c:v>8.02491928254217E-2</c:v>
                </c:pt>
                <c:pt idx="592">
                  <c:v>8.1726255741042447E-2</c:v>
                </c:pt>
                <c:pt idx="593">
                  <c:v>8.1445406404653975E-2</c:v>
                </c:pt>
                <c:pt idx="594">
                  <c:v>8.000816798609614E-2</c:v>
                </c:pt>
                <c:pt idx="595">
                  <c:v>7.8312228875983464E-2</c:v>
                </c:pt>
                <c:pt idx="596">
                  <c:v>7.7157092623452647E-2</c:v>
                </c:pt>
                <c:pt idx="597">
                  <c:v>7.6966236833463736E-2</c:v>
                </c:pt>
                <c:pt idx="598">
                  <c:v>7.6506835942867543E-2</c:v>
                </c:pt>
                <c:pt idx="599">
                  <c:v>7.4892128312198311E-2</c:v>
                </c:pt>
                <c:pt idx="600">
                  <c:v>7.8220477750656908E-2</c:v>
                </c:pt>
                <c:pt idx="601">
                  <c:v>7.7764646429417744E-2</c:v>
                </c:pt>
                <c:pt idx="602">
                  <c:v>7.664725894043177E-2</c:v>
                </c:pt>
                <c:pt idx="603">
                  <c:v>7.5559449036041726E-2</c:v>
                </c:pt>
                <c:pt idx="604">
                  <c:v>7.8764707154766966E-2</c:v>
                </c:pt>
                <c:pt idx="605">
                  <c:v>8.2666507261319619E-2</c:v>
                </c:pt>
                <c:pt idx="606">
                  <c:v>8.0050995541947334E-2</c:v>
                </c:pt>
                <c:pt idx="607">
                  <c:v>7.8286055169442953E-2</c:v>
                </c:pt>
                <c:pt idx="608">
                  <c:v>7.7534580422843627E-2</c:v>
                </c:pt>
                <c:pt idx="609">
                  <c:v>7.6997060680749019E-2</c:v>
                </c:pt>
                <c:pt idx="610">
                  <c:v>7.6546666202240599E-2</c:v>
                </c:pt>
                <c:pt idx="611">
                  <c:v>7.6438730079851025E-2</c:v>
                </c:pt>
                <c:pt idx="612">
                  <c:v>7.6636744208264093E-2</c:v>
                </c:pt>
                <c:pt idx="613">
                  <c:v>7.6901450527683643E-2</c:v>
                </c:pt>
                <c:pt idx="614">
                  <c:v>7.7322387878272544E-2</c:v>
                </c:pt>
                <c:pt idx="615">
                  <c:v>8.0687724121572102E-2</c:v>
                </c:pt>
                <c:pt idx="616">
                  <c:v>8.899063370770223E-2</c:v>
                </c:pt>
                <c:pt idx="617">
                  <c:v>9.1066108883171126E-2</c:v>
                </c:pt>
                <c:pt idx="618">
                  <c:v>9.0984813752939792E-2</c:v>
                </c:pt>
                <c:pt idx="619">
                  <c:v>8.9995144566807364E-2</c:v>
                </c:pt>
                <c:pt idx="620">
                  <c:v>8.9640518462394847E-2</c:v>
                </c:pt>
                <c:pt idx="621">
                  <c:v>8.818029423361104E-2</c:v>
                </c:pt>
                <c:pt idx="622">
                  <c:v>8.6613488064500727E-2</c:v>
                </c:pt>
                <c:pt idx="623">
                  <c:v>8.6206362092124456E-2</c:v>
                </c:pt>
                <c:pt idx="624">
                  <c:v>8.6035920569900032E-2</c:v>
                </c:pt>
                <c:pt idx="625">
                  <c:v>8.5632780792569252E-2</c:v>
                </c:pt>
                <c:pt idx="626">
                  <c:v>8.5136873670322188E-2</c:v>
                </c:pt>
                <c:pt idx="627">
                  <c:v>8.4987663530147181E-2</c:v>
                </c:pt>
                <c:pt idx="628">
                  <c:v>8.5006213322550844E-2</c:v>
                </c:pt>
                <c:pt idx="629">
                  <c:v>8.6988117294291761E-2</c:v>
                </c:pt>
                <c:pt idx="630">
                  <c:v>8.8558591174074427E-2</c:v>
                </c:pt>
                <c:pt idx="631">
                  <c:v>8.9184993295394685E-2</c:v>
                </c:pt>
                <c:pt idx="632">
                  <c:v>8.9660224315908754E-2</c:v>
                </c:pt>
                <c:pt idx="633">
                  <c:v>8.9699243774989376E-2</c:v>
                </c:pt>
                <c:pt idx="634">
                  <c:v>8.9090613349685391E-2</c:v>
                </c:pt>
                <c:pt idx="635">
                  <c:v>8.8711347953010777E-2</c:v>
                </c:pt>
                <c:pt idx="636">
                  <c:v>8.8358689828861359E-2</c:v>
                </c:pt>
                <c:pt idx="637">
                  <c:v>8.7910021705805141E-2</c:v>
                </c:pt>
                <c:pt idx="638">
                  <c:v>8.8054653301695388E-2</c:v>
                </c:pt>
                <c:pt idx="639">
                  <c:v>8.8473854971605093E-2</c:v>
                </c:pt>
                <c:pt idx="640">
                  <c:v>8.9036857605003419E-2</c:v>
                </c:pt>
                <c:pt idx="641">
                  <c:v>9.0144109891939578E-2</c:v>
                </c:pt>
                <c:pt idx="642">
                  <c:v>9.0446447935082719E-2</c:v>
                </c:pt>
                <c:pt idx="643">
                  <c:v>9.1311255373762418E-2</c:v>
                </c:pt>
                <c:pt idx="644">
                  <c:v>9.2839246638222628E-2</c:v>
                </c:pt>
                <c:pt idx="645">
                  <c:v>9.4309058721420647E-2</c:v>
                </c:pt>
                <c:pt idx="646">
                  <c:v>9.4334022667788675E-2</c:v>
                </c:pt>
                <c:pt idx="647">
                  <c:v>9.3566168560511948E-2</c:v>
                </c:pt>
                <c:pt idx="648">
                  <c:v>9.2669364725075559E-2</c:v>
                </c:pt>
                <c:pt idx="649">
                  <c:v>9.1958506618016966E-2</c:v>
                </c:pt>
                <c:pt idx="650">
                  <c:v>9.1229065764805189E-2</c:v>
                </c:pt>
                <c:pt idx="651">
                  <c:v>9.0580061726430378E-2</c:v>
                </c:pt>
                <c:pt idx="652">
                  <c:v>9.0034326253600333E-2</c:v>
                </c:pt>
                <c:pt idx="653">
                  <c:v>8.9480161646396605E-2</c:v>
                </c:pt>
                <c:pt idx="654">
                  <c:v>8.9004088078861524E-2</c:v>
                </c:pt>
                <c:pt idx="655">
                  <c:v>8.8663745825827756E-2</c:v>
                </c:pt>
                <c:pt idx="656">
                  <c:v>8.820071337121782E-2</c:v>
                </c:pt>
                <c:pt idx="657">
                  <c:v>8.7569044528722995E-2</c:v>
                </c:pt>
                <c:pt idx="658">
                  <c:v>8.7105791401891508E-2</c:v>
                </c:pt>
                <c:pt idx="659">
                  <c:v>8.6735060071388786E-2</c:v>
                </c:pt>
                <c:pt idx="660">
                  <c:v>8.6687767317228326E-2</c:v>
                </c:pt>
                <c:pt idx="661">
                  <c:v>9.0243250469944969E-2</c:v>
                </c:pt>
                <c:pt idx="662">
                  <c:v>9.068917760050535E-2</c:v>
                </c:pt>
                <c:pt idx="663">
                  <c:v>8.9371480768742545E-2</c:v>
                </c:pt>
                <c:pt idx="664">
                  <c:v>8.8884801479407888E-2</c:v>
                </c:pt>
                <c:pt idx="665">
                  <c:v>9.2768682423075427E-2</c:v>
                </c:pt>
                <c:pt idx="666">
                  <c:v>9.3695206971141781E-2</c:v>
                </c:pt>
                <c:pt idx="667">
                  <c:v>9.1661864157354972E-2</c:v>
                </c:pt>
                <c:pt idx="668">
                  <c:v>9.3225806965156005E-2</c:v>
                </c:pt>
                <c:pt idx="669">
                  <c:v>0.14681551949800062</c:v>
                </c:pt>
                <c:pt idx="670">
                  <c:v>0.19108541880033594</c:v>
                </c:pt>
                <c:pt idx="671">
                  <c:v>0.23179348597189314</c:v>
                </c:pt>
                <c:pt idx="672">
                  <c:v>0.27050145811929638</c:v>
                </c:pt>
                <c:pt idx="673">
                  <c:v>0.30757011893691155</c:v>
                </c:pt>
                <c:pt idx="674">
                  <c:v>0.34332928547088709</c:v>
                </c:pt>
                <c:pt idx="675">
                  <c:v>0.37810485652580161</c:v>
                </c:pt>
                <c:pt idx="676">
                  <c:v>0.41198835531232292</c:v>
                </c:pt>
                <c:pt idx="677">
                  <c:v>0.44483247029233997</c:v>
                </c:pt>
                <c:pt idx="678">
                  <c:v>0.47679105625901963</c:v>
                </c:pt>
                <c:pt idx="679">
                  <c:v>0.50838717435455871</c:v>
                </c:pt>
                <c:pt idx="680">
                  <c:v>0.54114830779772183</c:v>
                </c:pt>
                <c:pt idx="681">
                  <c:v>0.57416395079840521</c:v>
                </c:pt>
                <c:pt idx="682">
                  <c:v>0.60547529581993731</c:v>
                </c:pt>
                <c:pt idx="683">
                  <c:v>0.63636865168477341</c:v>
                </c:pt>
                <c:pt idx="684">
                  <c:v>0.66612218105903098</c:v>
                </c:pt>
                <c:pt idx="685">
                  <c:v>0.69460395749628201</c:v>
                </c:pt>
                <c:pt idx="686">
                  <c:v>0.72160523465083248</c:v>
                </c:pt>
                <c:pt idx="687">
                  <c:v>0.74733339145302335</c:v>
                </c:pt>
                <c:pt idx="688">
                  <c:v>0.77195786120052612</c:v>
                </c:pt>
                <c:pt idx="689">
                  <c:v>0.79551219981226395</c:v>
                </c:pt>
                <c:pt idx="690">
                  <c:v>0.81801814315562371</c:v>
                </c:pt>
                <c:pt idx="691">
                  <c:v>0.83938678643100528</c:v>
                </c:pt>
                <c:pt idx="692">
                  <c:v>0.85965449203250188</c:v>
                </c:pt>
                <c:pt idx="693">
                  <c:v>0.87900837434182344</c:v>
                </c:pt>
                <c:pt idx="694">
                  <c:v>0.89746558027813883</c:v>
                </c:pt>
                <c:pt idx="695">
                  <c:v>0.91482146035655343</c:v>
                </c:pt>
                <c:pt idx="696">
                  <c:v>0.93106777299091736</c:v>
                </c:pt>
                <c:pt idx="697">
                  <c:v>0.94623441257454333</c:v>
                </c:pt>
                <c:pt idx="698">
                  <c:v>0.96072823651200956</c:v>
                </c:pt>
                <c:pt idx="699">
                  <c:v>0.97488075122444107</c:v>
                </c:pt>
                <c:pt idx="700">
                  <c:v>0.9878591089491181</c:v>
                </c:pt>
                <c:pt idx="701">
                  <c:v>1.0001074745433165</c:v>
                </c:pt>
                <c:pt idx="702">
                  <c:v>1.0126522185113096</c:v>
                </c:pt>
                <c:pt idx="703">
                  <c:v>1.0236052291114652</c:v>
                </c:pt>
                <c:pt idx="704">
                  <c:v>1.0335061308221798</c:v>
                </c:pt>
                <c:pt idx="705">
                  <c:v>1.0430386261702982</c:v>
                </c:pt>
                <c:pt idx="706">
                  <c:v>1.0527080207895632</c:v>
                </c:pt>
                <c:pt idx="707">
                  <c:v>1.0635214861456588</c:v>
                </c:pt>
                <c:pt idx="708">
                  <c:v>1.0736519758802958</c:v>
                </c:pt>
                <c:pt idx="709">
                  <c:v>1.0825612071403903</c:v>
                </c:pt>
                <c:pt idx="710">
                  <c:v>1.0907342746623443</c:v>
                </c:pt>
                <c:pt idx="711">
                  <c:v>1.0984999240261961</c:v>
                </c:pt>
                <c:pt idx="712">
                  <c:v>1.106004508134691</c:v>
                </c:pt>
                <c:pt idx="713">
                  <c:v>1.1133166519942179</c:v>
                </c:pt>
                <c:pt idx="714">
                  <c:v>1.120441130712386</c:v>
                </c:pt>
                <c:pt idx="715">
                  <c:v>1.1274052408697224</c:v>
                </c:pt>
                <c:pt idx="716">
                  <c:v>1.134237186770275</c:v>
                </c:pt>
                <c:pt idx="717">
                  <c:v>1.1409496550564999</c:v>
                </c:pt>
                <c:pt idx="718">
                  <c:v>1.1476312245209241</c:v>
                </c:pt>
                <c:pt idx="719">
                  <c:v>1.1543725979355586</c:v>
                </c:pt>
                <c:pt idx="720">
                  <c:v>1.1612975182479977</c:v>
                </c:pt>
                <c:pt idx="721">
                  <c:v>1.1721836967396744</c:v>
                </c:pt>
                <c:pt idx="722">
                  <c:v>1.1788606904872394</c:v>
                </c:pt>
                <c:pt idx="723">
                  <c:v>1.1849755312119843</c:v>
                </c:pt>
                <c:pt idx="724">
                  <c:v>1.1908128516175169</c:v>
                </c:pt>
                <c:pt idx="725">
                  <c:v>1.1965167645323116</c:v>
                </c:pt>
                <c:pt idx="726">
                  <c:v>1.2021469287634605</c:v>
                </c:pt>
                <c:pt idx="727">
                  <c:v>1.2077295897354481</c:v>
                </c:pt>
                <c:pt idx="728">
                  <c:v>1.213204496814507</c:v>
                </c:pt>
                <c:pt idx="729">
                  <c:v>1.2190327035735677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6-B54D-87D3-A80B0848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6608"/>
        <c:axId val="468227648"/>
      </c:scatterChart>
      <c:valAx>
        <c:axId val="141066608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[Dage]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468227648"/>
        <c:crosses val="autoZero"/>
        <c:crossBetween val="midCat"/>
      </c:valAx>
      <c:valAx>
        <c:axId val="4682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da-DK">
                    <a:solidFill>
                      <a:schemeClr val="tx1"/>
                    </a:solidFill>
                    <a:latin typeface="Georgia" panose="02040502050405020303" pitchFamily="18" charset="0"/>
                  </a:rPr>
                  <a:t>Inorganisk 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1410666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MB_ydre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Boksmodel!$AE$11:$AE$740</c:f>
              <c:numCache>
                <c:formatCode>0.0000</c:formatCode>
                <c:ptCount val="730"/>
                <c:pt idx="0">
                  <c:v>6.4560424286701959E-2</c:v>
                </c:pt>
                <c:pt idx="1">
                  <c:v>6.3259533650424041E-2</c:v>
                </c:pt>
                <c:pt idx="2">
                  <c:v>6.2013975984718868E-2</c:v>
                </c:pt>
                <c:pt idx="3">
                  <c:v>6.0815057700525019E-2</c:v>
                </c:pt>
                <c:pt idx="4">
                  <c:v>5.9663597320955428E-2</c:v>
                </c:pt>
                <c:pt idx="5">
                  <c:v>5.8558324632467802E-2</c:v>
                </c:pt>
                <c:pt idx="6">
                  <c:v>5.7486475640578662E-2</c:v>
                </c:pt>
                <c:pt idx="7">
                  <c:v>5.6435747258007388E-2</c:v>
                </c:pt>
                <c:pt idx="8">
                  <c:v>5.540724526406756E-2</c:v>
                </c:pt>
                <c:pt idx="9">
                  <c:v>5.4403428947787151E-2</c:v>
                </c:pt>
                <c:pt idx="10">
                  <c:v>5.3428834289490836E-2</c:v>
                </c:pt>
                <c:pt idx="11">
                  <c:v>5.2485538785646858E-2</c:v>
                </c:pt>
                <c:pt idx="12">
                  <c:v>5.162194221323866E-2</c:v>
                </c:pt>
                <c:pt idx="13">
                  <c:v>5.0850475121753114E-2</c:v>
                </c:pt>
                <c:pt idx="14">
                  <c:v>5.0096838002444133E-2</c:v>
                </c:pt>
                <c:pt idx="15">
                  <c:v>4.9324252837288758E-2</c:v>
                </c:pt>
                <c:pt idx="16">
                  <c:v>4.8508752065903729E-2</c:v>
                </c:pt>
                <c:pt idx="17">
                  <c:v>4.7594599292932735E-2</c:v>
                </c:pt>
                <c:pt idx="18">
                  <c:v>4.5358754374057418E-2</c:v>
                </c:pt>
                <c:pt idx="19">
                  <c:v>4.3537006711814707E-2</c:v>
                </c:pt>
                <c:pt idx="20">
                  <c:v>4.1992377293836619E-2</c:v>
                </c:pt>
                <c:pt idx="21">
                  <c:v>4.0670218005651466E-2</c:v>
                </c:pt>
                <c:pt idx="22">
                  <c:v>3.9531705989811372E-2</c:v>
                </c:pt>
                <c:pt idx="23">
                  <c:v>3.855309956416799E-2</c:v>
                </c:pt>
                <c:pt idx="24">
                  <c:v>3.7715530788597844E-2</c:v>
                </c:pt>
                <c:pt idx="25">
                  <c:v>3.7002613288319629E-2</c:v>
                </c:pt>
                <c:pt idx="26">
                  <c:v>3.6402282914471742E-2</c:v>
                </c:pt>
                <c:pt idx="27">
                  <c:v>3.590505937207384E-2</c:v>
                </c:pt>
                <c:pt idx="28">
                  <c:v>3.5502104515970571E-2</c:v>
                </c:pt>
                <c:pt idx="29">
                  <c:v>3.5182751170194183E-2</c:v>
                </c:pt>
                <c:pt idx="30">
                  <c:v>3.4943396011383632E-2</c:v>
                </c:pt>
                <c:pt idx="31">
                  <c:v>3.4783866793435737E-2</c:v>
                </c:pt>
                <c:pt idx="32">
                  <c:v>3.4702784802890907E-2</c:v>
                </c:pt>
                <c:pt idx="33">
                  <c:v>3.4700891905537663E-2</c:v>
                </c:pt>
                <c:pt idx="34">
                  <c:v>3.4780946907346059E-2</c:v>
                </c:pt>
                <c:pt idx="35">
                  <c:v>3.4948278312236077E-2</c:v>
                </c:pt>
                <c:pt idx="36">
                  <c:v>3.5224247022472101E-2</c:v>
                </c:pt>
                <c:pt idx="37">
                  <c:v>3.5629427314664924E-2</c:v>
                </c:pt>
                <c:pt idx="38">
                  <c:v>3.6204384064679025E-2</c:v>
                </c:pt>
                <c:pt idx="39">
                  <c:v>3.6973334992463538E-2</c:v>
                </c:pt>
                <c:pt idx="40">
                  <c:v>3.8009193877435191E-2</c:v>
                </c:pt>
                <c:pt idx="41">
                  <c:v>3.9554914595011988E-2</c:v>
                </c:pt>
                <c:pt idx="42">
                  <c:v>4.3529423707224638E-2</c:v>
                </c:pt>
                <c:pt idx="43">
                  <c:v>4.7329404188914001E-2</c:v>
                </c:pt>
                <c:pt idx="44">
                  <c:v>5.0801065364911753E-2</c:v>
                </c:pt>
                <c:pt idx="45">
                  <c:v>5.392177622760206E-2</c:v>
                </c:pt>
                <c:pt idx="46">
                  <c:v>5.6700990284092027E-2</c:v>
                </c:pt>
                <c:pt idx="47">
                  <c:v>5.9163139233856528E-2</c:v>
                </c:pt>
                <c:pt idx="48">
                  <c:v>6.1345732523137582E-2</c:v>
                </c:pt>
                <c:pt idx="49">
                  <c:v>6.3302717551985424E-2</c:v>
                </c:pt>
                <c:pt idx="50">
                  <c:v>6.5042479755483704E-2</c:v>
                </c:pt>
                <c:pt idx="51">
                  <c:v>6.6597525156320198E-2</c:v>
                </c:pt>
                <c:pt idx="52">
                  <c:v>6.7994779636921771E-2</c:v>
                </c:pt>
                <c:pt idx="53">
                  <c:v>6.9251857978962716E-2</c:v>
                </c:pt>
                <c:pt idx="54">
                  <c:v>7.0465465136291802E-2</c:v>
                </c:pt>
                <c:pt idx="55">
                  <c:v>7.1560843481741493E-2</c:v>
                </c:pt>
                <c:pt idx="56">
                  <c:v>7.2517034027923699E-2</c:v>
                </c:pt>
                <c:pt idx="57">
                  <c:v>7.3305724084235885E-2</c:v>
                </c:pt>
                <c:pt idx="58">
                  <c:v>7.3992377400696044E-2</c:v>
                </c:pt>
                <c:pt idx="59">
                  <c:v>7.4557676863629532E-2</c:v>
                </c:pt>
                <c:pt idx="60">
                  <c:v>7.5020704412770839E-2</c:v>
                </c:pt>
                <c:pt idx="61">
                  <c:v>7.5385473592327751E-2</c:v>
                </c:pt>
                <c:pt idx="62">
                  <c:v>7.5642045750931142E-2</c:v>
                </c:pt>
                <c:pt idx="63">
                  <c:v>7.5751760974652332E-2</c:v>
                </c:pt>
                <c:pt idx="64">
                  <c:v>7.5720459055958769E-2</c:v>
                </c:pt>
                <c:pt idx="65">
                  <c:v>7.5584682285240817E-2</c:v>
                </c:pt>
                <c:pt idx="66">
                  <c:v>7.5373732189319295E-2</c:v>
                </c:pt>
                <c:pt idx="67">
                  <c:v>7.5048677925253784E-2</c:v>
                </c:pt>
                <c:pt idx="68">
                  <c:v>7.4603786561207724E-2</c:v>
                </c:pt>
                <c:pt idx="69">
                  <c:v>7.4070281590687181E-2</c:v>
                </c:pt>
                <c:pt idx="70">
                  <c:v>7.3464915133856584E-2</c:v>
                </c:pt>
                <c:pt idx="71">
                  <c:v>7.2801460609575305E-2</c:v>
                </c:pt>
                <c:pt idx="72">
                  <c:v>7.2102627753941509E-2</c:v>
                </c:pt>
                <c:pt idx="73">
                  <c:v>7.1387157180415883E-2</c:v>
                </c:pt>
                <c:pt idx="74">
                  <c:v>7.0675603980630122E-2</c:v>
                </c:pt>
                <c:pt idx="75">
                  <c:v>6.9986741624195367E-2</c:v>
                </c:pt>
                <c:pt idx="76">
                  <c:v>6.9335265813130487E-2</c:v>
                </c:pt>
                <c:pt idx="77">
                  <c:v>6.8742957536589766E-2</c:v>
                </c:pt>
                <c:pt idx="78">
                  <c:v>6.8286159431648646E-2</c:v>
                </c:pt>
                <c:pt idx="79">
                  <c:v>6.7924435917229423E-2</c:v>
                </c:pt>
                <c:pt idx="80">
                  <c:v>6.7679327245371748E-2</c:v>
                </c:pt>
                <c:pt idx="81">
                  <c:v>6.7612626825902328E-2</c:v>
                </c:pt>
                <c:pt idx="82">
                  <c:v>6.763753343142366E-2</c:v>
                </c:pt>
                <c:pt idx="83">
                  <c:v>6.7684629253070686E-2</c:v>
                </c:pt>
                <c:pt idx="84">
                  <c:v>6.7731018065423781E-2</c:v>
                </c:pt>
                <c:pt idx="85">
                  <c:v>6.777293020984676E-2</c:v>
                </c:pt>
                <c:pt idx="86">
                  <c:v>6.7810949244736296E-2</c:v>
                </c:pt>
                <c:pt idx="87">
                  <c:v>6.7850746289686265E-2</c:v>
                </c:pt>
                <c:pt idx="88">
                  <c:v>6.790634154886184E-2</c:v>
                </c:pt>
                <c:pt idx="89">
                  <c:v>6.7980732770802743E-2</c:v>
                </c:pt>
                <c:pt idx="90">
                  <c:v>6.8101109569587731E-2</c:v>
                </c:pt>
                <c:pt idx="91">
                  <c:v>7.0176042177063275E-2</c:v>
                </c:pt>
                <c:pt idx="92">
                  <c:v>7.4482794651928821E-2</c:v>
                </c:pt>
                <c:pt idx="93">
                  <c:v>8.1336642027295888E-2</c:v>
                </c:pt>
                <c:pt idx="94">
                  <c:v>9.1068984342237605E-2</c:v>
                </c:pt>
                <c:pt idx="95">
                  <c:v>0.10398093214337524</c:v>
                </c:pt>
                <c:pt idx="96">
                  <c:v>0.1202588588231681</c:v>
                </c:pt>
                <c:pt idx="97">
                  <c:v>0.13986638298519893</c:v>
                </c:pt>
                <c:pt idx="98">
                  <c:v>0.16240856282036353</c:v>
                </c:pt>
                <c:pt idx="99">
                  <c:v>0.18702830570716078</c:v>
                </c:pt>
                <c:pt idx="100">
                  <c:v>0.21244149925086775</c:v>
                </c:pt>
                <c:pt idx="101">
                  <c:v>0.23719538161688225</c:v>
                </c:pt>
                <c:pt idx="102">
                  <c:v>0.26014018643220532</c:v>
                </c:pt>
                <c:pt idx="103">
                  <c:v>0.28062650998864347</c:v>
                </c:pt>
                <c:pt idx="104">
                  <c:v>0.29861455406472331</c:v>
                </c:pt>
                <c:pt idx="105">
                  <c:v>0.31417235700449009</c:v>
                </c:pt>
                <c:pt idx="106">
                  <c:v>0.32709648847952866</c:v>
                </c:pt>
                <c:pt idx="107">
                  <c:v>0.33742229657432754</c:v>
                </c:pt>
                <c:pt idx="108">
                  <c:v>0.34587466949442386</c:v>
                </c:pt>
                <c:pt idx="109">
                  <c:v>0.35271360271511104</c:v>
                </c:pt>
                <c:pt idx="110">
                  <c:v>0.35820848652021237</c:v>
                </c:pt>
                <c:pt idx="111">
                  <c:v>0.36251525058553014</c:v>
                </c:pt>
                <c:pt idx="112">
                  <c:v>0.36575110343537354</c:v>
                </c:pt>
                <c:pt idx="113">
                  <c:v>0.36825482008290483</c:v>
                </c:pt>
                <c:pt idx="114">
                  <c:v>0.37025471847540109</c:v>
                </c:pt>
                <c:pt idx="115">
                  <c:v>0.37185692806405934</c:v>
                </c:pt>
                <c:pt idx="116">
                  <c:v>0.37333065176770136</c:v>
                </c:pt>
                <c:pt idx="117">
                  <c:v>0.37482780867669363</c:v>
                </c:pt>
                <c:pt idx="118">
                  <c:v>0.37642141968911541</c:v>
                </c:pt>
                <c:pt idx="119">
                  <c:v>0.37813965760551538</c:v>
                </c:pt>
                <c:pt idx="120">
                  <c:v>0.37992123481998075</c:v>
                </c:pt>
                <c:pt idx="121">
                  <c:v>0.38201167200431974</c:v>
                </c:pt>
                <c:pt idx="122">
                  <c:v>0.38443659344905506</c:v>
                </c:pt>
                <c:pt idx="123">
                  <c:v>0.38716658288990752</c:v>
                </c:pt>
                <c:pt idx="124">
                  <c:v>0.39013528000470205</c:v>
                </c:pt>
                <c:pt idx="125">
                  <c:v>0.39329672560815243</c:v>
                </c:pt>
                <c:pt idx="126">
                  <c:v>0.39661394514392911</c:v>
                </c:pt>
                <c:pt idx="127">
                  <c:v>0.40005517440553612</c:v>
                </c:pt>
                <c:pt idx="128">
                  <c:v>0.40360034340424827</c:v>
                </c:pt>
                <c:pt idx="129">
                  <c:v>0.40723233131400338</c:v>
                </c:pt>
                <c:pt idx="130">
                  <c:v>0.41094813054484552</c:v>
                </c:pt>
                <c:pt idx="131">
                  <c:v>0.4147641680266872</c:v>
                </c:pt>
                <c:pt idx="132">
                  <c:v>0.41871343542861394</c:v>
                </c:pt>
                <c:pt idx="133">
                  <c:v>0.42286456425275376</c:v>
                </c:pt>
                <c:pt idx="134">
                  <c:v>0.42722358707552593</c:v>
                </c:pt>
                <c:pt idx="135">
                  <c:v>0.43180073255548712</c:v>
                </c:pt>
                <c:pt idx="136">
                  <c:v>0.43665109047128481</c:v>
                </c:pt>
                <c:pt idx="137">
                  <c:v>0.44189744475119708</c:v>
                </c:pt>
                <c:pt idx="138">
                  <c:v>0.4472386591480817</c:v>
                </c:pt>
                <c:pt idx="139">
                  <c:v>0.45249983950417899</c:v>
                </c:pt>
                <c:pt idx="140">
                  <c:v>0.45758654156732936</c:v>
                </c:pt>
                <c:pt idx="141">
                  <c:v>0.46238252369246302</c:v>
                </c:pt>
                <c:pt idx="142">
                  <c:v>0.46685029141923012</c:v>
                </c:pt>
                <c:pt idx="143">
                  <c:v>0.47096102581341087</c:v>
                </c:pt>
                <c:pt idx="144">
                  <c:v>0.47470427700863121</c:v>
                </c:pt>
                <c:pt idx="145">
                  <c:v>0.47805657553790137</c:v>
                </c:pt>
                <c:pt idx="146">
                  <c:v>0.48103067560968338</c:v>
                </c:pt>
                <c:pt idx="147">
                  <c:v>0.48364136128510549</c:v>
                </c:pt>
                <c:pt idx="148">
                  <c:v>0.4859064150191284</c:v>
                </c:pt>
                <c:pt idx="149">
                  <c:v>0.48784052654157312</c:v>
                </c:pt>
                <c:pt idx="150">
                  <c:v>0.48946111220291716</c:v>
                </c:pt>
                <c:pt idx="151">
                  <c:v>0.4908160954690054</c:v>
                </c:pt>
                <c:pt idx="152">
                  <c:v>0.49193585078194785</c:v>
                </c:pt>
                <c:pt idx="153">
                  <c:v>0.492875833731233</c:v>
                </c:pt>
                <c:pt idx="154">
                  <c:v>0.4936042907992334</c:v>
                </c:pt>
                <c:pt idx="155">
                  <c:v>0.4940911551649515</c:v>
                </c:pt>
                <c:pt idx="156">
                  <c:v>0.49432410174613517</c:v>
                </c:pt>
                <c:pt idx="157">
                  <c:v>0.49431479748241797</c:v>
                </c:pt>
                <c:pt idx="158">
                  <c:v>0.49404390478711635</c:v>
                </c:pt>
                <c:pt idx="159">
                  <c:v>0.4934215858068367</c:v>
                </c:pt>
                <c:pt idx="160">
                  <c:v>0.49251504022435449</c:v>
                </c:pt>
                <c:pt idx="161">
                  <c:v>0.49133689704621208</c:v>
                </c:pt>
                <c:pt idx="162">
                  <c:v>0.48965236027730824</c:v>
                </c:pt>
                <c:pt idx="163">
                  <c:v>0.48812469316911006</c:v>
                </c:pt>
                <c:pt idx="164">
                  <c:v>0.48662567496828796</c:v>
                </c:pt>
                <c:pt idx="165">
                  <c:v>0.48523150662257619</c:v>
                </c:pt>
                <c:pt idx="166">
                  <c:v>0.48396470513432022</c:v>
                </c:pt>
                <c:pt idx="167">
                  <c:v>0.48275702289766026</c:v>
                </c:pt>
                <c:pt idx="168">
                  <c:v>0.48149242031357403</c:v>
                </c:pt>
                <c:pt idx="169">
                  <c:v>0.48020981684091962</c:v>
                </c:pt>
                <c:pt idx="170">
                  <c:v>0.47891411010352736</c:v>
                </c:pt>
                <c:pt idx="171">
                  <c:v>0.47759250731324659</c:v>
                </c:pt>
                <c:pt idx="172">
                  <c:v>0.47625111411021082</c:v>
                </c:pt>
                <c:pt idx="173">
                  <c:v>0.47487347376107053</c:v>
                </c:pt>
                <c:pt idx="174">
                  <c:v>0.47350673930928638</c:v>
                </c:pt>
                <c:pt idx="175">
                  <c:v>0.47216700211573259</c:v>
                </c:pt>
                <c:pt idx="176">
                  <c:v>0.4711714275053453</c:v>
                </c:pt>
                <c:pt idx="177">
                  <c:v>0.47053715477254282</c:v>
                </c:pt>
                <c:pt idx="178">
                  <c:v>0.47022904399189824</c:v>
                </c:pt>
                <c:pt idx="179">
                  <c:v>0.47020090848043733</c:v>
                </c:pt>
                <c:pt idx="180">
                  <c:v>0.47042658080058702</c:v>
                </c:pt>
                <c:pt idx="181">
                  <c:v>0.47055440274688087</c:v>
                </c:pt>
                <c:pt idx="182">
                  <c:v>0.47093198917491175</c:v>
                </c:pt>
                <c:pt idx="183">
                  <c:v>0.4718920436299871</c:v>
                </c:pt>
                <c:pt idx="184">
                  <c:v>0.47360142214558232</c:v>
                </c:pt>
                <c:pt idx="185">
                  <c:v>0.47568956294135373</c:v>
                </c:pt>
                <c:pt idx="186">
                  <c:v>0.47786904801294766</c:v>
                </c:pt>
                <c:pt idx="187">
                  <c:v>0.479926825027224</c:v>
                </c:pt>
                <c:pt idx="188">
                  <c:v>0.48168711670673481</c:v>
                </c:pt>
                <c:pt idx="189">
                  <c:v>0.48306475856515185</c:v>
                </c:pt>
                <c:pt idx="190">
                  <c:v>0.48395916686408469</c:v>
                </c:pt>
                <c:pt idx="191">
                  <c:v>0.48434532341069003</c:v>
                </c:pt>
                <c:pt idx="192">
                  <c:v>0.48418249048505502</c:v>
                </c:pt>
                <c:pt idx="193">
                  <c:v>0.48344852947406586</c:v>
                </c:pt>
                <c:pt idx="194">
                  <c:v>0.48207945865001139</c:v>
                </c:pt>
                <c:pt idx="195">
                  <c:v>0.4800410030665625</c:v>
                </c:pt>
                <c:pt idx="196">
                  <c:v>0.47719389242411481</c:v>
                </c:pt>
                <c:pt idx="197">
                  <c:v>0.47355762451418021</c:v>
                </c:pt>
                <c:pt idx="198">
                  <c:v>0.468934880978089</c:v>
                </c:pt>
                <c:pt idx="199">
                  <c:v>0.46303411455869842</c:v>
                </c:pt>
                <c:pt idx="200">
                  <c:v>0.45648962797496312</c:v>
                </c:pt>
                <c:pt idx="201">
                  <c:v>0.44968719960847159</c:v>
                </c:pt>
                <c:pt idx="202">
                  <c:v>0.44287991630737056</c:v>
                </c:pt>
                <c:pt idx="203">
                  <c:v>0.4361544805094017</c:v>
                </c:pt>
                <c:pt idx="204">
                  <c:v>0.42980664136514657</c:v>
                </c:pt>
                <c:pt idx="205">
                  <c:v>0.42391233937011263</c:v>
                </c:pt>
                <c:pt idx="206">
                  <c:v>0.41838072472255944</c:v>
                </c:pt>
                <c:pt idx="207">
                  <c:v>0.41351861899984249</c:v>
                </c:pt>
                <c:pt idx="208">
                  <c:v>0.40951086564802358</c:v>
                </c:pt>
                <c:pt idx="209">
                  <c:v>0.40630036607321363</c:v>
                </c:pt>
                <c:pt idx="210">
                  <c:v>0.40387744922745056</c:v>
                </c:pt>
                <c:pt idx="211">
                  <c:v>0.40215430015829634</c:v>
                </c:pt>
                <c:pt idx="212">
                  <c:v>0.40108138892267542</c:v>
                </c:pt>
                <c:pt idx="213">
                  <c:v>0.40070394150819022</c:v>
                </c:pt>
                <c:pt idx="214">
                  <c:v>0.401136103140041</c:v>
                </c:pt>
                <c:pt idx="215">
                  <c:v>0.40208455172995955</c:v>
                </c:pt>
                <c:pt idx="216">
                  <c:v>0.4033854867030518</c:v>
                </c:pt>
                <c:pt idx="217">
                  <c:v>0.40476459486501531</c:v>
                </c:pt>
                <c:pt idx="218">
                  <c:v>0.40636017349646691</c:v>
                </c:pt>
                <c:pt idx="219">
                  <c:v>0.40811606099133385</c:v>
                </c:pt>
                <c:pt idx="220">
                  <c:v>0.40995430821367052</c:v>
                </c:pt>
                <c:pt idx="221">
                  <c:v>0.41176539870775297</c:v>
                </c:pt>
                <c:pt idx="222">
                  <c:v>0.41342365395338759</c:v>
                </c:pt>
                <c:pt idx="223">
                  <c:v>0.41487012691359937</c:v>
                </c:pt>
                <c:pt idx="224">
                  <c:v>0.41608408484646742</c:v>
                </c:pt>
                <c:pt idx="225">
                  <c:v>0.41704052196045766</c:v>
                </c:pt>
                <c:pt idx="226">
                  <c:v>0.41769942110844394</c:v>
                </c:pt>
                <c:pt idx="227">
                  <c:v>0.4181461885534743</c:v>
                </c:pt>
                <c:pt idx="228">
                  <c:v>0.41842625342738643</c:v>
                </c:pt>
                <c:pt idx="229">
                  <c:v>0.41853525779516432</c:v>
                </c:pt>
                <c:pt idx="230">
                  <c:v>0.4184705344656281</c:v>
                </c:pt>
                <c:pt idx="231">
                  <c:v>0.41820495406211766</c:v>
                </c:pt>
                <c:pt idx="232">
                  <c:v>0.41773817937795282</c:v>
                </c:pt>
                <c:pt idx="233">
                  <c:v>0.4171674021227359</c:v>
                </c:pt>
                <c:pt idx="234">
                  <c:v>0.4166018326752165</c:v>
                </c:pt>
                <c:pt idx="235">
                  <c:v>0.41606737877267069</c:v>
                </c:pt>
                <c:pt idx="236">
                  <c:v>0.41552949808151562</c:v>
                </c:pt>
                <c:pt idx="237">
                  <c:v>0.41499187496837359</c:v>
                </c:pt>
                <c:pt idx="238">
                  <c:v>0.41448888068853401</c:v>
                </c:pt>
                <c:pt idx="239">
                  <c:v>0.41400242752284389</c:v>
                </c:pt>
                <c:pt idx="240">
                  <c:v>0.41347826342636934</c:v>
                </c:pt>
                <c:pt idx="241">
                  <c:v>0.4129949543963124</c:v>
                </c:pt>
                <c:pt idx="242">
                  <c:v>0.41262030915524889</c:v>
                </c:pt>
                <c:pt idx="243">
                  <c:v>0.41235959600628802</c:v>
                </c:pt>
                <c:pt idx="244">
                  <c:v>0.41209709511617998</c:v>
                </c:pt>
                <c:pt idx="245">
                  <c:v>0.4118662793736026</c:v>
                </c:pt>
                <c:pt idx="246">
                  <c:v>0.41169617652897134</c:v>
                </c:pt>
                <c:pt idx="247">
                  <c:v>0.41157997867903984</c:v>
                </c:pt>
                <c:pt idx="248">
                  <c:v>0.41150136019390321</c:v>
                </c:pt>
                <c:pt idx="249">
                  <c:v>0.4115195581950325</c:v>
                </c:pt>
                <c:pt idx="250">
                  <c:v>0.41167608521249677</c:v>
                </c:pt>
                <c:pt idx="251">
                  <c:v>0.41181498646671866</c:v>
                </c:pt>
                <c:pt idx="252">
                  <c:v>0.41227784525375039</c:v>
                </c:pt>
                <c:pt idx="253">
                  <c:v>0.41336883296015187</c:v>
                </c:pt>
                <c:pt idx="254">
                  <c:v>0.41513736479783103</c:v>
                </c:pt>
                <c:pt idx="255">
                  <c:v>0.41750819625965158</c:v>
                </c:pt>
                <c:pt idx="256">
                  <c:v>0.42048520510591164</c:v>
                </c:pt>
                <c:pt idx="257">
                  <c:v>0.42401607576598516</c:v>
                </c:pt>
                <c:pt idx="258">
                  <c:v>0.42794690751317299</c:v>
                </c:pt>
                <c:pt idx="259">
                  <c:v>0.4321435979009115</c:v>
                </c:pt>
                <c:pt idx="260">
                  <c:v>0.4364970767603954</c:v>
                </c:pt>
                <c:pt idx="261">
                  <c:v>0.44088842605926626</c:v>
                </c:pt>
                <c:pt idx="262">
                  <c:v>0.44524172544471974</c:v>
                </c:pt>
                <c:pt idx="263">
                  <c:v>0.44947340157014798</c:v>
                </c:pt>
                <c:pt idx="264">
                  <c:v>0.45351258445433873</c:v>
                </c:pt>
                <c:pt idx="265">
                  <c:v>0.45741638265973078</c:v>
                </c:pt>
                <c:pt idx="266">
                  <c:v>0.46121316960070097</c:v>
                </c:pt>
                <c:pt idx="267">
                  <c:v>0.46488238022776035</c:v>
                </c:pt>
                <c:pt idx="268">
                  <c:v>0.46838305671516345</c:v>
                </c:pt>
                <c:pt idx="269">
                  <c:v>0.47168479371944028</c:v>
                </c:pt>
                <c:pt idx="270">
                  <c:v>0.47477506818285659</c:v>
                </c:pt>
                <c:pt idx="271">
                  <c:v>0.47764847471868921</c:v>
                </c:pt>
                <c:pt idx="272">
                  <c:v>0.48030276225469432</c:v>
                </c:pt>
                <c:pt idx="273">
                  <c:v>0.48273752072331394</c:v>
                </c:pt>
                <c:pt idx="274">
                  <c:v>0.48494569445045244</c:v>
                </c:pt>
                <c:pt idx="275">
                  <c:v>0.48708373503680635</c:v>
                </c:pt>
                <c:pt idx="276">
                  <c:v>0.4891294077681641</c:v>
                </c:pt>
                <c:pt idx="277">
                  <c:v>0.49126874287664929</c:v>
                </c:pt>
                <c:pt idx="278">
                  <c:v>0.49379743700511353</c:v>
                </c:pt>
                <c:pt idx="279">
                  <c:v>0.49663027514692271</c:v>
                </c:pt>
                <c:pt idx="280">
                  <c:v>0.49981104513954561</c:v>
                </c:pt>
                <c:pt idx="281">
                  <c:v>0.50318462998762814</c:v>
                </c:pt>
                <c:pt idx="282">
                  <c:v>0.50658679615531099</c:v>
                </c:pt>
                <c:pt idx="283">
                  <c:v>0.50996898829835269</c:v>
                </c:pt>
                <c:pt idx="284">
                  <c:v>0.51322606163777085</c:v>
                </c:pt>
                <c:pt idx="285">
                  <c:v>0.51626006185869944</c:v>
                </c:pt>
                <c:pt idx="286">
                  <c:v>0.51885471137142225</c:v>
                </c:pt>
                <c:pt idx="287">
                  <c:v>0.52133733806005389</c:v>
                </c:pt>
                <c:pt idx="288">
                  <c:v>0.5241944468375227</c:v>
                </c:pt>
                <c:pt idx="289">
                  <c:v>0.52714643195755606</c:v>
                </c:pt>
                <c:pt idx="290">
                  <c:v>0.53006982085812104</c:v>
                </c:pt>
                <c:pt idx="291">
                  <c:v>0.5328345377898801</c:v>
                </c:pt>
                <c:pt idx="292">
                  <c:v>0.53538917517946116</c:v>
                </c:pt>
                <c:pt idx="293">
                  <c:v>0.5377021081465464</c:v>
                </c:pt>
                <c:pt idx="294">
                  <c:v>0.53977542641927623</c:v>
                </c:pt>
                <c:pt idx="295">
                  <c:v>0.54161139060600072</c:v>
                </c:pt>
                <c:pt idx="296">
                  <c:v>0.5433520017462119</c:v>
                </c:pt>
                <c:pt idx="297">
                  <c:v>0.5451564334703668</c:v>
                </c:pt>
                <c:pt idx="298">
                  <c:v>0.54696369883208906</c:v>
                </c:pt>
                <c:pt idx="299">
                  <c:v>0.54834725584414379</c:v>
                </c:pt>
                <c:pt idx="300">
                  <c:v>0.54986714874055798</c:v>
                </c:pt>
                <c:pt idx="301">
                  <c:v>0.5523115822361454</c:v>
                </c:pt>
                <c:pt idx="302">
                  <c:v>0.55542062821600302</c:v>
                </c:pt>
                <c:pt idx="303">
                  <c:v>0.55870600004977555</c:v>
                </c:pt>
                <c:pt idx="304">
                  <c:v>0.56201389723172612</c:v>
                </c:pt>
                <c:pt idx="305">
                  <c:v>0.5617658823598376</c:v>
                </c:pt>
                <c:pt idx="306">
                  <c:v>0.55851827570199541</c:v>
                </c:pt>
                <c:pt idx="307">
                  <c:v>0.55274010433843213</c:v>
                </c:pt>
                <c:pt idx="308">
                  <c:v>0.54487218667970982</c:v>
                </c:pt>
                <c:pt idx="309">
                  <c:v>0.53527536024667821</c:v>
                </c:pt>
                <c:pt idx="310">
                  <c:v>0.52426854750070051</c:v>
                </c:pt>
                <c:pt idx="311">
                  <c:v>0.512133616324424</c:v>
                </c:pt>
                <c:pt idx="312">
                  <c:v>0.49911182200052162</c:v>
                </c:pt>
                <c:pt idx="313">
                  <c:v>0.48541056018977097</c:v>
                </c:pt>
                <c:pt idx="314">
                  <c:v>0.47120662627036358</c:v>
                </c:pt>
                <c:pt idx="315">
                  <c:v>0.45660504278925318</c:v>
                </c:pt>
                <c:pt idx="316">
                  <c:v>0.44173261319174656</c:v>
                </c:pt>
                <c:pt idx="317">
                  <c:v>0.42675312629471462</c:v>
                </c:pt>
                <c:pt idx="318">
                  <c:v>0.41178164943578721</c:v>
                </c:pt>
                <c:pt idx="319">
                  <c:v>0.39690551552245501</c:v>
                </c:pt>
                <c:pt idx="320">
                  <c:v>0.38220496963259476</c:v>
                </c:pt>
                <c:pt idx="321">
                  <c:v>0.36773918730558419</c:v>
                </c:pt>
                <c:pt idx="322">
                  <c:v>0.35355766863365268</c:v>
                </c:pt>
                <c:pt idx="323">
                  <c:v>0.33970186670477565</c:v>
                </c:pt>
                <c:pt idx="324">
                  <c:v>0.32620519253445174</c:v>
                </c:pt>
                <c:pt idx="325">
                  <c:v>0.31308404341399781</c:v>
                </c:pt>
                <c:pt idx="326">
                  <c:v>0.30035672946987568</c:v>
                </c:pt>
                <c:pt idx="327">
                  <c:v>0.28810668310566273</c:v>
                </c:pt>
                <c:pt idx="328">
                  <c:v>0.2763505527093762</c:v>
                </c:pt>
                <c:pt idx="329">
                  <c:v>0.2650242987921107</c:v>
                </c:pt>
                <c:pt idx="330">
                  <c:v>0.25411851600897617</c:v>
                </c:pt>
                <c:pt idx="331">
                  <c:v>0.24363434361949632</c:v>
                </c:pt>
                <c:pt idx="332">
                  <c:v>0.23360536042361951</c:v>
                </c:pt>
                <c:pt idx="333">
                  <c:v>0.22410144677365282</c:v>
                </c:pt>
                <c:pt idx="334">
                  <c:v>0.21506088362824552</c:v>
                </c:pt>
                <c:pt idx="335">
                  <c:v>0.20642587991597475</c:v>
                </c:pt>
                <c:pt idx="336">
                  <c:v>0.19819180084826429</c:v>
                </c:pt>
                <c:pt idx="337">
                  <c:v>0.19033459317945478</c:v>
                </c:pt>
                <c:pt idx="338">
                  <c:v>0.18286749972543903</c:v>
                </c:pt>
                <c:pt idx="339">
                  <c:v>0.17575617909522892</c:v>
                </c:pt>
                <c:pt idx="340">
                  <c:v>0.16898082777503787</c:v>
                </c:pt>
                <c:pt idx="341">
                  <c:v>0.16253913601223308</c:v>
                </c:pt>
                <c:pt idx="342">
                  <c:v>0.15643980419406556</c:v>
                </c:pt>
                <c:pt idx="343">
                  <c:v>0.15070197418944503</c:v>
                </c:pt>
                <c:pt idx="344">
                  <c:v>0.14526521625014258</c:v>
                </c:pt>
                <c:pt idx="345">
                  <c:v>0.14009013012069149</c:v>
                </c:pt>
                <c:pt idx="346">
                  <c:v>0.13515766504418378</c:v>
                </c:pt>
                <c:pt idx="347">
                  <c:v>0.13053782140273118</c:v>
                </c:pt>
                <c:pt idx="348">
                  <c:v>0.12617951259862151</c:v>
                </c:pt>
                <c:pt idx="349">
                  <c:v>0.12209779504879439</c:v>
                </c:pt>
                <c:pt idx="350">
                  <c:v>0.1183003209518451</c:v>
                </c:pt>
                <c:pt idx="351">
                  <c:v>0.11469733978711789</c:v>
                </c:pt>
                <c:pt idx="352">
                  <c:v>0.11123583083275294</c:v>
                </c:pt>
                <c:pt idx="353">
                  <c:v>0.10790474832623656</c:v>
                </c:pt>
                <c:pt idx="354">
                  <c:v>0.10471375666534725</c:v>
                </c:pt>
                <c:pt idx="355">
                  <c:v>0.10168634424905801</c:v>
                </c:pt>
                <c:pt idx="356">
                  <c:v>9.8796544423999197E-2</c:v>
                </c:pt>
                <c:pt idx="357">
                  <c:v>9.601195489390732E-2</c:v>
                </c:pt>
                <c:pt idx="358">
                  <c:v>9.3325179309738715E-2</c:v>
                </c:pt>
                <c:pt idx="359">
                  <c:v>9.0753962115718387E-2</c:v>
                </c:pt>
                <c:pt idx="360">
                  <c:v>8.8362742560164742E-2</c:v>
                </c:pt>
                <c:pt idx="361">
                  <c:v>8.608931971480388E-2</c:v>
                </c:pt>
                <c:pt idx="362">
                  <c:v>8.388924925634153E-2</c:v>
                </c:pt>
                <c:pt idx="363">
                  <c:v>8.1785140651257138E-2</c:v>
                </c:pt>
                <c:pt idx="364">
                  <c:v>7.9721952170846627E-2</c:v>
                </c:pt>
                <c:pt idx="365">
                  <c:v>7.767255510673246E-2</c:v>
                </c:pt>
                <c:pt idx="366">
                  <c:v>7.5654177352119004E-2</c:v>
                </c:pt>
                <c:pt idx="367">
                  <c:v>7.3720381401485291E-2</c:v>
                </c:pt>
                <c:pt idx="368">
                  <c:v>7.1601919192413141E-2</c:v>
                </c:pt>
                <c:pt idx="369">
                  <c:v>6.6296216980255326E-2</c:v>
                </c:pt>
                <c:pt idx="370">
                  <c:v>6.2060763738430676E-2</c:v>
                </c:pt>
                <c:pt idx="371">
                  <c:v>5.8583556831694139E-2</c:v>
                </c:pt>
                <c:pt idx="372">
                  <c:v>5.5641292089997935E-2</c:v>
                </c:pt>
                <c:pt idx="373">
                  <c:v>5.3107538773631544E-2</c:v>
                </c:pt>
                <c:pt idx="374">
                  <c:v>5.0906659328679479E-2</c:v>
                </c:pt>
                <c:pt idx="375">
                  <c:v>4.8994049869445541E-2</c:v>
                </c:pt>
                <c:pt idx="376">
                  <c:v>4.739227872346409E-2</c:v>
                </c:pt>
                <c:pt idx="377">
                  <c:v>4.6129105471229837E-2</c:v>
                </c:pt>
                <c:pt idx="378">
                  <c:v>4.5125648657467578E-2</c:v>
                </c:pt>
                <c:pt idx="379">
                  <c:v>4.4316348494873932E-2</c:v>
                </c:pt>
                <c:pt idx="380">
                  <c:v>4.3816906343217693E-2</c:v>
                </c:pt>
                <c:pt idx="381">
                  <c:v>4.3443550117229508E-2</c:v>
                </c:pt>
                <c:pt idx="382">
                  <c:v>4.3240564541639874E-2</c:v>
                </c:pt>
                <c:pt idx="383">
                  <c:v>4.3128646369311033E-2</c:v>
                </c:pt>
                <c:pt idx="384">
                  <c:v>4.3059257952508645E-2</c:v>
                </c:pt>
                <c:pt idx="385">
                  <c:v>4.3021196459854111E-2</c:v>
                </c:pt>
                <c:pt idx="386">
                  <c:v>4.3014955236871717E-2</c:v>
                </c:pt>
                <c:pt idx="387">
                  <c:v>4.3030730722105386E-2</c:v>
                </c:pt>
                <c:pt idx="388">
                  <c:v>4.3060995774684446E-2</c:v>
                </c:pt>
                <c:pt idx="389">
                  <c:v>4.310780164221191E-2</c:v>
                </c:pt>
                <c:pt idx="390">
                  <c:v>4.326494514331742E-2</c:v>
                </c:pt>
                <c:pt idx="391">
                  <c:v>4.3465614930670554E-2</c:v>
                </c:pt>
                <c:pt idx="392">
                  <c:v>4.367046027174263E-2</c:v>
                </c:pt>
                <c:pt idx="393">
                  <c:v>4.3871664900819583E-2</c:v>
                </c:pt>
                <c:pt idx="394">
                  <c:v>4.4126698239496873E-2</c:v>
                </c:pt>
                <c:pt idx="395">
                  <c:v>4.4503969262154316E-2</c:v>
                </c:pt>
                <c:pt idx="396">
                  <c:v>4.4938992462098183E-2</c:v>
                </c:pt>
                <c:pt idx="397">
                  <c:v>4.5388917620427439E-2</c:v>
                </c:pt>
                <c:pt idx="398">
                  <c:v>4.5883447756733836E-2</c:v>
                </c:pt>
                <c:pt idx="399">
                  <c:v>4.6465731481528091E-2</c:v>
                </c:pt>
                <c:pt idx="400">
                  <c:v>4.7061341714497565E-2</c:v>
                </c:pt>
                <c:pt idx="401">
                  <c:v>4.7646445618982264E-2</c:v>
                </c:pt>
                <c:pt idx="402">
                  <c:v>4.8225892200225093E-2</c:v>
                </c:pt>
                <c:pt idx="403">
                  <c:v>4.8790196601898185E-2</c:v>
                </c:pt>
                <c:pt idx="404">
                  <c:v>4.9324793022685401E-2</c:v>
                </c:pt>
                <c:pt idx="405">
                  <c:v>4.9833862560835752E-2</c:v>
                </c:pt>
                <c:pt idx="406">
                  <c:v>5.0311622100647733E-2</c:v>
                </c:pt>
                <c:pt idx="407">
                  <c:v>5.0750624744308574E-2</c:v>
                </c:pt>
                <c:pt idx="408">
                  <c:v>5.1163294683039075E-2</c:v>
                </c:pt>
                <c:pt idx="409">
                  <c:v>5.1666192384124281E-2</c:v>
                </c:pt>
                <c:pt idx="410">
                  <c:v>5.2170789994517359E-2</c:v>
                </c:pt>
                <c:pt idx="411">
                  <c:v>5.2640369189050476E-2</c:v>
                </c:pt>
                <c:pt idx="412">
                  <c:v>5.3064257796569141E-2</c:v>
                </c:pt>
                <c:pt idx="413">
                  <c:v>5.3483273793377639E-2</c:v>
                </c:pt>
                <c:pt idx="414">
                  <c:v>5.392104500547102E-2</c:v>
                </c:pt>
                <c:pt idx="415">
                  <c:v>5.4333865416282684E-2</c:v>
                </c:pt>
                <c:pt idx="416">
                  <c:v>5.4720518305051959E-2</c:v>
                </c:pt>
                <c:pt idx="417">
                  <c:v>5.512626764262054E-2</c:v>
                </c:pt>
                <c:pt idx="418">
                  <c:v>5.5509185560168282E-2</c:v>
                </c:pt>
                <c:pt idx="419">
                  <c:v>5.5863222920624442E-2</c:v>
                </c:pt>
                <c:pt idx="420">
                  <c:v>5.6171304583560677E-2</c:v>
                </c:pt>
                <c:pt idx="421">
                  <c:v>5.6435514808365818E-2</c:v>
                </c:pt>
                <c:pt idx="422">
                  <c:v>5.665653122596731E-2</c:v>
                </c:pt>
                <c:pt idx="423">
                  <c:v>5.6836164021273998E-2</c:v>
                </c:pt>
                <c:pt idx="424">
                  <c:v>5.6984257629634702E-2</c:v>
                </c:pt>
                <c:pt idx="425">
                  <c:v>5.7194893440657577E-2</c:v>
                </c:pt>
                <c:pt idx="426">
                  <c:v>5.7389199149540708E-2</c:v>
                </c:pt>
                <c:pt idx="427">
                  <c:v>5.7554477094747203E-2</c:v>
                </c:pt>
                <c:pt idx="428">
                  <c:v>5.77012627025726E-2</c:v>
                </c:pt>
                <c:pt idx="429">
                  <c:v>5.7841452824687646E-2</c:v>
                </c:pt>
                <c:pt idx="430">
                  <c:v>5.7994614785595117E-2</c:v>
                </c:pt>
                <c:pt idx="431">
                  <c:v>5.8204603085663942E-2</c:v>
                </c:pt>
                <c:pt idx="432">
                  <c:v>5.85076884185474E-2</c:v>
                </c:pt>
                <c:pt idx="433">
                  <c:v>5.8839600594176603E-2</c:v>
                </c:pt>
                <c:pt idx="434">
                  <c:v>5.917018887787022E-2</c:v>
                </c:pt>
                <c:pt idx="435">
                  <c:v>5.9442276940131496E-2</c:v>
                </c:pt>
                <c:pt idx="436">
                  <c:v>5.9720016385054309E-2</c:v>
                </c:pt>
                <c:pt idx="437">
                  <c:v>6.0259000187443915E-2</c:v>
                </c:pt>
                <c:pt idx="438">
                  <c:v>6.066271874552584E-2</c:v>
                </c:pt>
                <c:pt idx="439">
                  <c:v>6.0866793257257461E-2</c:v>
                </c:pt>
                <c:pt idx="440">
                  <c:v>6.0897370803443637E-2</c:v>
                </c:pt>
                <c:pt idx="441">
                  <c:v>6.0747439692803246E-2</c:v>
                </c:pt>
                <c:pt idx="442">
                  <c:v>6.0419009981241452E-2</c:v>
                </c:pt>
                <c:pt idx="443">
                  <c:v>5.9894111488110593E-2</c:v>
                </c:pt>
                <c:pt idx="444">
                  <c:v>5.9139998684707658E-2</c:v>
                </c:pt>
                <c:pt idx="445">
                  <c:v>5.8086232467733846E-2</c:v>
                </c:pt>
                <c:pt idx="446">
                  <c:v>5.6329923004071088E-2</c:v>
                </c:pt>
                <c:pt idx="447">
                  <c:v>5.4910652654561583E-2</c:v>
                </c:pt>
                <c:pt idx="448">
                  <c:v>5.3750736400869796E-2</c:v>
                </c:pt>
                <c:pt idx="449">
                  <c:v>5.2804682135535033E-2</c:v>
                </c:pt>
                <c:pt idx="450">
                  <c:v>5.2037329308520675E-2</c:v>
                </c:pt>
                <c:pt idx="451">
                  <c:v>5.1409639263448104E-2</c:v>
                </c:pt>
                <c:pt idx="452">
                  <c:v>4.9173810408258627E-2</c:v>
                </c:pt>
                <c:pt idx="453">
                  <c:v>4.8803722542345121E-2</c:v>
                </c:pt>
                <c:pt idx="454">
                  <c:v>4.8180266100164224E-2</c:v>
                </c:pt>
                <c:pt idx="455">
                  <c:v>4.7554485992537143E-2</c:v>
                </c:pt>
                <c:pt idx="456">
                  <c:v>4.826040388475239E-2</c:v>
                </c:pt>
                <c:pt idx="457">
                  <c:v>5.0640602794112893E-2</c:v>
                </c:pt>
                <c:pt idx="458">
                  <c:v>5.5174792234163411E-2</c:v>
                </c:pt>
                <c:pt idx="459">
                  <c:v>6.2519623028150964E-2</c:v>
                </c:pt>
                <c:pt idx="460">
                  <c:v>7.3505949589493746E-2</c:v>
                </c:pt>
                <c:pt idx="461">
                  <c:v>8.9242725046760951E-2</c:v>
                </c:pt>
                <c:pt idx="462">
                  <c:v>0.11115594870292754</c:v>
                </c:pt>
                <c:pt idx="463">
                  <c:v>0.14096839599076239</c:v>
                </c:pt>
                <c:pt idx="464">
                  <c:v>0.18046295364925607</c:v>
                </c:pt>
                <c:pt idx="465">
                  <c:v>0.23089785936430215</c:v>
                </c:pt>
                <c:pt idx="466">
                  <c:v>0.29152940196424276</c:v>
                </c:pt>
                <c:pt idx="467">
                  <c:v>0.3569392162221619</c:v>
                </c:pt>
                <c:pt idx="468">
                  <c:v>0.41677164096619507</c:v>
                </c:pt>
                <c:pt idx="469">
                  <c:v>0.46801486495270289</c:v>
                </c:pt>
                <c:pt idx="470">
                  <c:v>0.51256312115914837</c:v>
                </c:pt>
                <c:pt idx="471">
                  <c:v>0.55107377403552393</c:v>
                </c:pt>
                <c:pt idx="472">
                  <c:v>0.58433444781814847</c:v>
                </c:pt>
                <c:pt idx="473">
                  <c:v>0.61300854612757782</c:v>
                </c:pt>
                <c:pt idx="474">
                  <c:v>0.63770188938605554</c:v>
                </c:pt>
                <c:pt idx="475">
                  <c:v>0.65888274760319965</c:v>
                </c:pt>
                <c:pt idx="476">
                  <c:v>0.67697167398202607</c:v>
                </c:pt>
                <c:pt idx="477">
                  <c:v>0.69235621785220947</c:v>
                </c:pt>
                <c:pt idx="478">
                  <c:v>0.70535367215015998</c:v>
                </c:pt>
                <c:pt idx="479">
                  <c:v>0.71624429010525725</c:v>
                </c:pt>
                <c:pt idx="480">
                  <c:v>0.72528636507432509</c:v>
                </c:pt>
                <c:pt idx="481">
                  <c:v>0.7327141673400106</c:v>
                </c:pt>
                <c:pt idx="482">
                  <c:v>0.73872916547927947</c:v>
                </c:pt>
                <c:pt idx="483">
                  <c:v>0.74349211909352364</c:v>
                </c:pt>
                <c:pt idx="484">
                  <c:v>0.74712969473366042</c:v>
                </c:pt>
                <c:pt idx="485">
                  <c:v>0.74974319551491597</c:v>
                </c:pt>
                <c:pt idx="486">
                  <c:v>0.75130135847308399</c:v>
                </c:pt>
                <c:pt idx="487">
                  <c:v>0.75186779399390813</c:v>
                </c:pt>
                <c:pt idx="488">
                  <c:v>0.75223712329568848</c:v>
                </c:pt>
                <c:pt idx="489">
                  <c:v>0.75228102645538031</c:v>
                </c:pt>
                <c:pt idx="490">
                  <c:v>0.75193613543954196</c:v>
                </c:pt>
                <c:pt idx="491">
                  <c:v>0.75119505892903293</c:v>
                </c:pt>
                <c:pt idx="492">
                  <c:v>0.75007785962493367</c:v>
                </c:pt>
                <c:pt idx="493">
                  <c:v>0.74861795869733339</c:v>
                </c:pt>
                <c:pt idx="494">
                  <c:v>0.74686035437897447</c:v>
                </c:pt>
                <c:pt idx="495">
                  <c:v>0.74484707474810508</c:v>
                </c:pt>
                <c:pt idx="496">
                  <c:v>0.74261049664153567</c:v>
                </c:pt>
                <c:pt idx="497">
                  <c:v>0.74017812077987444</c:v>
                </c:pt>
                <c:pt idx="498">
                  <c:v>0.73759717648525713</c:v>
                </c:pt>
                <c:pt idx="499">
                  <c:v>0.73489466554220928</c:v>
                </c:pt>
                <c:pt idx="500">
                  <c:v>0.73210127398500668</c:v>
                </c:pt>
                <c:pt idx="501">
                  <c:v>0.72923107545351518</c:v>
                </c:pt>
                <c:pt idx="502">
                  <c:v>0.72631917791190193</c:v>
                </c:pt>
                <c:pt idx="503">
                  <c:v>0.72337478415300371</c:v>
                </c:pt>
                <c:pt idx="504">
                  <c:v>0.72041757878731982</c:v>
                </c:pt>
                <c:pt idx="505">
                  <c:v>0.71747388745110097</c:v>
                </c:pt>
                <c:pt idx="506">
                  <c:v>0.71453227827416732</c:v>
                </c:pt>
                <c:pt idx="507">
                  <c:v>0.71165040835019833</c:v>
                </c:pt>
                <c:pt idx="508">
                  <c:v>0.70883066040037845</c:v>
                </c:pt>
                <c:pt idx="509">
                  <c:v>0.70608621319756559</c:v>
                </c:pt>
                <c:pt idx="510">
                  <c:v>0.70341596550506502</c:v>
                </c:pt>
                <c:pt idx="511">
                  <c:v>0.70082158478053791</c:v>
                </c:pt>
                <c:pt idx="512">
                  <c:v>0.6982986114757993</c:v>
                </c:pt>
                <c:pt idx="513">
                  <c:v>0.69584076311846732</c:v>
                </c:pt>
                <c:pt idx="514">
                  <c:v>0.69343532679672892</c:v>
                </c:pt>
                <c:pt idx="515">
                  <c:v>0.69102348503243871</c:v>
                </c:pt>
                <c:pt idx="516">
                  <c:v>0.68869340216049479</c:v>
                </c:pt>
                <c:pt idx="517">
                  <c:v>0.68647865838412925</c:v>
                </c:pt>
                <c:pt idx="518">
                  <c:v>0.68433864926706978</c:v>
                </c:pt>
                <c:pt idx="519">
                  <c:v>0.68214776695567514</c:v>
                </c:pt>
                <c:pt idx="520">
                  <c:v>0.67982244976122452</c:v>
                </c:pt>
                <c:pt idx="521">
                  <c:v>0.6773144035016988</c:v>
                </c:pt>
                <c:pt idx="522">
                  <c:v>0.67458897187204869</c:v>
                </c:pt>
                <c:pt idx="523">
                  <c:v>0.6716071997204659</c:v>
                </c:pt>
                <c:pt idx="524">
                  <c:v>0.66833277761754406</c:v>
                </c:pt>
                <c:pt idx="525">
                  <c:v>0.66475467742248706</c:v>
                </c:pt>
                <c:pt idx="526">
                  <c:v>0.66078388068122063</c:v>
                </c:pt>
                <c:pt idx="527">
                  <c:v>0.65627250928063041</c:v>
                </c:pt>
                <c:pt idx="528">
                  <c:v>0.65117964757471702</c:v>
                </c:pt>
                <c:pt idx="529">
                  <c:v>0.64567306530786883</c:v>
                </c:pt>
                <c:pt idx="530">
                  <c:v>0.63969229973180852</c:v>
                </c:pt>
                <c:pt idx="531">
                  <c:v>0.63376170735634552</c:v>
                </c:pt>
                <c:pt idx="532">
                  <c:v>0.62788176091992887</c:v>
                </c:pt>
                <c:pt idx="533">
                  <c:v>0.62205533325469253</c:v>
                </c:pt>
                <c:pt idx="534">
                  <c:v>0.61613443729627715</c:v>
                </c:pt>
                <c:pt idx="535">
                  <c:v>0.61056435712069801</c:v>
                </c:pt>
                <c:pt idx="536">
                  <c:v>0.60534383860528551</c:v>
                </c:pt>
                <c:pt idx="537">
                  <c:v>0.60042831521585327</c:v>
                </c:pt>
                <c:pt idx="538">
                  <c:v>0.59576110674236971</c:v>
                </c:pt>
                <c:pt idx="539">
                  <c:v>0.59136190320919191</c:v>
                </c:pt>
                <c:pt idx="540">
                  <c:v>0.58720655135157862</c:v>
                </c:pt>
                <c:pt idx="541">
                  <c:v>0.5832724618086208</c:v>
                </c:pt>
                <c:pt idx="542">
                  <c:v>0.57954327035862419</c:v>
                </c:pt>
                <c:pt idx="543">
                  <c:v>0.57600745509259121</c:v>
                </c:pt>
                <c:pt idx="544">
                  <c:v>0.57262070994454517</c:v>
                </c:pt>
                <c:pt idx="545">
                  <c:v>0.5694604491957127</c:v>
                </c:pt>
                <c:pt idx="546">
                  <c:v>0.56647064966988836</c:v>
                </c:pt>
                <c:pt idx="547">
                  <c:v>0.56364041878907256</c:v>
                </c:pt>
                <c:pt idx="548">
                  <c:v>0.5609428894514954</c:v>
                </c:pt>
                <c:pt idx="549">
                  <c:v>0.55840414095249058</c:v>
                </c:pt>
                <c:pt idx="550">
                  <c:v>0.55605682430573822</c:v>
                </c:pt>
                <c:pt idx="551">
                  <c:v>0.55385302880134568</c:v>
                </c:pt>
                <c:pt idx="552">
                  <c:v>0.55174335855996715</c:v>
                </c:pt>
                <c:pt idx="553">
                  <c:v>0.54970471621609884</c:v>
                </c:pt>
                <c:pt idx="554">
                  <c:v>0.54773944236704142</c:v>
                </c:pt>
                <c:pt idx="555">
                  <c:v>0.5458271943495917</c:v>
                </c:pt>
                <c:pt idx="556">
                  <c:v>0.54395086874384357</c:v>
                </c:pt>
                <c:pt idx="557">
                  <c:v>0.54209010495589582</c:v>
                </c:pt>
                <c:pt idx="558">
                  <c:v>0.54024833638336001</c:v>
                </c:pt>
                <c:pt idx="559">
                  <c:v>0.53843207465922127</c:v>
                </c:pt>
                <c:pt idx="560">
                  <c:v>0.53664632132583501</c:v>
                </c:pt>
                <c:pt idx="561">
                  <c:v>0.53488629808414723</c:v>
                </c:pt>
                <c:pt idx="562">
                  <c:v>0.53314861172700878</c:v>
                </c:pt>
                <c:pt idx="563">
                  <c:v>0.53143644051746664</c:v>
                </c:pt>
                <c:pt idx="564">
                  <c:v>0.52973454803338971</c:v>
                </c:pt>
                <c:pt idx="565">
                  <c:v>0.52801628955512847</c:v>
                </c:pt>
                <c:pt idx="566">
                  <c:v>0.52625713547858932</c:v>
                </c:pt>
                <c:pt idx="567">
                  <c:v>0.5244368180291975</c:v>
                </c:pt>
                <c:pt idx="568">
                  <c:v>0.52253801332155347</c:v>
                </c:pt>
                <c:pt idx="569">
                  <c:v>0.52054352485649824</c:v>
                </c:pt>
                <c:pt idx="570">
                  <c:v>0.51843581816463835</c:v>
                </c:pt>
                <c:pt idx="571">
                  <c:v>0.51620804422850319</c:v>
                </c:pt>
                <c:pt idx="572">
                  <c:v>0.51385010348311855</c:v>
                </c:pt>
                <c:pt idx="573">
                  <c:v>0.51135690783962573</c:v>
                </c:pt>
                <c:pt idx="574">
                  <c:v>0.50872361761568374</c:v>
                </c:pt>
                <c:pt idx="575">
                  <c:v>0.50594056751233751</c:v>
                </c:pt>
                <c:pt idx="576">
                  <c:v>0.50298790772478152</c:v>
                </c:pt>
                <c:pt idx="577">
                  <c:v>0.49986884545290827</c:v>
                </c:pt>
                <c:pt idx="578">
                  <c:v>0.49658702720753856</c:v>
                </c:pt>
                <c:pt idx="579">
                  <c:v>0.49317198245289806</c:v>
                </c:pt>
                <c:pt idx="580">
                  <c:v>0.48969962667537159</c:v>
                </c:pt>
                <c:pt idx="581">
                  <c:v>0.48624187132550428</c:v>
                </c:pt>
                <c:pt idx="582">
                  <c:v>0.48285685090396563</c:v>
                </c:pt>
                <c:pt idx="583">
                  <c:v>0.47959243952855235</c:v>
                </c:pt>
                <c:pt idx="584">
                  <c:v>0.47648179773351579</c:v>
                </c:pt>
                <c:pt idx="585">
                  <c:v>0.47355056853783278</c:v>
                </c:pt>
                <c:pt idx="586">
                  <c:v>0.47081607039182904</c:v>
                </c:pt>
                <c:pt idx="587">
                  <c:v>0.46828202130444468</c:v>
                </c:pt>
                <c:pt idx="588">
                  <c:v>0.4659482353195652</c:v>
                </c:pt>
                <c:pt idx="589">
                  <c:v>0.4638541644401728</c:v>
                </c:pt>
                <c:pt idx="590">
                  <c:v>0.46200800162876343</c:v>
                </c:pt>
                <c:pt idx="591">
                  <c:v>0.46040501368964987</c:v>
                </c:pt>
                <c:pt idx="592">
                  <c:v>0.45904302649594875</c:v>
                </c:pt>
                <c:pt idx="593">
                  <c:v>0.45794573219107909</c:v>
                </c:pt>
                <c:pt idx="594">
                  <c:v>0.45715517814497414</c:v>
                </c:pt>
                <c:pt idx="595">
                  <c:v>0.45666657652946058</c:v>
                </c:pt>
                <c:pt idx="596">
                  <c:v>0.45644207794061575</c:v>
                </c:pt>
                <c:pt idx="597">
                  <c:v>0.456438102232605</c:v>
                </c:pt>
                <c:pt idx="598">
                  <c:v>0.45662369062232222</c:v>
                </c:pt>
                <c:pt idx="599">
                  <c:v>0.45698097470674515</c:v>
                </c:pt>
                <c:pt idx="600">
                  <c:v>0.45750808800767184</c:v>
                </c:pt>
                <c:pt idx="601">
                  <c:v>0.45809842276605522</c:v>
                </c:pt>
                <c:pt idx="602">
                  <c:v>0.4588564374044411</c:v>
                </c:pt>
                <c:pt idx="603">
                  <c:v>0.45975161504917644</c:v>
                </c:pt>
                <c:pt idx="604">
                  <c:v>0.46073798129158117</c:v>
                </c:pt>
                <c:pt idx="605">
                  <c:v>0.4617348195465994</c:v>
                </c:pt>
                <c:pt idx="606">
                  <c:v>0.46279684765691875</c:v>
                </c:pt>
                <c:pt idx="607">
                  <c:v>0.46406087362086246</c:v>
                </c:pt>
                <c:pt idx="608">
                  <c:v>0.46543590033531951</c:v>
                </c:pt>
                <c:pt idx="609">
                  <c:v>0.46685433955590677</c:v>
                </c:pt>
                <c:pt idx="610">
                  <c:v>0.46828665252573348</c:v>
                </c:pt>
                <c:pt idx="611">
                  <c:v>0.46971295002661351</c:v>
                </c:pt>
                <c:pt idx="612">
                  <c:v>0.47111477748501313</c:v>
                </c:pt>
                <c:pt idx="613">
                  <c:v>0.47248345105220396</c:v>
                </c:pt>
                <c:pt idx="614">
                  <c:v>0.47380190766886993</c:v>
                </c:pt>
                <c:pt idx="615">
                  <c:v>0.47505780283629651</c:v>
                </c:pt>
                <c:pt idx="616">
                  <c:v>0.47619671529564517</c:v>
                </c:pt>
                <c:pt idx="617">
                  <c:v>0.4772115776332137</c:v>
                </c:pt>
                <c:pt idx="618">
                  <c:v>0.47834417597524836</c:v>
                </c:pt>
                <c:pt idx="619">
                  <c:v>0.47963372733944099</c:v>
                </c:pt>
                <c:pt idx="620">
                  <c:v>0.48105675638218426</c:v>
                </c:pt>
                <c:pt idx="621">
                  <c:v>0.48254954439557779</c:v>
                </c:pt>
                <c:pt idx="622">
                  <c:v>0.48409792009142461</c:v>
                </c:pt>
                <c:pt idx="623">
                  <c:v>0.48564587757225225</c:v>
                </c:pt>
                <c:pt idx="624">
                  <c:v>0.48711203939429004</c:v>
                </c:pt>
                <c:pt idx="625">
                  <c:v>0.48847630969757139</c:v>
                </c:pt>
                <c:pt idx="626">
                  <c:v>0.48972689186121693</c:v>
                </c:pt>
                <c:pt idx="627">
                  <c:v>0.49084808204422348</c:v>
                </c:pt>
                <c:pt idx="628">
                  <c:v>0.49178910877280291</c:v>
                </c:pt>
                <c:pt idx="629">
                  <c:v>0.49253534689404743</c:v>
                </c:pt>
                <c:pt idx="630">
                  <c:v>0.49303460557707329</c:v>
                </c:pt>
                <c:pt idx="631">
                  <c:v>0.4933124965242921</c:v>
                </c:pt>
                <c:pt idx="632">
                  <c:v>0.49343057835477622</c:v>
                </c:pt>
                <c:pt idx="633">
                  <c:v>0.49341301988606545</c:v>
                </c:pt>
                <c:pt idx="634">
                  <c:v>0.49327534050595978</c:v>
                </c:pt>
                <c:pt idx="635">
                  <c:v>0.49301586882747811</c:v>
                </c:pt>
                <c:pt idx="636">
                  <c:v>0.49260697746361726</c:v>
                </c:pt>
                <c:pt idx="637">
                  <c:v>0.49204264840102679</c:v>
                </c:pt>
                <c:pt idx="638">
                  <c:v>0.49131462941051579</c:v>
                </c:pt>
                <c:pt idx="639">
                  <c:v>0.49039492374532845</c:v>
                </c:pt>
                <c:pt idx="640">
                  <c:v>0.48927693615639117</c:v>
                </c:pt>
                <c:pt idx="641">
                  <c:v>0.48790205849751861</c:v>
                </c:pt>
                <c:pt idx="642">
                  <c:v>0.48632989733553361</c:v>
                </c:pt>
                <c:pt idx="643">
                  <c:v>0.48466289393558326</c:v>
                </c:pt>
                <c:pt idx="644">
                  <c:v>0.48291440640820066</c:v>
                </c:pt>
                <c:pt idx="645">
                  <c:v>0.4810876889452812</c:v>
                </c:pt>
                <c:pt idx="646">
                  <c:v>0.47923314841870174</c:v>
                </c:pt>
                <c:pt idx="647">
                  <c:v>0.4774488083412321</c:v>
                </c:pt>
                <c:pt idx="648">
                  <c:v>0.47576963116439458</c:v>
                </c:pt>
                <c:pt idx="649">
                  <c:v>0.47419809546320069</c:v>
                </c:pt>
                <c:pt idx="650">
                  <c:v>0.47272259134446359</c:v>
                </c:pt>
                <c:pt idx="651">
                  <c:v>0.47134101181644333</c:v>
                </c:pt>
                <c:pt idx="652">
                  <c:v>0.47004837826599138</c:v>
                </c:pt>
                <c:pt idx="653">
                  <c:v>0.46883783056227113</c:v>
                </c:pt>
                <c:pt idx="654">
                  <c:v>0.46770510861670489</c:v>
                </c:pt>
                <c:pt idx="655">
                  <c:v>0.46664406945438647</c:v>
                </c:pt>
                <c:pt idx="656">
                  <c:v>0.46564867187245651</c:v>
                </c:pt>
                <c:pt idx="657">
                  <c:v>0.46472095734592977</c:v>
                </c:pt>
                <c:pt idx="658">
                  <c:v>0.463859041593008</c:v>
                </c:pt>
                <c:pt idx="659">
                  <c:v>0.46305375930075987</c:v>
                </c:pt>
                <c:pt idx="660">
                  <c:v>0.46230042918880077</c:v>
                </c:pt>
                <c:pt idx="661">
                  <c:v>0.46158818532989099</c:v>
                </c:pt>
                <c:pt idx="662">
                  <c:v>0.46082548922405969</c:v>
                </c:pt>
                <c:pt idx="663">
                  <c:v>0.46015291578035034</c:v>
                </c:pt>
                <c:pt idx="664">
                  <c:v>0.45962942873681506</c:v>
                </c:pt>
                <c:pt idx="665">
                  <c:v>0.45921450940774944</c:v>
                </c:pt>
                <c:pt idx="666">
                  <c:v>0.45880480908884885</c:v>
                </c:pt>
                <c:pt idx="667">
                  <c:v>0.45854345133894631</c:v>
                </c:pt>
                <c:pt idx="668">
                  <c:v>0.45849698793905036</c:v>
                </c:pt>
                <c:pt idx="669">
                  <c:v>0.4585467992731812</c:v>
                </c:pt>
                <c:pt idx="670">
                  <c:v>0.45594981417497887</c:v>
                </c:pt>
                <c:pt idx="671">
                  <c:v>0.45127733263266534</c:v>
                </c:pt>
                <c:pt idx="672">
                  <c:v>0.44493583269206999</c:v>
                </c:pt>
                <c:pt idx="673">
                  <c:v>0.43723419159307553</c:v>
                </c:pt>
                <c:pt idx="674">
                  <c:v>0.42843095695891664</c:v>
                </c:pt>
                <c:pt idx="675">
                  <c:v>0.41874530507164082</c:v>
                </c:pt>
                <c:pt idx="676">
                  <c:v>0.4083662868421557</c:v>
                </c:pt>
                <c:pt idx="677">
                  <c:v>0.39745745413409633</c:v>
                </c:pt>
                <c:pt idx="678">
                  <c:v>0.38616091060510238</c:v>
                </c:pt>
                <c:pt idx="679">
                  <c:v>0.37459925573055602</c:v>
                </c:pt>
                <c:pt idx="680">
                  <c:v>0.36288051882726879</c:v>
                </c:pt>
                <c:pt idx="681">
                  <c:v>0.35109667309808101</c:v>
                </c:pt>
                <c:pt idx="682">
                  <c:v>0.33932753442338087</c:v>
                </c:pt>
                <c:pt idx="683">
                  <c:v>0.32763751426411836</c:v>
                </c:pt>
                <c:pt idx="684">
                  <c:v>0.31608302608083066</c:v>
                </c:pt>
                <c:pt idx="685">
                  <c:v>0.30470683481690919</c:v>
                </c:pt>
                <c:pt idx="686">
                  <c:v>0.29354431937910136</c:v>
                </c:pt>
                <c:pt idx="687">
                  <c:v>0.28261073778044371</c:v>
                </c:pt>
                <c:pt idx="688">
                  <c:v>0.27192245894877415</c:v>
                </c:pt>
                <c:pt idx="689">
                  <c:v>0.26149519129846877</c:v>
                </c:pt>
                <c:pt idx="690">
                  <c:v>0.25134292852877804</c:v>
                </c:pt>
                <c:pt idx="691">
                  <c:v>0.24147751106245544</c:v>
                </c:pt>
                <c:pt idx="692">
                  <c:v>0.23190763590207242</c:v>
                </c:pt>
                <c:pt idx="693">
                  <c:v>0.22264020158097525</c:v>
                </c:pt>
                <c:pt idx="694">
                  <c:v>0.21368163535864404</c:v>
                </c:pt>
                <c:pt idx="695">
                  <c:v>0.20503638850123809</c:v>
                </c:pt>
                <c:pt idx="696">
                  <c:v>0.19670541676222297</c:v>
                </c:pt>
                <c:pt idx="697">
                  <c:v>0.18868775271391458</c:v>
                </c:pt>
                <c:pt idx="698">
                  <c:v>0.1809812462073952</c:v>
                </c:pt>
                <c:pt idx="699">
                  <c:v>0.17359508339098773</c:v>
                </c:pt>
                <c:pt idx="700">
                  <c:v>0.16654082201097492</c:v>
                </c:pt>
                <c:pt idx="701">
                  <c:v>0.15980768955272151</c:v>
                </c:pt>
                <c:pt idx="702">
                  <c:v>0.1533983190259417</c:v>
                </c:pt>
                <c:pt idx="703">
                  <c:v>0.14733932333815861</c:v>
                </c:pt>
                <c:pt idx="704">
                  <c:v>0.14158646204551437</c:v>
                </c:pt>
                <c:pt idx="705">
                  <c:v>0.13610147825048921</c:v>
                </c:pt>
                <c:pt idx="706">
                  <c:v>0.13087445876726292</c:v>
                </c:pt>
                <c:pt idx="707">
                  <c:v>0.1259187105200768</c:v>
                </c:pt>
                <c:pt idx="708">
                  <c:v>0.12128328204821962</c:v>
                </c:pt>
                <c:pt idx="709">
                  <c:v>0.11694060342458347</c:v>
                </c:pt>
                <c:pt idx="710">
                  <c:v>0.11282544082013295</c:v>
                </c:pt>
                <c:pt idx="711">
                  <c:v>0.10890035721262302</c:v>
                </c:pt>
                <c:pt idx="712">
                  <c:v>0.10514872060827854</c:v>
                </c:pt>
                <c:pt idx="713">
                  <c:v>0.10156265876450278</c:v>
                </c:pt>
                <c:pt idx="714">
                  <c:v>9.81363888585398E-2</c:v>
                </c:pt>
                <c:pt idx="715">
                  <c:v>9.486514186796749E-2</c:v>
                </c:pt>
                <c:pt idx="716">
                  <c:v>9.174408007265536E-2</c:v>
                </c:pt>
                <c:pt idx="717">
                  <c:v>8.8765516430603986E-2</c:v>
                </c:pt>
                <c:pt idx="718">
                  <c:v>8.5923500262798339E-2</c:v>
                </c:pt>
                <c:pt idx="719">
                  <c:v>8.3216241466937138E-2</c:v>
                </c:pt>
                <c:pt idx="720">
                  <c:v>8.0646406709342228E-2</c:v>
                </c:pt>
                <c:pt idx="721">
                  <c:v>7.8235054618467026E-2</c:v>
                </c:pt>
                <c:pt idx="722">
                  <c:v>7.6110844838455982E-2</c:v>
                </c:pt>
                <c:pt idx="723">
                  <c:v>7.4152524125347272E-2</c:v>
                </c:pt>
                <c:pt idx="724">
                  <c:v>7.2312649393629358E-2</c:v>
                </c:pt>
                <c:pt idx="725">
                  <c:v>7.0574382755706502E-2</c:v>
                </c:pt>
                <c:pt idx="726">
                  <c:v>6.892836026924605E-2</c:v>
                </c:pt>
                <c:pt idx="727">
                  <c:v>6.7369618694431616E-2</c:v>
                </c:pt>
                <c:pt idx="728">
                  <c:v>6.5893256023520475E-2</c:v>
                </c:pt>
                <c:pt idx="729">
                  <c:v>6.4500055055905128E-2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B-40C2-AFBD-B5B4E6E1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12976"/>
        <c:axId val="1295804656"/>
      </c:scatterChart>
      <c:valAx>
        <c:axId val="1295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5804656"/>
        <c:crosses val="autoZero"/>
        <c:crossBetween val="midCat"/>
      </c:valAx>
      <c:valAx>
        <c:axId val="12958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58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CN_ydre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Boksmodel!$AD$11:$AD$740</c:f>
              <c:numCache>
                <c:formatCode>0.0000</c:formatCode>
                <c:ptCount val="730"/>
                <c:pt idx="0">
                  <c:v>1.2202578266945077</c:v>
                </c:pt>
                <c:pt idx="1">
                  <c:v>1.2214678324705608</c:v>
                </c:pt>
                <c:pt idx="2">
                  <c:v>1.222150238949955</c:v>
                </c:pt>
                <c:pt idx="3">
                  <c:v>1.2222836311498069</c:v>
                </c:pt>
                <c:pt idx="4">
                  <c:v>1.2217645352153363</c:v>
                </c:pt>
                <c:pt idx="5">
                  <c:v>1.2207825794171563</c:v>
                </c:pt>
                <c:pt idx="6">
                  <c:v>1.2216120698281359</c:v>
                </c:pt>
                <c:pt idx="7">
                  <c:v>1.2239584266584154</c:v>
                </c:pt>
                <c:pt idx="8">
                  <c:v>1.2278438419586875</c:v>
                </c:pt>
                <c:pt idx="9">
                  <c:v>1.2331605640932648</c:v>
                </c:pt>
                <c:pt idx="10">
                  <c:v>1.2401483112970604</c:v>
                </c:pt>
                <c:pt idx="11">
                  <c:v>1.2507563975138267</c:v>
                </c:pt>
                <c:pt idx="12">
                  <c:v>1.2640481542820516</c:v>
                </c:pt>
                <c:pt idx="13">
                  <c:v>1.2761931412344554</c:v>
                </c:pt>
                <c:pt idx="14">
                  <c:v>1.2887897031336581</c:v>
                </c:pt>
                <c:pt idx="15">
                  <c:v>1.3034552176307488</c:v>
                </c:pt>
                <c:pt idx="16">
                  <c:v>1.3226808402008565</c:v>
                </c:pt>
                <c:pt idx="17">
                  <c:v>1.4455631466122449</c:v>
                </c:pt>
                <c:pt idx="18">
                  <c:v>1.4390540813664432</c:v>
                </c:pt>
                <c:pt idx="19">
                  <c:v>1.4404729062340371</c:v>
                </c:pt>
                <c:pt idx="20">
                  <c:v>1.4436583200220143</c:v>
                </c:pt>
                <c:pt idx="21">
                  <c:v>1.4473222673987707</c:v>
                </c:pt>
                <c:pt idx="22">
                  <c:v>1.4509107285311693</c:v>
                </c:pt>
                <c:pt idx="23">
                  <c:v>1.4542187558147057</c:v>
                </c:pt>
                <c:pt idx="24">
                  <c:v>1.4571949035954224</c:v>
                </c:pt>
                <c:pt idx="25">
                  <c:v>1.4597762011016453</c:v>
                </c:pt>
                <c:pt idx="26">
                  <c:v>1.4620058178729838</c:v>
                </c:pt>
                <c:pt idx="27">
                  <c:v>1.463842443145438</c:v>
                </c:pt>
                <c:pt idx="28">
                  <c:v>1.4652493315682258</c:v>
                </c:pt>
                <c:pt idx="29">
                  <c:v>1.466251319628328</c:v>
                </c:pt>
                <c:pt idx="30">
                  <c:v>1.466926697975635</c:v>
                </c:pt>
                <c:pt idx="31">
                  <c:v>1.4651029417745234</c:v>
                </c:pt>
                <c:pt idx="32">
                  <c:v>1.4602723596267559</c:v>
                </c:pt>
                <c:pt idx="33">
                  <c:v>1.4514645342286852</c:v>
                </c:pt>
                <c:pt idx="34">
                  <c:v>1.4378346686076122</c:v>
                </c:pt>
                <c:pt idx="35">
                  <c:v>1.4173682376623229</c:v>
                </c:pt>
                <c:pt idx="36">
                  <c:v>1.3878137077832156</c:v>
                </c:pt>
                <c:pt idx="37">
                  <c:v>1.3442757832958767</c:v>
                </c:pt>
                <c:pt idx="38">
                  <c:v>1.2848275868643959</c:v>
                </c:pt>
                <c:pt idx="39">
                  <c:v>1.196607810327214</c:v>
                </c:pt>
                <c:pt idx="40">
                  <c:v>1.0356829222488313</c:v>
                </c:pt>
                <c:pt idx="41">
                  <c:v>0.37053954062748817</c:v>
                </c:pt>
                <c:pt idx="42">
                  <c:v>0.30916349474475363</c:v>
                </c:pt>
                <c:pt idx="43">
                  <c:v>0.30104563523527611</c:v>
                </c:pt>
                <c:pt idx="44">
                  <c:v>0.30843777060022159</c:v>
                </c:pt>
                <c:pt idx="45">
                  <c:v>0.32195223792184957</c:v>
                </c:pt>
                <c:pt idx="46">
                  <c:v>0.33835672983527909</c:v>
                </c:pt>
                <c:pt idx="47">
                  <c:v>0.35675816459097304</c:v>
                </c:pt>
                <c:pt idx="48">
                  <c:v>0.37722883056005757</c:v>
                </c:pt>
                <c:pt idx="49">
                  <c:v>0.3973612439606426</c:v>
                </c:pt>
                <c:pt idx="50">
                  <c:v>0.41817733855309447</c:v>
                </c:pt>
                <c:pt idx="51">
                  <c:v>0.43946384793334126</c:v>
                </c:pt>
                <c:pt idx="52">
                  <c:v>0.46058344327302403</c:v>
                </c:pt>
                <c:pt idx="53">
                  <c:v>0.48477747179516895</c:v>
                </c:pt>
                <c:pt idx="54">
                  <c:v>0.50558240479889061</c:v>
                </c:pt>
                <c:pt idx="55">
                  <c:v>0.52785087562272937</c:v>
                </c:pt>
                <c:pt idx="56">
                  <c:v>0.55063536105322142</c:v>
                </c:pt>
                <c:pt idx="57">
                  <c:v>0.57806858818194762</c:v>
                </c:pt>
                <c:pt idx="58">
                  <c:v>0.60626537834516003</c:v>
                </c:pt>
                <c:pt idx="59">
                  <c:v>0.63839746238434159</c:v>
                </c:pt>
                <c:pt idx="60">
                  <c:v>0.67027066145348624</c:v>
                </c:pt>
                <c:pt idx="61">
                  <c:v>0.70228112370581652</c:v>
                </c:pt>
                <c:pt idx="62">
                  <c:v>0.73035259214352088</c:v>
                </c:pt>
                <c:pt idx="63">
                  <c:v>0.75799960782033848</c:v>
                </c:pt>
                <c:pt idx="64">
                  <c:v>0.78766136558997202</c:v>
                </c:pt>
                <c:pt idx="65">
                  <c:v>0.81960210644278242</c:v>
                </c:pt>
                <c:pt idx="66">
                  <c:v>0.84851387076785012</c:v>
                </c:pt>
                <c:pt idx="67">
                  <c:v>0.87644211679271056</c:v>
                </c:pt>
                <c:pt idx="68">
                  <c:v>0.90664305798997158</c:v>
                </c:pt>
                <c:pt idx="69">
                  <c:v>0.93844338513014525</c:v>
                </c:pt>
                <c:pt idx="70">
                  <c:v>0.96286468393754765</c:v>
                </c:pt>
                <c:pt idx="71">
                  <c:v>0.98235811701186204</c:v>
                </c:pt>
                <c:pt idx="72">
                  <c:v>0.99768549180468702</c:v>
                </c:pt>
                <c:pt idx="73">
                  <c:v>1.0094311015762323</c:v>
                </c:pt>
                <c:pt idx="74">
                  <c:v>1.0177637245141202</c:v>
                </c:pt>
                <c:pt idx="75">
                  <c:v>1.0227369740288854</c:v>
                </c:pt>
                <c:pt idx="76">
                  <c:v>1.0266123631715225</c:v>
                </c:pt>
                <c:pt idx="77">
                  <c:v>1.0293170934913762</c:v>
                </c:pt>
                <c:pt idx="78">
                  <c:v>1.030707441219878</c:v>
                </c:pt>
                <c:pt idx="79">
                  <c:v>1.0306679799855867</c:v>
                </c:pt>
                <c:pt idx="80">
                  <c:v>1.0289159613544965</c:v>
                </c:pt>
                <c:pt idx="81">
                  <c:v>1.0261827678470601</c:v>
                </c:pt>
                <c:pt idx="82">
                  <c:v>1.0233193593926695</c:v>
                </c:pt>
                <c:pt idx="83">
                  <c:v>1.0200167138674461</c:v>
                </c:pt>
                <c:pt idx="84">
                  <c:v>1.0160378054932659</c:v>
                </c:pt>
                <c:pt idx="85">
                  <c:v>1.011345256112375</c:v>
                </c:pt>
                <c:pt idx="86">
                  <c:v>1.0058361673953746</c:v>
                </c:pt>
                <c:pt idx="87">
                  <c:v>0.99942695221579381</c:v>
                </c:pt>
                <c:pt idx="88">
                  <c:v>0.9922103589563519</c:v>
                </c:pt>
                <c:pt idx="89">
                  <c:v>0.98338949317856905</c:v>
                </c:pt>
                <c:pt idx="90">
                  <c:v>0.94043464974104363</c:v>
                </c:pt>
                <c:pt idx="91">
                  <c:v>0.88742592808465826</c:v>
                </c:pt>
                <c:pt idx="92">
                  <c:v>0.82372579535443269</c:v>
                </c:pt>
                <c:pt idx="93">
                  <c:v>0.7481487993993533</c:v>
                </c:pt>
                <c:pt idx="94">
                  <c:v>0.66060261720524804</c:v>
                </c:pt>
                <c:pt idx="95">
                  <c:v>0.56236861343203937</c:v>
                </c:pt>
                <c:pt idx="96">
                  <c:v>0.45716929849624416</c:v>
                </c:pt>
                <c:pt idx="97">
                  <c:v>0.35192798776226875</c:v>
                </c:pt>
                <c:pt idx="98">
                  <c:v>0.25571740076444499</c:v>
                </c:pt>
                <c:pt idx="99">
                  <c:v>0.1778830233002264</c:v>
                </c:pt>
                <c:pt idx="100">
                  <c:v>0.1242407296414125</c:v>
                </c:pt>
                <c:pt idx="101">
                  <c:v>9.2707518079906862E-2</c:v>
                </c:pt>
                <c:pt idx="102">
                  <c:v>7.7037041442938603E-2</c:v>
                </c:pt>
                <c:pt idx="103">
                  <c:v>6.8011350809343063E-2</c:v>
                </c:pt>
                <c:pt idx="104">
                  <c:v>6.3413547223770975E-2</c:v>
                </c:pt>
                <c:pt idx="105">
                  <c:v>6.7435789108756361E-2</c:v>
                </c:pt>
                <c:pt idx="106">
                  <c:v>7.7052551989066881E-2</c:v>
                </c:pt>
                <c:pt idx="107">
                  <c:v>7.754735468591728E-2</c:v>
                </c:pt>
                <c:pt idx="108">
                  <c:v>7.8666215506939752E-2</c:v>
                </c:pt>
                <c:pt idx="109">
                  <c:v>7.8893138432872947E-2</c:v>
                </c:pt>
                <c:pt idx="110">
                  <c:v>7.9459043944788643E-2</c:v>
                </c:pt>
                <c:pt idx="111">
                  <c:v>8.0381725452462749E-2</c:v>
                </c:pt>
                <c:pt idx="112">
                  <c:v>8.1616112616309688E-2</c:v>
                </c:pt>
                <c:pt idx="113">
                  <c:v>8.3594131553979267E-2</c:v>
                </c:pt>
                <c:pt idx="114">
                  <c:v>8.8372310481898836E-2</c:v>
                </c:pt>
                <c:pt idx="115">
                  <c:v>9.0407322045623684E-2</c:v>
                </c:pt>
                <c:pt idx="116">
                  <c:v>9.0887896901270582E-2</c:v>
                </c:pt>
                <c:pt idx="117">
                  <c:v>9.0905240829107392E-2</c:v>
                </c:pt>
                <c:pt idx="118">
                  <c:v>9.1727621643090854E-2</c:v>
                </c:pt>
                <c:pt idx="119">
                  <c:v>9.8004475697027332E-2</c:v>
                </c:pt>
                <c:pt idx="120">
                  <c:v>9.7537601350912509E-2</c:v>
                </c:pt>
                <c:pt idx="121">
                  <c:v>9.5413127369101181E-2</c:v>
                </c:pt>
                <c:pt idx="122">
                  <c:v>9.3114083424711641E-2</c:v>
                </c:pt>
                <c:pt idx="123">
                  <c:v>9.1294110068233014E-2</c:v>
                </c:pt>
                <c:pt idx="124">
                  <c:v>8.9635961641914078E-2</c:v>
                </c:pt>
                <c:pt idx="125">
                  <c:v>8.8040156494314098E-2</c:v>
                </c:pt>
                <c:pt idx="126">
                  <c:v>8.6703964709668346E-2</c:v>
                </c:pt>
                <c:pt idx="127">
                  <c:v>8.5466996301885784E-2</c:v>
                </c:pt>
                <c:pt idx="128">
                  <c:v>8.4396326624103096E-2</c:v>
                </c:pt>
                <c:pt idx="129">
                  <c:v>8.3539936109330054E-2</c:v>
                </c:pt>
                <c:pt idx="130">
                  <c:v>8.4461019917034794E-2</c:v>
                </c:pt>
                <c:pt idx="131">
                  <c:v>8.5503263798692095E-2</c:v>
                </c:pt>
                <c:pt idx="132">
                  <c:v>8.4152760459398263E-2</c:v>
                </c:pt>
                <c:pt idx="133">
                  <c:v>8.2452231397660641E-2</c:v>
                </c:pt>
                <c:pt idx="134">
                  <c:v>8.1586145157239026E-2</c:v>
                </c:pt>
                <c:pt idx="135">
                  <c:v>8.0279552739609822E-2</c:v>
                </c:pt>
                <c:pt idx="136">
                  <c:v>8.1346728728964701E-2</c:v>
                </c:pt>
                <c:pt idx="137">
                  <c:v>8.2114384446051847E-2</c:v>
                </c:pt>
                <c:pt idx="138">
                  <c:v>8.2001790901614718E-2</c:v>
                </c:pt>
                <c:pt idx="139">
                  <c:v>8.0505624073152482E-2</c:v>
                </c:pt>
                <c:pt idx="140">
                  <c:v>8.0108977541719223E-2</c:v>
                </c:pt>
                <c:pt idx="141">
                  <c:v>7.9525336964828372E-2</c:v>
                </c:pt>
                <c:pt idx="142">
                  <c:v>7.9019372992357229E-2</c:v>
                </c:pt>
                <c:pt idx="143">
                  <c:v>7.8311105806201736E-2</c:v>
                </c:pt>
                <c:pt idx="144">
                  <c:v>7.8301243563831918E-2</c:v>
                </c:pt>
                <c:pt idx="145">
                  <c:v>7.8377650190413331E-2</c:v>
                </c:pt>
                <c:pt idx="146">
                  <c:v>7.8576592264919892E-2</c:v>
                </c:pt>
                <c:pt idx="147">
                  <c:v>7.8908844099231976E-2</c:v>
                </c:pt>
                <c:pt idx="148">
                  <c:v>7.9640993535386631E-2</c:v>
                </c:pt>
                <c:pt idx="149">
                  <c:v>8.0899216088500175E-2</c:v>
                </c:pt>
                <c:pt idx="150">
                  <c:v>8.1679281439006296E-2</c:v>
                </c:pt>
                <c:pt idx="151">
                  <c:v>8.2348972549768085E-2</c:v>
                </c:pt>
                <c:pt idx="152">
                  <c:v>8.1520622930452591E-2</c:v>
                </c:pt>
                <c:pt idx="153">
                  <c:v>8.0986158020657506E-2</c:v>
                </c:pt>
                <c:pt idx="154">
                  <c:v>8.1041955755479428E-2</c:v>
                </c:pt>
                <c:pt idx="155">
                  <c:v>8.1390153105415183E-2</c:v>
                </c:pt>
                <c:pt idx="156">
                  <c:v>8.1394679687799815E-2</c:v>
                </c:pt>
                <c:pt idx="157">
                  <c:v>8.1941037192911875E-2</c:v>
                </c:pt>
                <c:pt idx="158">
                  <c:v>8.5464960675120938E-2</c:v>
                </c:pt>
                <c:pt idx="159">
                  <c:v>8.8862356662888761E-2</c:v>
                </c:pt>
                <c:pt idx="160">
                  <c:v>9.2669579486069006E-2</c:v>
                </c:pt>
                <c:pt idx="161">
                  <c:v>0.1050545629425042</c:v>
                </c:pt>
                <c:pt idx="162">
                  <c:v>0.10212855506916554</c:v>
                </c:pt>
                <c:pt idx="163">
                  <c:v>0.10073564115224015</c:v>
                </c:pt>
                <c:pt idx="164">
                  <c:v>9.7665611413051995E-2</c:v>
                </c:pt>
                <c:pt idx="165">
                  <c:v>9.3052724894176542E-2</c:v>
                </c:pt>
                <c:pt idx="166">
                  <c:v>8.9505658225216486E-2</c:v>
                </c:pt>
                <c:pt idx="167">
                  <c:v>8.8312475129238427E-2</c:v>
                </c:pt>
                <c:pt idx="168">
                  <c:v>8.6848226843921988E-2</c:v>
                </c:pt>
                <c:pt idx="169">
                  <c:v>8.5388092850519431E-2</c:v>
                </c:pt>
                <c:pt idx="170">
                  <c:v>8.4375031054839011E-2</c:v>
                </c:pt>
                <c:pt idx="171">
                  <c:v>8.3232865079016061E-2</c:v>
                </c:pt>
                <c:pt idx="172">
                  <c:v>8.2769403558755367E-2</c:v>
                </c:pt>
                <c:pt idx="173">
                  <c:v>8.3914393556711403E-2</c:v>
                </c:pt>
                <c:pt idx="174">
                  <c:v>9.0342017337690428E-2</c:v>
                </c:pt>
                <c:pt idx="175">
                  <c:v>8.9216346148379574E-2</c:v>
                </c:pt>
                <c:pt idx="176">
                  <c:v>8.7012136517128719E-2</c:v>
                </c:pt>
                <c:pt idx="177">
                  <c:v>8.4902997804789021E-2</c:v>
                </c:pt>
                <c:pt idx="178">
                  <c:v>8.3478185917418429E-2</c:v>
                </c:pt>
                <c:pt idx="179">
                  <c:v>8.1935214762587458E-2</c:v>
                </c:pt>
                <c:pt idx="180">
                  <c:v>0.10063197396016256</c:v>
                </c:pt>
                <c:pt idx="181">
                  <c:v>0.11443065416174433</c:v>
                </c:pt>
                <c:pt idx="182">
                  <c:v>0.11621314593825723</c:v>
                </c:pt>
                <c:pt idx="183">
                  <c:v>0.10345663040838236</c:v>
                </c:pt>
                <c:pt idx="184">
                  <c:v>9.3770764525825501E-2</c:v>
                </c:pt>
                <c:pt idx="185">
                  <c:v>8.6553006790342168E-2</c:v>
                </c:pt>
                <c:pt idx="186">
                  <c:v>8.1258960060580684E-2</c:v>
                </c:pt>
                <c:pt idx="187">
                  <c:v>7.8388153289015411E-2</c:v>
                </c:pt>
                <c:pt idx="188">
                  <c:v>7.6073266727598357E-2</c:v>
                </c:pt>
                <c:pt idx="189">
                  <c:v>7.5269371567234178E-2</c:v>
                </c:pt>
                <c:pt idx="190">
                  <c:v>7.4642871986910886E-2</c:v>
                </c:pt>
                <c:pt idx="191">
                  <c:v>7.4448835909072891E-2</c:v>
                </c:pt>
                <c:pt idx="192">
                  <c:v>7.3964393138334292E-2</c:v>
                </c:pt>
                <c:pt idx="193">
                  <c:v>7.4011254682520955E-2</c:v>
                </c:pt>
                <c:pt idx="194">
                  <c:v>7.3986778161288069E-2</c:v>
                </c:pt>
                <c:pt idx="195">
                  <c:v>7.5506571512885895E-2</c:v>
                </c:pt>
                <c:pt idx="196">
                  <c:v>7.49515495819712E-2</c:v>
                </c:pt>
                <c:pt idx="197">
                  <c:v>7.4779596735435452E-2</c:v>
                </c:pt>
                <c:pt idx="198">
                  <c:v>7.5105305726034938E-2</c:v>
                </c:pt>
                <c:pt idx="199">
                  <c:v>7.6723822202805936E-2</c:v>
                </c:pt>
                <c:pt idx="200">
                  <c:v>7.900809133258152E-2</c:v>
                </c:pt>
                <c:pt idx="201">
                  <c:v>8.16838205706516E-2</c:v>
                </c:pt>
                <c:pt idx="202">
                  <c:v>8.6138658876271507E-2</c:v>
                </c:pt>
                <c:pt idx="203">
                  <c:v>8.7836370389313051E-2</c:v>
                </c:pt>
                <c:pt idx="204">
                  <c:v>9.0098349922844767E-2</c:v>
                </c:pt>
                <c:pt idx="205">
                  <c:v>9.8433298028079125E-2</c:v>
                </c:pt>
                <c:pt idx="206">
                  <c:v>0.10100262407013877</c:v>
                </c:pt>
                <c:pt idx="207">
                  <c:v>9.8382188720246427E-2</c:v>
                </c:pt>
                <c:pt idx="208">
                  <c:v>9.5783845535893752E-2</c:v>
                </c:pt>
                <c:pt idx="209">
                  <c:v>9.1721478534064191E-2</c:v>
                </c:pt>
                <c:pt idx="210">
                  <c:v>9.0284031533858999E-2</c:v>
                </c:pt>
                <c:pt idx="211">
                  <c:v>9.119403661580236E-2</c:v>
                </c:pt>
                <c:pt idx="212">
                  <c:v>9.1653277994085139E-2</c:v>
                </c:pt>
                <c:pt idx="213">
                  <c:v>8.7798066728340868E-2</c:v>
                </c:pt>
                <c:pt idx="214">
                  <c:v>8.5209557259774749E-2</c:v>
                </c:pt>
                <c:pt idx="215">
                  <c:v>8.480571325784203E-2</c:v>
                </c:pt>
                <c:pt idx="216">
                  <c:v>9.0445825060262261E-2</c:v>
                </c:pt>
                <c:pt idx="217">
                  <c:v>8.9998091024391352E-2</c:v>
                </c:pt>
                <c:pt idx="218">
                  <c:v>8.6891900185780857E-2</c:v>
                </c:pt>
                <c:pt idx="219">
                  <c:v>8.2277960761037647E-2</c:v>
                </c:pt>
                <c:pt idx="220">
                  <c:v>7.799275944260968E-2</c:v>
                </c:pt>
                <c:pt idx="221">
                  <c:v>7.565947033265838E-2</c:v>
                </c:pt>
                <c:pt idx="222">
                  <c:v>7.4219027909774415E-2</c:v>
                </c:pt>
                <c:pt idx="223">
                  <c:v>7.3172285278612942E-2</c:v>
                </c:pt>
                <c:pt idx="224">
                  <c:v>7.3137468822859791E-2</c:v>
                </c:pt>
                <c:pt idx="225">
                  <c:v>7.5189274723029581E-2</c:v>
                </c:pt>
                <c:pt idx="226">
                  <c:v>7.5895440996719757E-2</c:v>
                </c:pt>
                <c:pt idx="227">
                  <c:v>7.5736448866393108E-2</c:v>
                </c:pt>
                <c:pt idx="228">
                  <c:v>7.5766379543487666E-2</c:v>
                </c:pt>
                <c:pt idx="229">
                  <c:v>7.6454488055503783E-2</c:v>
                </c:pt>
                <c:pt idx="230">
                  <c:v>7.8582640104228635E-2</c:v>
                </c:pt>
                <c:pt idx="231">
                  <c:v>8.2136244530720659E-2</c:v>
                </c:pt>
                <c:pt idx="232">
                  <c:v>8.4455490297289923E-2</c:v>
                </c:pt>
                <c:pt idx="233">
                  <c:v>8.3708798329947667E-2</c:v>
                </c:pt>
                <c:pt idx="234">
                  <c:v>8.2325094561861004E-2</c:v>
                </c:pt>
                <c:pt idx="235">
                  <c:v>8.2304034798290376E-2</c:v>
                </c:pt>
                <c:pt idx="236">
                  <c:v>8.2764255386931357E-2</c:v>
                </c:pt>
                <c:pt idx="237">
                  <c:v>8.2334001432302295E-2</c:v>
                </c:pt>
                <c:pt idx="238">
                  <c:v>8.2729431874839374E-2</c:v>
                </c:pt>
                <c:pt idx="239">
                  <c:v>8.5549453727367525E-2</c:v>
                </c:pt>
                <c:pt idx="240">
                  <c:v>8.7071804705817074E-2</c:v>
                </c:pt>
                <c:pt idx="241">
                  <c:v>8.6527877820703994E-2</c:v>
                </c:pt>
                <c:pt idx="242">
                  <c:v>8.455621726923887E-2</c:v>
                </c:pt>
                <c:pt idx="243">
                  <c:v>8.5040988862222042E-2</c:v>
                </c:pt>
                <c:pt idx="244">
                  <c:v>8.5107163762772109E-2</c:v>
                </c:pt>
                <c:pt idx="245">
                  <c:v>8.4270709406073022E-2</c:v>
                </c:pt>
                <c:pt idx="246">
                  <c:v>8.3424392267768627E-2</c:v>
                </c:pt>
                <c:pt idx="247">
                  <c:v>8.2924794248718334E-2</c:v>
                </c:pt>
                <c:pt idx="248">
                  <c:v>8.305751406701703E-2</c:v>
                </c:pt>
                <c:pt idx="249">
                  <c:v>8.3656246705735515E-2</c:v>
                </c:pt>
                <c:pt idx="250">
                  <c:v>9.766744008893774E-2</c:v>
                </c:pt>
                <c:pt idx="251">
                  <c:v>0.10896988743742528</c:v>
                </c:pt>
                <c:pt idx="252">
                  <c:v>0.11129968414867547</c:v>
                </c:pt>
                <c:pt idx="253">
                  <c:v>0.11003780156326309</c:v>
                </c:pt>
                <c:pt idx="254">
                  <c:v>0.11040089810458842</c:v>
                </c:pt>
                <c:pt idx="255">
                  <c:v>0.10801302380704644</c:v>
                </c:pt>
                <c:pt idx="256">
                  <c:v>0.10246192856439357</c:v>
                </c:pt>
                <c:pt idx="257">
                  <c:v>9.7389670357712538E-2</c:v>
                </c:pt>
                <c:pt idx="258">
                  <c:v>9.2780261826224897E-2</c:v>
                </c:pt>
                <c:pt idx="259">
                  <c:v>8.8105992973840058E-2</c:v>
                </c:pt>
                <c:pt idx="260">
                  <c:v>8.4766133330753446E-2</c:v>
                </c:pt>
                <c:pt idx="261">
                  <c:v>8.2011253006832749E-2</c:v>
                </c:pt>
                <c:pt idx="262">
                  <c:v>8.0338495481810365E-2</c:v>
                </c:pt>
                <c:pt idx="263">
                  <c:v>8.2125904878781408E-2</c:v>
                </c:pt>
                <c:pt idx="264">
                  <c:v>8.264880870447916E-2</c:v>
                </c:pt>
                <c:pt idx="265">
                  <c:v>8.1519481700321417E-2</c:v>
                </c:pt>
                <c:pt idx="266">
                  <c:v>7.9803576339748258E-2</c:v>
                </c:pt>
                <c:pt idx="267">
                  <c:v>7.8420704835237248E-2</c:v>
                </c:pt>
                <c:pt idx="268">
                  <c:v>7.7515335018363135E-2</c:v>
                </c:pt>
                <c:pt idx="269">
                  <c:v>7.6691600449851793E-2</c:v>
                </c:pt>
                <c:pt idx="270">
                  <c:v>7.6082488649864916E-2</c:v>
                </c:pt>
                <c:pt idx="271">
                  <c:v>7.5840800065361411E-2</c:v>
                </c:pt>
                <c:pt idx="272">
                  <c:v>7.658297650385168E-2</c:v>
                </c:pt>
                <c:pt idx="273">
                  <c:v>8.1871591286410389E-2</c:v>
                </c:pt>
                <c:pt idx="274">
                  <c:v>8.4840741786151599E-2</c:v>
                </c:pt>
                <c:pt idx="275">
                  <c:v>9.3942682269227834E-2</c:v>
                </c:pt>
                <c:pt idx="276">
                  <c:v>0.1033301004226882</c:v>
                </c:pt>
                <c:pt idx="277">
                  <c:v>0.1024595373430055</c:v>
                </c:pt>
                <c:pt idx="278">
                  <c:v>0.10280896504872933</c:v>
                </c:pt>
                <c:pt idx="279">
                  <c:v>9.7566844818069404E-2</c:v>
                </c:pt>
                <c:pt idx="280">
                  <c:v>9.2669955038378549E-2</c:v>
                </c:pt>
                <c:pt idx="281">
                  <c:v>9.0400888122763701E-2</c:v>
                </c:pt>
                <c:pt idx="282">
                  <c:v>8.7577305541742811E-2</c:v>
                </c:pt>
                <c:pt idx="283">
                  <c:v>8.5825557134234037E-2</c:v>
                </c:pt>
                <c:pt idx="284">
                  <c:v>8.6895826526052794E-2</c:v>
                </c:pt>
                <c:pt idx="285">
                  <c:v>0.10007628949716894</c:v>
                </c:pt>
                <c:pt idx="286">
                  <c:v>0.11115146408267298</c:v>
                </c:pt>
                <c:pt idx="287">
                  <c:v>0.10346190668421421</c:v>
                </c:pt>
                <c:pt idx="288">
                  <c:v>9.9158585268082466E-2</c:v>
                </c:pt>
                <c:pt idx="289">
                  <c:v>9.481209312908255E-2</c:v>
                </c:pt>
                <c:pt idx="290">
                  <c:v>9.0929705919848058E-2</c:v>
                </c:pt>
                <c:pt idx="291">
                  <c:v>8.8344695207364349E-2</c:v>
                </c:pt>
                <c:pt idx="292">
                  <c:v>8.7349917507315827E-2</c:v>
                </c:pt>
                <c:pt idx="293">
                  <c:v>8.7917958720749451E-2</c:v>
                </c:pt>
                <c:pt idx="294">
                  <c:v>9.143365151681461E-2</c:v>
                </c:pt>
                <c:pt idx="295">
                  <c:v>9.4227346316005198E-2</c:v>
                </c:pt>
                <c:pt idx="296">
                  <c:v>9.3283265343792596E-2</c:v>
                </c:pt>
                <c:pt idx="297">
                  <c:v>9.4021230624463187E-2</c:v>
                </c:pt>
                <c:pt idx="298">
                  <c:v>0.11522799401133901</c:v>
                </c:pt>
                <c:pt idx="299">
                  <c:v>0.13198922280029929</c:v>
                </c:pt>
                <c:pt idx="300">
                  <c:v>0.12010353126700998</c:v>
                </c:pt>
                <c:pt idx="301">
                  <c:v>0.1057560440245145</c:v>
                </c:pt>
                <c:pt idx="302">
                  <c:v>9.9202829188153527E-2</c:v>
                </c:pt>
                <c:pt idx="303">
                  <c:v>9.2849471274313727E-2</c:v>
                </c:pt>
                <c:pt idx="304">
                  <c:v>0.14782770310723364</c:v>
                </c:pt>
                <c:pt idx="305">
                  <c:v>0.20122403017927043</c:v>
                </c:pt>
                <c:pt idx="306">
                  <c:v>0.25382412902618862</c:v>
                </c:pt>
                <c:pt idx="307">
                  <c:v>0.30372009057178534</c:v>
                </c:pt>
                <c:pt idx="308">
                  <c:v>0.35230375137391851</c:v>
                </c:pt>
                <c:pt idx="309">
                  <c:v>0.39894213827690272</c:v>
                </c:pt>
                <c:pt idx="310">
                  <c:v>0.44373869641553176</c:v>
                </c:pt>
                <c:pt idx="311">
                  <c:v>0.48704650199148808</c:v>
                </c:pt>
                <c:pt idx="312">
                  <c:v>0.52876081986907442</c:v>
                </c:pt>
                <c:pt idx="313">
                  <c:v>0.56923234259222355</c:v>
                </c:pt>
                <c:pt idx="314">
                  <c:v>0.61526409901091039</c:v>
                </c:pt>
                <c:pt idx="315">
                  <c:v>0.66265159054431322</c:v>
                </c:pt>
                <c:pt idx="316">
                  <c:v>0.70038166065249197</c:v>
                </c:pt>
                <c:pt idx="317">
                  <c:v>0.73476427018058976</c:v>
                </c:pt>
                <c:pt idx="318">
                  <c:v>0.76833049024996813</c:v>
                </c:pt>
                <c:pt idx="319">
                  <c:v>0.8022463352286171</c:v>
                </c:pt>
                <c:pt idx="320">
                  <c:v>0.83446167927453996</c:v>
                </c:pt>
                <c:pt idx="321">
                  <c:v>0.86583534269369278</c:v>
                </c:pt>
                <c:pt idx="322">
                  <c:v>0.89628408685156113</c:v>
                </c:pt>
                <c:pt idx="323">
                  <c:v>0.92522711644245403</c:v>
                </c:pt>
                <c:pt idx="324">
                  <c:v>0.95114720406562003</c:v>
                </c:pt>
                <c:pt idx="325">
                  <c:v>0.97524352963460692</c:v>
                </c:pt>
                <c:pt idx="326">
                  <c:v>1.0039029934942738</c:v>
                </c:pt>
                <c:pt idx="327">
                  <c:v>1.0308402560130605</c:v>
                </c:pt>
                <c:pt idx="328">
                  <c:v>1.0499176645735226</c:v>
                </c:pt>
                <c:pt idx="329">
                  <c:v>1.0665899018882874</c:v>
                </c:pt>
                <c:pt idx="330">
                  <c:v>1.0815870145819779</c:v>
                </c:pt>
                <c:pt idx="331">
                  <c:v>1.0959857775775739</c:v>
                </c:pt>
                <c:pt idx="332">
                  <c:v>1.1114940573979846</c:v>
                </c:pt>
                <c:pt idx="333">
                  <c:v>1.12558978696833</c:v>
                </c:pt>
                <c:pt idx="334">
                  <c:v>1.1378660751692857</c:v>
                </c:pt>
                <c:pt idx="335">
                  <c:v>1.1509962103376223</c:v>
                </c:pt>
                <c:pt idx="336">
                  <c:v>1.1635478296734707</c:v>
                </c:pt>
                <c:pt idx="337">
                  <c:v>1.1765630554280693</c:v>
                </c:pt>
                <c:pt idx="338">
                  <c:v>1.1888833725184063</c:v>
                </c:pt>
                <c:pt idx="339">
                  <c:v>1.2007513280913502</c:v>
                </c:pt>
                <c:pt idx="340">
                  <c:v>1.2126925664391068</c:v>
                </c:pt>
                <c:pt idx="341">
                  <c:v>1.2248739171758229</c:v>
                </c:pt>
                <c:pt idx="342">
                  <c:v>1.2374618393230945</c:v>
                </c:pt>
                <c:pt idx="343">
                  <c:v>1.2488044373439533</c:v>
                </c:pt>
                <c:pt idx="344">
                  <c:v>1.2595023606319424</c:v>
                </c:pt>
                <c:pt idx="345">
                  <c:v>1.2699808223227824</c:v>
                </c:pt>
                <c:pt idx="346">
                  <c:v>1.2843151633515832</c:v>
                </c:pt>
                <c:pt idx="347">
                  <c:v>1.2969558184152981</c:v>
                </c:pt>
                <c:pt idx="348">
                  <c:v>1.3102781293789931</c:v>
                </c:pt>
                <c:pt idx="349">
                  <c:v>1.3240709869502822</c:v>
                </c:pt>
                <c:pt idx="350">
                  <c:v>1.3354889507668219</c:v>
                </c:pt>
                <c:pt idx="351">
                  <c:v>1.3458140679009996</c:v>
                </c:pt>
                <c:pt idx="352">
                  <c:v>1.3560826745825825</c:v>
                </c:pt>
                <c:pt idx="353">
                  <c:v>1.367000769197577</c:v>
                </c:pt>
                <c:pt idx="354">
                  <c:v>1.3789595026064716</c:v>
                </c:pt>
                <c:pt idx="355">
                  <c:v>1.3901310943835594</c:v>
                </c:pt>
                <c:pt idx="356">
                  <c:v>1.4003074525935866</c:v>
                </c:pt>
                <c:pt idx="357">
                  <c:v>1.410357628683083</c:v>
                </c:pt>
                <c:pt idx="358">
                  <c:v>1.4211706580957006</c:v>
                </c:pt>
                <c:pt idx="359">
                  <c:v>1.4345574863094095</c:v>
                </c:pt>
                <c:pt idx="360">
                  <c:v>1.4458188450311966</c:v>
                </c:pt>
                <c:pt idx="361">
                  <c:v>1.4556541730021646</c:v>
                </c:pt>
                <c:pt idx="362">
                  <c:v>1.4666564214233124</c:v>
                </c:pt>
                <c:pt idx="363">
                  <c:v>1.4760193996267521</c:v>
                </c:pt>
                <c:pt idx="364">
                  <c:v>1.4847080896668046</c:v>
                </c:pt>
                <c:pt idx="365">
                  <c:v>1.4945222974796322</c:v>
                </c:pt>
                <c:pt idx="366">
                  <c:v>1.5083434926923533</c:v>
                </c:pt>
                <c:pt idx="367">
                  <c:v>1.5141493127975965</c:v>
                </c:pt>
                <c:pt idx="368">
                  <c:v>1.3371267617519267</c:v>
                </c:pt>
                <c:pt idx="369">
                  <c:v>1.3722502621162822</c:v>
                </c:pt>
                <c:pt idx="370">
                  <c:v>1.3990441254351873</c:v>
                </c:pt>
                <c:pt idx="371">
                  <c:v>1.41956309085761</c:v>
                </c:pt>
                <c:pt idx="372">
                  <c:v>1.4373816255116714</c:v>
                </c:pt>
                <c:pt idx="373">
                  <c:v>1.4540954408495304</c:v>
                </c:pt>
                <c:pt idx="374">
                  <c:v>1.4706802387318989</c:v>
                </c:pt>
                <c:pt idx="375">
                  <c:v>1.4893094005126146</c:v>
                </c:pt>
                <c:pt idx="376">
                  <c:v>1.5100265867308338</c:v>
                </c:pt>
                <c:pt idx="377">
                  <c:v>1.5278336105958545</c:v>
                </c:pt>
                <c:pt idx="378">
                  <c:v>1.5431957103875888</c:v>
                </c:pt>
                <c:pt idx="379">
                  <c:v>1.5742692214268241</c:v>
                </c:pt>
                <c:pt idx="380">
                  <c:v>1.5879069168122575</c:v>
                </c:pt>
                <c:pt idx="381">
                  <c:v>1.6007025407946722</c:v>
                </c:pt>
                <c:pt idx="382">
                  <c:v>1.6095490663417367</c:v>
                </c:pt>
                <c:pt idx="383">
                  <c:v>1.6161886688065239</c:v>
                </c:pt>
                <c:pt idx="384">
                  <c:v>1.6216877166852075</c:v>
                </c:pt>
                <c:pt idx="385">
                  <c:v>1.6262529098694967</c:v>
                </c:pt>
                <c:pt idx="386">
                  <c:v>1.6297348821843745</c:v>
                </c:pt>
                <c:pt idx="387">
                  <c:v>1.6322136180283657</c:v>
                </c:pt>
                <c:pt idx="388">
                  <c:v>1.633725045329153</c:v>
                </c:pt>
                <c:pt idx="389">
                  <c:v>1.6337166921501163</c:v>
                </c:pt>
                <c:pt idx="390">
                  <c:v>1.6321993488802011</c:v>
                </c:pt>
                <c:pt idx="391">
                  <c:v>1.6310865184801644</c:v>
                </c:pt>
                <c:pt idx="392">
                  <c:v>1.6288663016603155</c:v>
                </c:pt>
                <c:pt idx="393">
                  <c:v>1.6246877232758716</c:v>
                </c:pt>
                <c:pt idx="394">
                  <c:v>1.6177158268154788</c:v>
                </c:pt>
                <c:pt idx="395">
                  <c:v>1.6094881322065882</c:v>
                </c:pt>
                <c:pt idx="396">
                  <c:v>1.6002693188013795</c:v>
                </c:pt>
                <c:pt idx="397">
                  <c:v>1.5887288152384589</c:v>
                </c:pt>
                <c:pt idx="398">
                  <c:v>1.5730050948989771</c:v>
                </c:pt>
                <c:pt idx="399">
                  <c:v>1.557561501818959</c:v>
                </c:pt>
                <c:pt idx="400">
                  <c:v>1.5415554511782386</c:v>
                </c:pt>
                <c:pt idx="401">
                  <c:v>1.5236488349881756</c:v>
                </c:pt>
                <c:pt idx="402">
                  <c:v>1.5053763240521449</c:v>
                </c:pt>
                <c:pt idx="403">
                  <c:v>1.4892550755290934</c:v>
                </c:pt>
                <c:pt idx="404">
                  <c:v>1.4744174683999267</c:v>
                </c:pt>
                <c:pt idx="405">
                  <c:v>1.4612825752491276</c:v>
                </c:pt>
                <c:pt idx="406">
                  <c:v>1.4497918568173229</c:v>
                </c:pt>
                <c:pt idx="407">
                  <c:v>1.4389583818821012</c:v>
                </c:pt>
                <c:pt idx="408">
                  <c:v>1.4260421337494278</c:v>
                </c:pt>
                <c:pt idx="409">
                  <c:v>1.4164903496737828</c:v>
                </c:pt>
                <c:pt idx="410">
                  <c:v>1.4089996362480395</c:v>
                </c:pt>
                <c:pt idx="411">
                  <c:v>1.402907606015898</c:v>
                </c:pt>
                <c:pt idx="412">
                  <c:v>1.3968101400654109</c:v>
                </c:pt>
                <c:pt idx="413">
                  <c:v>1.3910728217456241</c:v>
                </c:pt>
                <c:pt idx="414">
                  <c:v>1.3871224752744056</c:v>
                </c:pt>
                <c:pt idx="415">
                  <c:v>1.3839308388469391</c:v>
                </c:pt>
                <c:pt idx="416">
                  <c:v>1.3803298573873974</c:v>
                </c:pt>
                <c:pt idx="417">
                  <c:v>1.3767487794019675</c:v>
                </c:pt>
                <c:pt idx="418">
                  <c:v>1.3728418444789188</c:v>
                </c:pt>
                <c:pt idx="419">
                  <c:v>1.3688591802042245</c:v>
                </c:pt>
                <c:pt idx="420">
                  <c:v>1.3644322310800556</c:v>
                </c:pt>
                <c:pt idx="421">
                  <c:v>1.3595699351825303</c:v>
                </c:pt>
                <c:pt idx="422">
                  <c:v>1.3543195066941407</c:v>
                </c:pt>
                <c:pt idx="423">
                  <c:v>1.3484359778838071</c:v>
                </c:pt>
                <c:pt idx="424">
                  <c:v>1.3393522691991737</c:v>
                </c:pt>
                <c:pt idx="425">
                  <c:v>1.331547065462922</c:v>
                </c:pt>
                <c:pt idx="426">
                  <c:v>1.3235239899237958</c:v>
                </c:pt>
                <c:pt idx="427">
                  <c:v>1.3145646526858588</c:v>
                </c:pt>
                <c:pt idx="428">
                  <c:v>1.30446571650219</c:v>
                </c:pt>
                <c:pt idx="429">
                  <c:v>1.2926134533310072</c:v>
                </c:pt>
                <c:pt idx="430">
                  <c:v>1.277347931675854</c:v>
                </c:pt>
                <c:pt idx="431">
                  <c:v>1.2583464496341328</c:v>
                </c:pt>
                <c:pt idx="432">
                  <c:v>1.2502643397529736</c:v>
                </c:pt>
                <c:pt idx="433">
                  <c:v>1.2500775786739098</c:v>
                </c:pt>
                <c:pt idx="434">
                  <c:v>1.2579808322455821</c:v>
                </c:pt>
                <c:pt idx="435">
                  <c:v>1.2716269424315167</c:v>
                </c:pt>
                <c:pt idx="436">
                  <c:v>1.2991130904162425</c:v>
                </c:pt>
                <c:pt idx="437">
                  <c:v>1.3408973328715728</c:v>
                </c:pt>
                <c:pt idx="438">
                  <c:v>1.3725372691646918</c:v>
                </c:pt>
                <c:pt idx="439">
                  <c:v>1.4013270449310693</c:v>
                </c:pt>
                <c:pt idx="440">
                  <c:v>1.4324418849982736</c:v>
                </c:pt>
                <c:pt idx="441">
                  <c:v>1.4655595217989767</c:v>
                </c:pt>
                <c:pt idx="442">
                  <c:v>1.5054477055318762</c:v>
                </c:pt>
                <c:pt idx="443">
                  <c:v>1.5550902033530369</c:v>
                </c:pt>
                <c:pt idx="444">
                  <c:v>1.6208775435969276</c:v>
                </c:pt>
                <c:pt idx="445">
                  <c:v>1.7468979672731415</c:v>
                </c:pt>
                <c:pt idx="446">
                  <c:v>1.7368020068375016</c:v>
                </c:pt>
                <c:pt idx="447">
                  <c:v>1.7312915785779552</c:v>
                </c:pt>
                <c:pt idx="448">
                  <c:v>1.7281739384312615</c:v>
                </c:pt>
                <c:pt idx="449">
                  <c:v>1.7269542822997366</c:v>
                </c:pt>
                <c:pt idx="450">
                  <c:v>1.727482284454479</c:v>
                </c:pt>
                <c:pt idx="451">
                  <c:v>1.6079494036940405</c:v>
                </c:pt>
                <c:pt idx="452">
                  <c:v>1.7221557908647387</c:v>
                </c:pt>
                <c:pt idx="453">
                  <c:v>1.7091949213438662</c:v>
                </c:pt>
                <c:pt idx="454">
                  <c:v>1.7090961987239537</c:v>
                </c:pt>
                <c:pt idx="455">
                  <c:v>1.6889113451620505</c:v>
                </c:pt>
                <c:pt idx="456">
                  <c:v>1.6613042474137165</c:v>
                </c:pt>
                <c:pt idx="457">
                  <c:v>1.6225079601659893</c:v>
                </c:pt>
                <c:pt idx="458">
                  <c:v>1.5685635753022307</c:v>
                </c:pt>
                <c:pt idx="459">
                  <c:v>1.4948641172251529</c:v>
                </c:pt>
                <c:pt idx="460">
                  <c:v>1.3941131932322386</c:v>
                </c:pt>
                <c:pt idx="461">
                  <c:v>1.2574481896375307</c:v>
                </c:pt>
                <c:pt idx="462">
                  <c:v>1.0766609320331264</c:v>
                </c:pt>
                <c:pt idx="463">
                  <c:v>0.84679413785417157</c:v>
                </c:pt>
                <c:pt idx="464">
                  <c:v>0.57285828949388373</c:v>
                </c:pt>
                <c:pt idx="465">
                  <c:v>0.28602061811622631</c:v>
                </c:pt>
                <c:pt idx="466">
                  <c:v>6.896447185398441E-2</c:v>
                </c:pt>
                <c:pt idx="467">
                  <c:v>1.9833915103520935E-2</c:v>
                </c:pt>
                <c:pt idx="468">
                  <c:v>3.4739361013604031E-2</c:v>
                </c:pt>
                <c:pt idx="469">
                  <c:v>3.5480510531208584E-2</c:v>
                </c:pt>
                <c:pt idx="470">
                  <c:v>3.9339767774624654E-2</c:v>
                </c:pt>
                <c:pt idx="471">
                  <c:v>4.2681013171816447E-2</c:v>
                </c:pt>
                <c:pt idx="472">
                  <c:v>4.6105607541497319E-2</c:v>
                </c:pt>
                <c:pt idx="473">
                  <c:v>4.8468784734418645E-2</c:v>
                </c:pt>
                <c:pt idx="474">
                  <c:v>5.0929687614526764E-2</c:v>
                </c:pt>
                <c:pt idx="475">
                  <c:v>5.3409814641147947E-2</c:v>
                </c:pt>
                <c:pt idx="476">
                  <c:v>5.5367092811988074E-2</c:v>
                </c:pt>
                <c:pt idx="477">
                  <c:v>5.7379687599261452E-2</c:v>
                </c:pt>
                <c:pt idx="478">
                  <c:v>5.953402054542252E-2</c:v>
                </c:pt>
                <c:pt idx="479">
                  <c:v>6.1500900392674654E-2</c:v>
                </c:pt>
                <c:pt idx="480">
                  <c:v>6.3134787580279683E-2</c:v>
                </c:pt>
                <c:pt idx="481">
                  <c:v>6.4340700174751797E-2</c:v>
                </c:pt>
                <c:pt idx="482">
                  <c:v>6.5541650452983519E-2</c:v>
                </c:pt>
                <c:pt idx="483">
                  <c:v>6.6956277344275617E-2</c:v>
                </c:pt>
                <c:pt idx="484">
                  <c:v>6.9192535342669198E-2</c:v>
                </c:pt>
                <c:pt idx="485">
                  <c:v>7.5278631649776731E-2</c:v>
                </c:pt>
                <c:pt idx="486">
                  <c:v>8.4534781813376036E-2</c:v>
                </c:pt>
                <c:pt idx="487">
                  <c:v>7.9348350140234128E-2</c:v>
                </c:pt>
                <c:pt idx="488">
                  <c:v>7.6251083314168952E-2</c:v>
                </c:pt>
                <c:pt idx="489">
                  <c:v>7.4734657116081571E-2</c:v>
                </c:pt>
                <c:pt idx="490">
                  <c:v>7.4208382792156496E-2</c:v>
                </c:pt>
                <c:pt idx="491">
                  <c:v>7.4171749725943245E-2</c:v>
                </c:pt>
                <c:pt idx="492">
                  <c:v>7.442964200167132E-2</c:v>
                </c:pt>
                <c:pt idx="493">
                  <c:v>7.4799107971401824E-2</c:v>
                </c:pt>
                <c:pt idx="494">
                  <c:v>7.5244842087878475E-2</c:v>
                </c:pt>
                <c:pt idx="495">
                  <c:v>7.5742810075339617E-2</c:v>
                </c:pt>
                <c:pt idx="496">
                  <c:v>7.6423026200855254E-2</c:v>
                </c:pt>
                <c:pt idx="497">
                  <c:v>7.6922281504949591E-2</c:v>
                </c:pt>
                <c:pt idx="498">
                  <c:v>7.7548824818364198E-2</c:v>
                </c:pt>
                <c:pt idx="499">
                  <c:v>7.8029144112575527E-2</c:v>
                </c:pt>
                <c:pt idx="500">
                  <c:v>7.8481491341290663E-2</c:v>
                </c:pt>
                <c:pt idx="501">
                  <c:v>7.8648458243432931E-2</c:v>
                </c:pt>
                <c:pt idx="502">
                  <c:v>7.9033856884925036E-2</c:v>
                </c:pt>
                <c:pt idx="503">
                  <c:v>7.944073551599995E-2</c:v>
                </c:pt>
                <c:pt idx="504">
                  <c:v>7.9585028172516073E-2</c:v>
                </c:pt>
                <c:pt idx="505">
                  <c:v>8.0761396738977601E-2</c:v>
                </c:pt>
                <c:pt idx="506">
                  <c:v>8.0878474012260143E-2</c:v>
                </c:pt>
                <c:pt idx="507">
                  <c:v>8.1206528131882755E-2</c:v>
                </c:pt>
                <c:pt idx="508">
                  <c:v>8.1197812547615988E-2</c:v>
                </c:pt>
                <c:pt idx="509">
                  <c:v>8.1206179768833972E-2</c:v>
                </c:pt>
                <c:pt idx="510">
                  <c:v>8.1146353902679325E-2</c:v>
                </c:pt>
                <c:pt idx="511">
                  <c:v>8.1096593927517002E-2</c:v>
                </c:pt>
                <c:pt idx="512">
                  <c:v>8.1135022931665288E-2</c:v>
                </c:pt>
                <c:pt idx="513">
                  <c:v>8.1656099251626924E-2</c:v>
                </c:pt>
                <c:pt idx="514">
                  <c:v>8.4629803813151661E-2</c:v>
                </c:pt>
                <c:pt idx="515">
                  <c:v>8.5872689228581892E-2</c:v>
                </c:pt>
                <c:pt idx="516">
                  <c:v>8.4939034555970114E-2</c:v>
                </c:pt>
                <c:pt idx="517">
                  <c:v>8.2500512208114843E-2</c:v>
                </c:pt>
                <c:pt idx="518">
                  <c:v>8.1224096256320655E-2</c:v>
                </c:pt>
                <c:pt idx="519">
                  <c:v>8.0763355900168726E-2</c:v>
                </c:pt>
                <c:pt idx="520">
                  <c:v>8.0624946432355793E-2</c:v>
                </c:pt>
                <c:pt idx="521">
                  <c:v>8.0548628110824277E-2</c:v>
                </c:pt>
                <c:pt idx="522">
                  <c:v>8.0815923885857677E-2</c:v>
                </c:pt>
                <c:pt idx="523">
                  <c:v>8.1081431287359645E-2</c:v>
                </c:pt>
                <c:pt idx="524">
                  <c:v>8.0477152008121694E-2</c:v>
                </c:pt>
                <c:pt idx="525">
                  <c:v>8.0557561714691209E-2</c:v>
                </c:pt>
                <c:pt idx="526">
                  <c:v>8.1960843826462487E-2</c:v>
                </c:pt>
                <c:pt idx="527">
                  <c:v>8.3717521856469274E-2</c:v>
                </c:pt>
                <c:pt idx="528">
                  <c:v>8.4474656398298736E-2</c:v>
                </c:pt>
                <c:pt idx="529">
                  <c:v>9.0248619550020212E-2</c:v>
                </c:pt>
                <c:pt idx="530">
                  <c:v>8.8515014649299173E-2</c:v>
                </c:pt>
                <c:pt idx="531">
                  <c:v>8.8212188568212196E-2</c:v>
                </c:pt>
                <c:pt idx="532">
                  <c:v>8.879320573635574E-2</c:v>
                </c:pt>
                <c:pt idx="533">
                  <c:v>9.5972160580944293E-2</c:v>
                </c:pt>
                <c:pt idx="534">
                  <c:v>9.4559560613898655E-2</c:v>
                </c:pt>
                <c:pt idx="535">
                  <c:v>9.2413509072273636E-2</c:v>
                </c:pt>
                <c:pt idx="536">
                  <c:v>9.0696210525830656E-2</c:v>
                </c:pt>
                <c:pt idx="537">
                  <c:v>9.0095899216868253E-2</c:v>
                </c:pt>
                <c:pt idx="538">
                  <c:v>8.8792090440370924E-2</c:v>
                </c:pt>
                <c:pt idx="539">
                  <c:v>8.7722241928665581E-2</c:v>
                </c:pt>
                <c:pt idx="540">
                  <c:v>8.6883898217035987E-2</c:v>
                </c:pt>
                <c:pt idx="541">
                  <c:v>8.6203560583492558E-2</c:v>
                </c:pt>
                <c:pt idx="542">
                  <c:v>8.5669856143078454E-2</c:v>
                </c:pt>
                <c:pt idx="543">
                  <c:v>8.675654189248698E-2</c:v>
                </c:pt>
                <c:pt idx="544">
                  <c:v>8.526323432782193E-2</c:v>
                </c:pt>
                <c:pt idx="545">
                  <c:v>8.4840392943957607E-2</c:v>
                </c:pt>
                <c:pt idx="546">
                  <c:v>8.4423596365195419E-2</c:v>
                </c:pt>
                <c:pt idx="547">
                  <c:v>8.5110690830910704E-2</c:v>
                </c:pt>
                <c:pt idx="548">
                  <c:v>8.5175109463188528E-2</c:v>
                </c:pt>
                <c:pt idx="549">
                  <c:v>8.3327251221039719E-2</c:v>
                </c:pt>
                <c:pt idx="550">
                  <c:v>8.1697917447313612E-2</c:v>
                </c:pt>
                <c:pt idx="551">
                  <c:v>8.0747475359703419E-2</c:v>
                </c:pt>
                <c:pt idx="552">
                  <c:v>8.0196187498960042E-2</c:v>
                </c:pt>
                <c:pt idx="553">
                  <c:v>7.9254333433480956E-2</c:v>
                </c:pt>
                <c:pt idx="554">
                  <c:v>7.8486765130236252E-2</c:v>
                </c:pt>
                <c:pt idx="555">
                  <c:v>7.7838064959887779E-2</c:v>
                </c:pt>
                <c:pt idx="556">
                  <c:v>7.7492492014934813E-2</c:v>
                </c:pt>
                <c:pt idx="557">
                  <c:v>7.7307197369692743E-2</c:v>
                </c:pt>
                <c:pt idx="558">
                  <c:v>7.7050185340916677E-2</c:v>
                </c:pt>
                <c:pt idx="559">
                  <c:v>7.6633615158055168E-2</c:v>
                </c:pt>
                <c:pt idx="560">
                  <c:v>7.626907598171094E-2</c:v>
                </c:pt>
                <c:pt idx="561">
                  <c:v>7.5959416085839171E-2</c:v>
                </c:pt>
                <c:pt idx="562">
                  <c:v>7.5531292663022664E-2</c:v>
                </c:pt>
                <c:pt idx="563">
                  <c:v>7.5082500636710292E-2</c:v>
                </c:pt>
                <c:pt idx="564">
                  <c:v>7.4650892977110639E-2</c:v>
                </c:pt>
                <c:pt idx="565">
                  <c:v>7.4249011505335957E-2</c:v>
                </c:pt>
                <c:pt idx="566">
                  <c:v>7.3895278605084297E-2</c:v>
                </c:pt>
                <c:pt idx="567">
                  <c:v>7.3584741706099369E-2</c:v>
                </c:pt>
                <c:pt idx="568">
                  <c:v>7.3301218692742032E-2</c:v>
                </c:pt>
                <c:pt idx="569">
                  <c:v>7.3138675664450328E-2</c:v>
                </c:pt>
                <c:pt idx="570">
                  <c:v>7.3026153954319328E-2</c:v>
                </c:pt>
                <c:pt idx="571">
                  <c:v>7.2972889233876598E-2</c:v>
                </c:pt>
                <c:pt idx="572">
                  <c:v>7.2962499841085049E-2</c:v>
                </c:pt>
                <c:pt idx="573">
                  <c:v>7.2935943900100594E-2</c:v>
                </c:pt>
                <c:pt idx="574">
                  <c:v>7.2939758583443204E-2</c:v>
                </c:pt>
                <c:pt idx="575">
                  <c:v>7.3176434813140484E-2</c:v>
                </c:pt>
                <c:pt idx="576">
                  <c:v>7.3555575727227623E-2</c:v>
                </c:pt>
                <c:pt idx="577">
                  <c:v>7.3828894797105027E-2</c:v>
                </c:pt>
                <c:pt idx="578">
                  <c:v>7.4197002225881881E-2</c:v>
                </c:pt>
                <c:pt idx="579">
                  <c:v>7.4801043619922486E-2</c:v>
                </c:pt>
                <c:pt idx="580">
                  <c:v>7.5417845076499915E-2</c:v>
                </c:pt>
                <c:pt idx="581">
                  <c:v>7.5939150989585341E-2</c:v>
                </c:pt>
                <c:pt idx="582">
                  <c:v>7.6323146053697305E-2</c:v>
                </c:pt>
                <c:pt idx="583">
                  <c:v>7.6583270488230548E-2</c:v>
                </c:pt>
                <c:pt idx="584">
                  <c:v>7.6682102276524666E-2</c:v>
                </c:pt>
                <c:pt idx="585">
                  <c:v>7.6733673205349961E-2</c:v>
                </c:pt>
                <c:pt idx="586">
                  <c:v>7.7123355116898856E-2</c:v>
                </c:pt>
                <c:pt idx="587">
                  <c:v>7.824924450406967E-2</c:v>
                </c:pt>
                <c:pt idx="588">
                  <c:v>7.8390813257526365E-2</c:v>
                </c:pt>
                <c:pt idx="589">
                  <c:v>7.835917163369982E-2</c:v>
                </c:pt>
                <c:pt idx="590">
                  <c:v>7.867740393069983E-2</c:v>
                </c:pt>
                <c:pt idx="591">
                  <c:v>8.02491928254217E-2</c:v>
                </c:pt>
                <c:pt idx="592">
                  <c:v>8.1726255741042447E-2</c:v>
                </c:pt>
                <c:pt idx="593">
                  <c:v>8.1445406404653975E-2</c:v>
                </c:pt>
                <c:pt idx="594">
                  <c:v>8.000816798609614E-2</c:v>
                </c:pt>
                <c:pt idx="595">
                  <c:v>7.8312228875983464E-2</c:v>
                </c:pt>
                <c:pt idx="596">
                  <c:v>7.7157092623452647E-2</c:v>
                </c:pt>
                <c:pt idx="597">
                  <c:v>7.6966236833463736E-2</c:v>
                </c:pt>
                <c:pt idx="598">
                  <c:v>7.6506835942867543E-2</c:v>
                </c:pt>
                <c:pt idx="599">
                  <c:v>7.4892128312198311E-2</c:v>
                </c:pt>
                <c:pt idx="600">
                  <c:v>7.8220477750656908E-2</c:v>
                </c:pt>
                <c:pt idx="601">
                  <c:v>7.7764646429417744E-2</c:v>
                </c:pt>
                <c:pt idx="602">
                  <c:v>7.664725894043177E-2</c:v>
                </c:pt>
                <c:pt idx="603">
                  <c:v>7.5559449036041726E-2</c:v>
                </c:pt>
                <c:pt idx="604">
                  <c:v>7.8764707154766966E-2</c:v>
                </c:pt>
                <c:pt idx="605">
                  <c:v>8.2666507261319619E-2</c:v>
                </c:pt>
                <c:pt idx="606">
                  <c:v>8.0050995541947334E-2</c:v>
                </c:pt>
                <c:pt idx="607">
                  <c:v>7.8286055169442953E-2</c:v>
                </c:pt>
                <c:pt idx="608">
                  <c:v>7.7534580422843627E-2</c:v>
                </c:pt>
                <c:pt idx="609">
                  <c:v>7.6997060680749019E-2</c:v>
                </c:pt>
                <c:pt idx="610">
                  <c:v>7.6546666202240599E-2</c:v>
                </c:pt>
                <c:pt idx="611">
                  <c:v>7.6438730079851025E-2</c:v>
                </c:pt>
                <c:pt idx="612">
                  <c:v>7.6636744208264093E-2</c:v>
                </c:pt>
                <c:pt idx="613">
                  <c:v>7.6901450527683643E-2</c:v>
                </c:pt>
                <c:pt idx="614">
                  <c:v>7.7322387878272544E-2</c:v>
                </c:pt>
                <c:pt idx="615">
                  <c:v>8.0687724121572102E-2</c:v>
                </c:pt>
                <c:pt idx="616">
                  <c:v>8.899063370770223E-2</c:v>
                </c:pt>
                <c:pt idx="617">
                  <c:v>9.1066108883171126E-2</c:v>
                </c:pt>
                <c:pt idx="618">
                  <c:v>9.0984813752939792E-2</c:v>
                </c:pt>
                <c:pt idx="619">
                  <c:v>8.9995144566807364E-2</c:v>
                </c:pt>
                <c:pt idx="620">
                  <c:v>8.9640518462394847E-2</c:v>
                </c:pt>
                <c:pt idx="621">
                  <c:v>8.818029423361104E-2</c:v>
                </c:pt>
                <c:pt idx="622">
                  <c:v>8.6613488064500727E-2</c:v>
                </c:pt>
                <c:pt idx="623">
                  <c:v>8.6206362092124456E-2</c:v>
                </c:pt>
                <c:pt idx="624">
                  <c:v>8.6035920569900032E-2</c:v>
                </c:pt>
                <c:pt idx="625">
                  <c:v>8.5632780792569252E-2</c:v>
                </c:pt>
                <c:pt idx="626">
                  <c:v>8.5136873670322188E-2</c:v>
                </c:pt>
                <c:pt idx="627">
                  <c:v>8.4987663530147181E-2</c:v>
                </c:pt>
                <c:pt idx="628">
                  <c:v>8.5006213322550844E-2</c:v>
                </c:pt>
                <c:pt idx="629">
                  <c:v>8.6988117294291761E-2</c:v>
                </c:pt>
                <c:pt idx="630">
                  <c:v>8.8558591174074427E-2</c:v>
                </c:pt>
                <c:pt idx="631">
                  <c:v>8.9184993295394685E-2</c:v>
                </c:pt>
                <c:pt idx="632">
                  <c:v>8.9660224315908754E-2</c:v>
                </c:pt>
                <c:pt idx="633">
                  <c:v>8.9699243774989376E-2</c:v>
                </c:pt>
                <c:pt idx="634">
                  <c:v>8.9090613349685391E-2</c:v>
                </c:pt>
                <c:pt idx="635">
                  <c:v>8.8711347953010777E-2</c:v>
                </c:pt>
                <c:pt idx="636">
                  <c:v>8.8358689828861359E-2</c:v>
                </c:pt>
                <c:pt idx="637">
                  <c:v>8.7910021705805141E-2</c:v>
                </c:pt>
                <c:pt idx="638">
                  <c:v>8.8054653301695388E-2</c:v>
                </c:pt>
                <c:pt idx="639">
                  <c:v>8.8473854971605093E-2</c:v>
                </c:pt>
                <c:pt idx="640">
                  <c:v>8.9036857605003419E-2</c:v>
                </c:pt>
                <c:pt idx="641">
                  <c:v>9.0144109891939578E-2</c:v>
                </c:pt>
                <c:pt idx="642">
                  <c:v>9.0446447935082719E-2</c:v>
                </c:pt>
                <c:pt idx="643">
                  <c:v>9.1311255373762418E-2</c:v>
                </c:pt>
                <c:pt idx="644">
                  <c:v>9.2839246638222628E-2</c:v>
                </c:pt>
                <c:pt idx="645">
                  <c:v>9.4309058721420647E-2</c:v>
                </c:pt>
                <c:pt idx="646">
                  <c:v>9.4334022667788675E-2</c:v>
                </c:pt>
                <c:pt idx="647">
                  <c:v>9.3566168560511948E-2</c:v>
                </c:pt>
                <c:pt idx="648">
                  <c:v>9.2669364725075559E-2</c:v>
                </c:pt>
                <c:pt idx="649">
                  <c:v>9.1958506618016966E-2</c:v>
                </c:pt>
                <c:pt idx="650">
                  <c:v>9.1229065764805189E-2</c:v>
                </c:pt>
                <c:pt idx="651">
                  <c:v>9.0580061726430378E-2</c:v>
                </c:pt>
                <c:pt idx="652">
                  <c:v>9.0034326253600333E-2</c:v>
                </c:pt>
                <c:pt idx="653">
                  <c:v>8.9480161646396605E-2</c:v>
                </c:pt>
                <c:pt idx="654">
                  <c:v>8.9004088078861524E-2</c:v>
                </c:pt>
                <c:pt idx="655">
                  <c:v>8.8663745825827756E-2</c:v>
                </c:pt>
                <c:pt idx="656">
                  <c:v>8.820071337121782E-2</c:v>
                </c:pt>
                <c:pt idx="657">
                  <c:v>8.7569044528722995E-2</c:v>
                </c:pt>
                <c:pt idx="658">
                  <c:v>8.7105791401891508E-2</c:v>
                </c:pt>
                <c:pt idx="659">
                  <c:v>8.6735060071388786E-2</c:v>
                </c:pt>
                <c:pt idx="660">
                  <c:v>8.6687767317228326E-2</c:v>
                </c:pt>
                <c:pt idx="661">
                  <c:v>9.0243250469944969E-2</c:v>
                </c:pt>
                <c:pt idx="662">
                  <c:v>9.068917760050535E-2</c:v>
                </c:pt>
                <c:pt idx="663">
                  <c:v>8.9371480768742545E-2</c:v>
                </c:pt>
                <c:pt idx="664">
                  <c:v>8.8884801479407888E-2</c:v>
                </c:pt>
                <c:pt idx="665">
                  <c:v>9.2768682423075427E-2</c:v>
                </c:pt>
                <c:pt idx="666">
                  <c:v>9.3695206971141781E-2</c:v>
                </c:pt>
                <c:pt idx="667">
                  <c:v>9.1661864157354972E-2</c:v>
                </c:pt>
                <c:pt idx="668">
                  <c:v>9.3225806965156005E-2</c:v>
                </c:pt>
                <c:pt idx="669">
                  <c:v>0.14681551949800062</c:v>
                </c:pt>
                <c:pt idx="670">
                  <c:v>0.19108541880033594</c:v>
                </c:pt>
                <c:pt idx="671">
                  <c:v>0.23179348597189314</c:v>
                </c:pt>
                <c:pt idx="672">
                  <c:v>0.27050145811929638</c:v>
                </c:pt>
                <c:pt idx="673">
                  <c:v>0.30757011893691155</c:v>
                </c:pt>
                <c:pt idx="674">
                  <c:v>0.34332928547088709</c:v>
                </c:pt>
                <c:pt idx="675">
                  <c:v>0.37810485652580161</c:v>
                </c:pt>
                <c:pt idx="676">
                  <c:v>0.41198835531232292</c:v>
                </c:pt>
                <c:pt idx="677">
                  <c:v>0.44483247029233997</c:v>
                </c:pt>
                <c:pt idx="678">
                  <c:v>0.47679105625901963</c:v>
                </c:pt>
                <c:pt idx="679">
                  <c:v>0.50838717435455871</c:v>
                </c:pt>
                <c:pt idx="680">
                  <c:v>0.54114830779772183</c:v>
                </c:pt>
                <c:pt idx="681">
                  <c:v>0.57416395079840521</c:v>
                </c:pt>
                <c:pt idx="682">
                  <c:v>0.60547529581993731</c:v>
                </c:pt>
                <c:pt idx="683">
                  <c:v>0.63636865168477341</c:v>
                </c:pt>
                <c:pt idx="684">
                  <c:v>0.66612218105903098</c:v>
                </c:pt>
                <c:pt idx="685">
                  <c:v>0.69460395749628201</c:v>
                </c:pt>
                <c:pt idx="686">
                  <c:v>0.72160523465083248</c:v>
                </c:pt>
                <c:pt idx="687">
                  <c:v>0.74733339145302335</c:v>
                </c:pt>
                <c:pt idx="688">
                  <c:v>0.77195786120052612</c:v>
                </c:pt>
                <c:pt idx="689">
                  <c:v>0.79551219981226395</c:v>
                </c:pt>
                <c:pt idx="690">
                  <c:v>0.81801814315562371</c:v>
                </c:pt>
                <c:pt idx="691">
                  <c:v>0.83938678643100528</c:v>
                </c:pt>
                <c:pt idx="692">
                  <c:v>0.85965449203250188</c:v>
                </c:pt>
                <c:pt idx="693">
                  <c:v>0.87900837434182344</c:v>
                </c:pt>
                <c:pt idx="694">
                  <c:v>0.89746558027813883</c:v>
                </c:pt>
                <c:pt idx="695">
                  <c:v>0.91482146035655343</c:v>
                </c:pt>
                <c:pt idx="696">
                  <c:v>0.93106777299091736</c:v>
                </c:pt>
                <c:pt idx="697">
                  <c:v>0.94623441257454333</c:v>
                </c:pt>
                <c:pt idx="698">
                  <c:v>0.96072823651200956</c:v>
                </c:pt>
                <c:pt idx="699">
                  <c:v>0.97488075122444107</c:v>
                </c:pt>
                <c:pt idx="700">
                  <c:v>0.9878591089491181</c:v>
                </c:pt>
                <c:pt idx="701">
                  <c:v>1.0001074745433165</c:v>
                </c:pt>
                <c:pt idx="702">
                  <c:v>1.0126522185113096</c:v>
                </c:pt>
                <c:pt idx="703">
                  <c:v>1.0236052291114652</c:v>
                </c:pt>
                <c:pt idx="704">
                  <c:v>1.0335061308221798</c:v>
                </c:pt>
                <c:pt idx="705">
                  <c:v>1.0430386261702982</c:v>
                </c:pt>
                <c:pt idx="706">
                  <c:v>1.0527080207895632</c:v>
                </c:pt>
                <c:pt idx="707">
                  <c:v>1.0635214861456588</c:v>
                </c:pt>
                <c:pt idx="708">
                  <c:v>1.0736519758802958</c:v>
                </c:pt>
                <c:pt idx="709">
                  <c:v>1.0825612071403903</c:v>
                </c:pt>
                <c:pt idx="710">
                  <c:v>1.0907342746623443</c:v>
                </c:pt>
                <c:pt idx="711">
                  <c:v>1.0984999240261961</c:v>
                </c:pt>
                <c:pt idx="712">
                  <c:v>1.106004508134691</c:v>
                </c:pt>
                <c:pt idx="713">
                  <c:v>1.1133166519942179</c:v>
                </c:pt>
                <c:pt idx="714">
                  <c:v>1.120441130712386</c:v>
                </c:pt>
                <c:pt idx="715">
                  <c:v>1.1274052408697224</c:v>
                </c:pt>
                <c:pt idx="716">
                  <c:v>1.134237186770275</c:v>
                </c:pt>
                <c:pt idx="717">
                  <c:v>1.1409496550564999</c:v>
                </c:pt>
                <c:pt idx="718">
                  <c:v>1.1476312245209241</c:v>
                </c:pt>
                <c:pt idx="719">
                  <c:v>1.1543725979355586</c:v>
                </c:pt>
                <c:pt idx="720">
                  <c:v>1.1612975182479977</c:v>
                </c:pt>
                <c:pt idx="721">
                  <c:v>1.1721836967396744</c:v>
                </c:pt>
                <c:pt idx="722">
                  <c:v>1.1788606904872394</c:v>
                </c:pt>
                <c:pt idx="723">
                  <c:v>1.1849755312119843</c:v>
                </c:pt>
                <c:pt idx="724">
                  <c:v>1.1908128516175169</c:v>
                </c:pt>
                <c:pt idx="725">
                  <c:v>1.1965167645323116</c:v>
                </c:pt>
                <c:pt idx="726">
                  <c:v>1.2021469287634605</c:v>
                </c:pt>
                <c:pt idx="727">
                  <c:v>1.2077295897354481</c:v>
                </c:pt>
                <c:pt idx="728">
                  <c:v>1.213204496814507</c:v>
                </c:pt>
                <c:pt idx="729">
                  <c:v>1.2190327035735677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A-4F2F-89CA-86A502F5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97856"/>
        <c:axId val="1850199936"/>
      </c:scatterChart>
      <c:valAx>
        <c:axId val="18501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0199936"/>
        <c:crosses val="autoZero"/>
        <c:crossBetween val="midCat"/>
      </c:valAx>
      <c:valAx>
        <c:axId val="18501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01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CA_ydre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Boksmodel!$AC$11:$AC$740</c:f>
              <c:numCache>
                <c:formatCode>0.0000</c:formatCode>
                <c:ptCount val="730"/>
                <c:pt idx="0">
                  <c:v>6.0469388947338241E-2</c:v>
                </c:pt>
                <c:pt idx="1">
                  <c:v>5.975648919776471E-2</c:v>
                </c:pt>
                <c:pt idx="2">
                  <c:v>5.8963842643642614E-2</c:v>
                </c:pt>
                <c:pt idx="3">
                  <c:v>5.8245406181238177E-2</c:v>
                </c:pt>
                <c:pt idx="4">
                  <c:v>5.7565970017277354E-2</c:v>
                </c:pt>
                <c:pt idx="5">
                  <c:v>5.6724355266956933E-2</c:v>
                </c:pt>
                <c:pt idx="6">
                  <c:v>5.5712143444368152E-2</c:v>
                </c:pt>
                <c:pt idx="7">
                  <c:v>5.4746299963168731E-2</c:v>
                </c:pt>
                <c:pt idx="8">
                  <c:v>5.3851745794913197E-2</c:v>
                </c:pt>
                <c:pt idx="9">
                  <c:v>5.3067698380810983E-2</c:v>
                </c:pt>
                <c:pt idx="10">
                  <c:v>5.2357311059154386E-2</c:v>
                </c:pt>
                <c:pt idx="11">
                  <c:v>5.2527462701531843E-2</c:v>
                </c:pt>
                <c:pt idx="12">
                  <c:v>5.3015951849226368E-2</c:v>
                </c:pt>
                <c:pt idx="13">
                  <c:v>5.2333039708557683E-2</c:v>
                </c:pt>
                <c:pt idx="14">
                  <c:v>5.103455782683574E-2</c:v>
                </c:pt>
                <c:pt idx="15">
                  <c:v>4.9295596594758059E-2</c:v>
                </c:pt>
                <c:pt idx="16">
                  <c:v>4.6533780470702703E-2</c:v>
                </c:pt>
                <c:pt idx="17">
                  <c:v>2.241171681824659E-2</c:v>
                </c:pt>
                <c:pt idx="18">
                  <c:v>2.6724583973523373E-2</c:v>
                </c:pt>
                <c:pt idx="19">
                  <c:v>2.9192062141794768E-2</c:v>
                </c:pt>
                <c:pt idx="20">
                  <c:v>3.1067289397363571E-2</c:v>
                </c:pt>
                <c:pt idx="21">
                  <c:v>3.2554707263518751E-2</c:v>
                </c:pt>
                <c:pt idx="22">
                  <c:v>3.3866197711834065E-2</c:v>
                </c:pt>
                <c:pt idx="23">
                  <c:v>3.5055831634283018E-2</c:v>
                </c:pt>
                <c:pt idx="24">
                  <c:v>3.6142418943696006E-2</c:v>
                </c:pt>
                <c:pt idx="25">
                  <c:v>3.7179917896121475E-2</c:v>
                </c:pt>
                <c:pt idx="26">
                  <c:v>3.8197667041049509E-2</c:v>
                </c:pt>
                <c:pt idx="27">
                  <c:v>3.9194618808461833E-2</c:v>
                </c:pt>
                <c:pt idx="28">
                  <c:v>4.012764928571233E-2</c:v>
                </c:pt>
                <c:pt idx="29">
                  <c:v>4.1105671925361791E-2</c:v>
                </c:pt>
                <c:pt idx="30">
                  <c:v>4.2183618515549179E-2</c:v>
                </c:pt>
                <c:pt idx="31">
                  <c:v>4.3340321855013145E-2</c:v>
                </c:pt>
                <c:pt idx="32">
                  <c:v>4.4610823898280728E-2</c:v>
                </c:pt>
                <c:pt idx="33">
                  <c:v>4.6031095347373874E-2</c:v>
                </c:pt>
                <c:pt idx="34">
                  <c:v>4.7649298102853538E-2</c:v>
                </c:pt>
                <c:pt idx="35">
                  <c:v>4.9750627312026431E-2</c:v>
                </c:pt>
                <c:pt idx="36">
                  <c:v>5.2348906190243176E-2</c:v>
                </c:pt>
                <c:pt idx="37">
                  <c:v>5.5817661701923066E-2</c:v>
                </c:pt>
                <c:pt idx="38">
                  <c:v>5.9925274079465699E-2</c:v>
                </c:pt>
                <c:pt idx="39">
                  <c:v>6.5548316109604057E-2</c:v>
                </c:pt>
                <c:pt idx="40">
                  <c:v>7.5732673331505865E-2</c:v>
                </c:pt>
                <c:pt idx="41">
                  <c:v>0.11988764381428892</c:v>
                </c:pt>
                <c:pt idx="42">
                  <c:v>0.12197067323601941</c:v>
                </c:pt>
                <c:pt idx="43">
                  <c:v>0.12115920184715773</c:v>
                </c:pt>
                <c:pt idx="44">
                  <c:v>0.11953246191372001</c:v>
                </c:pt>
                <c:pt idx="45">
                  <c:v>0.11761836241241809</c:v>
                </c:pt>
                <c:pt idx="46">
                  <c:v>0.11568910294818974</c:v>
                </c:pt>
                <c:pt idx="47">
                  <c:v>0.11400315809912895</c:v>
                </c:pt>
                <c:pt idx="48">
                  <c:v>0.1128941633474364</c:v>
                </c:pt>
                <c:pt idx="49">
                  <c:v>0.11164051343924318</c:v>
                </c:pt>
                <c:pt idx="50">
                  <c:v>0.11067175608885135</c:v>
                </c:pt>
                <c:pt idx="51">
                  <c:v>0.10993283150494626</c:v>
                </c:pt>
                <c:pt idx="52">
                  <c:v>0.10929672765862604</c:v>
                </c:pt>
                <c:pt idx="53">
                  <c:v>0.11015919849948318</c:v>
                </c:pt>
                <c:pt idx="54">
                  <c:v>0.10966787000084931</c:v>
                </c:pt>
                <c:pt idx="55">
                  <c:v>0.10866057375311196</c:v>
                </c:pt>
                <c:pt idx="56">
                  <c:v>0.10698267843370371</c:v>
                </c:pt>
                <c:pt idx="57">
                  <c:v>0.10622582415107729</c:v>
                </c:pt>
                <c:pt idx="58">
                  <c:v>0.10500233729730989</c:v>
                </c:pt>
                <c:pt idx="59">
                  <c:v>0.10395401744333785</c:v>
                </c:pt>
                <c:pt idx="60">
                  <c:v>0.1028438086205422</c:v>
                </c:pt>
                <c:pt idx="61">
                  <c:v>0.10143464846866114</c:v>
                </c:pt>
                <c:pt idx="62">
                  <c:v>9.9215118296270693E-2</c:v>
                </c:pt>
                <c:pt idx="63">
                  <c:v>9.6908048082086432E-2</c:v>
                </c:pt>
                <c:pt idx="64">
                  <c:v>9.5053979953621359E-2</c:v>
                </c:pt>
                <c:pt idx="65">
                  <c:v>9.3574216344007172E-2</c:v>
                </c:pt>
                <c:pt idx="66">
                  <c:v>9.132186269380306E-2</c:v>
                </c:pt>
                <c:pt idx="67">
                  <c:v>8.8823188719014443E-2</c:v>
                </c:pt>
                <c:pt idx="68">
                  <c:v>8.6712423848349693E-2</c:v>
                </c:pt>
                <c:pt idx="69">
                  <c:v>8.4778496684710394E-2</c:v>
                </c:pt>
                <c:pt idx="70">
                  <c:v>8.2991244568359351E-2</c:v>
                </c:pt>
                <c:pt idx="71">
                  <c:v>8.1523530825272889E-2</c:v>
                </c:pt>
                <c:pt idx="72">
                  <c:v>8.0335662205580458E-2</c:v>
                </c:pt>
                <c:pt idx="73">
                  <c:v>7.9483249084775262E-2</c:v>
                </c:pt>
                <c:pt idx="74">
                  <c:v>7.8961803793922467E-2</c:v>
                </c:pt>
                <c:pt idx="75">
                  <c:v>7.872468304319416E-2</c:v>
                </c:pt>
                <c:pt idx="76">
                  <c:v>7.8913800698129158E-2</c:v>
                </c:pt>
                <c:pt idx="77">
                  <c:v>8.0504427925697605E-2</c:v>
                </c:pt>
                <c:pt idx="78">
                  <c:v>8.1567376726839169E-2</c:v>
                </c:pt>
                <c:pt idx="79">
                  <c:v>8.3126597736267932E-2</c:v>
                </c:pt>
                <c:pt idx="80">
                  <c:v>8.5908641135636177E-2</c:v>
                </c:pt>
                <c:pt idx="81">
                  <c:v>8.7413233564595488E-2</c:v>
                </c:pt>
                <c:pt idx="82">
                  <c:v>8.7830504321449898E-2</c:v>
                </c:pt>
                <c:pt idx="83">
                  <c:v>8.787881666676442E-2</c:v>
                </c:pt>
                <c:pt idx="84">
                  <c:v>8.7860774011647394E-2</c:v>
                </c:pt>
                <c:pt idx="85">
                  <c:v>8.7847103531930079E-2</c:v>
                </c:pt>
                <c:pt idx="86">
                  <c:v>8.7926881666405041E-2</c:v>
                </c:pt>
                <c:pt idx="87">
                  <c:v>8.8252353459050914E-2</c:v>
                </c:pt>
                <c:pt idx="88">
                  <c:v>8.865019324152007E-2</c:v>
                </c:pt>
                <c:pt idx="89">
                  <c:v>8.9544255158011621E-2</c:v>
                </c:pt>
                <c:pt idx="90">
                  <c:v>0.12363237546149289</c:v>
                </c:pt>
                <c:pt idx="91">
                  <c:v>0.16504856250322791</c:v>
                </c:pt>
                <c:pt idx="92">
                  <c:v>0.21480941769227432</c:v>
                </c:pt>
                <c:pt idx="93">
                  <c:v>0.27360047724243636</c:v>
                </c:pt>
                <c:pt idx="94">
                  <c:v>0.34132221425169151</c:v>
                </c:pt>
                <c:pt idx="95">
                  <c:v>0.41637003041001713</c:v>
                </c:pt>
                <c:pt idx="96">
                  <c:v>0.49511641668103407</c:v>
                </c:pt>
                <c:pt idx="97">
                  <c:v>0.5712895627494422</c:v>
                </c:pt>
                <c:pt idx="98">
                  <c:v>0.63635794082962183</c:v>
                </c:pt>
                <c:pt idx="99">
                  <c:v>0.68180539924665939</c:v>
                </c:pt>
                <c:pt idx="100">
                  <c:v>0.70305203924485737</c:v>
                </c:pt>
                <c:pt idx="101">
                  <c:v>0.70348928113079878</c:v>
                </c:pt>
                <c:pt idx="102">
                  <c:v>0.69032485019209322</c:v>
                </c:pt>
                <c:pt idx="103">
                  <c:v>0.67330674420552716</c:v>
                </c:pt>
                <c:pt idx="104">
                  <c:v>0.65425592701324176</c:v>
                </c:pt>
                <c:pt idx="105">
                  <c:v>0.62854692932415479</c:v>
                </c:pt>
                <c:pt idx="106">
                  <c:v>0.60006350505437467</c:v>
                </c:pt>
                <c:pt idx="107">
                  <c:v>0.58082231069885404</c:v>
                </c:pt>
                <c:pt idx="108">
                  <c:v>0.56368483038583261</c:v>
                </c:pt>
                <c:pt idx="109">
                  <c:v>0.54914864177588585</c:v>
                </c:pt>
                <c:pt idx="110">
                  <c:v>0.53559050202197056</c:v>
                </c:pt>
                <c:pt idx="111">
                  <c:v>0.52253876594151438</c:v>
                </c:pt>
                <c:pt idx="112">
                  <c:v>0.51399085784882814</c:v>
                </c:pt>
                <c:pt idx="113">
                  <c:v>0.50846494028888045</c:v>
                </c:pt>
                <c:pt idx="114">
                  <c:v>0.50413340673065088</c:v>
                </c:pt>
                <c:pt idx="115">
                  <c:v>0.50396392488175079</c:v>
                </c:pt>
                <c:pt idx="116">
                  <c:v>0.50626663550310635</c:v>
                </c:pt>
                <c:pt idx="117">
                  <c:v>0.50986721589174999</c:v>
                </c:pt>
                <c:pt idx="118">
                  <c:v>0.51408099158616938</c:v>
                </c:pt>
                <c:pt idx="119">
                  <c:v>0.51739107366378634</c:v>
                </c:pt>
                <c:pt idx="120">
                  <c:v>0.52504515077256209</c:v>
                </c:pt>
                <c:pt idx="121">
                  <c:v>0.53354142951832284</c:v>
                </c:pt>
                <c:pt idx="122">
                  <c:v>0.54195730929561525</c:v>
                </c:pt>
                <c:pt idx="123">
                  <c:v>0.5496135574120955</c:v>
                </c:pt>
                <c:pt idx="124">
                  <c:v>0.55677899048261859</c:v>
                </c:pt>
                <c:pt idx="125">
                  <c:v>0.56355046707188761</c:v>
                </c:pt>
                <c:pt idx="126">
                  <c:v>0.56997087841618355</c:v>
                </c:pt>
                <c:pt idx="127">
                  <c:v>0.57620238580143046</c:v>
                </c:pt>
                <c:pt idx="128">
                  <c:v>0.58227037076406118</c:v>
                </c:pt>
                <c:pt idx="129">
                  <c:v>0.58839782953489228</c:v>
                </c:pt>
                <c:pt idx="130">
                  <c:v>0.59491829783358841</c:v>
                </c:pt>
                <c:pt idx="131">
                  <c:v>0.6021404904983384</c:v>
                </c:pt>
                <c:pt idx="132">
                  <c:v>0.61072559703819618</c:v>
                </c:pt>
                <c:pt idx="133">
                  <c:v>0.61967512211634124</c:v>
                </c:pt>
                <c:pt idx="134">
                  <c:v>0.6290696750391962</c:v>
                </c:pt>
                <c:pt idx="135">
                  <c:v>0.63970125344026574</c:v>
                </c:pt>
                <c:pt idx="136">
                  <c:v>0.65281597367768174</c:v>
                </c:pt>
                <c:pt idx="137">
                  <c:v>0.66121206689146372</c:v>
                </c:pt>
                <c:pt idx="138">
                  <c:v>0.66669383678767713</c:v>
                </c:pt>
                <c:pt idx="139">
                  <c:v>0.67043298906961846</c:v>
                </c:pt>
                <c:pt idx="140">
                  <c:v>0.67192959818181908</c:v>
                </c:pt>
                <c:pt idx="141">
                  <c:v>0.67240126271490652</c:v>
                </c:pt>
                <c:pt idx="142">
                  <c:v>0.67195036438100064</c:v>
                </c:pt>
                <c:pt idx="143">
                  <c:v>0.67085873624989667</c:v>
                </c:pt>
                <c:pt idx="144">
                  <c:v>0.66888690027100195</c:v>
                </c:pt>
                <c:pt idx="145">
                  <c:v>0.66663354720729984</c:v>
                </c:pt>
                <c:pt idx="146">
                  <c:v>0.66415032531423068</c:v>
                </c:pt>
                <c:pt idx="147">
                  <c:v>0.66150830911891023</c:v>
                </c:pt>
                <c:pt idx="148">
                  <c:v>0.65867668186392725</c:v>
                </c:pt>
                <c:pt idx="149">
                  <c:v>0.65572167843879481</c:v>
                </c:pt>
                <c:pt idx="150">
                  <c:v>0.65319534167229831</c:v>
                </c:pt>
                <c:pt idx="151">
                  <c:v>0.65085465255548225</c:v>
                </c:pt>
                <c:pt idx="152">
                  <c:v>0.64917412312894951</c:v>
                </c:pt>
                <c:pt idx="153">
                  <c:v>0.64671104769938881</c:v>
                </c:pt>
                <c:pt idx="154">
                  <c:v>0.64345385961703694</c:v>
                </c:pt>
                <c:pt idx="155">
                  <c:v>0.63967189546712888</c:v>
                </c:pt>
                <c:pt idx="156">
                  <c:v>0.63576582770262957</c:v>
                </c:pt>
                <c:pt idx="157">
                  <c:v>0.63121239232891635</c:v>
                </c:pt>
                <c:pt idx="158">
                  <c:v>0.62476274938273768</c:v>
                </c:pt>
                <c:pt idx="159">
                  <c:v>0.61902767232299172</c:v>
                </c:pt>
                <c:pt idx="160">
                  <c:v>0.61314620316809332</c:v>
                </c:pt>
                <c:pt idx="161">
                  <c:v>0.6028390156635498</c:v>
                </c:pt>
                <c:pt idx="162">
                  <c:v>0.60339536090885915</c:v>
                </c:pt>
                <c:pt idx="163">
                  <c:v>0.60192745769112876</c:v>
                </c:pt>
                <c:pt idx="164">
                  <c:v>0.6018193432194171</c:v>
                </c:pt>
                <c:pt idx="165">
                  <c:v>0.60223703389716965</c:v>
                </c:pt>
                <c:pt idx="166">
                  <c:v>0.60163372246168678</c:v>
                </c:pt>
                <c:pt idx="167">
                  <c:v>0.59909188910816713</c:v>
                </c:pt>
                <c:pt idx="168">
                  <c:v>0.59715251514898293</c:v>
                </c:pt>
                <c:pt idx="169">
                  <c:v>0.5952750119881921</c:v>
                </c:pt>
                <c:pt idx="170">
                  <c:v>0.59315855500678172</c:v>
                </c:pt>
                <c:pt idx="171">
                  <c:v>0.59111478452909294</c:v>
                </c:pt>
                <c:pt idx="172">
                  <c:v>0.58875984733379116</c:v>
                </c:pt>
                <c:pt idx="173">
                  <c:v>0.58717690892207053</c:v>
                </c:pt>
                <c:pt idx="174">
                  <c:v>0.58588736439695144</c:v>
                </c:pt>
                <c:pt idx="175">
                  <c:v>0.59013889316646684</c:v>
                </c:pt>
                <c:pt idx="176">
                  <c:v>0.59513072995388139</c:v>
                </c:pt>
                <c:pt idx="177">
                  <c:v>0.59997729840279335</c:v>
                </c:pt>
                <c:pt idx="178">
                  <c:v>0.60444160847810324</c:v>
                </c:pt>
                <c:pt idx="179">
                  <c:v>0.60881179928038365</c:v>
                </c:pt>
                <c:pt idx="180">
                  <c:v>0.60740332610446723</c:v>
                </c:pt>
                <c:pt idx="181">
                  <c:v>0.61190395263150643</c:v>
                </c:pt>
                <c:pt idx="182">
                  <c:v>0.62250199397458805</c:v>
                </c:pt>
                <c:pt idx="183">
                  <c:v>0.63674616230168812</c:v>
                </c:pt>
                <c:pt idx="184">
                  <c:v>0.64552094056873421</c:v>
                </c:pt>
                <c:pt idx="185">
                  <c:v>0.64979308481854592</c:v>
                </c:pt>
                <c:pt idx="186">
                  <c:v>0.65048391444506615</c:v>
                </c:pt>
                <c:pt idx="187">
                  <c:v>0.64796648288243208</c:v>
                </c:pt>
                <c:pt idx="188">
                  <c:v>0.64358779872198113</c:v>
                </c:pt>
                <c:pt idx="189">
                  <c:v>0.6369706060522673</c:v>
                </c:pt>
                <c:pt idx="190">
                  <c:v>0.62929740991725747</c:v>
                </c:pt>
                <c:pt idx="191">
                  <c:v>0.62026311699821446</c:v>
                </c:pt>
                <c:pt idx="192">
                  <c:v>0.61013822107557925</c:v>
                </c:pt>
                <c:pt idx="193">
                  <c:v>0.59816779878426785</c:v>
                </c:pt>
                <c:pt idx="194">
                  <c:v>0.58478528302980903</c:v>
                </c:pt>
                <c:pt idx="195">
                  <c:v>0.56812374452751135</c:v>
                </c:pt>
                <c:pt idx="196">
                  <c:v>0.55076040831063111</c:v>
                </c:pt>
                <c:pt idx="197">
                  <c:v>0.52895618820155432</c:v>
                </c:pt>
                <c:pt idx="198">
                  <c:v>0.50082132397718415</c:v>
                </c:pt>
                <c:pt idx="199">
                  <c:v>0.48205453654625458</c:v>
                </c:pt>
                <c:pt idx="200">
                  <c:v>0.46915717129259166</c:v>
                </c:pt>
                <c:pt idx="201">
                  <c:v>0.46032184357442296</c:v>
                </c:pt>
                <c:pt idx="202">
                  <c:v>0.452985520840405</c:v>
                </c:pt>
                <c:pt idx="203">
                  <c:v>0.45088902537311748</c:v>
                </c:pt>
                <c:pt idx="204">
                  <c:v>0.45059670364797583</c:v>
                </c:pt>
                <c:pt idx="205">
                  <c:v>0.44931058506548943</c:v>
                </c:pt>
                <c:pt idx="206">
                  <c:v>0.45381781213931838</c:v>
                </c:pt>
                <c:pt idx="207">
                  <c:v>0.46239542215398366</c:v>
                </c:pt>
                <c:pt idx="208">
                  <c:v>0.47108082586299654</c:v>
                </c:pt>
                <c:pt idx="209">
                  <c:v>0.48062396319899359</c:v>
                </c:pt>
                <c:pt idx="210">
                  <c:v>0.48965572775346955</c:v>
                </c:pt>
                <c:pt idx="211">
                  <c:v>0.49872781955050099</c:v>
                </c:pt>
                <c:pt idx="212">
                  <c:v>0.5094215886230048</c:v>
                </c:pt>
                <c:pt idx="213">
                  <c:v>0.52299173086124451</c:v>
                </c:pt>
                <c:pt idx="214">
                  <c:v>0.53251100403811791</c:v>
                </c:pt>
                <c:pt idx="215">
                  <c:v>0.53985069889378878</c:v>
                </c:pt>
                <c:pt idx="216">
                  <c:v>0.54288147094895245</c:v>
                </c:pt>
                <c:pt idx="217">
                  <c:v>0.54841380400953543</c:v>
                </c:pt>
                <c:pt idx="218">
                  <c:v>0.55324958942630387</c:v>
                </c:pt>
                <c:pt idx="219">
                  <c:v>0.556938321906155</c:v>
                </c:pt>
                <c:pt idx="220">
                  <c:v>0.55883167938742151</c:v>
                </c:pt>
                <c:pt idx="221">
                  <c:v>0.55850818211595721</c:v>
                </c:pt>
                <c:pt idx="222">
                  <c:v>0.55696468260690679</c:v>
                </c:pt>
                <c:pt idx="223">
                  <c:v>0.55478879057579578</c:v>
                </c:pt>
                <c:pt idx="224">
                  <c:v>0.55187964932488687</c:v>
                </c:pt>
                <c:pt idx="225">
                  <c:v>0.54794447613291997</c:v>
                </c:pt>
                <c:pt idx="226">
                  <c:v>0.54510928036746575</c:v>
                </c:pt>
                <c:pt idx="227">
                  <c:v>0.54278988621049651</c:v>
                </c:pt>
                <c:pt idx="228">
                  <c:v>0.54018037754769443</c:v>
                </c:pt>
                <c:pt idx="229">
                  <c:v>0.53730450126884488</c:v>
                </c:pt>
                <c:pt idx="230">
                  <c:v>0.53373413542348314</c:v>
                </c:pt>
                <c:pt idx="231">
                  <c:v>0.52989952103885496</c:v>
                </c:pt>
                <c:pt idx="232">
                  <c:v>0.52749343466474574</c:v>
                </c:pt>
                <c:pt idx="233">
                  <c:v>0.52684956683637763</c:v>
                </c:pt>
                <c:pt idx="234">
                  <c:v>0.52666218574110635</c:v>
                </c:pt>
                <c:pt idx="235">
                  <c:v>0.52591514020659313</c:v>
                </c:pt>
                <c:pt idx="236">
                  <c:v>0.52522765094962309</c:v>
                </c:pt>
                <c:pt idx="237">
                  <c:v>0.52513721623814091</c:v>
                </c:pt>
                <c:pt idx="238">
                  <c:v>0.52477730717587134</c:v>
                </c:pt>
                <c:pt idx="239">
                  <c:v>0.52349680178764235</c:v>
                </c:pt>
                <c:pt idx="240">
                  <c:v>0.52353177586522592</c:v>
                </c:pt>
                <c:pt idx="241">
                  <c:v>0.52479654305040235</c:v>
                </c:pt>
                <c:pt idx="242">
                  <c:v>0.52629256526810908</c:v>
                </c:pt>
                <c:pt idx="243">
                  <c:v>0.52592613149232537</c:v>
                </c:pt>
                <c:pt idx="244">
                  <c:v>0.52613852440158948</c:v>
                </c:pt>
                <c:pt idx="245">
                  <c:v>0.52689563293320585</c:v>
                </c:pt>
                <c:pt idx="246">
                  <c:v>0.52761265331363383</c:v>
                </c:pt>
                <c:pt idx="247">
                  <c:v>0.52811558914896239</c:v>
                </c:pt>
                <c:pt idx="248">
                  <c:v>0.52969529151905514</c:v>
                </c:pt>
                <c:pt idx="249">
                  <c:v>0.53212024791173995</c:v>
                </c:pt>
                <c:pt idx="250">
                  <c:v>0.53201561056367963</c:v>
                </c:pt>
                <c:pt idx="251">
                  <c:v>0.53781856396207528</c:v>
                </c:pt>
                <c:pt idx="252">
                  <c:v>0.54931902846709002</c:v>
                </c:pt>
                <c:pt idx="253">
                  <c:v>0.56248545763934654</c:v>
                </c:pt>
                <c:pt idx="254">
                  <c:v>0.57521719085659384</c:v>
                </c:pt>
                <c:pt idx="255">
                  <c:v>0.58879107967187949</c:v>
                </c:pt>
                <c:pt idx="256">
                  <c:v>0.60223653400037314</c:v>
                </c:pt>
                <c:pt idx="257">
                  <c:v>0.61372262085846163</c:v>
                </c:pt>
                <c:pt idx="258">
                  <c:v>0.62339507351501133</c:v>
                </c:pt>
                <c:pt idx="259">
                  <c:v>0.63151596291565026</c:v>
                </c:pt>
                <c:pt idx="260">
                  <c:v>0.63777400497944725</c:v>
                </c:pt>
                <c:pt idx="261">
                  <c:v>0.64276270410495018</c:v>
                </c:pt>
                <c:pt idx="262">
                  <c:v>0.64625152744586667</c:v>
                </c:pt>
                <c:pt idx="263">
                  <c:v>0.64835350591213081</c:v>
                </c:pt>
                <c:pt idx="264">
                  <c:v>0.65119931794198882</c:v>
                </c:pt>
                <c:pt idx="265">
                  <c:v>0.65436355722319917</c:v>
                </c:pt>
                <c:pt idx="266">
                  <c:v>0.65703309886234884</c:v>
                </c:pt>
                <c:pt idx="267">
                  <c:v>0.65882744552569694</c:v>
                </c:pt>
                <c:pt idx="268">
                  <c:v>0.65987710949427847</c:v>
                </c:pt>
                <c:pt idx="269">
                  <c:v>0.66045343191018691</c:v>
                </c:pt>
                <c:pt idx="270">
                  <c:v>0.66066387305872187</c:v>
                </c:pt>
                <c:pt idx="271">
                  <c:v>0.6605562415392352</c:v>
                </c:pt>
                <c:pt idx="272">
                  <c:v>0.66015960332799428</c:v>
                </c:pt>
                <c:pt idx="273">
                  <c:v>0.65935805577666762</c:v>
                </c:pt>
                <c:pt idx="274">
                  <c:v>0.66098119001965994</c:v>
                </c:pt>
                <c:pt idx="275">
                  <c:v>0.6621280815552969</c:v>
                </c:pt>
                <c:pt idx="276">
                  <c:v>0.66638583722406508</c:v>
                </c:pt>
                <c:pt idx="277">
                  <c:v>0.67589770791013914</c:v>
                </c:pt>
                <c:pt idx="278">
                  <c:v>0.68443104555361411</c:v>
                </c:pt>
                <c:pt idx="279">
                  <c:v>0.69411585730919911</c:v>
                </c:pt>
                <c:pt idx="280">
                  <c:v>0.70155526550213432</c:v>
                </c:pt>
                <c:pt idx="281">
                  <c:v>0.70639144530843923</c:v>
                </c:pt>
                <c:pt idx="282">
                  <c:v>0.71042141906510781</c:v>
                </c:pt>
                <c:pt idx="283">
                  <c:v>0.71260026688066169</c:v>
                </c:pt>
                <c:pt idx="284">
                  <c:v>0.71291755882443353</c:v>
                </c:pt>
                <c:pt idx="285">
                  <c:v>0.70919305723007697</c:v>
                </c:pt>
                <c:pt idx="286">
                  <c:v>0.71058612502177354</c:v>
                </c:pt>
                <c:pt idx="287">
                  <c:v>0.72028134596734106</c:v>
                </c:pt>
                <c:pt idx="288">
                  <c:v>0.72560405608843503</c:v>
                </c:pt>
                <c:pt idx="289">
                  <c:v>0.72890519980242918</c:v>
                </c:pt>
                <c:pt idx="290">
                  <c:v>0.7299112961344778</c:v>
                </c:pt>
                <c:pt idx="291">
                  <c:v>0.72982077499672227</c:v>
                </c:pt>
                <c:pt idx="292">
                  <c:v>0.72891095222019631</c:v>
                </c:pt>
                <c:pt idx="293">
                  <c:v>0.72772646677758579</c:v>
                </c:pt>
                <c:pt idx="294">
                  <c:v>0.72627297368737453</c:v>
                </c:pt>
                <c:pt idx="295">
                  <c:v>0.72697943027978773</c:v>
                </c:pt>
                <c:pt idx="296">
                  <c:v>0.73032665023522825</c:v>
                </c:pt>
                <c:pt idx="297">
                  <c:v>0.73269717156035663</c:v>
                </c:pt>
                <c:pt idx="298">
                  <c:v>0.7276660954082026</c:v>
                </c:pt>
                <c:pt idx="299">
                  <c:v>0.73181292629280137</c:v>
                </c:pt>
                <c:pt idx="300">
                  <c:v>0.74981925724414555</c:v>
                </c:pt>
                <c:pt idx="301">
                  <c:v>0.76450233027006964</c:v>
                </c:pt>
                <c:pt idx="302">
                  <c:v>0.77156320112115084</c:v>
                </c:pt>
                <c:pt idx="303">
                  <c:v>0.77618076016734083</c:v>
                </c:pt>
                <c:pt idx="304">
                  <c:v>0.7187016477948317</c:v>
                </c:pt>
                <c:pt idx="305">
                  <c:v>0.66630634071218442</c:v>
                </c:pt>
                <c:pt idx="306">
                  <c:v>0.61819501503393393</c:v>
                </c:pt>
                <c:pt idx="307">
                  <c:v>0.57448132070756053</c:v>
                </c:pt>
                <c:pt idx="308">
                  <c:v>0.53434379513775931</c:v>
                </c:pt>
                <c:pt idx="309">
                  <c:v>0.49751894875522945</c:v>
                </c:pt>
                <c:pt idx="310">
                  <c:v>0.46377375335981708</c:v>
                </c:pt>
                <c:pt idx="311">
                  <c:v>0.43276574037738502</c:v>
                </c:pt>
                <c:pt idx="312">
                  <c:v>0.40421743401888927</c:v>
                </c:pt>
                <c:pt idx="313">
                  <c:v>0.37786438525441968</c:v>
                </c:pt>
                <c:pt idx="314">
                  <c:v>0.35268797787367134</c:v>
                </c:pt>
                <c:pt idx="315">
                  <c:v>0.32920145960376856</c:v>
                </c:pt>
                <c:pt idx="316">
                  <c:v>0.30821006493882724</c:v>
                </c:pt>
                <c:pt idx="317">
                  <c:v>0.2890786423526201</c:v>
                </c:pt>
                <c:pt idx="318">
                  <c:v>0.27147372065728453</c:v>
                </c:pt>
                <c:pt idx="319">
                  <c:v>0.25538459740197428</c:v>
                </c:pt>
                <c:pt idx="320">
                  <c:v>0.24054871393688654</c:v>
                </c:pt>
                <c:pt idx="321">
                  <c:v>0.22687422061479595</c:v>
                </c:pt>
                <c:pt idx="322">
                  <c:v>0.21428509230688592</c:v>
                </c:pt>
                <c:pt idx="323">
                  <c:v>0.20269503736979036</c:v>
                </c:pt>
                <c:pt idx="324">
                  <c:v>0.19185166052689173</c:v>
                </c:pt>
                <c:pt idx="325">
                  <c:v>0.18180926515373436</c:v>
                </c:pt>
                <c:pt idx="326">
                  <c:v>0.17372200155390319</c:v>
                </c:pt>
                <c:pt idx="327">
                  <c:v>0.16653775732366394</c:v>
                </c:pt>
                <c:pt idx="328">
                  <c:v>0.15887711872394616</c:v>
                </c:pt>
                <c:pt idx="329">
                  <c:v>0.15160621106529271</c:v>
                </c:pt>
                <c:pt idx="330">
                  <c:v>0.14489600081224402</c:v>
                </c:pt>
                <c:pt idx="331">
                  <c:v>0.13931114004041451</c:v>
                </c:pt>
                <c:pt idx="332">
                  <c:v>0.13552506176082504</c:v>
                </c:pt>
                <c:pt idx="333">
                  <c:v>0.13134295243958949</c:v>
                </c:pt>
                <c:pt idx="334">
                  <c:v>0.12675360702399649</c:v>
                </c:pt>
                <c:pt idx="335">
                  <c:v>0.1226055318413761</c:v>
                </c:pt>
                <c:pt idx="336">
                  <c:v>0.11855563843831381</c:v>
                </c:pt>
                <c:pt idx="337">
                  <c:v>0.11522048438510166</c:v>
                </c:pt>
                <c:pt idx="338">
                  <c:v>0.11179099130980778</c:v>
                </c:pt>
                <c:pt idx="339">
                  <c:v>0.10847537414523292</c:v>
                </c:pt>
                <c:pt idx="340">
                  <c:v>0.10555186762717929</c:v>
                </c:pt>
                <c:pt idx="341">
                  <c:v>0.10320864861699554</c:v>
                </c:pt>
                <c:pt idx="342">
                  <c:v>0.10163818552360641</c:v>
                </c:pt>
                <c:pt idx="343">
                  <c:v>9.9483651877350948E-2</c:v>
                </c:pt>
                <c:pt idx="344">
                  <c:v>9.7032402685494651E-2</c:v>
                </c:pt>
                <c:pt idx="345">
                  <c:v>9.4587041066589078E-2</c:v>
                </c:pt>
                <c:pt idx="346">
                  <c:v>9.3669085734747151E-2</c:v>
                </c:pt>
                <c:pt idx="347">
                  <c:v>9.2266384754040365E-2</c:v>
                </c:pt>
                <c:pt idx="348">
                  <c:v>9.146153357171416E-2</c:v>
                </c:pt>
                <c:pt idx="349">
                  <c:v>9.1145356183444132E-2</c:v>
                </c:pt>
                <c:pt idx="350">
                  <c:v>8.9636677392439287E-2</c:v>
                </c:pt>
                <c:pt idx="351">
                  <c:v>8.7457707011466781E-2</c:v>
                </c:pt>
                <c:pt idx="352">
                  <c:v>8.5268968024142383E-2</c:v>
                </c:pt>
                <c:pt idx="353">
                  <c:v>8.3415801911194895E-2</c:v>
                </c:pt>
                <c:pt idx="354">
                  <c:v>8.2150641538419916E-2</c:v>
                </c:pt>
                <c:pt idx="355">
                  <c:v>8.0645109093687356E-2</c:v>
                </c:pt>
                <c:pt idx="356">
                  <c:v>7.8754069648028877E-2</c:v>
                </c:pt>
                <c:pt idx="357">
                  <c:v>7.6869970025519554E-2</c:v>
                </c:pt>
                <c:pt idx="358">
                  <c:v>7.54197672366545E-2</c:v>
                </c:pt>
                <c:pt idx="359">
                  <c:v>7.5236962451754902E-2</c:v>
                </c:pt>
                <c:pt idx="360">
                  <c:v>7.4205839901863635E-2</c:v>
                </c:pt>
                <c:pt idx="361">
                  <c:v>7.2554655076468827E-2</c:v>
                </c:pt>
                <c:pt idx="362">
                  <c:v>7.1390360500182479E-2</c:v>
                </c:pt>
                <c:pt idx="363">
                  <c:v>6.9393931282077062E-2</c:v>
                </c:pt>
                <c:pt idx="364">
                  <c:v>6.6979159578916148E-2</c:v>
                </c:pt>
                <c:pt idx="365">
                  <c:v>6.4881225326309355E-2</c:v>
                </c:pt>
                <c:pt idx="366">
                  <c:v>6.3753100540942784E-2</c:v>
                </c:pt>
                <c:pt idx="367">
                  <c:v>5.8059341194060997E-2</c:v>
                </c:pt>
                <c:pt idx="368">
                  <c:v>0</c:v>
                </c:pt>
                <c:pt idx="369">
                  <c:v>1.17551464654908E-2</c:v>
                </c:pt>
                <c:pt idx="370">
                  <c:v>1.9470411220159276E-2</c:v>
                </c:pt>
                <c:pt idx="371">
                  <c:v>2.4284319783547503E-2</c:v>
                </c:pt>
                <c:pt idx="372">
                  <c:v>2.7591431033028607E-2</c:v>
                </c:pt>
                <c:pt idx="373">
                  <c:v>3.0110923232188128E-2</c:v>
                </c:pt>
                <c:pt idx="374">
                  <c:v>3.2284270781618218E-2</c:v>
                </c:pt>
                <c:pt idx="375">
                  <c:v>3.5220276898341382E-2</c:v>
                </c:pt>
                <c:pt idx="376">
                  <c:v>3.9038100714833955E-2</c:v>
                </c:pt>
                <c:pt idx="377">
                  <c:v>4.1922046903747678E-2</c:v>
                </c:pt>
                <c:pt idx="378">
                  <c:v>4.4001916717442698E-2</c:v>
                </c:pt>
                <c:pt idx="379">
                  <c:v>4.8340265135658311E-2</c:v>
                </c:pt>
                <c:pt idx="380">
                  <c:v>4.9886745382712622E-2</c:v>
                </c:pt>
                <c:pt idx="381">
                  <c:v>5.2364261946129816E-2</c:v>
                </c:pt>
                <c:pt idx="382">
                  <c:v>5.3684160767477E-2</c:v>
                </c:pt>
                <c:pt idx="383">
                  <c:v>5.4278546513256226E-2</c:v>
                </c:pt>
                <c:pt idx="384">
                  <c:v>5.4733151417124211E-2</c:v>
                </c:pt>
                <c:pt idx="385">
                  <c:v>5.5236622130083235E-2</c:v>
                </c:pt>
                <c:pt idx="386">
                  <c:v>5.5610827574407273E-2</c:v>
                </c:pt>
                <c:pt idx="387">
                  <c:v>5.5882677067483885E-2</c:v>
                </c:pt>
                <c:pt idx="388">
                  <c:v>5.6208778722770435E-2</c:v>
                </c:pt>
                <c:pt idx="389">
                  <c:v>5.818457643738556E-2</c:v>
                </c:pt>
                <c:pt idx="390">
                  <c:v>5.9142399695710994E-2</c:v>
                </c:pt>
                <c:pt idx="391">
                  <c:v>5.9473045267964632E-2</c:v>
                </c:pt>
                <c:pt idx="392">
                  <c:v>5.9673363458560558E-2</c:v>
                </c:pt>
                <c:pt idx="393">
                  <c:v>6.0866731038680927E-2</c:v>
                </c:pt>
                <c:pt idx="394">
                  <c:v>6.3317002816044424E-2</c:v>
                </c:pt>
                <c:pt idx="395">
                  <c:v>6.4804988233845451E-2</c:v>
                </c:pt>
                <c:pt idx="396">
                  <c:v>6.5623342009908589E-2</c:v>
                </c:pt>
                <c:pt idx="397">
                  <c:v>6.6976543957987231E-2</c:v>
                </c:pt>
                <c:pt idx="398">
                  <c:v>6.9136236173059543E-2</c:v>
                </c:pt>
                <c:pt idx="399">
                  <c:v>7.0116682912338579E-2</c:v>
                </c:pt>
                <c:pt idx="400">
                  <c:v>7.0700509123766783E-2</c:v>
                </c:pt>
                <c:pt idx="401">
                  <c:v>7.1355003500163466E-2</c:v>
                </c:pt>
                <c:pt idx="402">
                  <c:v>7.1837552321350182E-2</c:v>
                </c:pt>
                <c:pt idx="403">
                  <c:v>7.2047742864372738E-2</c:v>
                </c:pt>
                <c:pt idx="404">
                  <c:v>7.2292303839085859E-2</c:v>
                </c:pt>
                <c:pt idx="405">
                  <c:v>7.2403624228644173E-2</c:v>
                </c:pt>
                <c:pt idx="406">
                  <c:v>7.234537918956313E-2</c:v>
                </c:pt>
                <c:pt idx="407">
                  <c:v>7.2452972782704267E-2</c:v>
                </c:pt>
                <c:pt idx="408">
                  <c:v>7.4550309671847295E-2</c:v>
                </c:pt>
                <c:pt idx="409">
                  <c:v>7.5226778924595283E-2</c:v>
                </c:pt>
                <c:pt idx="410">
                  <c:v>7.5267964116785768E-2</c:v>
                </c:pt>
                <c:pt idx="411">
                  <c:v>7.5078818826862903E-2</c:v>
                </c:pt>
                <c:pt idx="412">
                  <c:v>7.5539539922470117E-2</c:v>
                </c:pt>
                <c:pt idx="413">
                  <c:v>7.6404197919837991E-2</c:v>
                </c:pt>
                <c:pt idx="414">
                  <c:v>7.6534198710365792E-2</c:v>
                </c:pt>
                <c:pt idx="415">
                  <c:v>7.6610977710344072E-2</c:v>
                </c:pt>
                <c:pt idx="416">
                  <c:v>7.7439926110641141E-2</c:v>
                </c:pt>
                <c:pt idx="417">
                  <c:v>7.7565526907394614E-2</c:v>
                </c:pt>
                <c:pt idx="418">
                  <c:v>7.7556736292788697E-2</c:v>
                </c:pt>
                <c:pt idx="419">
                  <c:v>7.7214348634626895E-2</c:v>
                </c:pt>
                <c:pt idx="420">
                  <c:v>7.6849025945260233E-2</c:v>
                </c:pt>
                <c:pt idx="421">
                  <c:v>7.6439028904538103E-2</c:v>
                </c:pt>
                <c:pt idx="422">
                  <c:v>7.6004891651924644E-2</c:v>
                </c:pt>
                <c:pt idx="423">
                  <c:v>7.5688426429463565E-2</c:v>
                </c:pt>
                <c:pt idx="424">
                  <c:v>7.6964744815604405E-2</c:v>
                </c:pt>
                <c:pt idx="425">
                  <c:v>7.6952210292289255E-2</c:v>
                </c:pt>
                <c:pt idx="426">
                  <c:v>7.669822226019897E-2</c:v>
                </c:pt>
                <c:pt idx="427">
                  <c:v>7.6589797926148701E-2</c:v>
                </c:pt>
                <c:pt idx="428">
                  <c:v>7.666412653429984E-2</c:v>
                </c:pt>
                <c:pt idx="429">
                  <c:v>7.7069680819736544E-2</c:v>
                </c:pt>
                <c:pt idx="430">
                  <c:v>7.825328568891364E-2</c:v>
                </c:pt>
                <c:pt idx="431">
                  <c:v>8.0139694818249355E-2</c:v>
                </c:pt>
                <c:pt idx="432">
                  <c:v>8.1030067490339738E-2</c:v>
                </c:pt>
                <c:pt idx="433">
                  <c:v>8.143407443961978E-2</c:v>
                </c:pt>
                <c:pt idx="434">
                  <c:v>8.0843733647768395E-2</c:v>
                </c:pt>
                <c:pt idx="435">
                  <c:v>8.1291877885183286E-2</c:v>
                </c:pt>
                <c:pt idx="436">
                  <c:v>8.6184670425731372E-2</c:v>
                </c:pt>
                <c:pt idx="437">
                  <c:v>8.4529695693949969E-2</c:v>
                </c:pt>
                <c:pt idx="438">
                  <c:v>8.1583020325956185E-2</c:v>
                </c:pt>
                <c:pt idx="439">
                  <c:v>7.8833453585919325E-2</c:v>
                </c:pt>
                <c:pt idx="440">
                  <c:v>7.5738959477340176E-2</c:v>
                </c:pt>
                <c:pt idx="441">
                  <c:v>7.2447145306856434E-2</c:v>
                </c:pt>
                <c:pt idx="442">
                  <c:v>6.861371782081814E-2</c:v>
                </c:pt>
                <c:pt idx="443">
                  <c:v>6.3959042671285646E-2</c:v>
                </c:pt>
                <c:pt idx="444">
                  <c:v>5.7786591763247089E-2</c:v>
                </c:pt>
                <c:pt idx="445">
                  <c:v>4.4234034065908277E-2</c:v>
                </c:pt>
                <c:pt idx="446">
                  <c:v>4.7825988630072216E-2</c:v>
                </c:pt>
                <c:pt idx="447">
                  <c:v>5.0502831736306118E-2</c:v>
                </c:pt>
                <c:pt idx="448">
                  <c:v>5.2723529548084902E-2</c:v>
                </c:pt>
                <c:pt idx="449">
                  <c:v>5.4608925681055402E-2</c:v>
                </c:pt>
                <c:pt idx="450">
                  <c:v>5.6046459317514008E-2</c:v>
                </c:pt>
                <c:pt idx="451">
                  <c:v>2.731988566375047E-2</c:v>
                </c:pt>
                <c:pt idx="452">
                  <c:v>5.6834921620459382E-2</c:v>
                </c:pt>
                <c:pt idx="453">
                  <c:v>5.1960058996647102E-2</c:v>
                </c:pt>
                <c:pt idx="454">
                  <c:v>5.1117666847136936E-2</c:v>
                </c:pt>
                <c:pt idx="455">
                  <c:v>7.3432383754553063E-2</c:v>
                </c:pt>
                <c:pt idx="456">
                  <c:v>0.10340789647952521</c:v>
                </c:pt>
                <c:pt idx="457">
                  <c:v>0.14386559213705355</c:v>
                </c:pt>
                <c:pt idx="458">
                  <c:v>0.19849449476630296</c:v>
                </c:pt>
                <c:pt idx="459">
                  <c:v>0.27116372617584666</c:v>
                </c:pt>
                <c:pt idx="460">
                  <c:v>0.36777024864320651</c:v>
                </c:pt>
                <c:pt idx="461">
                  <c:v>0.49524495802311763</c:v>
                </c:pt>
                <c:pt idx="462">
                  <c:v>0.66057470636669735</c:v>
                </c:pt>
                <c:pt idx="463">
                  <c:v>0.8670193715522424</c:v>
                </c:pt>
                <c:pt idx="464">
                  <c:v>1.1077640725773603</c:v>
                </c:pt>
                <c:pt idx="465">
                  <c:v>1.3496714232436695</c:v>
                </c:pt>
                <c:pt idx="466">
                  <c:v>1.510627481657457</c:v>
                </c:pt>
                <c:pt idx="467">
                  <c:v>1.497944803230822</c:v>
                </c:pt>
                <c:pt idx="468">
                  <c:v>1.4257986559392863</c:v>
                </c:pt>
                <c:pt idx="469">
                  <c:v>1.3754888489486232</c:v>
                </c:pt>
                <c:pt idx="470">
                  <c:v>1.3279788221227173</c:v>
                </c:pt>
                <c:pt idx="471">
                  <c:v>1.2863757020600144</c:v>
                </c:pt>
                <c:pt idx="472">
                  <c:v>1.249536126610314</c:v>
                </c:pt>
                <c:pt idx="473">
                  <c:v>1.2173138285856111</c:v>
                </c:pt>
                <c:pt idx="474">
                  <c:v>1.188100142719634</c:v>
                </c:pt>
                <c:pt idx="475">
                  <c:v>1.1616690620872145</c:v>
                </c:pt>
                <c:pt idx="476">
                  <c:v>1.1379886269488111</c:v>
                </c:pt>
                <c:pt idx="477">
                  <c:v>1.1163376743194304</c:v>
                </c:pt>
                <c:pt idx="478">
                  <c:v>1.0964813378719476</c:v>
                </c:pt>
                <c:pt idx="479">
                  <c:v>1.0783989039213084</c:v>
                </c:pt>
                <c:pt idx="480">
                  <c:v>1.0620055888488353</c:v>
                </c:pt>
                <c:pt idx="481">
                  <c:v>1.0470332975549248</c:v>
                </c:pt>
                <c:pt idx="482">
                  <c:v>1.0330344579211579</c:v>
                </c:pt>
                <c:pt idx="483">
                  <c:v>1.0196239872390087</c:v>
                </c:pt>
                <c:pt idx="484">
                  <c:v>1.0065244993232603</c:v>
                </c:pt>
                <c:pt idx="485">
                  <c:v>0.99156482197609919</c:v>
                </c:pt>
                <c:pt idx="486">
                  <c:v>0.97635184346666093</c:v>
                </c:pt>
                <c:pt idx="487">
                  <c:v>0.97365855619321018</c:v>
                </c:pt>
                <c:pt idx="488">
                  <c:v>0.96848392353997148</c:v>
                </c:pt>
                <c:pt idx="489">
                  <c:v>0.96179050424488388</c:v>
                </c:pt>
                <c:pt idx="490">
                  <c:v>0.95446859592987865</c:v>
                </c:pt>
                <c:pt idx="491">
                  <c:v>0.94698532226635534</c:v>
                </c:pt>
                <c:pt idx="492">
                  <c:v>0.93959841094804197</c:v>
                </c:pt>
                <c:pt idx="493">
                  <c:v>0.93255184758877607</c:v>
                </c:pt>
                <c:pt idx="494">
                  <c:v>0.92585195535785858</c:v>
                </c:pt>
                <c:pt idx="495">
                  <c:v>0.9193852453518252</c:v>
                </c:pt>
                <c:pt idx="496">
                  <c:v>0.91310871422702422</c:v>
                </c:pt>
                <c:pt idx="497">
                  <c:v>0.90740025095783694</c:v>
                </c:pt>
                <c:pt idx="498">
                  <c:v>0.90196944157134729</c:v>
                </c:pt>
                <c:pt idx="499">
                  <c:v>0.89691498540755243</c:v>
                </c:pt>
                <c:pt idx="500">
                  <c:v>0.89198794914578916</c:v>
                </c:pt>
                <c:pt idx="501">
                  <c:v>0.88757161717868471</c:v>
                </c:pt>
                <c:pt idx="502">
                  <c:v>0.88326141188148766</c:v>
                </c:pt>
                <c:pt idx="503">
                  <c:v>0.87925114826482031</c:v>
                </c:pt>
                <c:pt idx="504">
                  <c:v>0.87568144534585957</c:v>
                </c:pt>
                <c:pt idx="505">
                  <c:v>0.87193065769432287</c:v>
                </c:pt>
                <c:pt idx="506">
                  <c:v>0.86918353986365959</c:v>
                </c:pt>
                <c:pt idx="507">
                  <c:v>0.86655464078003219</c:v>
                </c:pt>
                <c:pt idx="508">
                  <c:v>0.8642344571676247</c:v>
                </c:pt>
                <c:pt idx="509">
                  <c:v>0.86199202613609549</c:v>
                </c:pt>
                <c:pt idx="510">
                  <c:v>0.8598739986006656</c:v>
                </c:pt>
                <c:pt idx="511">
                  <c:v>0.85777614804686098</c:v>
                </c:pt>
                <c:pt idx="512">
                  <c:v>0.85566108946223596</c:v>
                </c:pt>
                <c:pt idx="513">
                  <c:v>0.85340910113437651</c:v>
                </c:pt>
                <c:pt idx="514">
                  <c:v>0.85020340193311572</c:v>
                </c:pt>
                <c:pt idx="515">
                  <c:v>0.848520093211106</c:v>
                </c:pt>
                <c:pt idx="516">
                  <c:v>0.84752495353692903</c:v>
                </c:pt>
                <c:pt idx="517">
                  <c:v>0.84597325467368789</c:v>
                </c:pt>
                <c:pt idx="518">
                  <c:v>0.84233700693220936</c:v>
                </c:pt>
                <c:pt idx="519">
                  <c:v>0.83718458918342031</c:v>
                </c:pt>
                <c:pt idx="520">
                  <c:v>0.83102078589897577</c:v>
                </c:pt>
                <c:pt idx="521">
                  <c:v>0.8240202373233646</c:v>
                </c:pt>
                <c:pt idx="522">
                  <c:v>0.81606372680791739</c:v>
                </c:pt>
                <c:pt idx="523">
                  <c:v>0.80714707285355414</c:v>
                </c:pt>
                <c:pt idx="524">
                  <c:v>0.79766247615282826</c:v>
                </c:pt>
                <c:pt idx="525">
                  <c:v>0.78624175096770799</c:v>
                </c:pt>
                <c:pt idx="526">
                  <c:v>0.77174850968556097</c:v>
                </c:pt>
                <c:pt idx="527">
                  <c:v>0.75584950055176092</c:v>
                </c:pt>
                <c:pt idx="528">
                  <c:v>0.74211509754233251</c:v>
                </c:pt>
                <c:pt idx="529">
                  <c:v>0.72679875977869324</c:v>
                </c:pt>
                <c:pt idx="530">
                  <c:v>0.71997581657402698</c:v>
                </c:pt>
                <c:pt idx="531">
                  <c:v>0.71322562636612163</c:v>
                </c:pt>
                <c:pt idx="532">
                  <c:v>0.7065904656064308</c:v>
                </c:pt>
                <c:pt idx="533">
                  <c:v>0.69745493464856423</c:v>
                </c:pt>
                <c:pt idx="534">
                  <c:v>0.69592850048741361</c:v>
                </c:pt>
                <c:pt idx="535">
                  <c:v>0.6948316032505425</c:v>
                </c:pt>
                <c:pt idx="536">
                  <c:v>0.69341067797255918</c:v>
                </c:pt>
                <c:pt idx="537">
                  <c:v>0.69139808479186005</c:v>
                </c:pt>
                <c:pt idx="538">
                  <c:v>0.6900467791047189</c:v>
                </c:pt>
                <c:pt idx="539">
                  <c:v>0.68862092309353984</c:v>
                </c:pt>
                <c:pt idx="540">
                  <c:v>0.68711659569781491</c:v>
                </c:pt>
                <c:pt idx="541">
                  <c:v>0.68561281197955148</c:v>
                </c:pt>
                <c:pt idx="542">
                  <c:v>0.68417258797814495</c:v>
                </c:pt>
                <c:pt idx="543">
                  <c:v>0.68221193184574624</c:v>
                </c:pt>
                <c:pt idx="544">
                  <c:v>0.68178704614684615</c:v>
                </c:pt>
                <c:pt idx="545">
                  <c:v>0.68068089860378456</c:v>
                </c:pt>
                <c:pt idx="546">
                  <c:v>0.67960493506463326</c:v>
                </c:pt>
                <c:pt idx="547">
                  <c:v>0.67826780719953106</c:v>
                </c:pt>
                <c:pt idx="548">
                  <c:v>0.67755415988456702</c:v>
                </c:pt>
                <c:pt idx="549">
                  <c:v>0.67761163537894376</c:v>
                </c:pt>
                <c:pt idx="550">
                  <c:v>0.67708359681705954</c:v>
                </c:pt>
                <c:pt idx="551">
                  <c:v>0.6758826248750196</c:v>
                </c:pt>
                <c:pt idx="552">
                  <c:v>0.67440174523307739</c:v>
                </c:pt>
                <c:pt idx="553">
                  <c:v>0.67305287539158865</c:v>
                </c:pt>
                <c:pt idx="554">
                  <c:v>0.67144521982548677</c:v>
                </c:pt>
                <c:pt idx="555">
                  <c:v>0.66960884540896959</c:v>
                </c:pt>
                <c:pt idx="556">
                  <c:v>0.66746520114533137</c:v>
                </c:pt>
                <c:pt idx="557">
                  <c:v>0.66540118410930793</c:v>
                </c:pt>
                <c:pt idx="558">
                  <c:v>0.6634746528102119</c:v>
                </c:pt>
                <c:pt idx="559">
                  <c:v>0.66166776734135557</c:v>
                </c:pt>
                <c:pt idx="560">
                  <c:v>0.65981717306521803</c:v>
                </c:pt>
                <c:pt idx="561">
                  <c:v>0.65794076963362558</c:v>
                </c:pt>
                <c:pt idx="562">
                  <c:v>0.65614827985120106</c:v>
                </c:pt>
                <c:pt idx="563">
                  <c:v>0.65412409302547436</c:v>
                </c:pt>
                <c:pt idx="564">
                  <c:v>0.65165054741341788</c:v>
                </c:pt>
                <c:pt idx="565">
                  <c:v>0.64873008644958052</c:v>
                </c:pt>
                <c:pt idx="566">
                  <c:v>0.64540514391617587</c:v>
                </c:pt>
                <c:pt idx="567">
                  <c:v>0.6417007553527706</c:v>
                </c:pt>
                <c:pt idx="568">
                  <c:v>0.63759684586930299</c:v>
                </c:pt>
                <c:pt idx="569">
                  <c:v>0.63306542534733568</c:v>
                </c:pt>
                <c:pt idx="570">
                  <c:v>0.6282694477407027</c:v>
                </c:pt>
                <c:pt idx="571">
                  <c:v>0.62314366895742002</c:v>
                </c:pt>
                <c:pt idx="572">
                  <c:v>0.61776210112163754</c:v>
                </c:pt>
                <c:pt idx="573">
                  <c:v>0.61212251123219075</c:v>
                </c:pt>
                <c:pt idx="574">
                  <c:v>0.60613489517319563</c:v>
                </c:pt>
                <c:pt idx="575">
                  <c:v>0.59961000460257463</c:v>
                </c:pt>
                <c:pt idx="576">
                  <c:v>0.59292259879397746</c:v>
                </c:pt>
                <c:pt idx="577">
                  <c:v>0.58608443060227</c:v>
                </c:pt>
                <c:pt idx="578">
                  <c:v>0.57954954794163316</c:v>
                </c:pt>
                <c:pt idx="579">
                  <c:v>0.57416125212210567</c:v>
                </c:pt>
                <c:pt idx="580">
                  <c:v>0.56994769074266904</c:v>
                </c:pt>
                <c:pt idx="581">
                  <c:v>0.56676219173057651</c:v>
                </c:pt>
                <c:pt idx="582">
                  <c:v>0.56450141105157248</c:v>
                </c:pt>
                <c:pt idx="583">
                  <c:v>0.56297149260467316</c:v>
                </c:pt>
                <c:pt idx="584">
                  <c:v>0.56208458361754343</c:v>
                </c:pt>
                <c:pt idx="585">
                  <c:v>0.56172914900433413</c:v>
                </c:pt>
                <c:pt idx="586">
                  <c:v>0.56169134945573251</c:v>
                </c:pt>
                <c:pt idx="587">
                  <c:v>0.56190819086423427</c:v>
                </c:pt>
                <c:pt idx="588">
                  <c:v>0.56306759301714226</c:v>
                </c:pt>
                <c:pt idx="589">
                  <c:v>0.56467761759735069</c:v>
                </c:pt>
                <c:pt idx="590">
                  <c:v>0.56652439204128147</c:v>
                </c:pt>
                <c:pt idx="591">
                  <c:v>0.56864625556774229</c:v>
                </c:pt>
                <c:pt idx="592">
                  <c:v>0.57148947844583642</c:v>
                </c:pt>
                <c:pt idx="593">
                  <c:v>0.57540320675788259</c:v>
                </c:pt>
                <c:pt idx="594">
                  <c:v>0.57962842161508654</c:v>
                </c:pt>
                <c:pt idx="595">
                  <c:v>0.58358497798590736</c:v>
                </c:pt>
                <c:pt idx="596">
                  <c:v>0.58712469214216834</c:v>
                </c:pt>
                <c:pt idx="597">
                  <c:v>0.5904106209227995</c:v>
                </c:pt>
                <c:pt idx="598">
                  <c:v>0.59363020068640626</c:v>
                </c:pt>
                <c:pt idx="599">
                  <c:v>0.59703825567181423</c:v>
                </c:pt>
                <c:pt idx="600">
                  <c:v>0.59881395971791385</c:v>
                </c:pt>
                <c:pt idx="601">
                  <c:v>0.60248450981511348</c:v>
                </c:pt>
                <c:pt idx="602">
                  <c:v>0.605840966257021</c:v>
                </c:pt>
                <c:pt idx="603">
                  <c:v>0.6085757103741094</c:v>
                </c:pt>
                <c:pt idx="604">
                  <c:v>0.61002643522090916</c:v>
                </c:pt>
                <c:pt idx="605">
                  <c:v>0.6124405944222634</c:v>
                </c:pt>
                <c:pt idx="606">
                  <c:v>0.61731375651599674</c:v>
                </c:pt>
                <c:pt idx="607">
                  <c:v>0.62086696961394017</c:v>
                </c:pt>
                <c:pt idx="608">
                  <c:v>0.62338957353184854</c:v>
                </c:pt>
                <c:pt idx="609">
                  <c:v>0.62545520018957279</c:v>
                </c:pt>
                <c:pt idx="610">
                  <c:v>0.62719337592077895</c:v>
                </c:pt>
                <c:pt idx="611">
                  <c:v>0.62860342110020251</c:v>
                </c:pt>
                <c:pt idx="612">
                  <c:v>0.62983122532691449</c:v>
                </c:pt>
                <c:pt idx="613">
                  <c:v>0.63072014478531679</c:v>
                </c:pt>
                <c:pt idx="614">
                  <c:v>0.63133014801544951</c:v>
                </c:pt>
                <c:pt idx="615">
                  <c:v>0.63091485502635891</c:v>
                </c:pt>
                <c:pt idx="616">
                  <c:v>0.63022637050305397</c:v>
                </c:pt>
                <c:pt idx="617">
                  <c:v>0.63357597646972019</c:v>
                </c:pt>
                <c:pt idx="618">
                  <c:v>0.63775789590205834</c:v>
                </c:pt>
                <c:pt idx="619">
                  <c:v>0.64173417080895678</c:v>
                </c:pt>
                <c:pt idx="620">
                  <c:v>0.64477593162002411</c:v>
                </c:pt>
                <c:pt idx="621">
                  <c:v>0.64766140513123549</c:v>
                </c:pt>
                <c:pt idx="622">
                  <c:v>0.64964606527087121</c:v>
                </c:pt>
                <c:pt idx="623">
                  <c:v>0.65021738455107225</c:v>
                </c:pt>
                <c:pt idx="624">
                  <c:v>0.65033459066663624</c:v>
                </c:pt>
                <c:pt idx="625">
                  <c:v>0.65011591514297784</c:v>
                </c:pt>
                <c:pt idx="626">
                  <c:v>0.64947834843615748</c:v>
                </c:pt>
                <c:pt idx="627">
                  <c:v>0.64779287513986883</c:v>
                </c:pt>
                <c:pt idx="628">
                  <c:v>0.64562172016161734</c:v>
                </c:pt>
                <c:pt idx="629">
                  <c:v>0.64229388694226974</c:v>
                </c:pt>
                <c:pt idx="630">
                  <c:v>0.63909297257777686</c:v>
                </c:pt>
                <c:pt idx="631">
                  <c:v>0.63667600387038392</c:v>
                </c:pt>
                <c:pt idx="632">
                  <c:v>0.63447304491975942</c:v>
                </c:pt>
                <c:pt idx="633">
                  <c:v>0.63236502419187179</c:v>
                </c:pt>
                <c:pt idx="634">
                  <c:v>0.63007345578142249</c:v>
                </c:pt>
                <c:pt idx="635">
                  <c:v>0.62714556451831993</c:v>
                </c:pt>
                <c:pt idx="636">
                  <c:v>0.62392097165735338</c:v>
                </c:pt>
                <c:pt idx="637">
                  <c:v>0.62035314680564257</c:v>
                </c:pt>
                <c:pt idx="638">
                  <c:v>0.61608868705089959</c:v>
                </c:pt>
                <c:pt idx="639">
                  <c:v>0.61146312952415849</c:v>
                </c:pt>
                <c:pt idx="640">
                  <c:v>0.60556498802632086</c:v>
                </c:pt>
                <c:pt idx="641">
                  <c:v>0.6003712043868249</c:v>
                </c:pt>
                <c:pt idx="642">
                  <c:v>0.59670211792730288</c:v>
                </c:pt>
                <c:pt idx="643">
                  <c:v>0.59314293252160033</c:v>
                </c:pt>
                <c:pt idx="644">
                  <c:v>0.58953541756819738</c:v>
                </c:pt>
                <c:pt idx="645">
                  <c:v>0.58670238236572725</c:v>
                </c:pt>
                <c:pt idx="646">
                  <c:v>0.58553535104784926</c:v>
                </c:pt>
                <c:pt idx="647">
                  <c:v>0.58506561668832946</c:v>
                </c:pt>
                <c:pt idx="648">
                  <c:v>0.58477420083485798</c:v>
                </c:pt>
                <c:pt idx="649">
                  <c:v>0.58441970060913273</c:v>
                </c:pt>
                <c:pt idx="650">
                  <c:v>0.58415216129521597</c:v>
                </c:pt>
                <c:pt idx="651">
                  <c:v>0.58391901779768252</c:v>
                </c:pt>
                <c:pt idx="652">
                  <c:v>0.58368120010051483</c:v>
                </c:pt>
                <c:pt idx="653">
                  <c:v>0.58347502255378558</c:v>
                </c:pt>
                <c:pt idx="654">
                  <c:v>0.58326231573228116</c:v>
                </c:pt>
                <c:pt idx="655">
                  <c:v>0.5830369438305566</c:v>
                </c:pt>
                <c:pt idx="656">
                  <c:v>0.58293145936149815</c:v>
                </c:pt>
                <c:pt idx="657">
                  <c:v>0.58288033309742349</c:v>
                </c:pt>
                <c:pt idx="658">
                  <c:v>0.58275473419780854</c:v>
                </c:pt>
                <c:pt idx="659">
                  <c:v>0.58262071965672191</c:v>
                </c:pt>
                <c:pt idx="660">
                  <c:v>0.5823648948607707</c:v>
                </c:pt>
                <c:pt idx="661">
                  <c:v>0.58057271574850045</c:v>
                </c:pt>
                <c:pt idx="662">
                  <c:v>0.5811561685380805</c:v>
                </c:pt>
                <c:pt idx="663">
                  <c:v>0.58287923638521988</c:v>
                </c:pt>
                <c:pt idx="664">
                  <c:v>0.58409064826965973</c:v>
                </c:pt>
                <c:pt idx="665">
                  <c:v>0.58364747965648711</c:v>
                </c:pt>
                <c:pt idx="666">
                  <c:v>0.58569580908995078</c:v>
                </c:pt>
                <c:pt idx="667">
                  <c:v>0.58909038792222268</c:v>
                </c:pt>
                <c:pt idx="668">
                  <c:v>0.59070205104886209</c:v>
                </c:pt>
                <c:pt idx="669">
                  <c:v>0.54481480430452045</c:v>
                </c:pt>
                <c:pt idx="670">
                  <c:v>0.50544096680646522</c:v>
                </c:pt>
                <c:pt idx="671">
                  <c:v>0.47045400012995175</c:v>
                </c:pt>
                <c:pt idx="672">
                  <c:v>0.43868236290777746</c:v>
                </c:pt>
                <c:pt idx="673">
                  <c:v>0.40964963477236183</c:v>
                </c:pt>
                <c:pt idx="674">
                  <c:v>0.38300489623923478</c:v>
                </c:pt>
                <c:pt idx="675">
                  <c:v>0.35850709854728313</c:v>
                </c:pt>
                <c:pt idx="676">
                  <c:v>0.33595675602333969</c:v>
                </c:pt>
                <c:pt idx="677">
                  <c:v>0.31519190663789154</c:v>
                </c:pt>
                <c:pt idx="678">
                  <c:v>0.29605674655020348</c:v>
                </c:pt>
                <c:pt idx="679">
                  <c:v>0.27845604073519009</c:v>
                </c:pt>
                <c:pt idx="680">
                  <c:v>0.26225001242904256</c:v>
                </c:pt>
                <c:pt idx="681">
                  <c:v>0.24734591669909151</c:v>
                </c:pt>
                <c:pt idx="682">
                  <c:v>0.23357899551232666</c:v>
                </c:pt>
                <c:pt idx="683">
                  <c:v>0.22089325735561532</c:v>
                </c:pt>
                <c:pt idx="684">
                  <c:v>0.20912432237270884</c:v>
                </c:pt>
                <c:pt idx="685">
                  <c:v>0.19819897607856138</c:v>
                </c:pt>
                <c:pt idx="686">
                  <c:v>0.18781341089121062</c:v>
                </c:pt>
                <c:pt idx="687">
                  <c:v>0.17800654232398114</c:v>
                </c:pt>
                <c:pt idx="688">
                  <c:v>0.16878796107289562</c:v>
                </c:pt>
                <c:pt idx="689">
                  <c:v>0.16014810599871132</c:v>
                </c:pt>
                <c:pt idx="690">
                  <c:v>0.15206759613992846</c:v>
                </c:pt>
                <c:pt idx="691">
                  <c:v>0.14450709044001603</c:v>
                </c:pt>
                <c:pt idx="692">
                  <c:v>0.13744655380636084</c:v>
                </c:pt>
                <c:pt idx="693">
                  <c:v>0.13088667907671978</c:v>
                </c:pt>
                <c:pt idx="694">
                  <c:v>0.12480142921301374</c:v>
                </c:pt>
                <c:pt idx="695">
                  <c:v>0.1191358445994203</c:v>
                </c:pt>
                <c:pt idx="696">
                  <c:v>0.11385776621132489</c:v>
                </c:pt>
                <c:pt idx="697">
                  <c:v>0.10894541613857082</c:v>
                </c:pt>
                <c:pt idx="698">
                  <c:v>0.10459283902014774</c:v>
                </c:pt>
                <c:pt idx="699">
                  <c:v>0.10085302602880904</c:v>
                </c:pt>
                <c:pt idx="700">
                  <c:v>9.7353167582636249E-2</c:v>
                </c:pt>
                <c:pt idx="701">
                  <c:v>9.4312140088139859E-2</c:v>
                </c:pt>
                <c:pt idx="702">
                  <c:v>9.214964847290226E-2</c:v>
                </c:pt>
                <c:pt idx="703">
                  <c:v>8.9669836227661753E-2</c:v>
                </c:pt>
                <c:pt idx="704">
                  <c:v>8.6919670877560071E-2</c:v>
                </c:pt>
                <c:pt idx="705">
                  <c:v>8.4342014846092925E-2</c:v>
                </c:pt>
                <c:pt idx="706">
                  <c:v>8.2327242143542617E-2</c:v>
                </c:pt>
                <c:pt idx="707">
                  <c:v>8.1512985723619757E-2</c:v>
                </c:pt>
                <c:pt idx="708">
                  <c:v>8.0632162780154878E-2</c:v>
                </c:pt>
                <c:pt idx="709">
                  <c:v>7.8995418564429126E-2</c:v>
                </c:pt>
                <c:pt idx="710">
                  <c:v>7.7001415924686262E-2</c:v>
                </c:pt>
                <c:pt idx="711">
                  <c:v>7.4963192102619369E-2</c:v>
                </c:pt>
                <c:pt idx="712">
                  <c:v>7.3011429744751388E-2</c:v>
                </c:pt>
                <c:pt idx="713">
                  <c:v>7.1172276189004957E-2</c:v>
                </c:pt>
                <c:pt idx="714">
                  <c:v>6.9455892775095202E-2</c:v>
                </c:pt>
                <c:pt idx="715">
                  <c:v>6.7854951685837855E-2</c:v>
                </c:pt>
                <c:pt idx="716">
                  <c:v>6.6313762002298521E-2</c:v>
                </c:pt>
                <c:pt idx="717">
                  <c:v>6.4852579855939299E-2</c:v>
                </c:pt>
                <c:pt idx="718">
                  <c:v>6.3535982180766615E-2</c:v>
                </c:pt>
                <c:pt idx="719">
                  <c:v>6.2439040540019607E-2</c:v>
                </c:pt>
                <c:pt idx="720">
                  <c:v>6.1884490386928115E-2</c:v>
                </c:pt>
                <c:pt idx="721">
                  <c:v>6.3767495958634915E-2</c:v>
                </c:pt>
                <c:pt idx="722">
                  <c:v>6.3914807108001334E-2</c:v>
                </c:pt>
                <c:pt idx="723">
                  <c:v>6.3451862950873558E-2</c:v>
                </c:pt>
                <c:pt idx="724">
                  <c:v>6.2848970176129754E-2</c:v>
                </c:pt>
                <c:pt idx="725">
                  <c:v>6.2214223537107607E-2</c:v>
                </c:pt>
                <c:pt idx="726">
                  <c:v>6.1611977797512256E-2</c:v>
                </c:pt>
                <c:pt idx="727">
                  <c:v>6.1036911012955407E-2</c:v>
                </c:pt>
                <c:pt idx="728">
                  <c:v>6.0581411523047406E-2</c:v>
                </c:pt>
                <c:pt idx="729">
                  <c:v>6.0451494660992484E-2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3-4B7A-AE02-8BC2030E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532208"/>
        <c:axId val="1349540112"/>
      </c:scatterChart>
      <c:valAx>
        <c:axId val="13495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49540112"/>
        <c:crosses val="autoZero"/>
        <c:crossBetween val="midCat"/>
      </c:valAx>
      <c:valAx>
        <c:axId val="13495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495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Yderfjord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Modelleret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Boksmodel!$AM$741:$AM$1105</c:f>
              <c:numCache>
                <c:formatCode>0.0000</c:formatCode>
                <c:ptCount val="365"/>
                <c:pt idx="0">
                  <c:v>1.2850061978000131</c:v>
                </c:pt>
                <c:pt idx="1">
                  <c:v>1.2958102173350312</c:v>
                </c:pt>
                <c:pt idx="2">
                  <c:v>1.3060187166905044</c:v>
                </c:pt>
                <c:pt idx="3">
                  <c:v>1.3153085392183108</c:v>
                </c:pt>
                <c:pt idx="4">
                  <c:v>1.324569162048479</c:v>
                </c:pt>
                <c:pt idx="5">
                  <c:v>1.3339523703987941</c:v>
                </c:pt>
                <c:pt idx="6">
                  <c:v>1.3435444811968931</c:v>
                </c:pt>
                <c:pt idx="7">
                  <c:v>1.3538078949873349</c:v>
                </c:pt>
                <c:pt idx="8">
                  <c:v>1.3680060521822164</c:v>
                </c:pt>
                <c:pt idx="9">
                  <c:v>1.3819560827079524</c:v>
                </c:pt>
                <c:pt idx="10">
                  <c:v>1.393540009414334</c:v>
                </c:pt>
                <c:pt idx="11">
                  <c:v>1.4052900981766432</c:v>
                </c:pt>
                <c:pt idx="12">
                  <c:v>1.4171485249931153</c:v>
                </c:pt>
                <c:pt idx="13">
                  <c:v>1.431429264496521</c:v>
                </c:pt>
                <c:pt idx="14">
                  <c:v>1.445503887818147</c:v>
                </c:pt>
                <c:pt idx="15">
                  <c:v>1.4579655890059293</c:v>
                </c:pt>
                <c:pt idx="16">
                  <c:v>1.4712639721195759</c:v>
                </c:pt>
                <c:pt idx="17">
                  <c:v>1.4848322837368748</c:v>
                </c:pt>
                <c:pt idx="18">
                  <c:v>1.4961273688134549</c:v>
                </c:pt>
                <c:pt idx="19">
                  <c:v>1.5062975312070528</c:v>
                </c:pt>
                <c:pt idx="20">
                  <c:v>1.5163486540430466</c:v>
                </c:pt>
                <c:pt idx="21">
                  <c:v>1.526299754014373</c:v>
                </c:pt>
                <c:pt idx="22">
                  <c:v>1.5354758949582603</c:v>
                </c:pt>
                <c:pt idx="23">
                  <c:v>1.5434448820082518</c:v>
                </c:pt>
                <c:pt idx="24">
                  <c:v>1.5500721320629154</c:v>
                </c:pt>
                <c:pt idx="25">
                  <c:v>1.5556031651920841</c:v>
                </c:pt>
                <c:pt idx="26">
                  <c:v>1.5603339005804739</c:v>
                </c:pt>
                <c:pt idx="27">
                  <c:v>1.5657147251465304</c:v>
                </c:pt>
                <c:pt idx="28">
                  <c:v>1.5725426904455944</c:v>
                </c:pt>
                <c:pt idx="29">
                  <c:v>1.5759653829941704</c:v>
                </c:pt>
                <c:pt idx="30">
                  <c:v>1.5769940239011218</c:v>
                </c:pt>
                <c:pt idx="31">
                  <c:v>1.5765132790859682</c:v>
                </c:pt>
                <c:pt idx="32">
                  <c:v>1.5745753757672247</c:v>
                </c:pt>
                <c:pt idx="33">
                  <c:v>1.5713018909567964</c:v>
                </c:pt>
                <c:pt idx="34">
                  <c:v>1.5663817200140941</c:v>
                </c:pt>
                <c:pt idx="35">
                  <c:v>1.5592427256393966</c:v>
                </c:pt>
                <c:pt idx="36">
                  <c:v>1.5512113696739513</c:v>
                </c:pt>
                <c:pt idx="37">
                  <c:v>1.5446219643089498</c:v>
                </c:pt>
                <c:pt idx="38">
                  <c:v>1.5396929727011617</c:v>
                </c:pt>
                <c:pt idx="39">
                  <c:v>1.5356069381963584</c:v>
                </c:pt>
                <c:pt idx="40">
                  <c:v>1.5330231177525293</c:v>
                </c:pt>
                <c:pt idx="41">
                  <c:v>1.5313087358637123</c:v>
                </c:pt>
                <c:pt idx="42">
                  <c:v>1.5303943832442903</c:v>
                </c:pt>
                <c:pt idx="43">
                  <c:v>1.5300136261590198</c:v>
                </c:pt>
                <c:pt idx="44">
                  <c:v>1.5303472078141611</c:v>
                </c:pt>
                <c:pt idx="45">
                  <c:v>1.5312560261947024</c:v>
                </c:pt>
                <c:pt idx="46">
                  <c:v>1.5327044160961931</c:v>
                </c:pt>
                <c:pt idx="47">
                  <c:v>1.5345944053493279</c:v>
                </c:pt>
                <c:pt idx="48">
                  <c:v>1.5367809725478547</c:v>
                </c:pt>
                <c:pt idx="49">
                  <c:v>1.5394554259223459</c:v>
                </c:pt>
                <c:pt idx="50">
                  <c:v>1.5420528229104815</c:v>
                </c:pt>
                <c:pt idx="51">
                  <c:v>1.54447687857928</c:v>
                </c:pt>
                <c:pt idx="52">
                  <c:v>1.5468529218825338</c:v>
                </c:pt>
                <c:pt idx="53">
                  <c:v>1.5487675197445767</c:v>
                </c:pt>
                <c:pt idx="54">
                  <c:v>1.5502237055935495</c:v>
                </c:pt>
                <c:pt idx="55">
                  <c:v>1.5518966057239332</c:v>
                </c:pt>
                <c:pt idx="56">
                  <c:v>1.5538739513363768</c:v>
                </c:pt>
                <c:pt idx="57">
                  <c:v>1.5561851237930655</c:v>
                </c:pt>
                <c:pt idx="58">
                  <c:v>1.5588511408141064</c:v>
                </c:pt>
                <c:pt idx="59">
                  <c:v>1.5619008805652825</c:v>
                </c:pt>
                <c:pt idx="60">
                  <c:v>1.5653582605194656</c:v>
                </c:pt>
                <c:pt idx="61">
                  <c:v>1.5693346409472284</c:v>
                </c:pt>
                <c:pt idx="62">
                  <c:v>1.5741399218714771</c:v>
                </c:pt>
                <c:pt idx="63">
                  <c:v>1.5806288962838402</c:v>
                </c:pt>
                <c:pt idx="64">
                  <c:v>1.5887473270585661</c:v>
                </c:pt>
                <c:pt idx="65">
                  <c:v>1.5988285693593101</c:v>
                </c:pt>
                <c:pt idx="66">
                  <c:v>1.6169411545040648</c:v>
                </c:pt>
                <c:pt idx="67">
                  <c:v>1.634371658384641</c:v>
                </c:pt>
                <c:pt idx="68">
                  <c:v>1.6547202030424046</c:v>
                </c:pt>
                <c:pt idx="69">
                  <c:v>1.6923631161226433</c:v>
                </c:pt>
                <c:pt idx="70">
                  <c:v>1.6979172840995189</c:v>
                </c:pt>
                <c:pt idx="71">
                  <c:v>1.7005674518387752</c:v>
                </c:pt>
                <c:pt idx="72">
                  <c:v>1.7048174301258707</c:v>
                </c:pt>
                <c:pt idx="73">
                  <c:v>1.707749688301873</c:v>
                </c:pt>
                <c:pt idx="74">
                  <c:v>1.7086495579959422</c:v>
                </c:pt>
                <c:pt idx="75">
                  <c:v>1.710217073198806</c:v>
                </c:pt>
                <c:pt idx="76">
                  <c:v>1.7139925634409827</c:v>
                </c:pt>
                <c:pt idx="77">
                  <c:v>1.7160948533036704</c:v>
                </c:pt>
                <c:pt idx="78">
                  <c:v>1.7173198707492157</c:v>
                </c:pt>
                <c:pt idx="79">
                  <c:v>1.71868918934482</c:v>
                </c:pt>
                <c:pt idx="80">
                  <c:v>1.7203872851220214</c:v>
                </c:pt>
                <c:pt idx="81">
                  <c:v>1.7224216626653164</c:v>
                </c:pt>
                <c:pt idx="82">
                  <c:v>1.7248011825652043</c:v>
                </c:pt>
                <c:pt idx="83">
                  <c:v>1.7271986655848726</c:v>
                </c:pt>
                <c:pt idx="84">
                  <c:v>1.7299060778106163</c:v>
                </c:pt>
                <c:pt idx="85">
                  <c:v>1.7320826007864023</c:v>
                </c:pt>
                <c:pt idx="86">
                  <c:v>1.7339167681214931</c:v>
                </c:pt>
                <c:pt idx="87">
                  <c:v>1.7355488304488149</c:v>
                </c:pt>
                <c:pt idx="88">
                  <c:v>1.7370286627961324</c:v>
                </c:pt>
                <c:pt idx="89">
                  <c:v>1.7383284477117511</c:v>
                </c:pt>
                <c:pt idx="90">
                  <c:v>1.7394788095446712</c:v>
                </c:pt>
                <c:pt idx="91">
                  <c:v>1.7385005235229973</c:v>
                </c:pt>
                <c:pt idx="92">
                  <c:v>1.7348069949279128</c:v>
                </c:pt>
                <c:pt idx="93">
                  <c:v>1.7277957327926177</c:v>
                </c:pt>
                <c:pt idx="94">
                  <c:v>1.7166735992897462</c:v>
                </c:pt>
                <c:pt idx="95">
                  <c:v>1.7003829174525844</c:v>
                </c:pt>
                <c:pt idx="96">
                  <c:v>1.6776162490781188</c:v>
                </c:pt>
                <c:pt idx="97">
                  <c:v>1.6469256782803856</c:v>
                </c:pt>
                <c:pt idx="98">
                  <c:v>1.6074317308088033</c:v>
                </c:pt>
                <c:pt idx="99">
                  <c:v>1.5576625592788227</c:v>
                </c:pt>
                <c:pt idx="100">
                  <c:v>1.4991235059640911</c:v>
                </c:pt>
                <c:pt idx="101">
                  <c:v>1.4378500029661527</c:v>
                </c:pt>
                <c:pt idx="102">
                  <c:v>1.3816196911907486</c:v>
                </c:pt>
                <c:pt idx="103">
                  <c:v>1.3313040244279732</c:v>
                </c:pt>
                <c:pt idx="104">
                  <c:v>1.2855516009353323</c:v>
                </c:pt>
                <c:pt idx="105">
                  <c:v>1.2441005386052368</c:v>
                </c:pt>
                <c:pt idx="106">
                  <c:v>1.2063411394395847</c:v>
                </c:pt>
                <c:pt idx="107">
                  <c:v>1.1717388798900001</c:v>
                </c:pt>
                <c:pt idx="108">
                  <c:v>1.1392198525125792</c:v>
                </c:pt>
                <c:pt idx="109">
                  <c:v>1.1083261344989399</c:v>
                </c:pt>
                <c:pt idx="110">
                  <c:v>1.0785863936182103</c:v>
                </c:pt>
                <c:pt idx="111">
                  <c:v>1.0493210813394473</c:v>
                </c:pt>
                <c:pt idx="112">
                  <c:v>1.0216075948909709</c:v>
                </c:pt>
                <c:pt idx="113">
                  <c:v>0.99501414097678975</c:v>
                </c:pt>
                <c:pt idx="114">
                  <c:v>0.96893380598499479</c:v>
                </c:pt>
                <c:pt idx="115">
                  <c:v>0.94291800054487174</c:v>
                </c:pt>
                <c:pt idx="116">
                  <c:v>0.91628654959853595</c:v>
                </c:pt>
                <c:pt idx="117">
                  <c:v>0.88616996255116132</c:v>
                </c:pt>
                <c:pt idx="118">
                  <c:v>0.85538320147350277</c:v>
                </c:pt>
                <c:pt idx="119">
                  <c:v>0.82234125021383742</c:v>
                </c:pt>
                <c:pt idx="120">
                  <c:v>0.78487148667774331</c:v>
                </c:pt>
                <c:pt idx="121">
                  <c:v>0.7396420357764466</c:v>
                </c:pt>
                <c:pt idx="122">
                  <c:v>0.71955009176673546</c:v>
                </c:pt>
                <c:pt idx="123">
                  <c:v>0.71179911255630912</c:v>
                </c:pt>
                <c:pt idx="124">
                  <c:v>0.71066979321213952</c:v>
                </c:pt>
                <c:pt idx="125">
                  <c:v>0.71333532221792606</c:v>
                </c:pt>
                <c:pt idx="126">
                  <c:v>0.7187057180233648</c:v>
                </c:pt>
                <c:pt idx="127">
                  <c:v>0.72520742748093658</c:v>
                </c:pt>
                <c:pt idx="128">
                  <c:v>0.73191416509535279</c:v>
                </c:pt>
                <c:pt idx="129">
                  <c:v>0.74025873047749968</c:v>
                </c:pt>
                <c:pt idx="130">
                  <c:v>0.74833472127498535</c:v>
                </c:pt>
                <c:pt idx="131">
                  <c:v>0.75535540909231846</c:v>
                </c:pt>
                <c:pt idx="132">
                  <c:v>0.76155524878914294</c:v>
                </c:pt>
                <c:pt idx="133">
                  <c:v>0.76714767506200388</c:v>
                </c:pt>
                <c:pt idx="134">
                  <c:v>0.77256713188835835</c:v>
                </c:pt>
                <c:pt idx="135">
                  <c:v>0.77790324738009964</c:v>
                </c:pt>
                <c:pt idx="136">
                  <c:v>0.78350081843188257</c:v>
                </c:pt>
                <c:pt idx="137">
                  <c:v>0.78923173834665494</c:v>
                </c:pt>
                <c:pt idx="138">
                  <c:v>0.79607370345805817</c:v>
                </c:pt>
                <c:pt idx="139">
                  <c:v>0.80077252871253934</c:v>
                </c:pt>
                <c:pt idx="140">
                  <c:v>0.8045972803788165</c:v>
                </c:pt>
                <c:pt idx="141">
                  <c:v>0.80773901222311328</c:v>
                </c:pt>
                <c:pt idx="142">
                  <c:v>0.813138188399952</c:v>
                </c:pt>
                <c:pt idx="143">
                  <c:v>0.81650594443311619</c:v>
                </c:pt>
                <c:pt idx="144">
                  <c:v>0.81746458508645103</c:v>
                </c:pt>
                <c:pt idx="145">
                  <c:v>0.8173278783732717</c:v>
                </c:pt>
                <c:pt idx="146">
                  <c:v>0.81608812467076852</c:v>
                </c:pt>
                <c:pt idx="147">
                  <c:v>0.81420993754353543</c:v>
                </c:pt>
                <c:pt idx="148">
                  <c:v>0.81163022171399113</c:v>
                </c:pt>
                <c:pt idx="149">
                  <c:v>0.80818308448214948</c:v>
                </c:pt>
                <c:pt idx="150">
                  <c:v>0.80404082077982753</c:v>
                </c:pt>
                <c:pt idx="151">
                  <c:v>0.79954326647652685</c:v>
                </c:pt>
                <c:pt idx="152">
                  <c:v>0.79398628713573527</c:v>
                </c:pt>
                <c:pt idx="153">
                  <c:v>0.78746865614178918</c:v>
                </c:pt>
                <c:pt idx="154">
                  <c:v>0.77984432292991712</c:v>
                </c:pt>
                <c:pt idx="155">
                  <c:v>0.77196518009116966</c:v>
                </c:pt>
                <c:pt idx="156">
                  <c:v>0.76361575021276906</c:v>
                </c:pt>
                <c:pt idx="157">
                  <c:v>0.75510047996221008</c:v>
                </c:pt>
                <c:pt idx="158">
                  <c:v>0.74578351474139382</c:v>
                </c:pt>
                <c:pt idx="159">
                  <c:v>0.73615178482706023</c:v>
                </c:pt>
                <c:pt idx="160">
                  <c:v>0.72615562131280331</c:v>
                </c:pt>
                <c:pt idx="161">
                  <c:v>0.71589204252511218</c:v>
                </c:pt>
                <c:pt idx="162">
                  <c:v>0.70512763195016326</c:v>
                </c:pt>
                <c:pt idx="163">
                  <c:v>0.69323390094735649</c:v>
                </c:pt>
                <c:pt idx="164">
                  <c:v>0.68133357152171059</c:v>
                </c:pt>
                <c:pt idx="165">
                  <c:v>0.67027350562567956</c:v>
                </c:pt>
                <c:pt idx="166">
                  <c:v>0.65971882668951576</c:v>
                </c:pt>
                <c:pt idx="167">
                  <c:v>0.64987777785625911</c:v>
                </c:pt>
                <c:pt idx="168">
                  <c:v>0.64042684451351173</c:v>
                </c:pt>
                <c:pt idx="169">
                  <c:v>0.63222672200218955</c:v>
                </c:pt>
                <c:pt idx="170">
                  <c:v>0.6264553796829837</c:v>
                </c:pt>
                <c:pt idx="171">
                  <c:v>0.61969784079435142</c:v>
                </c:pt>
                <c:pt idx="172">
                  <c:v>0.61345335859029826</c:v>
                </c:pt>
                <c:pt idx="173">
                  <c:v>0.60774615494104889</c:v>
                </c:pt>
                <c:pt idx="174">
                  <c:v>0.60311183296562876</c:v>
                </c:pt>
                <c:pt idx="175">
                  <c:v>0.5993801743375945</c:v>
                </c:pt>
                <c:pt idx="176">
                  <c:v>0.5963649975349149</c:v>
                </c:pt>
                <c:pt idx="177">
                  <c:v>0.59404050108832007</c:v>
                </c:pt>
                <c:pt idx="178">
                  <c:v>0.59282789492698651</c:v>
                </c:pt>
                <c:pt idx="179">
                  <c:v>0.59206364101488695</c:v>
                </c:pt>
                <c:pt idx="180">
                  <c:v>0.59069379466141592</c:v>
                </c:pt>
                <c:pt idx="181">
                  <c:v>0.58916766310157309</c:v>
                </c:pt>
                <c:pt idx="182">
                  <c:v>0.58891622090859375</c:v>
                </c:pt>
                <c:pt idx="183">
                  <c:v>0.59092967636632576</c:v>
                </c:pt>
                <c:pt idx="184">
                  <c:v>0.59363746536605266</c:v>
                </c:pt>
                <c:pt idx="185">
                  <c:v>0.59685397358571812</c:v>
                </c:pt>
                <c:pt idx="186">
                  <c:v>0.60092436831463569</c:v>
                </c:pt>
                <c:pt idx="187">
                  <c:v>0.60538470842374814</c:v>
                </c:pt>
                <c:pt idx="188">
                  <c:v>0.60989174879930608</c:v>
                </c:pt>
                <c:pt idx="189">
                  <c:v>0.61394169290042955</c:v>
                </c:pt>
                <c:pt idx="190">
                  <c:v>0.61781369631469596</c:v>
                </c:pt>
                <c:pt idx="191">
                  <c:v>0.62125830006841165</c:v>
                </c:pt>
                <c:pt idx="192">
                  <c:v>0.62439334655967527</c:v>
                </c:pt>
                <c:pt idx="193">
                  <c:v>0.62750477308208219</c:v>
                </c:pt>
                <c:pt idx="194">
                  <c:v>0.63036095880317833</c:v>
                </c:pt>
                <c:pt idx="195">
                  <c:v>0.6329478276419086</c:v>
                </c:pt>
                <c:pt idx="196">
                  <c:v>0.63541582255703544</c:v>
                </c:pt>
                <c:pt idx="197">
                  <c:v>0.63734816325486343</c:v>
                </c:pt>
                <c:pt idx="198">
                  <c:v>0.63850716472422175</c:v>
                </c:pt>
                <c:pt idx="199">
                  <c:v>0.63919008483011885</c:v>
                </c:pt>
                <c:pt idx="200">
                  <c:v>0.63968088021212899</c:v>
                </c:pt>
                <c:pt idx="201">
                  <c:v>0.63993175223023857</c:v>
                </c:pt>
                <c:pt idx="202">
                  <c:v>0.63985697208236847</c:v>
                </c:pt>
                <c:pt idx="203">
                  <c:v>0.6393474497093844</c:v>
                </c:pt>
                <c:pt idx="204">
                  <c:v>0.63874538706922857</c:v>
                </c:pt>
                <c:pt idx="205">
                  <c:v>0.6371611619064671</c:v>
                </c:pt>
                <c:pt idx="206">
                  <c:v>0.63490401418164577</c:v>
                </c:pt>
                <c:pt idx="207">
                  <c:v>0.63197902558808272</c:v>
                </c:pt>
                <c:pt idx="208">
                  <c:v>0.62852250748959371</c:v>
                </c:pt>
                <c:pt idx="209">
                  <c:v>0.6250438195621556</c:v>
                </c:pt>
                <c:pt idx="210">
                  <c:v>0.62092852026974554</c:v>
                </c:pt>
                <c:pt idx="211">
                  <c:v>0.61874274571387844</c:v>
                </c:pt>
                <c:pt idx="212">
                  <c:v>0.61916380980711683</c:v>
                </c:pt>
                <c:pt idx="213">
                  <c:v>0.62267755043526274</c:v>
                </c:pt>
                <c:pt idx="214">
                  <c:v>0.62549833311061342</c:v>
                </c:pt>
                <c:pt idx="215">
                  <c:v>0.6259905459544286</c:v>
                </c:pt>
                <c:pt idx="216">
                  <c:v>0.62638201774994928</c:v>
                </c:pt>
                <c:pt idx="217">
                  <c:v>0.62606464504725001</c:v>
                </c:pt>
                <c:pt idx="218">
                  <c:v>0.62645515744599756</c:v>
                </c:pt>
                <c:pt idx="219">
                  <c:v>0.62681035851815992</c:v>
                </c:pt>
                <c:pt idx="220">
                  <c:v>0.62791746485583333</c:v>
                </c:pt>
                <c:pt idx="221">
                  <c:v>0.62934575371014734</c:v>
                </c:pt>
                <c:pt idx="222">
                  <c:v>0.63191887746902886</c:v>
                </c:pt>
                <c:pt idx="223">
                  <c:v>0.63543992189668219</c:v>
                </c:pt>
                <c:pt idx="224">
                  <c:v>0.63791405346709296</c:v>
                </c:pt>
                <c:pt idx="225">
                  <c:v>0.63943341545736032</c:v>
                </c:pt>
                <c:pt idx="226">
                  <c:v>0.64089765187571368</c:v>
                </c:pt>
                <c:pt idx="227">
                  <c:v>0.64253592314176033</c:v>
                </c:pt>
                <c:pt idx="228">
                  <c:v>0.64439318712121674</c:v>
                </c:pt>
                <c:pt idx="229">
                  <c:v>0.64673701879591627</c:v>
                </c:pt>
                <c:pt idx="230">
                  <c:v>0.64987445923455289</c:v>
                </c:pt>
                <c:pt idx="231">
                  <c:v>0.65421481359901412</c:v>
                </c:pt>
                <c:pt idx="232">
                  <c:v>0.6592394825211163</c:v>
                </c:pt>
                <c:pt idx="233">
                  <c:v>0.66356482481160373</c:v>
                </c:pt>
                <c:pt idx="234">
                  <c:v>0.66673010851863679</c:v>
                </c:pt>
                <c:pt idx="235">
                  <c:v>0.66907308806522936</c:v>
                </c:pt>
                <c:pt idx="236">
                  <c:v>0.67088653878607074</c:v>
                </c:pt>
                <c:pt idx="237">
                  <c:v>0.67233225948363184</c:v>
                </c:pt>
                <c:pt idx="238">
                  <c:v>0.67400906426672147</c:v>
                </c:pt>
                <c:pt idx="239">
                  <c:v>0.67533732937450974</c:v>
                </c:pt>
                <c:pt idx="240">
                  <c:v>0.6756613178309343</c:v>
                </c:pt>
                <c:pt idx="241">
                  <c:v>0.67553040469770353</c:v>
                </c:pt>
                <c:pt idx="242">
                  <c:v>0.67513757420140053</c:v>
                </c:pt>
                <c:pt idx="243">
                  <c:v>0.67450764251322859</c:v>
                </c:pt>
                <c:pt idx="244">
                  <c:v>0.6739176261278943</c:v>
                </c:pt>
                <c:pt idx="245">
                  <c:v>0.67374778469725527</c:v>
                </c:pt>
                <c:pt idx="246">
                  <c:v>0.67359070227750728</c:v>
                </c:pt>
                <c:pt idx="247">
                  <c:v>0.67402885546944569</c:v>
                </c:pt>
                <c:pt idx="248">
                  <c:v>0.67655941032790945</c:v>
                </c:pt>
                <c:pt idx="249">
                  <c:v>0.67839225723540197</c:v>
                </c:pt>
                <c:pt idx="250">
                  <c:v>0.67890866354776014</c:v>
                </c:pt>
                <c:pt idx="251">
                  <c:v>0.67931961958632636</c:v>
                </c:pt>
                <c:pt idx="252">
                  <c:v>0.67929194679598504</c:v>
                </c:pt>
                <c:pt idx="253">
                  <c:v>0.68732288455671242</c:v>
                </c:pt>
                <c:pt idx="254">
                  <c:v>0.70219247118091388</c:v>
                </c:pt>
                <c:pt idx="255">
                  <c:v>0.71415231745985897</c:v>
                </c:pt>
                <c:pt idx="256">
                  <c:v>0.71798290265965714</c:v>
                </c:pt>
                <c:pt idx="257">
                  <c:v>0.71824198257030769</c:v>
                </c:pt>
                <c:pt idx="258">
                  <c:v>0.71771493879114745</c:v>
                </c:pt>
                <c:pt idx="259">
                  <c:v>0.71689352929619665</c:v>
                </c:pt>
                <c:pt idx="260">
                  <c:v>0.71617992400259434</c:v>
                </c:pt>
                <c:pt idx="261">
                  <c:v>0.71533288312357768</c:v>
                </c:pt>
                <c:pt idx="262">
                  <c:v>0.7139815642764008</c:v>
                </c:pt>
                <c:pt idx="263">
                  <c:v>0.71260655608733536</c:v>
                </c:pt>
                <c:pt idx="264">
                  <c:v>0.7113064004228915</c:v>
                </c:pt>
                <c:pt idx="265">
                  <c:v>0.71005186523615782</c:v>
                </c:pt>
                <c:pt idx="266">
                  <c:v>0.70899618376111018</c:v>
                </c:pt>
                <c:pt idx="267">
                  <c:v>0.70810870292538119</c:v>
                </c:pt>
                <c:pt idx="268">
                  <c:v>0.70738726736786706</c:v>
                </c:pt>
                <c:pt idx="269">
                  <c:v>0.70663655661807412</c:v>
                </c:pt>
                <c:pt idx="270">
                  <c:v>0.70792245138773979</c:v>
                </c:pt>
                <c:pt idx="271">
                  <c:v>0.70920982894892681</c:v>
                </c:pt>
                <c:pt idx="272">
                  <c:v>0.70987771775294661</c:v>
                </c:pt>
                <c:pt idx="273">
                  <c:v>0.71010664646915944</c:v>
                </c:pt>
                <c:pt idx="274">
                  <c:v>0.70932477986569764</c:v>
                </c:pt>
                <c:pt idx="275">
                  <c:v>0.70852264501812312</c:v>
                </c:pt>
                <c:pt idx="276">
                  <c:v>0.70807648164803139</c:v>
                </c:pt>
                <c:pt idx="277">
                  <c:v>0.70749737401854274</c:v>
                </c:pt>
                <c:pt idx="278">
                  <c:v>0.70751024815179253</c:v>
                </c:pt>
                <c:pt idx="279">
                  <c:v>0.70737042946685846</c:v>
                </c:pt>
                <c:pt idx="280">
                  <c:v>0.70711265750119046</c:v>
                </c:pt>
                <c:pt idx="281">
                  <c:v>0.70919248269668478</c:v>
                </c:pt>
                <c:pt idx="282">
                  <c:v>0.71427198571823369</c:v>
                </c:pt>
                <c:pt idx="283">
                  <c:v>0.72209015091075845</c:v>
                </c:pt>
                <c:pt idx="284">
                  <c:v>0.73300854358145762</c:v>
                </c:pt>
                <c:pt idx="285">
                  <c:v>0.74612459767769501</c:v>
                </c:pt>
                <c:pt idx="286">
                  <c:v>0.75328017384803303</c:v>
                </c:pt>
                <c:pt idx="287">
                  <c:v>0.77004077671917937</c:v>
                </c:pt>
                <c:pt idx="288">
                  <c:v>0.77855812733340157</c:v>
                </c:pt>
                <c:pt idx="289">
                  <c:v>0.78311492397379179</c:v>
                </c:pt>
                <c:pt idx="290">
                  <c:v>0.79128488691056753</c:v>
                </c:pt>
                <c:pt idx="291">
                  <c:v>0.80251822090019853</c:v>
                </c:pt>
                <c:pt idx="292">
                  <c:v>0.81668540653285882</c:v>
                </c:pt>
                <c:pt idx="293">
                  <c:v>0.83019781349466082</c:v>
                </c:pt>
                <c:pt idx="294">
                  <c:v>0.83650002503901477</c:v>
                </c:pt>
                <c:pt idx="295">
                  <c:v>0.83931220488363312</c:v>
                </c:pt>
                <c:pt idx="296">
                  <c:v>0.83946400870067228</c:v>
                </c:pt>
                <c:pt idx="297">
                  <c:v>0.83895240026279705</c:v>
                </c:pt>
                <c:pt idx="298">
                  <c:v>0.83818393415831816</c:v>
                </c:pt>
                <c:pt idx="299">
                  <c:v>0.84737228262595077</c:v>
                </c:pt>
                <c:pt idx="300">
                  <c:v>0.8732880796088206</c:v>
                </c:pt>
                <c:pt idx="301">
                  <c:v>0.89256415602278016</c:v>
                </c:pt>
                <c:pt idx="302">
                  <c:v>0.89722544953585737</c:v>
                </c:pt>
                <c:pt idx="303">
                  <c:v>0.89494943720561426</c:v>
                </c:pt>
                <c:pt idx="304">
                  <c:v>0.89055291866879049</c:v>
                </c:pt>
                <c:pt idx="305">
                  <c:v>0.88962878707718995</c:v>
                </c:pt>
                <c:pt idx="306">
                  <c:v>0.8926026892804626</c:v>
                </c:pt>
                <c:pt idx="307">
                  <c:v>0.9056155305887692</c:v>
                </c:pt>
                <c:pt idx="308">
                  <c:v>0.92450594302241929</c:v>
                </c:pt>
                <c:pt idx="309">
                  <c:v>0.93837856230478811</c:v>
                </c:pt>
                <c:pt idx="310">
                  <c:v>0.94943084845998316</c:v>
                </c:pt>
                <c:pt idx="311">
                  <c:v>0.96048935679686864</c:v>
                </c:pt>
                <c:pt idx="312">
                  <c:v>0.97561184495536968</c:v>
                </c:pt>
                <c:pt idx="313">
                  <c:v>0.99208304215459597</c:v>
                </c:pt>
                <c:pt idx="314">
                  <c:v>1.0060683528172532</c:v>
                </c:pt>
                <c:pt idx="315">
                  <c:v>1.0197694878062959</c:v>
                </c:pt>
                <c:pt idx="316">
                  <c:v>1.0332475914289683</c:v>
                </c:pt>
                <c:pt idx="317">
                  <c:v>1.0465238831901558</c:v>
                </c:pt>
                <c:pt idx="318">
                  <c:v>1.0590682171334598</c:v>
                </c:pt>
                <c:pt idx="319">
                  <c:v>1.0712692924163769</c:v>
                </c:pt>
                <c:pt idx="320">
                  <c:v>1.0906730403985399</c:v>
                </c:pt>
                <c:pt idx="321">
                  <c:v>1.1172256142176329</c:v>
                </c:pt>
                <c:pt idx="322">
                  <c:v>1.1355327319417154</c:v>
                </c:pt>
                <c:pt idx="323">
                  <c:v>1.1475451049239047</c:v>
                </c:pt>
                <c:pt idx="324">
                  <c:v>1.1563905152246012</c:v>
                </c:pt>
                <c:pt idx="325">
                  <c:v>1.1669611604128478</c:v>
                </c:pt>
                <c:pt idx="326">
                  <c:v>1.1760920214434931</c:v>
                </c:pt>
                <c:pt idx="327">
                  <c:v>1.1830860928424394</c:v>
                </c:pt>
                <c:pt idx="328">
                  <c:v>1.1875489562681887</c:v>
                </c:pt>
                <c:pt idx="329">
                  <c:v>1.1905471830448584</c:v>
                </c:pt>
                <c:pt idx="330">
                  <c:v>1.1919963479512474</c:v>
                </c:pt>
                <c:pt idx="331">
                  <c:v>1.1918153715592283</c:v>
                </c:pt>
                <c:pt idx="332">
                  <c:v>1.1905908809550434</c:v>
                </c:pt>
                <c:pt idx="333">
                  <c:v>1.1893499424001597</c:v>
                </c:pt>
                <c:pt idx="334">
                  <c:v>1.1875317164213188</c:v>
                </c:pt>
                <c:pt idx="335">
                  <c:v>1.1860172529132011</c:v>
                </c:pt>
                <c:pt idx="336">
                  <c:v>1.1846702438115184</c:v>
                </c:pt>
                <c:pt idx="337">
                  <c:v>1.1832648685108771</c:v>
                </c:pt>
                <c:pt idx="338">
                  <c:v>1.1836081187929732</c:v>
                </c:pt>
                <c:pt idx="339">
                  <c:v>1.184880219228956</c:v>
                </c:pt>
                <c:pt idx="340">
                  <c:v>1.1872440193760623</c:v>
                </c:pt>
                <c:pt idx="341">
                  <c:v>1.1909926917457057</c:v>
                </c:pt>
                <c:pt idx="342">
                  <c:v>1.1964305350284714</c:v>
                </c:pt>
                <c:pt idx="343">
                  <c:v>1.2032770107782831</c:v>
                </c:pt>
                <c:pt idx="344">
                  <c:v>1.2082746718584287</c:v>
                </c:pt>
                <c:pt idx="345">
                  <c:v>1.2143472895973564</c:v>
                </c:pt>
                <c:pt idx="346">
                  <c:v>1.2215319505367295</c:v>
                </c:pt>
                <c:pt idx="347">
                  <c:v>1.2294350119649247</c:v>
                </c:pt>
                <c:pt idx="348">
                  <c:v>1.2380108801466041</c:v>
                </c:pt>
                <c:pt idx="349">
                  <c:v>1.2498801797224419</c:v>
                </c:pt>
                <c:pt idx="350">
                  <c:v>1.2652891807545477</c:v>
                </c:pt>
                <c:pt idx="351">
                  <c:v>1.2820642780360734</c:v>
                </c:pt>
                <c:pt idx="352">
                  <c:v>1.3019365801653717</c:v>
                </c:pt>
                <c:pt idx="353">
                  <c:v>1.3154375965590821</c:v>
                </c:pt>
                <c:pt idx="354">
                  <c:v>1.3281854999742586</c:v>
                </c:pt>
                <c:pt idx="355">
                  <c:v>1.3434367196776389</c:v>
                </c:pt>
                <c:pt idx="356">
                  <c:v>1.3577608348573171</c:v>
                </c:pt>
                <c:pt idx="357">
                  <c:v>1.3712238076543155</c:v>
                </c:pt>
                <c:pt idx="358">
                  <c:v>1.3857642675529673</c:v>
                </c:pt>
                <c:pt idx="359">
                  <c:v>1.3999800596865675</c:v>
                </c:pt>
                <c:pt idx="360">
                  <c:v>1.4138192755684129</c:v>
                </c:pt>
                <c:pt idx="361">
                  <c:v>1.4275505275409837</c:v>
                </c:pt>
                <c:pt idx="362">
                  <c:v>1.4414327692341746</c:v>
                </c:pt>
                <c:pt idx="363">
                  <c:v>1.4557078609978891</c:v>
                </c:pt>
                <c:pt idx="364">
                  <c:v>1.4704573704449879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9-424C-8BC5-ECB9BF2EEA25}"/>
            </c:ext>
          </c:extLst>
        </c:ser>
        <c:ser>
          <c:idx val="1"/>
          <c:order val="1"/>
          <c:tx>
            <c:v>Målt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Boksmodel!$AP$741:$AP$1105</c:f>
              <c:numCache>
                <c:formatCode>General</c:formatCode>
                <c:ptCount val="365"/>
                <c:pt idx="0">
                  <c:v>1.4740836642500001</c:v>
                </c:pt>
                <c:pt idx="1">
                  <c:v>1.4981023146874999</c:v>
                </c:pt>
                <c:pt idx="2">
                  <c:v>1.5221209651250001</c:v>
                </c:pt>
                <c:pt idx="3">
                  <c:v>1.5461396155624998</c:v>
                </c:pt>
                <c:pt idx="4">
                  <c:v>1.5701582665</c:v>
                </c:pt>
                <c:pt idx="5">
                  <c:v>1.57706147475</c:v>
                </c:pt>
                <c:pt idx="6">
                  <c:v>1.583964683</c:v>
                </c:pt>
                <c:pt idx="7">
                  <c:v>1.5908678917499999</c:v>
                </c:pt>
                <c:pt idx="8">
                  <c:v>1.5977711000000001</c:v>
                </c:pt>
                <c:pt idx="9">
                  <c:v>1.5882411187500001</c:v>
                </c:pt>
                <c:pt idx="10">
                  <c:v>1.5787111375</c:v>
                </c:pt>
                <c:pt idx="11">
                  <c:v>1.56918115625</c:v>
                </c:pt>
                <c:pt idx="12">
                  <c:v>1.5596511749999999</c:v>
                </c:pt>
                <c:pt idx="13">
                  <c:v>1.5501211937499999</c:v>
                </c:pt>
                <c:pt idx="14">
                  <c:v>1.5405912124999999</c:v>
                </c:pt>
                <c:pt idx="15">
                  <c:v>1.5310612312499998</c:v>
                </c:pt>
                <c:pt idx="16">
                  <c:v>1.52153125</c:v>
                </c:pt>
                <c:pt idx="17">
                  <c:v>1.506826075</c:v>
                </c:pt>
                <c:pt idx="18">
                  <c:v>1.4921209</c:v>
                </c:pt>
                <c:pt idx="19">
                  <c:v>1.477415725</c:v>
                </c:pt>
                <c:pt idx="20">
                  <c:v>1.4627105499999999</c:v>
                </c:pt>
                <c:pt idx="21">
                  <c:v>1.4480053749999999</c:v>
                </c:pt>
                <c:pt idx="22">
                  <c:v>1.4333002000000001</c:v>
                </c:pt>
                <c:pt idx="23">
                  <c:v>1.4185950250000001</c:v>
                </c:pt>
                <c:pt idx="24">
                  <c:v>1.4038898500000001</c:v>
                </c:pt>
                <c:pt idx="25">
                  <c:v>1.3949138415</c:v>
                </c:pt>
                <c:pt idx="26">
                  <c:v>1.3859378334999999</c:v>
                </c:pt>
                <c:pt idx="27">
                  <c:v>1.376961825</c:v>
                </c:pt>
                <c:pt idx="28">
                  <c:v>1.3679858165000001</c:v>
                </c:pt>
                <c:pt idx="29">
                  <c:v>1.3590098085000002</c:v>
                </c:pt>
                <c:pt idx="30">
                  <c:v>1.3500338000000001</c:v>
                </c:pt>
                <c:pt idx="31">
                  <c:v>1.3410577914999999</c:v>
                </c:pt>
                <c:pt idx="32">
                  <c:v>1.3320817835000001</c:v>
                </c:pt>
                <c:pt idx="33">
                  <c:v>1.3231057750000002</c:v>
                </c:pt>
                <c:pt idx="34">
                  <c:v>1.3141297665</c:v>
                </c:pt>
                <c:pt idx="35">
                  <c:v>1.3051537584999999</c:v>
                </c:pt>
                <c:pt idx="36">
                  <c:v>1.29617775</c:v>
                </c:pt>
                <c:pt idx="37">
                  <c:v>1.2988059882352951</c:v>
                </c:pt>
                <c:pt idx="38">
                  <c:v>1.3014342264705898</c:v>
                </c:pt>
                <c:pt idx="39">
                  <c:v>1.3040624647058801</c:v>
                </c:pt>
                <c:pt idx="40">
                  <c:v>1.306690702941175</c:v>
                </c:pt>
                <c:pt idx="41">
                  <c:v>1.3093189411764699</c:v>
                </c:pt>
                <c:pt idx="42">
                  <c:v>1.311947179411765</c:v>
                </c:pt>
                <c:pt idx="43">
                  <c:v>1.3145754176470601</c:v>
                </c:pt>
                <c:pt idx="44">
                  <c:v>1.317203655882355</c:v>
                </c:pt>
                <c:pt idx="45">
                  <c:v>1.319831894117645</c:v>
                </c:pt>
                <c:pt idx="46">
                  <c:v>1.322460132352941</c:v>
                </c:pt>
                <c:pt idx="47">
                  <c:v>1.3250883705882355</c:v>
                </c:pt>
                <c:pt idx="48">
                  <c:v>1.3277166088235295</c:v>
                </c:pt>
                <c:pt idx="49">
                  <c:v>1.3303448470588235</c:v>
                </c:pt>
                <c:pt idx="50">
                  <c:v>1.3329730852941175</c:v>
                </c:pt>
                <c:pt idx="51">
                  <c:v>1.3142303560294115</c:v>
                </c:pt>
                <c:pt idx="52">
                  <c:v>1.2954876262647059</c:v>
                </c:pt>
                <c:pt idx="53">
                  <c:v>1.2767448969999999</c:v>
                </c:pt>
                <c:pt idx="54">
                  <c:v>1.2777874923333337</c:v>
                </c:pt>
                <c:pt idx="55">
                  <c:v>1.2788300881666665</c:v>
                </c:pt>
                <c:pt idx="56">
                  <c:v>1.2798726835000001</c:v>
                </c:pt>
                <c:pt idx="57">
                  <c:v>1.2809152793333336</c:v>
                </c:pt>
                <c:pt idx="58">
                  <c:v>1.2819578746666664</c:v>
                </c:pt>
                <c:pt idx="59">
                  <c:v>1.2830004705</c:v>
                </c:pt>
                <c:pt idx="60">
                  <c:v>1.2840430658333335</c:v>
                </c:pt>
                <c:pt idx="61">
                  <c:v>1.285085661666665</c:v>
                </c:pt>
                <c:pt idx="62">
                  <c:v>1.2861282570000001</c:v>
                </c:pt>
                <c:pt idx="63">
                  <c:v>1.287170852833335</c:v>
                </c:pt>
                <c:pt idx="64">
                  <c:v>1.2882134481666649</c:v>
                </c:pt>
                <c:pt idx="65">
                  <c:v>1.289256044</c:v>
                </c:pt>
                <c:pt idx="66">
                  <c:v>1.2902986393333351</c:v>
                </c:pt>
                <c:pt idx="67">
                  <c:v>1.2913412351666649</c:v>
                </c:pt>
                <c:pt idx="68">
                  <c:v>1.2923838304999999</c:v>
                </c:pt>
                <c:pt idx="69">
                  <c:v>1.2609394755000001</c:v>
                </c:pt>
                <c:pt idx="70">
                  <c:v>1.2294951200000002</c:v>
                </c:pt>
                <c:pt idx="71">
                  <c:v>1.1980507650000001</c:v>
                </c:pt>
                <c:pt idx="72">
                  <c:v>1.1666064094999999</c:v>
                </c:pt>
                <c:pt idx="73">
                  <c:v>1.1351620544999999</c:v>
                </c:pt>
                <c:pt idx="74">
                  <c:v>1.1037176989999999</c:v>
                </c:pt>
                <c:pt idx="75">
                  <c:v>1.09230713525</c:v>
                </c:pt>
                <c:pt idx="76">
                  <c:v>1.080896571</c:v>
                </c:pt>
                <c:pt idx="77">
                  <c:v>1.0694860072500001</c:v>
                </c:pt>
                <c:pt idx="78">
                  <c:v>1.0580754430000001</c:v>
                </c:pt>
                <c:pt idx="79">
                  <c:v>1.04666487925</c:v>
                </c:pt>
                <c:pt idx="80">
                  <c:v>1.035254315</c:v>
                </c:pt>
                <c:pt idx="81">
                  <c:v>1.02384375125</c:v>
                </c:pt>
                <c:pt idx="82">
                  <c:v>1.0157485995</c:v>
                </c:pt>
                <c:pt idx="83">
                  <c:v>1.0076534477500001</c:v>
                </c:pt>
                <c:pt idx="84">
                  <c:v>0.99955829600000001</c:v>
                </c:pt>
                <c:pt idx="85">
                  <c:v>0.99146314424999993</c:v>
                </c:pt>
                <c:pt idx="86">
                  <c:v>0.98336799200000002</c:v>
                </c:pt>
                <c:pt idx="87">
                  <c:v>0.97527284024999994</c:v>
                </c:pt>
                <c:pt idx="88">
                  <c:v>0.96717768849999997</c:v>
                </c:pt>
                <c:pt idx="89">
                  <c:v>0.95908253674999999</c:v>
                </c:pt>
                <c:pt idx="90">
                  <c:v>0.95098738500000013</c:v>
                </c:pt>
                <c:pt idx="91">
                  <c:v>0.94289223324999993</c:v>
                </c:pt>
                <c:pt idx="92">
                  <c:v>0.93479708149999996</c:v>
                </c:pt>
                <c:pt idx="93">
                  <c:v>0.9267019297500001</c:v>
                </c:pt>
                <c:pt idx="94">
                  <c:v>0.91860677800000001</c:v>
                </c:pt>
                <c:pt idx="95">
                  <c:v>0.91163677512500008</c:v>
                </c:pt>
                <c:pt idx="96">
                  <c:v>0.90466677275000007</c:v>
                </c:pt>
                <c:pt idx="97">
                  <c:v>0.89769677037499995</c:v>
                </c:pt>
                <c:pt idx="98">
                  <c:v>0.89072676800000006</c:v>
                </c:pt>
                <c:pt idx="99">
                  <c:v>0.88375676562500005</c:v>
                </c:pt>
                <c:pt idx="100">
                  <c:v>0.87198517575000001</c:v>
                </c:pt>
                <c:pt idx="101">
                  <c:v>0.86021358637500001</c:v>
                </c:pt>
                <c:pt idx="102">
                  <c:v>0.84844199649999996</c:v>
                </c:pt>
                <c:pt idx="103">
                  <c:v>0.83667040662499992</c:v>
                </c:pt>
                <c:pt idx="104">
                  <c:v>0.82489881674999999</c:v>
                </c:pt>
                <c:pt idx="105">
                  <c:v>0.81312722737500009</c:v>
                </c:pt>
                <c:pt idx="106">
                  <c:v>0.80135563749999994</c:v>
                </c:pt>
                <c:pt idx="107">
                  <c:v>0.79940547612500001</c:v>
                </c:pt>
                <c:pt idx="108">
                  <c:v>0.79745531525000002</c:v>
                </c:pt>
                <c:pt idx="109">
                  <c:v>0.79550515387500009</c:v>
                </c:pt>
                <c:pt idx="110">
                  <c:v>0.7935549930000001</c:v>
                </c:pt>
                <c:pt idx="111">
                  <c:v>0.79920399450000001</c:v>
                </c:pt>
                <c:pt idx="112">
                  <c:v>0.80485299649999997</c:v>
                </c:pt>
                <c:pt idx="113">
                  <c:v>0.81050199800000011</c:v>
                </c:pt>
                <c:pt idx="114">
                  <c:v>0.81615099950000003</c:v>
                </c:pt>
                <c:pt idx="115">
                  <c:v>0.82180000149999999</c:v>
                </c:pt>
                <c:pt idx="116">
                  <c:v>0.82744900300000002</c:v>
                </c:pt>
                <c:pt idx="117">
                  <c:v>0.83309800500000009</c:v>
                </c:pt>
                <c:pt idx="118">
                  <c:v>0.8387470065</c:v>
                </c:pt>
                <c:pt idx="119">
                  <c:v>0.84439600849999996</c:v>
                </c:pt>
                <c:pt idx="120">
                  <c:v>0.85004500999999999</c:v>
                </c:pt>
                <c:pt idx="121">
                  <c:v>0.86158686900000003</c:v>
                </c:pt>
                <c:pt idx="122">
                  <c:v>0.87312872750000003</c:v>
                </c:pt>
                <c:pt idx="123">
                  <c:v>0.88467058649999997</c:v>
                </c:pt>
                <c:pt idx="124">
                  <c:v>0.89621244550000001</c:v>
                </c:pt>
                <c:pt idx="125">
                  <c:v>0.90775430450000005</c:v>
                </c:pt>
                <c:pt idx="126">
                  <c:v>0.91929616300000006</c:v>
                </c:pt>
                <c:pt idx="127">
                  <c:v>0.93083802199999999</c:v>
                </c:pt>
                <c:pt idx="128">
                  <c:v>0.94237988100000003</c:v>
                </c:pt>
                <c:pt idx="129">
                  <c:v>0.95392173950000003</c:v>
                </c:pt>
                <c:pt idx="130">
                  <c:v>0.96546359850000008</c:v>
                </c:pt>
                <c:pt idx="131">
                  <c:v>0.97700545750000001</c:v>
                </c:pt>
                <c:pt idx="132">
                  <c:v>0.98854731650000005</c:v>
                </c:pt>
                <c:pt idx="133">
                  <c:v>1.0000891749999998</c:v>
                </c:pt>
                <c:pt idx="134">
                  <c:v>1.0116310340000001</c:v>
                </c:pt>
                <c:pt idx="135">
                  <c:v>1.0217443214999999</c:v>
                </c:pt>
                <c:pt idx="136">
                  <c:v>1.017334347545455</c:v>
                </c:pt>
                <c:pt idx="137">
                  <c:v>1.0129243735909101</c:v>
                </c:pt>
                <c:pt idx="138">
                  <c:v>1.0085143991363634</c:v>
                </c:pt>
                <c:pt idx="139">
                  <c:v>1.0041044251818181</c:v>
                </c:pt>
                <c:pt idx="140">
                  <c:v>0.99969445122727252</c:v>
                </c:pt>
                <c:pt idx="141">
                  <c:v>0.9952844772727274</c:v>
                </c:pt>
                <c:pt idx="142">
                  <c:v>0.99087450331818205</c:v>
                </c:pt>
                <c:pt idx="143">
                  <c:v>0.98646452936363649</c:v>
                </c:pt>
                <c:pt idx="144">
                  <c:v>0.98205455540909092</c:v>
                </c:pt>
                <c:pt idx="145">
                  <c:v>0.97764458095454543</c:v>
                </c:pt>
                <c:pt idx="146">
                  <c:v>0.97323460699999997</c:v>
                </c:pt>
                <c:pt idx="147">
                  <c:v>0.96882463304545452</c:v>
                </c:pt>
                <c:pt idx="148">
                  <c:v>0.96441465909090907</c:v>
                </c:pt>
                <c:pt idx="149">
                  <c:v>0.94143325663636346</c:v>
                </c:pt>
                <c:pt idx="150">
                  <c:v>0.91845185368181803</c:v>
                </c:pt>
                <c:pt idx="151">
                  <c:v>0.89547045122727242</c:v>
                </c:pt>
                <c:pt idx="152">
                  <c:v>0.87248904877272748</c:v>
                </c:pt>
                <c:pt idx="153">
                  <c:v>0.84950764631818199</c:v>
                </c:pt>
                <c:pt idx="154">
                  <c:v>0.82652624336363645</c:v>
                </c:pt>
                <c:pt idx="155">
                  <c:v>0.80354484090909106</c:v>
                </c:pt>
                <c:pt idx="156">
                  <c:v>0.78056343845454546</c:v>
                </c:pt>
                <c:pt idx="157">
                  <c:v>0.75758203550000003</c:v>
                </c:pt>
                <c:pt idx="158">
                  <c:v>0.74300105350000001</c:v>
                </c:pt>
                <c:pt idx="159">
                  <c:v>0.72842007149999999</c:v>
                </c:pt>
                <c:pt idx="160">
                  <c:v>0.71383908949999997</c:v>
                </c:pt>
                <c:pt idx="161">
                  <c:v>0.69925810699999991</c:v>
                </c:pt>
                <c:pt idx="162">
                  <c:v>0.684677125</c:v>
                </c:pt>
                <c:pt idx="163">
                  <c:v>0.690096143</c:v>
                </c:pt>
                <c:pt idx="164">
                  <c:v>0.69551516050000006</c:v>
                </c:pt>
                <c:pt idx="165">
                  <c:v>0.69495169099999998</c:v>
                </c:pt>
                <c:pt idx="166">
                  <c:v>0.69438822150000001</c:v>
                </c:pt>
                <c:pt idx="167">
                  <c:v>0.69382475200000004</c:v>
                </c:pt>
                <c:pt idx="168">
                  <c:v>0.69326128199999992</c:v>
                </c:pt>
                <c:pt idx="169">
                  <c:v>0.69269781250000007</c:v>
                </c:pt>
                <c:pt idx="170">
                  <c:v>0.6753486285000001</c:v>
                </c:pt>
                <c:pt idx="171">
                  <c:v>0.65799944449999992</c:v>
                </c:pt>
                <c:pt idx="172">
                  <c:v>0.64065026049999996</c:v>
                </c:pt>
                <c:pt idx="173">
                  <c:v>0.63850098116666643</c:v>
                </c:pt>
                <c:pt idx="174">
                  <c:v>0.63635170133333352</c:v>
                </c:pt>
                <c:pt idx="175">
                  <c:v>0.63420242149999995</c:v>
                </c:pt>
                <c:pt idx="176">
                  <c:v>0.63205314166666648</c:v>
                </c:pt>
                <c:pt idx="177">
                  <c:v>0.62990386183333358</c:v>
                </c:pt>
                <c:pt idx="178">
                  <c:v>0.62775458200000001</c:v>
                </c:pt>
                <c:pt idx="179">
                  <c:v>0.60951462760526287</c:v>
                </c:pt>
                <c:pt idx="180">
                  <c:v>0.59127467371052644</c:v>
                </c:pt>
                <c:pt idx="181">
                  <c:v>0.57303471931578953</c:v>
                </c:pt>
                <c:pt idx="182">
                  <c:v>0.55479476492105251</c:v>
                </c:pt>
                <c:pt idx="183">
                  <c:v>0.53655481052631604</c:v>
                </c:pt>
                <c:pt idx="184">
                  <c:v>0.53494342763157898</c:v>
                </c:pt>
                <c:pt idx="185">
                  <c:v>0.53333204473684193</c:v>
                </c:pt>
                <c:pt idx="186">
                  <c:v>0.53172066184210554</c:v>
                </c:pt>
                <c:pt idx="187">
                  <c:v>0.53010927894736848</c:v>
                </c:pt>
                <c:pt idx="188">
                  <c:v>0.52849789605263164</c:v>
                </c:pt>
                <c:pt idx="189">
                  <c:v>0.52688651315789503</c:v>
                </c:pt>
                <c:pt idx="190">
                  <c:v>0.52527513026315797</c:v>
                </c:pt>
                <c:pt idx="191">
                  <c:v>0.52366374736842103</c:v>
                </c:pt>
                <c:pt idx="192">
                  <c:v>0.52205236447368397</c:v>
                </c:pt>
                <c:pt idx="193">
                  <c:v>0.52044098157894747</c:v>
                </c:pt>
                <c:pt idx="194">
                  <c:v>0.51882959868421052</c:v>
                </c:pt>
                <c:pt idx="195">
                  <c:v>0.51721821578947347</c:v>
                </c:pt>
                <c:pt idx="196">
                  <c:v>0.51560683289473697</c:v>
                </c:pt>
                <c:pt idx="197">
                  <c:v>0.51399545000000002</c:v>
                </c:pt>
                <c:pt idx="198">
                  <c:v>0.53101649166666642</c:v>
                </c:pt>
                <c:pt idx="199">
                  <c:v>0.54803753333333349</c:v>
                </c:pt>
                <c:pt idx="200">
                  <c:v>0.56505857500000012</c:v>
                </c:pt>
                <c:pt idx="201">
                  <c:v>0.58207961666666641</c:v>
                </c:pt>
                <c:pt idx="202">
                  <c:v>0.59910065833333348</c:v>
                </c:pt>
                <c:pt idx="203">
                  <c:v>0.61612169999999999</c:v>
                </c:pt>
                <c:pt idx="204">
                  <c:v>0.63314274166666651</c:v>
                </c:pt>
                <c:pt idx="205">
                  <c:v>0.65016378333333347</c:v>
                </c:pt>
                <c:pt idx="206">
                  <c:v>0.66718482500000009</c:v>
                </c:pt>
                <c:pt idx="207">
                  <c:v>0.68420586666666638</c:v>
                </c:pt>
                <c:pt idx="208">
                  <c:v>0.70122690833333345</c:v>
                </c:pt>
                <c:pt idx="209">
                  <c:v>0.71824795000000008</c:v>
                </c:pt>
                <c:pt idx="210">
                  <c:v>0.73526899166666648</c:v>
                </c:pt>
                <c:pt idx="211">
                  <c:v>0.75229003333333344</c:v>
                </c:pt>
                <c:pt idx="212">
                  <c:v>0.76931107500000007</c:v>
                </c:pt>
                <c:pt idx="213">
                  <c:v>0.76788109125000004</c:v>
                </c:pt>
                <c:pt idx="214">
                  <c:v>0.76645110750000001</c:v>
                </c:pt>
                <c:pt idx="215">
                  <c:v>0.76502112374999998</c:v>
                </c:pt>
                <c:pt idx="216">
                  <c:v>0.76359113999999995</c:v>
                </c:pt>
                <c:pt idx="217">
                  <c:v>0.76216115625000003</c:v>
                </c:pt>
                <c:pt idx="218">
                  <c:v>0.76073117250000011</c:v>
                </c:pt>
                <c:pt idx="219">
                  <c:v>0.75930118875000008</c:v>
                </c:pt>
                <c:pt idx="220">
                  <c:v>0.75787120500000005</c:v>
                </c:pt>
                <c:pt idx="221">
                  <c:v>0.75644122125000002</c:v>
                </c:pt>
                <c:pt idx="222">
                  <c:v>0.75501123749999999</c:v>
                </c:pt>
                <c:pt idx="223">
                  <c:v>0.75358125374999996</c:v>
                </c:pt>
                <c:pt idx="224">
                  <c:v>0.75215127000000004</c:v>
                </c:pt>
                <c:pt idx="225">
                  <c:v>0.75072128625000012</c:v>
                </c:pt>
                <c:pt idx="226">
                  <c:v>0.74929130249999998</c:v>
                </c:pt>
                <c:pt idx="227">
                  <c:v>0.74786131875000006</c:v>
                </c:pt>
                <c:pt idx="228">
                  <c:v>0.74643133500000003</c:v>
                </c:pt>
                <c:pt idx="229">
                  <c:v>0.74500135125</c:v>
                </c:pt>
                <c:pt idx="230">
                  <c:v>0.74357136749999997</c:v>
                </c:pt>
                <c:pt idx="231">
                  <c:v>0.74214138375000005</c:v>
                </c:pt>
                <c:pt idx="232">
                  <c:v>0.74071140000000013</c:v>
                </c:pt>
                <c:pt idx="233">
                  <c:v>0.74780978928571451</c:v>
                </c:pt>
                <c:pt idx="234">
                  <c:v>0.73913125557142856</c:v>
                </c:pt>
                <c:pt idx="235">
                  <c:v>0.73045272185714305</c:v>
                </c:pt>
                <c:pt idx="236">
                  <c:v>0.72177418814285699</c:v>
                </c:pt>
                <c:pt idx="237">
                  <c:v>0.71309565392857155</c:v>
                </c:pt>
                <c:pt idx="238">
                  <c:v>0.70441712021428549</c:v>
                </c:pt>
                <c:pt idx="239">
                  <c:v>0.69573858650000009</c:v>
                </c:pt>
                <c:pt idx="240">
                  <c:v>0.68706005278571447</c:v>
                </c:pt>
                <c:pt idx="241">
                  <c:v>0.67838151907142852</c:v>
                </c:pt>
                <c:pt idx="242">
                  <c:v>0.66970298535714301</c:v>
                </c:pt>
                <c:pt idx="243">
                  <c:v>0.66102445114285702</c:v>
                </c:pt>
                <c:pt idx="244">
                  <c:v>0.65234591742857151</c:v>
                </c:pt>
                <c:pt idx="245">
                  <c:v>0.64366738371428545</c:v>
                </c:pt>
                <c:pt idx="246">
                  <c:v>0.63498885000000005</c:v>
                </c:pt>
                <c:pt idx="247">
                  <c:v>0.63530541442857147</c:v>
                </c:pt>
                <c:pt idx="248">
                  <c:v>0.63562197835714296</c:v>
                </c:pt>
                <c:pt idx="249">
                  <c:v>0.63593854278571449</c:v>
                </c:pt>
                <c:pt idx="250">
                  <c:v>0.63625510721428546</c:v>
                </c:pt>
                <c:pt idx="251">
                  <c:v>0.636571671642857</c:v>
                </c:pt>
                <c:pt idx="252">
                  <c:v>0.63688823557142848</c:v>
                </c:pt>
                <c:pt idx="253">
                  <c:v>0.6372047999999999</c:v>
                </c:pt>
                <c:pt idx="254">
                  <c:v>0.63752136442857155</c:v>
                </c:pt>
                <c:pt idx="255">
                  <c:v>0.63783792835714292</c:v>
                </c:pt>
                <c:pt idx="256">
                  <c:v>0.63815449278571457</c:v>
                </c:pt>
                <c:pt idx="257">
                  <c:v>0.63847105721428543</c:v>
                </c:pt>
                <c:pt idx="258">
                  <c:v>0.63878762164285707</c:v>
                </c:pt>
                <c:pt idx="259">
                  <c:v>0.63910418557142856</c:v>
                </c:pt>
                <c:pt idx="260">
                  <c:v>0.63942074999999998</c:v>
                </c:pt>
                <c:pt idx="261">
                  <c:v>0.63154691421428555</c:v>
                </c:pt>
                <c:pt idx="262">
                  <c:v>0.62367307842857145</c:v>
                </c:pt>
                <c:pt idx="263">
                  <c:v>0.61579924264285713</c:v>
                </c:pt>
                <c:pt idx="264">
                  <c:v>0.60792540735714296</c:v>
                </c:pt>
                <c:pt idx="265">
                  <c:v>0.60005157157142852</c:v>
                </c:pt>
                <c:pt idx="266">
                  <c:v>0.59217773578571453</c:v>
                </c:pt>
                <c:pt idx="267">
                  <c:v>0.58430389999999999</c:v>
                </c:pt>
                <c:pt idx="268">
                  <c:v>0.58122004349999989</c:v>
                </c:pt>
                <c:pt idx="269">
                  <c:v>0.57813618700000013</c:v>
                </c:pt>
                <c:pt idx="270">
                  <c:v>0.57505233050000004</c:v>
                </c:pt>
                <c:pt idx="271">
                  <c:v>0.57196847449999999</c:v>
                </c:pt>
                <c:pt idx="272">
                  <c:v>0.56888461800000001</c:v>
                </c:pt>
                <c:pt idx="273">
                  <c:v>0.56580076150000003</c:v>
                </c:pt>
                <c:pt idx="274">
                  <c:v>0.56271690499999993</c:v>
                </c:pt>
                <c:pt idx="275">
                  <c:v>0.56885923900000002</c:v>
                </c:pt>
                <c:pt idx="276">
                  <c:v>0.5750015730000001</c:v>
                </c:pt>
                <c:pt idx="277">
                  <c:v>0.58114390700000007</c:v>
                </c:pt>
                <c:pt idx="278">
                  <c:v>0.58728624099999993</c:v>
                </c:pt>
                <c:pt idx="279">
                  <c:v>0.5934285749999999</c:v>
                </c:pt>
                <c:pt idx="280">
                  <c:v>0.59957090950000003</c:v>
                </c:pt>
                <c:pt idx="281">
                  <c:v>0.6057132435</c:v>
                </c:pt>
                <c:pt idx="282">
                  <c:v>0.61185557749999997</c:v>
                </c:pt>
                <c:pt idx="283">
                  <c:v>0.62764547328571452</c:v>
                </c:pt>
                <c:pt idx="284">
                  <c:v>0.64343536907142851</c:v>
                </c:pt>
                <c:pt idx="285">
                  <c:v>0.65922526485714306</c:v>
                </c:pt>
                <c:pt idx="286">
                  <c:v>0.67501516064285694</c:v>
                </c:pt>
                <c:pt idx="287">
                  <c:v>0.69080505642857148</c:v>
                </c:pt>
                <c:pt idx="288">
                  <c:v>0.70659495221428548</c:v>
                </c:pt>
                <c:pt idx="289">
                  <c:v>0.72238484800000002</c:v>
                </c:pt>
                <c:pt idx="290">
                  <c:v>0.7381747442857145</c:v>
                </c:pt>
                <c:pt idx="291">
                  <c:v>0.75396464007142838</c:v>
                </c:pt>
                <c:pt idx="292">
                  <c:v>0.76975453585714304</c:v>
                </c:pt>
                <c:pt idx="293">
                  <c:v>0.78554443164285703</c:v>
                </c:pt>
                <c:pt idx="294">
                  <c:v>0.80133432742857158</c:v>
                </c:pt>
                <c:pt idx="295">
                  <c:v>0.81712422321428502</c:v>
                </c:pt>
                <c:pt idx="296">
                  <c:v>0.83916061749999993</c:v>
                </c:pt>
                <c:pt idx="297">
                  <c:v>0.85228506883333499</c:v>
                </c:pt>
                <c:pt idx="298">
                  <c:v>0.86540951966666502</c:v>
                </c:pt>
                <c:pt idx="299">
                  <c:v>0.87853397050000004</c:v>
                </c:pt>
                <c:pt idx="300">
                  <c:v>0.89165842133333495</c:v>
                </c:pt>
                <c:pt idx="301">
                  <c:v>0.90478287266666502</c:v>
                </c:pt>
                <c:pt idx="302">
                  <c:v>0.91790732349999993</c:v>
                </c:pt>
                <c:pt idx="303">
                  <c:v>0.93103177433333495</c:v>
                </c:pt>
                <c:pt idx="304">
                  <c:v>0.94415622566666502</c:v>
                </c:pt>
                <c:pt idx="305">
                  <c:v>0.95728067649999993</c:v>
                </c:pt>
                <c:pt idx="306">
                  <c:v>0.97040512733333495</c:v>
                </c:pt>
                <c:pt idx="307">
                  <c:v>0.98352957866666491</c:v>
                </c:pt>
                <c:pt idx="308">
                  <c:v>0.99665402949999993</c:v>
                </c:pt>
                <c:pt idx="309">
                  <c:v>1.0097784803333352</c:v>
                </c:pt>
                <c:pt idx="310">
                  <c:v>1.0229029311666649</c:v>
                </c:pt>
                <c:pt idx="311">
                  <c:v>1.0360273824999999</c:v>
                </c:pt>
                <c:pt idx="312">
                  <c:v>1.0491518333333349</c:v>
                </c:pt>
                <c:pt idx="313">
                  <c:v>1.0719821666666651</c:v>
                </c:pt>
                <c:pt idx="314">
                  <c:v>1.0948125000000002</c:v>
                </c:pt>
                <c:pt idx="315">
                  <c:v>1.117642833333335</c:v>
                </c:pt>
                <c:pt idx="316">
                  <c:v>1.140473166666665</c:v>
                </c:pt>
                <c:pt idx="317">
                  <c:v>1.1633035</c:v>
                </c:pt>
                <c:pt idx="318">
                  <c:v>1.1778007428571451</c:v>
                </c:pt>
                <c:pt idx="319">
                  <c:v>1.192297985714285</c:v>
                </c:pt>
                <c:pt idx="320">
                  <c:v>1.17473640507143</c:v>
                </c:pt>
                <c:pt idx="321">
                  <c:v>1.15717482442857</c:v>
                </c:pt>
                <c:pt idx="322">
                  <c:v>1.1396132437857149</c:v>
                </c:pt>
                <c:pt idx="323">
                  <c:v>1.122051663142855</c:v>
                </c:pt>
                <c:pt idx="324">
                  <c:v>1.1044900824999999</c:v>
                </c:pt>
                <c:pt idx="325">
                  <c:v>1.0869285018571451</c:v>
                </c:pt>
                <c:pt idx="326">
                  <c:v>1.0693669212142849</c:v>
                </c:pt>
                <c:pt idx="327">
                  <c:v>1.05180534057143</c:v>
                </c:pt>
                <c:pt idx="328">
                  <c:v>1.0342437594285701</c:v>
                </c:pt>
                <c:pt idx="329">
                  <c:v>1.016682178785715</c:v>
                </c:pt>
                <c:pt idx="330">
                  <c:v>0.99912059814285503</c:v>
                </c:pt>
                <c:pt idx="331">
                  <c:v>0.98155901749999996</c:v>
                </c:pt>
                <c:pt idx="332">
                  <c:v>0.97709520169231001</c:v>
                </c:pt>
                <c:pt idx="333">
                  <c:v>0.97263138588461495</c:v>
                </c:pt>
                <c:pt idx="334">
                  <c:v>0.968167570076925</c:v>
                </c:pt>
                <c:pt idx="335">
                  <c:v>0.96370375426923005</c:v>
                </c:pt>
                <c:pt idx="336">
                  <c:v>0.95923993846153999</c:v>
                </c:pt>
                <c:pt idx="337">
                  <c:v>0.97080553415384496</c:v>
                </c:pt>
                <c:pt idx="338">
                  <c:v>0.98237113034615509</c:v>
                </c:pt>
                <c:pt idx="339">
                  <c:v>0.99393672603846006</c:v>
                </c:pt>
                <c:pt idx="340">
                  <c:v>1.00550232223077</c:v>
                </c:pt>
                <c:pt idx="341">
                  <c:v>1.017067917923075</c:v>
                </c:pt>
                <c:pt idx="342">
                  <c:v>1.0286335141153851</c:v>
                </c:pt>
                <c:pt idx="343">
                  <c:v>1.0401991098076899</c:v>
                </c:pt>
                <c:pt idx="344">
                  <c:v>1.0517647059999999</c:v>
                </c:pt>
                <c:pt idx="345">
                  <c:v>1.0643559836551701</c:v>
                </c:pt>
                <c:pt idx="346">
                  <c:v>1.0769472618103451</c:v>
                </c:pt>
                <c:pt idx="347">
                  <c:v>1.089538539465515</c:v>
                </c:pt>
                <c:pt idx="348">
                  <c:v>1.10212981762069</c:v>
                </c:pt>
                <c:pt idx="349">
                  <c:v>1.1147210952758599</c:v>
                </c:pt>
                <c:pt idx="350">
                  <c:v>1.1273123734310351</c:v>
                </c:pt>
                <c:pt idx="351">
                  <c:v>1.1399036510862051</c:v>
                </c:pt>
                <c:pt idx="352">
                  <c:v>1.15249492924138</c:v>
                </c:pt>
                <c:pt idx="353">
                  <c:v>1.16508620689655</c:v>
                </c:pt>
                <c:pt idx="354">
                  <c:v>1.173706896551725</c:v>
                </c:pt>
                <c:pt idx="355">
                  <c:v>1.1823275862068949</c:v>
                </c:pt>
                <c:pt idx="356">
                  <c:v>1.19094827586207</c:v>
                </c:pt>
                <c:pt idx="357">
                  <c:v>1.1995689655172399</c:v>
                </c:pt>
                <c:pt idx="358">
                  <c:v>1.2081896551724149</c:v>
                </c:pt>
                <c:pt idx="359">
                  <c:v>1.2168103448275851</c:v>
                </c:pt>
                <c:pt idx="360">
                  <c:v>1.2254310344827599</c:v>
                </c:pt>
                <c:pt idx="361">
                  <c:v>1.2340517241379301</c:v>
                </c:pt>
                <c:pt idx="362">
                  <c:v>1.2426724137931049</c:v>
                </c:pt>
                <c:pt idx="363">
                  <c:v>1.251293103448275</c:v>
                </c:pt>
                <c:pt idx="364">
                  <c:v>1.2599137931034501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9-424C-8BC5-ECB9BF2E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55584"/>
        <c:axId val="1443548928"/>
      </c:scatterChart>
      <c:valAx>
        <c:axId val="14435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3548928"/>
        <c:crosses val="autoZero"/>
        <c:crossBetween val="midCat"/>
      </c:valAx>
      <c:valAx>
        <c:axId val="14435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35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13956</xdr:colOff>
      <xdr:row>11</xdr:row>
      <xdr:rowOff>175844</xdr:rowOff>
    </xdr:from>
    <xdr:to>
      <xdr:col>54</xdr:col>
      <xdr:colOff>837362</xdr:colOff>
      <xdr:row>32</xdr:row>
      <xdr:rowOff>97692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B1D1FCD4-914C-5443-B35A-E01BE69B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1032746</xdr:colOff>
      <xdr:row>34</xdr:row>
      <xdr:rowOff>55822</xdr:rowOff>
    </xdr:from>
    <xdr:to>
      <xdr:col>54</xdr:col>
      <xdr:colOff>739670</xdr:colOff>
      <xdr:row>54</xdr:row>
      <xdr:rowOff>209339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05EF329-BD70-E248-B941-9F343562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254000</xdr:colOff>
      <xdr:row>11</xdr:row>
      <xdr:rowOff>133979</xdr:rowOff>
    </xdr:from>
    <xdr:to>
      <xdr:col>64</xdr:col>
      <xdr:colOff>711760</xdr:colOff>
      <xdr:row>32</xdr:row>
      <xdr:rowOff>41869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7BD2AFC5-9010-EA4C-8726-ACDD7F048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810846</xdr:colOff>
      <xdr:row>22</xdr:row>
      <xdr:rowOff>40754</xdr:rowOff>
    </xdr:from>
    <xdr:to>
      <xdr:col>77</xdr:col>
      <xdr:colOff>55824</xdr:colOff>
      <xdr:row>41</xdr:row>
      <xdr:rowOff>83737</xdr:rowOff>
    </xdr:to>
    <xdr:graphicFrame macro="">
      <xdr:nvGraphicFramePr>
        <xdr:cNvPr id="61" name="Diagram 1">
          <a:extLst>
            <a:ext uri="{FF2B5EF4-FFF2-40B4-BE49-F238E27FC236}">
              <a16:creationId xmlns:a16="http://schemas.microsoft.com/office/drawing/2014/main" id="{D9BA80BE-419B-774F-8F84-547996FA7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819220</xdr:colOff>
      <xdr:row>42</xdr:row>
      <xdr:rowOff>132859</xdr:rowOff>
    </xdr:from>
    <xdr:to>
      <xdr:col>77</xdr:col>
      <xdr:colOff>55824</xdr:colOff>
      <xdr:row>61</xdr:row>
      <xdr:rowOff>153517</xdr:rowOff>
    </xdr:to>
    <xdr:graphicFrame macro="">
      <xdr:nvGraphicFramePr>
        <xdr:cNvPr id="67" name="Diagram 2">
          <a:extLst>
            <a:ext uri="{FF2B5EF4-FFF2-40B4-BE49-F238E27FC236}">
              <a16:creationId xmlns:a16="http://schemas.microsoft.com/office/drawing/2014/main" id="{55C7D2B0-DB8A-7E48-BA6F-4AEA3C94A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586155</xdr:colOff>
      <xdr:row>0</xdr:row>
      <xdr:rowOff>0</xdr:rowOff>
    </xdr:from>
    <xdr:to>
      <xdr:col>34</xdr:col>
      <xdr:colOff>476770</xdr:colOff>
      <xdr:row>9</xdr:row>
      <xdr:rowOff>41604</xdr:rowOff>
    </xdr:to>
    <xdr:graphicFrame macro="">
      <xdr:nvGraphicFramePr>
        <xdr:cNvPr id="40" name="Diagram 100">
          <a:extLst>
            <a:ext uri="{FF2B5EF4-FFF2-40B4-BE49-F238E27FC236}">
              <a16:creationId xmlns:a16="http://schemas.microsoft.com/office/drawing/2014/main" id="{DE12FFDE-6009-413A-9227-7A3E9B4AB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326571</xdr:colOff>
      <xdr:row>0</xdr:row>
      <xdr:rowOff>0</xdr:rowOff>
    </xdr:from>
    <xdr:to>
      <xdr:col>28</xdr:col>
      <xdr:colOff>158571</xdr:colOff>
      <xdr:row>9</xdr:row>
      <xdr:rowOff>41604</xdr:rowOff>
    </xdr:to>
    <xdr:graphicFrame macro="">
      <xdr:nvGraphicFramePr>
        <xdr:cNvPr id="102" name="Diagram 101">
          <a:extLst>
            <a:ext uri="{FF2B5EF4-FFF2-40B4-BE49-F238E27FC236}">
              <a16:creationId xmlns:a16="http://schemas.microsoft.com/office/drawing/2014/main" id="{548B7565-763C-456C-9E7C-AC274803C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636398</xdr:colOff>
      <xdr:row>0</xdr:row>
      <xdr:rowOff>0</xdr:rowOff>
    </xdr:from>
    <xdr:to>
      <xdr:col>31</xdr:col>
      <xdr:colOff>602376</xdr:colOff>
      <xdr:row>9</xdr:row>
      <xdr:rowOff>41604</xdr:rowOff>
    </xdr:to>
    <xdr:graphicFrame macro="">
      <xdr:nvGraphicFramePr>
        <xdr:cNvPr id="103" name="Diagram 102">
          <a:extLst>
            <a:ext uri="{FF2B5EF4-FFF2-40B4-BE49-F238E27FC236}">
              <a16:creationId xmlns:a16="http://schemas.microsoft.com/office/drawing/2014/main" id="{C51E8DFC-99FB-453D-8A0E-B5F3EA2F5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276329</xdr:colOff>
      <xdr:row>57</xdr:row>
      <xdr:rowOff>14236</xdr:rowOff>
    </xdr:from>
    <xdr:to>
      <xdr:col>56</xdr:col>
      <xdr:colOff>683846</xdr:colOff>
      <xdr:row>77</xdr:row>
      <xdr:rowOff>13957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0FB93BD-F5D0-4CBE-B464-D902A31AA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270747</xdr:colOff>
      <xdr:row>56</xdr:row>
      <xdr:rowOff>58897</xdr:rowOff>
    </xdr:from>
    <xdr:to>
      <xdr:col>59</xdr:col>
      <xdr:colOff>255999</xdr:colOff>
      <xdr:row>65</xdr:row>
      <xdr:rowOff>50194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D1BD4B0-7731-475B-8FE0-8B8439D1A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695012</xdr:colOff>
      <xdr:row>72</xdr:row>
      <xdr:rowOff>56102</xdr:rowOff>
    </xdr:from>
    <xdr:to>
      <xdr:col>58</xdr:col>
      <xdr:colOff>568616</xdr:colOff>
      <xdr:row>81</xdr:row>
      <xdr:rowOff>47398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2EB48C3-5B54-4F28-8B54-5D834BDD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10</xdr:row>
      <xdr:rowOff>114300</xdr:rowOff>
    </xdr:from>
    <xdr:to>
      <xdr:col>22</xdr:col>
      <xdr:colOff>558799</xdr:colOff>
      <xdr:row>27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E16AD6-62AE-9444-813F-EECA322A1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11</xdr:row>
      <xdr:rowOff>12700</xdr:rowOff>
    </xdr:from>
    <xdr:to>
      <xdr:col>15</xdr:col>
      <xdr:colOff>38100</xdr:colOff>
      <xdr:row>24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79179E1-4A7E-E340-AB9B-EEC2EDF47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27</xdr:row>
      <xdr:rowOff>12700</xdr:rowOff>
    </xdr:from>
    <xdr:to>
      <xdr:col>22</xdr:col>
      <xdr:colOff>558800</xdr:colOff>
      <xdr:row>43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501C82A-33D7-334B-9ABC-4EE0598A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43</xdr:row>
      <xdr:rowOff>114300</xdr:rowOff>
    </xdr:from>
    <xdr:to>
      <xdr:col>22</xdr:col>
      <xdr:colOff>558800</xdr:colOff>
      <xdr:row>59</xdr:row>
      <xdr:rowOff>50800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0CE8C22-467B-9142-83DC-0F10B947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88900</xdr:colOff>
      <xdr:row>26</xdr:row>
      <xdr:rowOff>76200</xdr:rowOff>
    </xdr:from>
    <xdr:to>
      <xdr:col>15</xdr:col>
      <xdr:colOff>215900</xdr:colOff>
      <xdr:row>42</xdr:row>
      <xdr:rowOff>190500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E83F687-A834-5B4F-855E-2F35DC631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323850</xdr:colOff>
      <xdr:row>6</xdr:row>
      <xdr:rowOff>38100</xdr:rowOff>
    </xdr:from>
    <xdr:to>
      <xdr:col>30</xdr:col>
      <xdr:colOff>800100</xdr:colOff>
      <xdr:row>23</xdr:row>
      <xdr:rowOff>127000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5379FEC2-EB10-BC41-ACE2-5D8743F89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323850</xdr:colOff>
      <xdr:row>23</xdr:row>
      <xdr:rowOff>114300</xdr:rowOff>
    </xdr:from>
    <xdr:to>
      <xdr:col>30</xdr:col>
      <xdr:colOff>800100</xdr:colOff>
      <xdr:row>39</xdr:row>
      <xdr:rowOff>139700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56BC2E0-8366-8C48-AEA7-DCCE454C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323850</xdr:colOff>
      <xdr:row>39</xdr:row>
      <xdr:rowOff>152400</xdr:rowOff>
    </xdr:from>
    <xdr:to>
      <xdr:col>30</xdr:col>
      <xdr:colOff>800100</xdr:colOff>
      <xdr:row>56</xdr:row>
      <xdr:rowOff>190500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0669F6D-F71F-914A-A2F4-26401C14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0</xdr:row>
      <xdr:rowOff>0</xdr:rowOff>
    </xdr:from>
    <xdr:to>
      <xdr:col>15</xdr:col>
      <xdr:colOff>44000</xdr:colOff>
      <xdr:row>12</xdr:row>
      <xdr:rowOff>134940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EA77F3-ADF8-407E-97F4-0CD3ED507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</xdr:colOff>
      <xdr:row>0</xdr:row>
      <xdr:rowOff>0</xdr:rowOff>
    </xdr:from>
    <xdr:to>
      <xdr:col>20</xdr:col>
      <xdr:colOff>287840</xdr:colOff>
      <xdr:row>12</xdr:row>
      <xdr:rowOff>134940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07DE491-9B62-43C4-8324-3B7E514F3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477520</xdr:colOff>
      <xdr:row>12</xdr:row>
      <xdr:rowOff>142240</xdr:rowOff>
    </xdr:from>
    <xdr:to>
      <xdr:col>15</xdr:col>
      <xdr:colOff>51620</xdr:colOff>
      <xdr:row>24</xdr:row>
      <xdr:rowOff>185740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D018F72-72A6-42C0-8A35-F38477B97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0</xdr:row>
      <xdr:rowOff>76200</xdr:rowOff>
    </xdr:from>
    <xdr:to>
      <xdr:col>15</xdr:col>
      <xdr:colOff>342900</xdr:colOff>
      <xdr:row>19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A668D1-D571-4F65-8BC5-BA9217C01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21</xdr:row>
      <xdr:rowOff>116840</xdr:rowOff>
    </xdr:from>
    <xdr:to>
      <xdr:col>7</xdr:col>
      <xdr:colOff>482600</xdr:colOff>
      <xdr:row>41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62D8826-253E-4031-B374-C0684434A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396240</xdr:colOff>
      <xdr:row>1</xdr:row>
      <xdr:rowOff>88900</xdr:rowOff>
    </xdr:from>
    <xdr:to>
      <xdr:col>25</xdr:col>
      <xdr:colOff>254000</xdr:colOff>
      <xdr:row>20</xdr:row>
      <xdr:rowOff>63500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42E6F55-F5E2-4152-BB67-F5BAFD675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88900</xdr:colOff>
      <xdr:row>31</xdr:row>
      <xdr:rowOff>114300</xdr:rowOff>
    </xdr:from>
    <xdr:to>
      <xdr:col>8</xdr:col>
      <xdr:colOff>469900</xdr:colOff>
      <xdr:row>48</xdr:row>
      <xdr:rowOff>139700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8722108-F0B1-A149-88FA-D0A83AD45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539750</xdr:colOff>
      <xdr:row>31</xdr:row>
      <xdr:rowOff>114300</xdr:rowOff>
    </xdr:from>
    <xdr:to>
      <xdr:col>18</xdr:col>
      <xdr:colOff>622300</xdr:colOff>
      <xdr:row>48</xdr:row>
      <xdr:rowOff>101600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AC647BC-CCDE-114A-9F43-CDC963A3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197760</xdr:colOff>
      <xdr:row>7</xdr:row>
      <xdr:rowOff>53160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14C40B3-6D93-4B5F-BC91-58B978652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197760</xdr:colOff>
      <xdr:row>7</xdr:row>
      <xdr:rowOff>53160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F4A957-B1AB-476B-A168-03C698583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197760</xdr:colOff>
      <xdr:row>7</xdr:row>
      <xdr:rowOff>53160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A5E01D9-9665-4FDB-9D37-3B99EF57E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4</xdr:col>
      <xdr:colOff>197760</xdr:colOff>
      <xdr:row>15</xdr:row>
      <xdr:rowOff>53160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1F65FA4-7068-4F67-85AD-089212B2D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9</xdr:col>
      <xdr:colOff>197760</xdr:colOff>
      <xdr:row>15</xdr:row>
      <xdr:rowOff>53160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00B8195-10C4-462A-8257-FEC1C6918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14</xdr:col>
      <xdr:colOff>197760</xdr:colOff>
      <xdr:row>15</xdr:row>
      <xdr:rowOff>53160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DDE687B-1F15-4F82-8FCA-0549C8BB0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4</xdr:col>
      <xdr:colOff>197760</xdr:colOff>
      <xdr:row>23</xdr:row>
      <xdr:rowOff>53160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D92C23D-6EAD-4BB6-B9BE-3B185A00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9</xdr:col>
      <xdr:colOff>197760</xdr:colOff>
      <xdr:row>23</xdr:row>
      <xdr:rowOff>53160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C36B352-822A-4548-B7F3-D3AD7E159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14</xdr:col>
      <xdr:colOff>197760</xdr:colOff>
      <xdr:row>23</xdr:row>
      <xdr:rowOff>53160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D50C437-4132-4E6F-ADEA-8DE3A985A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tte Nielsen" id="{FB1F5727-D623-F043-8F21-F26DAC4DEC12}" userId="c291f87d3b83bce7" providerId="Windows Live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9" dT="2021-04-27T16:03:37.51" personId="{FB1F5727-D623-F043-8F21-F26DAC4DEC12}" id="{960135F5-546E-1D45-9E8B-205612D176CA}">
    <text>Alle procesligninger, PRO undtaget, er inkluderet i formlerne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1B09-EF3F-7A4F-918D-73E6C049D603}">
  <dimension ref="A1:BE1106"/>
  <sheetViews>
    <sheetView topLeftCell="O1" zoomScale="91" workbookViewId="0">
      <selection activeCell="B8" sqref="B8:M8"/>
    </sheetView>
  </sheetViews>
  <sheetFormatPr baseColWidth="10" defaultColWidth="11" defaultRowHeight="16" x14ac:dyDescent="0.2"/>
  <cols>
    <col min="2" max="5" width="13.6640625" bestFit="1" customWidth="1"/>
    <col min="6" max="7" width="13.6640625" customWidth="1"/>
    <col min="8" max="9" width="13.6640625" bestFit="1" customWidth="1"/>
    <col min="10" max="10" width="12.6640625" bestFit="1" customWidth="1"/>
    <col min="13" max="16" width="14.5" bestFit="1" customWidth="1"/>
    <col min="17" max="17" width="14.83203125" bestFit="1" customWidth="1"/>
    <col min="18" max="18" width="12.5" bestFit="1" customWidth="1"/>
    <col min="19" max="19" width="11.5" customWidth="1"/>
    <col min="20" max="20" width="10.83203125" customWidth="1"/>
    <col min="21" max="21" width="11.5" customWidth="1"/>
    <col min="22" max="22" width="11.6640625" customWidth="1"/>
    <col min="23" max="23" width="19.33203125" customWidth="1"/>
    <col min="24" max="24" width="13.1640625" customWidth="1"/>
    <col min="25" max="25" width="15" customWidth="1"/>
    <col min="26" max="26" width="14" customWidth="1"/>
    <col min="27" max="27" width="12.33203125" customWidth="1"/>
    <col min="28" max="28" width="13.6640625" customWidth="1"/>
    <col min="29" max="31" width="12.6640625" bestFit="1" customWidth="1"/>
    <col min="32" max="32" width="13.6640625" bestFit="1" customWidth="1"/>
    <col min="33" max="34" width="12.6640625" bestFit="1" customWidth="1"/>
    <col min="35" max="35" width="12.6640625" style="5" customWidth="1"/>
    <col min="36" max="36" width="12.6640625" bestFit="1" customWidth="1"/>
    <col min="37" max="37" width="14.5" customWidth="1"/>
    <col min="38" max="38" width="15.5" customWidth="1"/>
    <col min="39" max="39" width="14.33203125" customWidth="1"/>
    <col min="40" max="40" width="12.6640625" customWidth="1"/>
    <col min="41" max="41" width="13.5" customWidth="1"/>
    <col min="42" max="42" width="12.6640625" bestFit="1" customWidth="1"/>
    <col min="43" max="43" width="9.33203125" customWidth="1"/>
    <col min="44" max="44" width="11.1640625" customWidth="1"/>
    <col min="45" max="45" width="12.1640625" bestFit="1" customWidth="1"/>
    <col min="46" max="46" width="17.33203125" bestFit="1" customWidth="1"/>
    <col min="47" max="47" width="14.6640625" bestFit="1" customWidth="1"/>
    <col min="48" max="48" width="16.33203125" bestFit="1" customWidth="1"/>
    <col min="49" max="50" width="12.6640625" customWidth="1"/>
    <col min="51" max="51" width="12.83203125" customWidth="1"/>
    <col min="52" max="52" width="13.5" customWidth="1"/>
    <col min="53" max="53" width="13.6640625" customWidth="1"/>
    <col min="54" max="54" width="12.5" customWidth="1"/>
    <col min="55" max="55" width="13" customWidth="1"/>
  </cols>
  <sheetData>
    <row r="1" spans="1:57" ht="17" thickBot="1" x14ac:dyDescent="0.25">
      <c r="E1" s="93" t="s">
        <v>76</v>
      </c>
      <c r="F1" s="93"/>
      <c r="G1" s="93"/>
      <c r="H1" s="93"/>
      <c r="I1" s="93"/>
      <c r="J1" s="93"/>
      <c r="M1" s="93" t="s">
        <v>75</v>
      </c>
      <c r="N1" s="93"/>
      <c r="O1" s="93"/>
      <c r="P1" s="93"/>
      <c r="Q1" s="93"/>
      <c r="R1" s="93"/>
      <c r="W1" s="96" t="s">
        <v>80</v>
      </c>
      <c r="X1" s="22" t="s">
        <v>79</v>
      </c>
      <c r="Y1" s="23">
        <v>0.13159999999999999</v>
      </c>
      <c r="AI1"/>
      <c r="BA1" s="99" t="s">
        <v>89</v>
      </c>
      <c r="BB1" s="100"/>
      <c r="BC1" s="100"/>
      <c r="BD1" s="100"/>
      <c r="BE1" s="101"/>
    </row>
    <row r="2" spans="1:57" ht="34" x14ac:dyDescent="0.2">
      <c r="A2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t="s">
        <v>74</v>
      </c>
      <c r="N2" t="s">
        <v>73</v>
      </c>
      <c r="O2" t="s">
        <v>72</v>
      </c>
      <c r="P2" t="s">
        <v>71</v>
      </c>
      <c r="W2" s="97"/>
      <c r="X2" s="24" t="s">
        <v>77</v>
      </c>
      <c r="Y2" s="25">
        <v>0.13821929999999999</v>
      </c>
      <c r="AI2"/>
      <c r="AQ2" t="s">
        <v>107</v>
      </c>
      <c r="AR2" t="s">
        <v>104</v>
      </c>
      <c r="AS2" t="s">
        <v>105</v>
      </c>
      <c r="AT2" t="s">
        <v>101</v>
      </c>
      <c r="AU2" t="s">
        <v>102</v>
      </c>
      <c r="AV2" t="s">
        <v>103</v>
      </c>
      <c r="AZ2" s="21"/>
      <c r="BA2" s="48" t="s">
        <v>86</v>
      </c>
      <c r="BB2" s="49"/>
      <c r="BC2" s="49" t="s">
        <v>87</v>
      </c>
      <c r="BD2" s="49"/>
      <c r="BE2" s="50" t="s">
        <v>88</v>
      </c>
    </row>
    <row r="3" spans="1:57" ht="17" thickBot="1" x14ac:dyDescent="0.25">
      <c r="A3">
        <v>86400</v>
      </c>
      <c r="B3">
        <v>138925239</v>
      </c>
      <c r="C3">
        <v>33012976</v>
      </c>
      <c r="D3">
        <v>48608852</v>
      </c>
      <c r="E3">
        <f>Kalibrering!A17</f>
        <v>5.7599999999999998E-2</v>
      </c>
      <c r="F3">
        <f>Kalibrering!B17</f>
        <v>5.5500000000000001E-2</v>
      </c>
      <c r="G3">
        <f>Kalibrering!C17</f>
        <v>1E-3</v>
      </c>
      <c r="H3">
        <f>Kalibrering!D17</f>
        <v>1.8599999999999998E-2</v>
      </c>
      <c r="I3">
        <f>Kalibrering!E17</f>
        <v>0.64429999999999998</v>
      </c>
      <c r="J3">
        <f>Kalibrering!F17</f>
        <v>0.60970000000000002</v>
      </c>
      <c r="K3">
        <v>0.1</v>
      </c>
      <c r="L3">
        <v>0.9</v>
      </c>
      <c r="M3">
        <v>0.02</v>
      </c>
      <c r="N3">
        <v>2.0500000000000001E-2</v>
      </c>
      <c r="O3">
        <v>0.1</v>
      </c>
      <c r="P3" s="20">
        <v>1.8E-3</v>
      </c>
      <c r="S3" s="53"/>
      <c r="W3" s="98"/>
      <c r="X3" s="26" t="s">
        <v>78</v>
      </c>
      <c r="Y3" s="27">
        <v>2.73557E-2</v>
      </c>
      <c r="AI3"/>
      <c r="AQ3">
        <f>AV3^2</f>
        <v>0.2493128198632325</v>
      </c>
      <c r="AR3">
        <f>AT3^2</f>
        <v>0.63014816955784958</v>
      </c>
      <c r="AS3">
        <f>AU3^2</f>
        <v>0.70711174223095918</v>
      </c>
      <c r="AT3">
        <f>CORREL(AM11:AM740,AP11:AP740)</f>
        <v>0.79381872588006486</v>
      </c>
      <c r="AU3">
        <f>CORREL(AK11:AK740,AN11:AN740)</f>
        <v>0.84089936510319663</v>
      </c>
      <c r="AV3">
        <f>CORREL(AL11:AL740,AO11:AO740)</f>
        <v>-0.49931234699657939</v>
      </c>
      <c r="AZ3" s="21"/>
      <c r="BA3" s="45">
        <f>SUM(AR11:AR740)</f>
        <v>47.588633326778293</v>
      </c>
      <c r="BB3" s="46"/>
      <c r="BC3" s="46">
        <f>SUM(AT11:AT740)</f>
        <v>1811.9635528345607</v>
      </c>
      <c r="BD3" s="46"/>
      <c r="BE3" s="47">
        <f>SUM(AV11:AV740)</f>
        <v>34.76889229721575</v>
      </c>
    </row>
    <row r="4" spans="1:57" x14ac:dyDescent="0.2">
      <c r="P4" s="20"/>
      <c r="S4" s="53"/>
      <c r="W4" s="88"/>
      <c r="X4" s="24"/>
      <c r="Y4" s="24"/>
      <c r="AI4"/>
      <c r="AZ4" s="21"/>
      <c r="BA4" s="89"/>
      <c r="BB4" s="89"/>
      <c r="BC4" s="89"/>
      <c r="BD4" s="89"/>
      <c r="BE4" s="90"/>
    </row>
    <row r="5" spans="1:57" x14ac:dyDescent="0.2">
      <c r="J5" t="s">
        <v>127</v>
      </c>
      <c r="K5" s="91">
        <f>MEDIAN(K11:K375)</f>
        <v>7.9791073638212113</v>
      </c>
      <c r="L5" s="91">
        <f>MEDIAN(L11:L375)</f>
        <v>15.556360773602417</v>
      </c>
      <c r="M5" s="91">
        <f>MEDIAN(M11:M375)</f>
        <v>6.6998968603221822</v>
      </c>
      <c r="P5" s="20"/>
      <c r="S5" s="53"/>
      <c r="W5" s="88"/>
      <c r="X5" s="24"/>
      <c r="Y5" s="24"/>
      <c r="AI5"/>
      <c r="AZ5" s="21"/>
      <c r="BA5" s="89"/>
      <c r="BB5" s="89"/>
      <c r="BC5" s="89"/>
      <c r="BD5" s="89"/>
      <c r="BE5" s="90"/>
    </row>
    <row r="6" spans="1:57" x14ac:dyDescent="0.2">
      <c r="J6" t="s">
        <v>126</v>
      </c>
      <c r="K6" s="91">
        <f>MAX(K11:K375)</f>
        <v>613.48311487460853</v>
      </c>
      <c r="L6" s="91">
        <f>MAX(L11:L375)</f>
        <v>411.70627075302701</v>
      </c>
      <c r="M6" s="91">
        <f>MAX(M11:M375)</f>
        <v>18.685531633584038</v>
      </c>
      <c r="P6" s="20"/>
      <c r="S6" s="53"/>
      <c r="W6" s="88"/>
      <c r="X6" s="24"/>
      <c r="Y6" s="24"/>
      <c r="AI6"/>
      <c r="AZ6" s="21"/>
      <c r="BA6" s="89"/>
      <c r="BB6" s="89"/>
      <c r="BC6" s="89"/>
      <c r="BD6" s="89"/>
      <c r="BE6" s="90"/>
    </row>
    <row r="7" spans="1:57" x14ac:dyDescent="0.2">
      <c r="A7" s="5"/>
      <c r="B7" s="5"/>
      <c r="C7" s="5"/>
      <c r="D7" s="5"/>
      <c r="E7" s="5"/>
      <c r="F7" s="5"/>
      <c r="G7" s="5"/>
      <c r="H7" s="28"/>
      <c r="I7" s="5"/>
      <c r="J7" s="5" t="s">
        <v>125</v>
      </c>
      <c r="K7" s="9">
        <f>AVERAGE(K11:K375)</f>
        <v>12.844117150071442</v>
      </c>
      <c r="L7" s="6">
        <f>AVERAGE(L11:L375)</f>
        <v>20.727909574053044</v>
      </c>
      <c r="M7" s="9">
        <f>AVERAGE(M11:M375)</f>
        <v>6.4537330351577875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Z7" s="21"/>
      <c r="BA7" s="21"/>
      <c r="BB7" s="21"/>
      <c r="BC7" s="21"/>
      <c r="BD7" s="21"/>
      <c r="BE7" s="24"/>
    </row>
    <row r="8" spans="1:57" ht="17" thickBot="1" x14ac:dyDescent="0.25">
      <c r="A8" s="5"/>
      <c r="B8" s="95" t="s">
        <v>12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5"/>
      <c r="O8" s="95" t="s">
        <v>13</v>
      </c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19"/>
      <c r="AJ8" s="95" t="s">
        <v>14</v>
      </c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74"/>
      <c r="AX8" s="74"/>
    </row>
    <row r="9" spans="1:57" ht="17" thickBot="1" x14ac:dyDescent="0.25">
      <c r="A9" s="18" t="s">
        <v>15</v>
      </c>
      <c r="B9" s="94" t="s">
        <v>16</v>
      </c>
      <c r="C9" s="94"/>
      <c r="D9" s="94"/>
      <c r="E9" s="94"/>
      <c r="F9" s="94" t="s">
        <v>17</v>
      </c>
      <c r="G9" s="94"/>
      <c r="H9" s="94"/>
      <c r="I9" s="94"/>
      <c r="J9" s="94"/>
      <c r="K9" s="94" t="s">
        <v>18</v>
      </c>
      <c r="L9" s="94"/>
      <c r="M9" s="94"/>
      <c r="N9" s="5"/>
      <c r="O9" s="95" t="s">
        <v>19</v>
      </c>
      <c r="P9" s="95"/>
      <c r="Q9" s="95" t="s">
        <v>20</v>
      </c>
      <c r="R9" s="95"/>
      <c r="S9" s="95"/>
      <c r="T9" s="95"/>
      <c r="U9" s="95"/>
      <c r="V9" s="95"/>
      <c r="W9" s="95" t="s">
        <v>21</v>
      </c>
      <c r="X9" s="95"/>
      <c r="Y9" s="95"/>
      <c r="Z9" s="95"/>
      <c r="AA9" s="95"/>
      <c r="AB9" s="95"/>
      <c r="AC9" s="95"/>
      <c r="AD9" s="95"/>
      <c r="AE9" s="95"/>
      <c r="AF9" s="95" t="s">
        <v>22</v>
      </c>
      <c r="AG9" s="95"/>
      <c r="AH9" s="95"/>
      <c r="AI9" s="19"/>
      <c r="AJ9" s="4"/>
      <c r="AK9" s="93" t="s">
        <v>23</v>
      </c>
      <c r="AL9" s="93"/>
      <c r="AM9" s="93"/>
      <c r="AN9" s="93" t="s">
        <v>24</v>
      </c>
      <c r="AO9" s="93"/>
      <c r="AP9" s="93"/>
      <c r="AQ9" s="8"/>
      <c r="AR9" s="8"/>
      <c r="AS9" s="8"/>
      <c r="AT9" s="8"/>
      <c r="AU9" s="8"/>
      <c r="BA9" s="102" t="s">
        <v>95</v>
      </c>
      <c r="BB9" s="103"/>
      <c r="BC9" s="103"/>
      <c r="BD9" s="103"/>
      <c r="BE9" s="104"/>
    </row>
    <row r="10" spans="1:57" ht="34" x14ac:dyDescent="0.2">
      <c r="A10" s="5"/>
      <c r="B10" s="7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7" t="s">
        <v>31</v>
      </c>
      <c r="I10" s="7" t="s">
        <v>32</v>
      </c>
      <c r="J10" s="7" t="s">
        <v>33</v>
      </c>
      <c r="K10" s="7" t="s">
        <v>34</v>
      </c>
      <c r="L10" s="7" t="s">
        <v>35</v>
      </c>
      <c r="M10" s="7" t="s">
        <v>36</v>
      </c>
      <c r="N10" s="5"/>
      <c r="O10" s="8" t="s">
        <v>37</v>
      </c>
      <c r="P10" s="8" t="s">
        <v>38</v>
      </c>
      <c r="Q10" s="12" t="s">
        <v>39</v>
      </c>
      <c r="R10" s="12" t="s">
        <v>40</v>
      </c>
      <c r="S10" s="12" t="s">
        <v>41</v>
      </c>
      <c r="T10" s="12" t="s">
        <v>42</v>
      </c>
      <c r="U10" s="12" t="s">
        <v>43</v>
      </c>
      <c r="V10" s="12" t="s">
        <v>44</v>
      </c>
      <c r="W10" s="12" t="s">
        <v>45</v>
      </c>
      <c r="X10" s="12" t="s">
        <v>46</v>
      </c>
      <c r="Y10" s="12" t="s">
        <v>47</v>
      </c>
      <c r="Z10" s="12" t="s">
        <v>48</v>
      </c>
      <c r="AA10" s="12" t="s">
        <v>49</v>
      </c>
      <c r="AB10" s="12" t="s">
        <v>50</v>
      </c>
      <c r="AC10" s="12" t="s">
        <v>51</v>
      </c>
      <c r="AD10" s="12" t="s">
        <v>52</v>
      </c>
      <c r="AE10" s="12" t="s">
        <v>53</v>
      </c>
      <c r="AF10" s="12" t="s">
        <v>54</v>
      </c>
      <c r="AG10" s="12" t="s">
        <v>55</v>
      </c>
      <c r="AH10" s="12" t="s">
        <v>56</v>
      </c>
      <c r="AI10" s="12"/>
      <c r="AJ10" s="1" t="s">
        <v>57</v>
      </c>
      <c r="AK10" s="1" t="s">
        <v>58</v>
      </c>
      <c r="AL10" s="1" t="s">
        <v>59</v>
      </c>
      <c r="AM10" s="1" t="s">
        <v>60</v>
      </c>
      <c r="AN10" s="1" t="s">
        <v>61</v>
      </c>
      <c r="AO10" s="1" t="s">
        <v>62</v>
      </c>
      <c r="AP10" s="1" t="s">
        <v>63</v>
      </c>
      <c r="AQ10" s="1" t="s">
        <v>64</v>
      </c>
      <c r="AR10" s="1" t="s">
        <v>65</v>
      </c>
      <c r="AS10" s="1" t="s">
        <v>66</v>
      </c>
      <c r="AT10" s="1" t="s">
        <v>67</v>
      </c>
      <c r="AU10" s="1" t="s">
        <v>68</v>
      </c>
      <c r="AV10" s="1" t="s">
        <v>69</v>
      </c>
      <c r="AW10" s="1"/>
      <c r="AX10" s="1"/>
      <c r="BA10" s="48" t="s">
        <v>86</v>
      </c>
      <c r="BB10" s="49"/>
      <c r="BC10" s="49" t="s">
        <v>87</v>
      </c>
      <c r="BD10" s="49"/>
      <c r="BE10" s="50" t="s">
        <v>88</v>
      </c>
    </row>
    <row r="11" spans="1:57" ht="17" thickBot="1" x14ac:dyDescent="0.25">
      <c r="A11" s="13">
        <v>42736</v>
      </c>
      <c r="B11" s="14">
        <v>16.497516130000001</v>
      </c>
      <c r="C11" s="14">
        <v>19.980793269999999</v>
      </c>
      <c r="D11" s="14">
        <v>19.315985510000001</v>
      </c>
      <c r="E11" s="14">
        <v>27.94099477</v>
      </c>
      <c r="F11" s="5">
        <v>3.0017711177673312</v>
      </c>
      <c r="G11" s="5">
        <v>2.7392977405058359</v>
      </c>
      <c r="H11" s="14">
        <v>6.0035422355346606</v>
      </c>
      <c r="I11" s="14">
        <v>8.7428399760404965</v>
      </c>
      <c r="J11" s="14">
        <v>3.0017711177673312</v>
      </c>
      <c r="K11" s="14">
        <f>IF(-1*(H11*B11-J11*D11+B11*((D11*J11-J11*E11)/(-D11+B11))-((D11*J11-J11*E11)/(-D11+B11))*D11)/(B11-C11)&lt;0,0,-1*(H11*B11-J11*D11+B11*((D11*J11-J11*E11)/(-D11+B11))-((D11*J11-J11*E11)/(-D11+B11))*D11)/(B11-C11))</f>
        <v>4.3553995722531811</v>
      </c>
      <c r="L11" s="14">
        <f>IF((H11*B11-I11*C11+B11*K11-K11*C11)/(C11-E11)&lt;0,0,(H11*B11-I11*C11+B11*K11-K11*C11)/(C11-E11))</f>
        <v>11.408807559919541</v>
      </c>
      <c r="M11" s="14">
        <f>IF((D11*J11-J11*E11)/(-D11+B11)&lt;0,0,(D11*J11-J11*E11)/(-D11+B11))</f>
        <v>9.1859446374910672</v>
      </c>
      <c r="N11" s="5">
        <f>IF(M11=0,1,0)</f>
        <v>0</v>
      </c>
      <c r="O11" s="9">
        <v>0.10713071082</v>
      </c>
      <c r="P11" s="9">
        <v>7.3627450980000009E-2</v>
      </c>
      <c r="Q11" s="9">
        <v>6.6516036194396602</v>
      </c>
      <c r="R11" s="9">
        <f t="shared" ref="R11:R74" si="0">Q11*$K$3</f>
        <v>0.66516036194396611</v>
      </c>
      <c r="S11" s="9">
        <f t="shared" ref="S11:S74" si="1">Q11*$L$3</f>
        <v>5.9864432574956945</v>
      </c>
      <c r="T11" s="9">
        <v>5.6498257111695382</v>
      </c>
      <c r="U11" s="9">
        <f t="shared" ref="U11:U74" si="2">T11*$K$3</f>
        <v>0.56498257111695382</v>
      </c>
      <c r="V11" s="9">
        <f t="shared" ref="V11:V74" si="3">T11*$L$3</f>
        <v>5.0848431400525849</v>
      </c>
      <c r="W11" s="9">
        <v>2.939905980309919E-2</v>
      </c>
      <c r="X11" s="9">
        <v>1.3289855951275882</v>
      </c>
      <c r="Y11" s="9">
        <v>4.8242517667348529E-2</v>
      </c>
      <c r="Z11" s="9">
        <v>1.2350359482010232E-2</v>
      </c>
      <c r="AA11" s="9">
        <v>0.88770876286816025</v>
      </c>
      <c r="AB11" s="9">
        <v>4.2248554861671422E-2</v>
      </c>
      <c r="AC11" s="9">
        <v>6.0469388947338241E-2</v>
      </c>
      <c r="AD11" s="9">
        <v>1.2202578266945077</v>
      </c>
      <c r="AE11" s="9">
        <v>6.4560424286701959E-2</v>
      </c>
      <c r="AF11" s="9">
        <v>0</v>
      </c>
      <c r="AG11" s="9">
        <v>0</v>
      </c>
      <c r="AH11" s="9">
        <v>0</v>
      </c>
      <c r="AI11" s="9"/>
      <c r="AJ11" s="9">
        <v>1</v>
      </c>
      <c r="AK11" s="6">
        <f>W11+X11</f>
        <v>1.3583846549306873</v>
      </c>
      <c r="AL11" s="6">
        <f>Z11+AA11</f>
        <v>0.90005912235017049</v>
      </c>
      <c r="AM11" s="6">
        <f>AC11+AD11</f>
        <v>1.2807272156418459</v>
      </c>
      <c r="AN11">
        <v>1.9585682</v>
      </c>
      <c r="AO11">
        <v>2.059686825</v>
      </c>
      <c r="AP11" s="5">
        <v>1.3860983625000001</v>
      </c>
      <c r="AQ11" s="6">
        <f>AK11-AN11</f>
        <v>-0.60018354506931271</v>
      </c>
      <c r="AR11" s="17">
        <f>AQ11^2</f>
        <v>0.36022028777196774</v>
      </c>
      <c r="AS11" s="6">
        <f>AL11-AO11</f>
        <v>-1.1596277026498294</v>
      </c>
      <c r="AT11" s="15">
        <f>AS11^2</f>
        <v>1.3447364087529212</v>
      </c>
      <c r="AU11" s="6">
        <f>AM11-AP11</f>
        <v>-0.10537114685815419</v>
      </c>
      <c r="AV11" s="16">
        <f>AU11^2</f>
        <v>1.1103078590202696E-2</v>
      </c>
      <c r="AW11" s="16"/>
      <c r="AX11" s="16"/>
      <c r="BA11" s="54">
        <f>SUM(AR741:AR1105)</f>
        <v>33.330577849080626</v>
      </c>
      <c r="BB11" s="55"/>
      <c r="BC11" s="55">
        <f>SUM(AT741:AT1105)</f>
        <v>202.40057993779359</v>
      </c>
      <c r="BD11" s="55"/>
      <c r="BE11" s="56">
        <f>SUM(AV741:AV1105)</f>
        <v>24.474611764588506</v>
      </c>
    </row>
    <row r="12" spans="1:57" x14ac:dyDescent="0.2">
      <c r="A12" s="13">
        <v>42737</v>
      </c>
      <c r="B12" s="14">
        <v>16.536776960000001</v>
      </c>
      <c r="C12" s="14">
        <v>20.10034495</v>
      </c>
      <c r="D12" s="14">
        <v>19.348356949999999</v>
      </c>
      <c r="E12" s="14">
        <v>27.920142179999999</v>
      </c>
      <c r="F12" s="5">
        <v>2.894148756129876</v>
      </c>
      <c r="G12" s="5">
        <v>2.6076754281961398</v>
      </c>
      <c r="H12" s="14">
        <v>5.7882975122597511</v>
      </c>
      <c r="I12" s="14">
        <v>8.3959729404558914</v>
      </c>
      <c r="J12" s="14">
        <v>2.894148756129876</v>
      </c>
      <c r="K12" s="14">
        <f t="shared" ref="K12:K75" si="4">IF(-1*(H12*B12-J12*D12+B12*((D12*J12-J12*E12)/(-D12+B12))-((D12*J12-J12*E12)/(-D12+B12))*D12)/(B12-C12)&lt;0,0,-1*(H12*B12-J12*D12+B12*((D12*J12-J12*E12)/(-D12+B12))-((D12*J12-J12*E12)/(-D12+B12))*D12)/(B12-C12))</f>
        <v>4.1853390251005393</v>
      </c>
      <c r="L12" s="14">
        <f t="shared" ref="L12:L75" si="5">IF((H12*B12-I12*C12+B12*K12-K12*C12)/(C12-E12)&lt;0,0,(H12*B12-I12*C12+B12*K12-K12*C12)/(C12-E12))</f>
        <v>11.247978041601082</v>
      </c>
      <c r="M12" s="14">
        <f t="shared" ref="M12:M75" si="6">IF((D12*J12-J12*E12)/(-D12+B12)&lt;0,0,(D12*J12-J12*E12)/(-D12+B12))</f>
        <v>8.823516189990011</v>
      </c>
      <c r="N12" s="5">
        <f t="shared" ref="N12:N75" si="7">IF(M12=0,1,0)</f>
        <v>0</v>
      </c>
      <c r="O12" s="9">
        <v>0.10509977453</v>
      </c>
      <c r="P12" s="9">
        <v>7.4941176470000009E-2</v>
      </c>
      <c r="Q12" s="9">
        <v>6.6166192726061199</v>
      </c>
      <c r="R12" s="9">
        <f t="shared" si="0"/>
        <v>0.66166192726061202</v>
      </c>
      <c r="S12" s="9">
        <f t="shared" si="1"/>
        <v>5.954957345345508</v>
      </c>
      <c r="T12" s="9">
        <v>5.6698421739240246</v>
      </c>
      <c r="U12" s="9">
        <f t="shared" si="2"/>
        <v>0.56698421739240246</v>
      </c>
      <c r="V12" s="9">
        <f t="shared" si="3"/>
        <v>5.1028579565316221</v>
      </c>
      <c r="W12" s="9">
        <f>IF(W11+($A$3/$B$3)*(F11*R11+AC11*K11+Z11*(M11+J11)-W11*(M11+K11+H11))+AF12-W11*$E$3-W11*$G$3&lt;0,0,W11+($A$3/$B$3)*(F11*R11+AC11*K11+Z11*(M11+J11)-W11*(M11+K11+H11))+AF12-W11*$E$3-W11*$G$3)</f>
        <v>2.8818083154953274E-2</v>
      </c>
      <c r="X12" s="9">
        <f>IF(X11+($A$3/$B$3)*(F11*S11+AD11*K11+AA11*(M11+J11)-X11*(M11+K11+H11))+$F$3*Y11+$G$3*W11-AF12&lt;0,0,X11+($A$3/$B$3)*(F11*S11+AD11*K11+AA11*(M11+J11)-X11*(M11+K11+H11))+$F$3*Y11+$G$3*W11-AF12)</f>
        <v>1.3367479646213913</v>
      </c>
      <c r="Y12" s="9">
        <f>IF(Y11+W11*$E$3-$F$3*Y11-$H$3*Y11&lt;0,0,Y11+W11*$E$3-$F$3*Y11-$H$3*Y11)</f>
        <v>4.6361132952856515E-2</v>
      </c>
      <c r="Z12" s="9">
        <f>IF(Z11+($A$3/$C$3)*(O11*J11+W11*M11-(M11+J11)*Z11)+AG12-Z11*$M$3-$O$3*Z11&lt;0,0,Z11+($A$3/$C$3)*(O11*J11+W11*M11-(M11+J11)*Z11)+AG12-Z11*$M$3-$O$3*Z11)</f>
        <v>1.2022787787268058E-2</v>
      </c>
      <c r="AA12" s="9">
        <f>IF(AA11+($A$3/$C$3)*(P11*J11+X11*M11-(M11+J11)*AA11)+AB11*$N$3+$O$3*Z11-AG12&lt;0,0,AA11+($A$3/$C$3)*(P11*J11+X11*M11-(M11+J11)*AA11)+AB11*$N$3+$O$3*Z11-AG12)</f>
        <v>0.8940231404828225</v>
      </c>
      <c r="AB12" s="9">
        <f>IF(AB11+Z11*$M$3-$N$3*AB11-AB11*$P$3&lt;0,0,AB11+Z11*$M$3-$N$3*AB11-AB11*$P$3)</f>
        <v>4.155341927789636E-2</v>
      </c>
      <c r="AC12" s="9">
        <f>IF(AC11+($A$3/$D$3)*(G11*U11+W11*(H11+K11)+O11*L11-AC11*(K11+L11+I11))+AH12-AC11*$E$3-$G$3*AC11&lt;0,0,AC11+($A$3/$D$3)*(G11*U11+W11*(H11+K11)+O11*L11-AC11*(K11+L11+I11))+AH12-AC11*$E$3-$G$3*AC11)</f>
        <v>5.975648919776471E-2</v>
      </c>
      <c r="AD12" s="9">
        <f>IF(AD11+($A$3/$D$3)*(G11*V11+X11*(H11+K11)+P11*L11-AD11*(K11+L11+I11))+AE11*$F$3+$G$3*AC11-AH12&lt;0,0,AD11+($A$3/$D$3)*(G11*V11+X11*(H11+K11)+P11*L11-AD11*(K11+L11+I11))+AE11*$F$3+$G$3*AC11-AH12)</f>
        <v>1.2214678324705608</v>
      </c>
      <c r="AE12" s="9">
        <f>IF(AE11+$E$3*AC11-$F$3*AE11-AE11*$H$3&lt;0,0,AE11+$E$3*AC11-$F$3*AE11-AE11*$H$3)</f>
        <v>6.3259533650424041E-2</v>
      </c>
      <c r="AF12" s="9">
        <v>0</v>
      </c>
      <c r="AG12" s="9">
        <v>0</v>
      </c>
      <c r="AH12" s="9">
        <v>0</v>
      </c>
      <c r="AI12" s="9"/>
      <c r="AJ12" s="6">
        <v>2</v>
      </c>
      <c r="AK12" s="6">
        <f t="shared" ref="AK12:AK75" si="8">W12+X12</f>
        <v>1.3655660477763447</v>
      </c>
      <c r="AL12" s="6">
        <f t="shared" ref="AL12:AL75" si="9">Z12+AA12</f>
        <v>0.90604592827009056</v>
      </c>
      <c r="AM12" s="6">
        <f t="shared" ref="AM12:AM75" si="10">AC12+AD12</f>
        <v>1.2812243216683254</v>
      </c>
      <c r="AN12">
        <v>1.8505421333333301</v>
      </c>
      <c r="AO12">
        <v>2.1487531187500002</v>
      </c>
      <c r="AP12" s="5">
        <v>1.4168942843750001</v>
      </c>
      <c r="AQ12" s="6">
        <f t="shared" ref="AQ12:AQ75" si="11">AK12-AN12</f>
        <v>-0.48497608555698535</v>
      </c>
      <c r="AR12" s="17">
        <f t="shared" ref="AR12:AR75" si="12">AQ12^2</f>
        <v>0.23520180356217638</v>
      </c>
      <c r="AS12" s="6">
        <f t="shared" ref="AS12:AS75" si="13">AL12-AO12</f>
        <v>-1.2427071904799096</v>
      </c>
      <c r="AT12" s="15">
        <f t="shared" ref="AT12:AT75" si="14">AS12^2</f>
        <v>1.5443211612704704</v>
      </c>
      <c r="AU12" s="6">
        <f t="shared" ref="AU12:AU75" si="15">AM12-AP12</f>
        <v>-0.13566996270667464</v>
      </c>
      <c r="AV12" s="16">
        <f t="shared" ref="AV12:AV75" si="16">AU12^2</f>
        <v>1.8406338780830488E-2</v>
      </c>
      <c r="AW12" s="16"/>
      <c r="AX12" s="16"/>
    </row>
    <row r="13" spans="1:57" x14ac:dyDescent="0.2">
      <c r="A13" s="13">
        <v>42738</v>
      </c>
      <c r="B13" s="14">
        <v>16.576037790000001</v>
      </c>
      <c r="C13" s="14">
        <v>20.219896640000002</v>
      </c>
      <c r="D13" s="14">
        <v>19.380728390000002</v>
      </c>
      <c r="E13" s="14">
        <v>27.899289580000001</v>
      </c>
      <c r="F13" s="5">
        <v>2.9344217891495239</v>
      </c>
      <c r="G13" s="5">
        <v>2.6052389034506089</v>
      </c>
      <c r="H13" s="14">
        <v>5.8688435782990487</v>
      </c>
      <c r="I13" s="14">
        <v>8.4740824817496581</v>
      </c>
      <c r="J13" s="14">
        <v>2.9344217891495239</v>
      </c>
      <c r="K13" s="14">
        <f t="shared" si="4"/>
        <v>4.2301006506164756</v>
      </c>
      <c r="L13" s="14">
        <f t="shared" si="5"/>
        <v>11.651544510557175</v>
      </c>
      <c r="M13" s="14">
        <f t="shared" si="6"/>
        <v>8.9125879225820803</v>
      </c>
      <c r="N13" s="5">
        <f t="shared" si="7"/>
        <v>0</v>
      </c>
      <c r="O13" s="9">
        <v>0.10306883824</v>
      </c>
      <c r="P13" s="9">
        <v>7.625490196000001E-2</v>
      </c>
      <c r="Q13" s="9">
        <v>6.5557552826089598</v>
      </c>
      <c r="R13" s="9">
        <f t="shared" si="0"/>
        <v>0.65557552826089605</v>
      </c>
      <c r="S13" s="9">
        <f t="shared" si="1"/>
        <v>5.9001797543480636</v>
      </c>
      <c r="T13" s="9">
        <v>5.7188357873901996</v>
      </c>
      <c r="U13" s="9">
        <f t="shared" si="2"/>
        <v>0.57188357873901996</v>
      </c>
      <c r="V13" s="9">
        <f t="shared" si="3"/>
        <v>5.1469522086511796</v>
      </c>
      <c r="W13" s="9">
        <f t="shared" ref="W13:W76" si="17">IF(W12+($A$3/$B$3)*(F12*R12+AC12*K12+Z12*(M12+J12)-W12*(M12+K12+H12))+AF13-W12*$E$3-W12*$G$3&lt;0,0,W12+($A$3/$B$3)*(F12*R12+AC12*K12+Z12*(M12+J12)-W12*(M12+K12+H12))+AF13-W12*$E$3-W12*$G$3)</f>
        <v>2.8226548704821434E-2</v>
      </c>
      <c r="X13" s="9">
        <f t="shared" ref="X13:X76" si="18">IF(X12+($A$3/$B$3)*(F12*S12+AD12*K12+AA12*(M12+J12)-X12*(M12+K12+H12))+$F$3*Y12+$G$3*W12-AF13&lt;0,0,X12+($A$3/$B$3)*(F12*S12+AD12*K12+AA12*(M12+J12)-X12*(M12+K12+H12))+$F$3*Y12+$G$3*W12-AF13)</f>
        <v>1.3441358501784146</v>
      </c>
      <c r="Y13" s="9">
        <f t="shared" ref="Y13:Y76" si="19">IF(Y12+W12*$E$3-$F$3*Y12-$H$3*Y12&lt;0,0,Y12+W12*$E$3-$F$3*Y12-$H$3*Y12)</f>
        <v>4.4585694590775153E-2</v>
      </c>
      <c r="Z13" s="9">
        <f>IF(Z12+($A$3/$C$3)*(O12*J12+W12*M12-(M12+J12)*Z12)+AG13-Z12*$M$3-$O$3*Z12&lt;0,0,Z12+($A$3/$C$3)*(O12*J12+W12*M12-(M12+J12)*Z12)+AG13-Z12*$M$3-$O$3*Z12)</f>
        <v>1.1672903488359235E-2</v>
      </c>
      <c r="AA13" s="9">
        <f t="shared" ref="AA13:AA76" si="20">IF(AA12+($A$3/$C$3)*(P12*J12+X12*M12-(M12+J12)*AA12)+AB12*$N$3+$O$3*Z12-AG13&lt;0,0,AA12+($A$3/$C$3)*(P12*J12+X12*M12-(M12+J12)*AA12)+AB12*$N$3+$O$3*Z12-AG13)</f>
        <v>0.90009680424839478</v>
      </c>
      <c r="AB13" s="9">
        <f t="shared" ref="AB13:AB76" si="21">IF(AB12+Z12*$M$3-$N$3*AB12-AB12*$P$3&lt;0,0,AB12+Z12*$M$3-$N$3*AB12-AB12*$P$3)</f>
        <v>4.0867233783744635E-2</v>
      </c>
      <c r="AC13" s="9">
        <f t="shared" ref="AC13:AC76" si="22">IF(AC12+($A$3/$D$3)*(G12*U12+W12*(H12+K12)+O12*L12-AC12*(K12+L12+I12))+AH13-AC12*$E$3-$G$3*AC12&lt;0,0,AC12+($A$3/$D$3)*(G12*U12+W12*(H12+K12)+O12*L12-AC12*(K12+L12+I12))+AH13-AC12*$E$3-$G$3*AC12)</f>
        <v>5.8963842643642614E-2</v>
      </c>
      <c r="AD13" s="9">
        <f t="shared" ref="AD13:AD76" si="23">IF(AD12+($A$3/$D$3)*(G12*V12+X12*(H12+K12)+P12*L12-AD12*(K12+L12+I12))+AE12*$F$3+$G$3*AC12-AH13&lt;0,0,AD12+($A$3/$D$3)*(G12*V12+X12*(H12+K12)+P12*L12-AD12*(K12+L12+I12))+AE12*$F$3+$G$3*AC12-AH13)</f>
        <v>1.222150238949955</v>
      </c>
      <c r="AE13" s="9">
        <f t="shared" ref="AE13:AE76" si="24">IF(AE12+$E$3*AC12-$F$3*AE12-AE12*$H$3&lt;0,0,AE12+$E$3*AC12-$F$3*AE12-AE12*$H$3)</f>
        <v>6.2013975984718868E-2</v>
      </c>
      <c r="AF13" s="9">
        <v>0</v>
      </c>
      <c r="AG13" s="9">
        <v>0</v>
      </c>
      <c r="AH13" s="9">
        <v>0</v>
      </c>
      <c r="AI13" s="9"/>
      <c r="AJ13" s="6">
        <v>3</v>
      </c>
      <c r="AK13" s="6">
        <f t="shared" si="8"/>
        <v>1.3723623988832361</v>
      </c>
      <c r="AL13" s="6">
        <f t="shared" si="9"/>
        <v>0.91176970773675403</v>
      </c>
      <c r="AM13" s="6">
        <f t="shared" si="10"/>
        <v>1.2811140815935975</v>
      </c>
      <c r="AN13">
        <v>1.7425160666666699</v>
      </c>
      <c r="AO13">
        <v>2.2378194124999999</v>
      </c>
      <c r="AP13" s="5">
        <v>1.4476902062499999</v>
      </c>
      <c r="AQ13" s="6">
        <f t="shared" si="11"/>
        <v>-0.37015366778343384</v>
      </c>
      <c r="AR13" s="17">
        <f t="shared" si="12"/>
        <v>0.13701373777352871</v>
      </c>
      <c r="AS13" s="6">
        <f t="shared" si="13"/>
        <v>-1.3260497047632458</v>
      </c>
      <c r="AT13" s="15">
        <f t="shared" si="14"/>
        <v>1.7584078195026913</v>
      </c>
      <c r="AU13" s="6">
        <f t="shared" si="15"/>
        <v>-0.16657612465640237</v>
      </c>
      <c r="AV13" s="16">
        <f t="shared" si="16"/>
        <v>2.7747605305545302E-2</v>
      </c>
      <c r="AW13" s="16"/>
      <c r="AX13" s="16"/>
    </row>
    <row r="14" spans="1:57" x14ac:dyDescent="0.2">
      <c r="A14" s="13">
        <v>42739</v>
      </c>
      <c r="B14" s="14">
        <v>16.615298620000001</v>
      </c>
      <c r="C14" s="14">
        <v>20.339448319999999</v>
      </c>
      <c r="D14" s="14">
        <v>19.413099840000001</v>
      </c>
      <c r="E14" s="14">
        <v>27.878436990000001</v>
      </c>
      <c r="F14" s="5">
        <v>2.9304884511626379</v>
      </c>
      <c r="G14" s="5">
        <v>2.5956340437412342</v>
      </c>
      <c r="H14" s="14">
        <v>5.8609769023252758</v>
      </c>
      <c r="I14" s="14">
        <v>8.45661094606651</v>
      </c>
      <c r="J14" s="14">
        <v>2.9304884511626379</v>
      </c>
      <c r="K14" s="14">
        <f t="shared" si="4"/>
        <v>4.2115503040591413</v>
      </c>
      <c r="L14" s="14">
        <f t="shared" si="5"/>
        <v>11.978445334923917</v>
      </c>
      <c r="M14" s="14">
        <f t="shared" si="6"/>
        <v>8.8668103280307502</v>
      </c>
      <c r="N14" s="5">
        <f t="shared" si="7"/>
        <v>0</v>
      </c>
      <c r="O14" s="9">
        <v>0.10103790194999999</v>
      </c>
      <c r="P14" s="9">
        <v>7.7568627450000011E-2</v>
      </c>
      <c r="Q14" s="9">
        <v>6.5090110822427372</v>
      </c>
      <c r="R14" s="9">
        <f t="shared" si="0"/>
        <v>0.65090110822427372</v>
      </c>
      <c r="S14" s="9">
        <f t="shared" si="1"/>
        <v>5.8581099740184639</v>
      </c>
      <c r="T14" s="9">
        <v>5.7192814443776614</v>
      </c>
      <c r="U14" s="9">
        <f t="shared" si="2"/>
        <v>0.57192814443776618</v>
      </c>
      <c r="V14" s="9">
        <f t="shared" si="3"/>
        <v>5.147353299939895</v>
      </c>
      <c r="W14" s="9">
        <f t="shared" si="17"/>
        <v>2.7676262328988035E-2</v>
      </c>
      <c r="X14" s="9">
        <f t="shared" si="18"/>
        <v>1.3513606810317333</v>
      </c>
      <c r="Y14" s="9">
        <f t="shared" si="19"/>
        <v>4.2907743826996428E-2</v>
      </c>
      <c r="Z14" s="9">
        <f t="shared" ref="Z14:Z76" si="25">IF(Z13+($A$3/$C$3)*(O13*J13+W13*M13-(M13+J13)*Z13)+AG14-Z13*$M$3-$O$3*Z13&lt;0,0,Z13+($A$3/$C$3)*(O13*J13+W13*M13-(M13+J13)*Z13)+AG14-Z13*$M$3-$O$3*Z13)</f>
        <v>1.1360184077671854E-2</v>
      </c>
      <c r="AA14" s="9">
        <f t="shared" si="20"/>
        <v>0.90613238598681245</v>
      </c>
      <c r="AB14" s="9">
        <f t="shared" si="21"/>
        <v>4.018935254013431E-2</v>
      </c>
      <c r="AC14" s="9">
        <f t="shared" si="22"/>
        <v>5.8245406181238177E-2</v>
      </c>
      <c r="AD14" s="9">
        <f t="shared" si="23"/>
        <v>1.2222836311498069</v>
      </c>
      <c r="AE14" s="9">
        <f t="shared" si="24"/>
        <v>6.0815057700525019E-2</v>
      </c>
      <c r="AF14" s="9">
        <v>0</v>
      </c>
      <c r="AG14" s="9">
        <v>0</v>
      </c>
      <c r="AH14" s="9">
        <v>0</v>
      </c>
      <c r="AI14" s="9"/>
      <c r="AJ14" s="9">
        <v>4</v>
      </c>
      <c r="AK14" s="6">
        <f t="shared" si="8"/>
        <v>1.3790369433607215</v>
      </c>
      <c r="AL14" s="6">
        <f t="shared" si="9"/>
        <v>0.91749257006448426</v>
      </c>
      <c r="AM14" s="6">
        <f t="shared" si="10"/>
        <v>1.280529037331045</v>
      </c>
      <c r="AN14">
        <v>1.63449</v>
      </c>
      <c r="AO14">
        <v>2.3268857062500001</v>
      </c>
      <c r="AP14" s="5">
        <v>1.4784861281249999</v>
      </c>
      <c r="AQ14" s="6">
        <f t="shared" si="11"/>
        <v>-0.25545305663927853</v>
      </c>
      <c r="AR14" s="17">
        <f t="shared" si="12"/>
        <v>6.525626414635044E-2</v>
      </c>
      <c r="AS14" s="6">
        <f t="shared" si="13"/>
        <v>-1.4093931361855159</v>
      </c>
      <c r="AT14" s="15">
        <f t="shared" si="14"/>
        <v>1.9863890123268442</v>
      </c>
      <c r="AU14" s="6">
        <f t="shared" si="15"/>
        <v>-0.19795709079395496</v>
      </c>
      <c r="AV14" s="16">
        <f t="shared" si="16"/>
        <v>3.9187009795606124E-2</v>
      </c>
      <c r="AW14" s="16"/>
      <c r="AX14" s="16"/>
    </row>
    <row r="15" spans="1:57" x14ac:dyDescent="0.2">
      <c r="A15" s="13">
        <v>42740</v>
      </c>
      <c r="B15" s="14">
        <v>16.497516130000001</v>
      </c>
      <c r="C15" s="14">
        <v>20.459</v>
      </c>
      <c r="D15" s="14">
        <v>19.315985510000001</v>
      </c>
      <c r="E15" s="14">
        <v>27.8575844</v>
      </c>
      <c r="F15" s="5">
        <v>2.7683698390095359</v>
      </c>
      <c r="G15" s="5">
        <v>2.3705092566595258</v>
      </c>
      <c r="H15" s="14">
        <v>5.5367396780190719</v>
      </c>
      <c r="I15" s="14">
        <v>7.9072489346785986</v>
      </c>
      <c r="J15" s="14">
        <v>2.7683698390095359</v>
      </c>
      <c r="K15" s="14">
        <f t="shared" si="4"/>
        <v>3.5901586808955264</v>
      </c>
      <c r="L15" s="14">
        <f t="shared" si="5"/>
        <v>11.441960372036425</v>
      </c>
      <c r="M15" s="14">
        <f t="shared" si="6"/>
        <v>8.3897681882899597</v>
      </c>
      <c r="N15" s="5">
        <f t="shared" si="7"/>
        <v>0</v>
      </c>
      <c r="O15" s="9">
        <v>9.9006965660000001E-2</v>
      </c>
      <c r="P15" s="9">
        <v>7.8882352940000011E-2</v>
      </c>
      <c r="Q15" s="9">
        <v>6.5140161126078224</v>
      </c>
      <c r="R15" s="9">
        <f t="shared" si="0"/>
        <v>0.65140161126078233</v>
      </c>
      <c r="S15" s="9">
        <f t="shared" si="1"/>
        <v>5.8626145013470401</v>
      </c>
      <c r="T15" s="9">
        <v>5.7551410557948746</v>
      </c>
      <c r="U15" s="9">
        <f t="shared" si="2"/>
        <v>0.57551410557948746</v>
      </c>
      <c r="V15" s="9">
        <f t="shared" si="3"/>
        <v>5.1796269502153871</v>
      </c>
      <c r="W15" s="9">
        <f t="shared" si="17"/>
        <v>2.7150631540891351E-2</v>
      </c>
      <c r="X15" s="9">
        <f t="shared" si="18"/>
        <v>1.3583786854785398</v>
      </c>
      <c r="Y15" s="9">
        <f t="shared" si="19"/>
        <v>4.1322432719565705E-2</v>
      </c>
      <c r="Z15" s="9">
        <f t="shared" si="25"/>
        <v>1.1063376054673427E-2</v>
      </c>
      <c r="AA15" s="9">
        <f t="shared" si="20"/>
        <v>0.91206946402877143</v>
      </c>
      <c r="AB15" s="9">
        <f t="shared" si="21"/>
        <v>3.9520333660042747E-2</v>
      </c>
      <c r="AC15" s="9">
        <f t="shared" si="22"/>
        <v>5.7565970017277354E-2</v>
      </c>
      <c r="AD15" s="9">
        <f t="shared" si="23"/>
        <v>1.2217645352153363</v>
      </c>
      <c r="AE15" s="9">
        <f t="shared" si="24"/>
        <v>5.9663597320955428E-2</v>
      </c>
      <c r="AF15" s="9">
        <v>0</v>
      </c>
      <c r="AG15" s="9">
        <v>0</v>
      </c>
      <c r="AH15" s="9">
        <v>0</v>
      </c>
      <c r="AI15" s="9"/>
      <c r="AJ15" s="6">
        <v>5</v>
      </c>
      <c r="AK15" s="6">
        <f t="shared" si="8"/>
        <v>1.3855293170194312</v>
      </c>
      <c r="AL15" s="6">
        <f t="shared" si="9"/>
        <v>0.92313284008344487</v>
      </c>
      <c r="AM15" s="6">
        <f t="shared" si="10"/>
        <v>1.2793305052326136</v>
      </c>
      <c r="AN15">
        <v>1.6354170588235299</v>
      </c>
      <c r="AO15">
        <v>2.4159519999999999</v>
      </c>
      <c r="AP15" s="5">
        <v>1.5092820499999999</v>
      </c>
      <c r="AQ15" s="6">
        <f t="shared" si="11"/>
        <v>-0.24988774180409878</v>
      </c>
      <c r="AR15" s="17">
        <f t="shared" si="12"/>
        <v>6.2443883503951941E-2</v>
      </c>
      <c r="AS15" s="6">
        <f t="shared" si="13"/>
        <v>-1.492819159916555</v>
      </c>
      <c r="AT15" s="15">
        <f t="shared" si="14"/>
        <v>2.2285090442139692</v>
      </c>
      <c r="AU15" s="6">
        <f t="shared" si="15"/>
        <v>-0.22995154476738633</v>
      </c>
      <c r="AV15" s="16">
        <f t="shared" si="16"/>
        <v>5.2877712940907276E-2</v>
      </c>
      <c r="AW15" s="16"/>
      <c r="AX15" s="16"/>
    </row>
    <row r="16" spans="1:57" x14ac:dyDescent="0.2">
      <c r="A16" s="13">
        <v>42741</v>
      </c>
      <c r="B16" s="14">
        <v>16.536776960000001</v>
      </c>
      <c r="C16" s="14">
        <v>20.170459260000001</v>
      </c>
      <c r="D16" s="14">
        <v>19.348356949999999</v>
      </c>
      <c r="E16" s="14">
        <v>27.83673181</v>
      </c>
      <c r="F16" s="5">
        <v>2.6775936047487079</v>
      </c>
      <c r="G16" s="5">
        <v>2.222008011669347</v>
      </c>
      <c r="H16" s="14">
        <v>5.3551872094974158</v>
      </c>
      <c r="I16" s="14">
        <v>7.5771952211667628</v>
      </c>
      <c r="J16" s="14">
        <v>2.6775936047487079</v>
      </c>
      <c r="K16" s="14">
        <f t="shared" si="4"/>
        <v>3.8589178230971499</v>
      </c>
      <c r="L16" s="14">
        <f t="shared" si="5"/>
        <v>10.213575362912188</v>
      </c>
      <c r="M16" s="14">
        <f t="shared" si="6"/>
        <v>8.083859723246114</v>
      </c>
      <c r="N16" s="5">
        <f t="shared" si="7"/>
        <v>0</v>
      </c>
      <c r="O16" s="9">
        <v>9.6976029470000003E-2</v>
      </c>
      <c r="P16" s="9">
        <v>8.0196078429999998E-2</v>
      </c>
      <c r="Q16" s="9">
        <v>6.505941875720608</v>
      </c>
      <c r="R16" s="9">
        <f t="shared" si="0"/>
        <v>0.65059418757206089</v>
      </c>
      <c r="S16" s="9">
        <f t="shared" si="1"/>
        <v>5.8553476881485471</v>
      </c>
      <c r="T16" s="9">
        <v>5.8200863843226323</v>
      </c>
      <c r="U16" s="9">
        <f t="shared" si="2"/>
        <v>0.58200863843226325</v>
      </c>
      <c r="V16" s="9">
        <f t="shared" si="3"/>
        <v>5.2380777458903696</v>
      </c>
      <c r="W16" s="9">
        <f t="shared" si="17"/>
        <v>2.6590649802159784E-2</v>
      </c>
      <c r="X16" s="9">
        <f t="shared" si="18"/>
        <v>1.3650519951295188</v>
      </c>
      <c r="Y16" s="9">
        <f t="shared" si="19"/>
        <v>3.9824316831801231E-2</v>
      </c>
      <c r="Z16" s="9">
        <f t="shared" si="25"/>
        <v>1.0726176696651157E-2</v>
      </c>
      <c r="AA16" s="9">
        <f t="shared" si="20"/>
        <v>0.91774906988468152</v>
      </c>
      <c r="AB16" s="9">
        <f t="shared" si="21"/>
        <v>3.8860297740517261E-2</v>
      </c>
      <c r="AC16" s="9">
        <f t="shared" si="22"/>
        <v>5.6724355266956933E-2</v>
      </c>
      <c r="AD16" s="9">
        <f t="shared" si="23"/>
        <v>1.2207825794171563</v>
      </c>
      <c r="AE16" s="9">
        <f t="shared" si="24"/>
        <v>5.8558324632467802E-2</v>
      </c>
      <c r="AF16" s="9">
        <v>0</v>
      </c>
      <c r="AG16" s="9">
        <v>0</v>
      </c>
      <c r="AH16" s="9">
        <v>0</v>
      </c>
      <c r="AI16" s="9"/>
      <c r="AJ16" s="6">
        <v>6</v>
      </c>
      <c r="AK16" s="6">
        <f t="shared" si="8"/>
        <v>1.3916426449316786</v>
      </c>
      <c r="AL16" s="6">
        <f t="shared" si="9"/>
        <v>0.92847524658133262</v>
      </c>
      <c r="AM16" s="6">
        <f t="shared" si="10"/>
        <v>1.2775069346841132</v>
      </c>
      <c r="AN16">
        <v>1.6363441176470599</v>
      </c>
      <c r="AO16">
        <v>2.3358480666666699</v>
      </c>
      <c r="AP16" s="5">
        <v>1.5058470875000001</v>
      </c>
      <c r="AQ16" s="6">
        <f t="shared" si="11"/>
        <v>-0.24470147271538134</v>
      </c>
      <c r="AR16" s="17">
        <f t="shared" si="12"/>
        <v>5.9878810749076521E-2</v>
      </c>
      <c r="AS16" s="6">
        <f t="shared" si="13"/>
        <v>-1.4073728200853373</v>
      </c>
      <c r="AT16" s="15">
        <f t="shared" si="14"/>
        <v>1.980698254714955</v>
      </c>
      <c r="AU16" s="6">
        <f t="shared" si="15"/>
        <v>-0.22834015281588682</v>
      </c>
      <c r="AV16" s="16">
        <f t="shared" si="16"/>
        <v>5.2139225387982546E-2</v>
      </c>
      <c r="AW16" s="16"/>
      <c r="AX16" s="16"/>
    </row>
    <row r="17" spans="1:50" x14ac:dyDescent="0.2">
      <c r="A17" s="13">
        <v>42742</v>
      </c>
      <c r="B17" s="14">
        <v>16.576037790000001</v>
      </c>
      <c r="C17" s="14">
        <v>19.881918519999999</v>
      </c>
      <c r="D17" s="14">
        <v>19.380728390000002</v>
      </c>
      <c r="E17" s="14">
        <v>27.815879209999999</v>
      </c>
      <c r="F17" s="5">
        <v>2.734796408147997</v>
      </c>
      <c r="G17" s="5">
        <v>2.2674299495042982</v>
      </c>
      <c r="H17" s="14">
        <v>5.4695928162959948</v>
      </c>
      <c r="I17" s="14">
        <v>7.7370227658002921</v>
      </c>
      <c r="J17" s="14">
        <v>2.734796408147997</v>
      </c>
      <c r="K17" s="14">
        <f t="shared" si="4"/>
        <v>4.414379058934899</v>
      </c>
      <c r="L17" s="14">
        <f t="shared" si="5"/>
        <v>9.8004127701368677</v>
      </c>
      <c r="M17" s="14">
        <f t="shared" si="6"/>
        <v>8.2249429454794836</v>
      </c>
      <c r="N17" s="5">
        <f t="shared" si="7"/>
        <v>0</v>
      </c>
      <c r="O17" s="9">
        <v>9.4945093180000023E-2</v>
      </c>
      <c r="P17" s="9">
        <v>8.1509803920000012E-2</v>
      </c>
      <c r="Q17" s="9">
        <v>6.4572375475784876</v>
      </c>
      <c r="R17" s="9">
        <f t="shared" si="0"/>
        <v>0.64572375475784882</v>
      </c>
      <c r="S17" s="9">
        <f t="shared" si="1"/>
        <v>5.8115137928206391</v>
      </c>
      <c r="T17" s="9">
        <v>5.8589937080321643</v>
      </c>
      <c r="U17" s="9">
        <f t="shared" si="2"/>
        <v>0.58589937080321641</v>
      </c>
      <c r="V17" s="9">
        <f t="shared" si="3"/>
        <v>5.2730943372289483</v>
      </c>
      <c r="W17" s="9">
        <f t="shared" si="17"/>
        <v>2.6037696395479929E-2</v>
      </c>
      <c r="X17" s="9">
        <f t="shared" si="18"/>
        <v>1.3714263472524959</v>
      </c>
      <c r="Y17" s="9">
        <f t="shared" si="19"/>
        <v>3.840495638316916E-2</v>
      </c>
      <c r="Z17" s="9">
        <f t="shared" si="25"/>
        <v>1.0379085945247925E-2</v>
      </c>
      <c r="AA17" s="9">
        <f t="shared" si="20"/>
        <v>0.92321247929756323</v>
      </c>
      <c r="AB17" s="9">
        <f t="shared" si="21"/>
        <v>3.8208236634836752E-2</v>
      </c>
      <c r="AC17" s="9">
        <f t="shared" si="22"/>
        <v>5.5712143444368152E-2</v>
      </c>
      <c r="AD17" s="9">
        <f t="shared" si="23"/>
        <v>1.2216120698281359</v>
      </c>
      <c r="AE17" s="9">
        <f t="shared" si="24"/>
        <v>5.7486475640578662E-2</v>
      </c>
      <c r="AF17" s="9">
        <v>0</v>
      </c>
      <c r="AG17" s="9">
        <v>0</v>
      </c>
      <c r="AH17" s="9">
        <v>0</v>
      </c>
      <c r="AI17" s="9"/>
      <c r="AJ17" s="9">
        <v>7</v>
      </c>
      <c r="AK17" s="6">
        <f t="shared" si="8"/>
        <v>1.3974640436479759</v>
      </c>
      <c r="AL17" s="6">
        <f t="shared" si="9"/>
        <v>0.93359156524281117</v>
      </c>
      <c r="AM17" s="6">
        <f t="shared" si="10"/>
        <v>1.277324213272504</v>
      </c>
      <c r="AN17">
        <v>1.6372711764705901</v>
      </c>
      <c r="AO17">
        <v>2.2557441333333301</v>
      </c>
      <c r="AP17" s="5">
        <v>1.502412125</v>
      </c>
      <c r="AQ17" s="6">
        <f t="shared" si="11"/>
        <v>-0.23980713282261412</v>
      </c>
      <c r="AR17" s="17">
        <f t="shared" si="12"/>
        <v>5.7507460952602889E-2</v>
      </c>
      <c r="AS17" s="6">
        <f t="shared" si="13"/>
        <v>-1.3221525680905191</v>
      </c>
      <c r="AT17" s="15">
        <f t="shared" si="14"/>
        <v>1.7480874133083546</v>
      </c>
      <c r="AU17" s="6">
        <f t="shared" si="15"/>
        <v>-0.22508791172749598</v>
      </c>
      <c r="AV17" s="16">
        <f t="shared" si="16"/>
        <v>5.0664568005845026E-2</v>
      </c>
      <c r="AW17" s="16"/>
      <c r="AX17" s="16"/>
    </row>
    <row r="18" spans="1:50" x14ac:dyDescent="0.2">
      <c r="A18" s="13">
        <v>42743</v>
      </c>
      <c r="B18" s="14">
        <v>16.615298620000001</v>
      </c>
      <c r="C18" s="14">
        <v>19.593377780000001</v>
      </c>
      <c r="D18" s="14">
        <v>19.413099840000001</v>
      </c>
      <c r="E18" s="14">
        <v>27.795026620000002</v>
      </c>
      <c r="F18" s="5">
        <v>2.782671709628405</v>
      </c>
      <c r="G18" s="5">
        <v>2.341631026447843</v>
      </c>
      <c r="H18" s="14">
        <v>5.5653434192568092</v>
      </c>
      <c r="I18" s="14">
        <v>7.9069744457046527</v>
      </c>
      <c r="J18" s="14">
        <v>2.782671709628405</v>
      </c>
      <c r="K18" s="14">
        <f t="shared" si="4"/>
        <v>5.0789142186406329</v>
      </c>
      <c r="L18" s="14">
        <f t="shared" si="5"/>
        <v>9.4590617912452526</v>
      </c>
      <c r="M18" s="14">
        <f t="shared" si="6"/>
        <v>8.3366003117557828</v>
      </c>
      <c r="N18" s="5">
        <f t="shared" si="7"/>
        <v>0</v>
      </c>
      <c r="O18" s="9">
        <v>9.2914156900000031E-2</v>
      </c>
      <c r="P18" s="9">
        <v>8.2823529399999998E-2</v>
      </c>
      <c r="Q18" s="9">
        <v>6.4406541430099606</v>
      </c>
      <c r="R18" s="9">
        <f t="shared" si="0"/>
        <v>0.64406541430099606</v>
      </c>
      <c r="S18" s="9">
        <f t="shared" si="1"/>
        <v>5.796588728708965</v>
      </c>
      <c r="T18" s="9">
        <v>5.8918836872057394</v>
      </c>
      <c r="U18" s="9">
        <f t="shared" si="2"/>
        <v>0.58918836872057401</v>
      </c>
      <c r="V18" s="9">
        <f t="shared" si="3"/>
        <v>5.3026953184851653</v>
      </c>
      <c r="W18" s="9">
        <f t="shared" si="17"/>
        <v>2.5540597678320884E-2</v>
      </c>
      <c r="X18" s="9">
        <f t="shared" si="18"/>
        <v>1.3776692909285957</v>
      </c>
      <c r="Y18" s="9">
        <f t="shared" si="19"/>
        <v>3.7058920427555972E-2</v>
      </c>
      <c r="Z18" s="9">
        <f t="shared" si="25"/>
        <v>1.0075932850073972E-2</v>
      </c>
      <c r="AA18" s="9">
        <f t="shared" si="20"/>
        <v>0.9286574921246491</v>
      </c>
      <c r="AB18" s="9">
        <f t="shared" si="21"/>
        <v>3.7563774676784858E-2</v>
      </c>
      <c r="AC18" s="9">
        <f t="shared" si="22"/>
        <v>5.4746299963168731E-2</v>
      </c>
      <c r="AD18" s="9">
        <f t="shared" si="23"/>
        <v>1.2239584266584154</v>
      </c>
      <c r="AE18" s="9">
        <f t="shared" si="24"/>
        <v>5.6435747258007388E-2</v>
      </c>
      <c r="AF18" s="9">
        <v>0</v>
      </c>
      <c r="AG18" s="9">
        <v>0</v>
      </c>
      <c r="AH18" s="9">
        <v>0</v>
      </c>
      <c r="AI18" s="9"/>
      <c r="AJ18" s="6">
        <v>8</v>
      </c>
      <c r="AK18" s="6">
        <f t="shared" si="8"/>
        <v>1.4032098886069166</v>
      </c>
      <c r="AL18" s="6">
        <f t="shared" si="9"/>
        <v>0.93873342497472312</v>
      </c>
      <c r="AM18" s="6">
        <f t="shared" si="10"/>
        <v>1.2787047266215841</v>
      </c>
      <c r="AN18">
        <v>1.63819823529412</v>
      </c>
      <c r="AO18">
        <v>2.1756402000000001</v>
      </c>
      <c r="AP18" s="5">
        <v>1.4989771624999999</v>
      </c>
      <c r="AQ18" s="6">
        <f t="shared" si="11"/>
        <v>-0.23498834668720336</v>
      </c>
      <c r="AR18" s="17">
        <f t="shared" si="12"/>
        <v>5.5219523078785283E-2</v>
      </c>
      <c r="AS18" s="6">
        <f t="shared" si="13"/>
        <v>-1.2369067750252771</v>
      </c>
      <c r="AT18" s="15">
        <f t="shared" si="14"/>
        <v>1.5299383701034315</v>
      </c>
      <c r="AU18" s="6">
        <f t="shared" si="15"/>
        <v>-0.22027243587841583</v>
      </c>
      <c r="AV18" s="16">
        <f t="shared" si="16"/>
        <v>4.8519946007810816E-2</v>
      </c>
      <c r="AW18" s="16"/>
      <c r="AX18" s="16"/>
    </row>
    <row r="19" spans="1:50" x14ac:dyDescent="0.2">
      <c r="A19" s="13">
        <v>42744</v>
      </c>
      <c r="B19" s="14">
        <v>16.654559450000001</v>
      </c>
      <c r="C19" s="14">
        <v>19.304837039999999</v>
      </c>
      <c r="D19" s="14">
        <v>19.44547128</v>
      </c>
      <c r="E19" s="14">
        <v>27.774174030000001</v>
      </c>
      <c r="F19" s="5">
        <v>2.9563164160563971</v>
      </c>
      <c r="G19" s="5">
        <v>2.482923442374815</v>
      </c>
      <c r="H19" s="14">
        <v>5.9126328321127932</v>
      </c>
      <c r="I19" s="14">
        <v>8.3955562744876087</v>
      </c>
      <c r="J19" s="14">
        <v>2.9563164160563971</v>
      </c>
      <c r="K19" s="14">
        <f t="shared" si="4"/>
        <v>6.1740884965744831</v>
      </c>
      <c r="L19" s="14">
        <f t="shared" si="5"/>
        <v>9.4417779344775514</v>
      </c>
      <c r="M19" s="14">
        <f t="shared" si="6"/>
        <v>8.8223068889564562</v>
      </c>
      <c r="N19" s="5">
        <f t="shared" si="7"/>
        <v>0</v>
      </c>
      <c r="O19" s="9">
        <v>9.0883220609999996E-2</v>
      </c>
      <c r="P19" s="9">
        <v>8.4137254889999999E-2</v>
      </c>
      <c r="Q19" s="9">
        <v>6.8114272887044196</v>
      </c>
      <c r="R19" s="9">
        <f t="shared" si="0"/>
        <v>0.68114272887044203</v>
      </c>
      <c r="S19" s="9">
        <f t="shared" si="1"/>
        <v>6.1302845598339779</v>
      </c>
      <c r="T19" s="9">
        <v>5.9038870782964112</v>
      </c>
      <c r="U19" s="9">
        <f t="shared" si="2"/>
        <v>0.59038870782964115</v>
      </c>
      <c r="V19" s="9">
        <f t="shared" si="3"/>
        <v>5.3134983704667702</v>
      </c>
      <c r="W19" s="9">
        <f t="shared" si="17"/>
        <v>2.5099641159405824E-2</v>
      </c>
      <c r="X19" s="9">
        <f t="shared" si="18"/>
        <v>1.3838083885322363</v>
      </c>
      <c r="Y19" s="9">
        <f t="shared" si="19"/>
        <v>3.5783992850145357E-2</v>
      </c>
      <c r="Z19" s="9">
        <f t="shared" si="25"/>
        <v>9.8075153965386866E-3</v>
      </c>
      <c r="AA19" s="9">
        <f t="shared" si="20"/>
        <v>0.93407181694143704</v>
      </c>
      <c r="AB19" s="9">
        <f t="shared" si="21"/>
        <v>3.6927621158494038E-2</v>
      </c>
      <c r="AC19" s="9">
        <f t="shared" si="22"/>
        <v>5.3851745794913197E-2</v>
      </c>
      <c r="AD19" s="9">
        <f t="shared" si="23"/>
        <v>1.2278438419586875</v>
      </c>
      <c r="AE19" s="9">
        <f t="shared" si="24"/>
        <v>5.540724526406756E-2</v>
      </c>
      <c r="AF19" s="9">
        <v>0</v>
      </c>
      <c r="AG19" s="9">
        <v>0</v>
      </c>
      <c r="AH19" s="9">
        <v>0</v>
      </c>
      <c r="AI19" s="9"/>
      <c r="AJ19" s="6">
        <v>9</v>
      </c>
      <c r="AK19" s="6">
        <f t="shared" si="8"/>
        <v>1.4089080296916421</v>
      </c>
      <c r="AL19" s="6">
        <f t="shared" si="9"/>
        <v>0.94387933233797572</v>
      </c>
      <c r="AM19" s="6">
        <f t="shared" si="10"/>
        <v>1.2816955877536007</v>
      </c>
      <c r="AN19">
        <v>1.63912529411765</v>
      </c>
      <c r="AO19">
        <v>2.0955362666666701</v>
      </c>
      <c r="AP19" s="5">
        <v>1.4955422</v>
      </c>
      <c r="AQ19" s="6">
        <f t="shared" si="11"/>
        <v>-0.23021726442600787</v>
      </c>
      <c r="AR19" s="17">
        <f t="shared" si="12"/>
        <v>5.2999988839794433E-2</v>
      </c>
      <c r="AS19" s="6">
        <f t="shared" si="13"/>
        <v>-1.1516569343286944</v>
      </c>
      <c r="AT19" s="15">
        <f t="shared" si="14"/>
        <v>1.3263136943873668</v>
      </c>
      <c r="AU19" s="6">
        <f t="shared" si="15"/>
        <v>-0.21384661224639934</v>
      </c>
      <c r="AV19" s="16">
        <f t="shared" si="16"/>
        <v>4.5730373569261872E-2</v>
      </c>
      <c r="AW19" s="16"/>
      <c r="AX19" s="16"/>
    </row>
    <row r="20" spans="1:50" ht="18" customHeight="1" x14ac:dyDescent="0.2">
      <c r="A20" s="13">
        <v>42745</v>
      </c>
      <c r="B20" s="14">
        <v>16.693820280000001</v>
      </c>
      <c r="C20" s="14">
        <v>19.0162963</v>
      </c>
      <c r="D20" s="14">
        <v>19.477842720000002</v>
      </c>
      <c r="E20" s="14">
        <v>27.753321440000001</v>
      </c>
      <c r="F20" s="5">
        <v>2.9193876766921809</v>
      </c>
      <c r="G20" s="5">
        <v>2.5834803662438239</v>
      </c>
      <c r="H20" s="14">
        <v>5.8387753533843627</v>
      </c>
      <c r="I20" s="14">
        <v>8.4222557196281862</v>
      </c>
      <c r="J20" s="14">
        <v>2.9193876766921809</v>
      </c>
      <c r="K20" s="14">
        <f t="shared" si="4"/>
        <v>7.082424818956425</v>
      </c>
      <c r="L20" s="14">
        <f t="shared" si="5"/>
        <v>9.0577060740386539</v>
      </c>
      <c r="M20" s="14">
        <f t="shared" si="6"/>
        <v>8.6778505254779397</v>
      </c>
      <c r="N20" s="5">
        <f t="shared" si="7"/>
        <v>0</v>
      </c>
      <c r="O20" s="9">
        <v>8.8852284320000002E-2</v>
      </c>
      <c r="P20" s="9">
        <v>8.5450980379999986E-2</v>
      </c>
      <c r="Q20" s="9">
        <v>6.4596981452495124</v>
      </c>
      <c r="R20" s="9">
        <f t="shared" si="0"/>
        <v>0.64596981452495128</v>
      </c>
      <c r="S20" s="9">
        <f t="shared" si="1"/>
        <v>5.8137283307245609</v>
      </c>
      <c r="T20" s="9">
        <v>5.9133076208684923</v>
      </c>
      <c r="U20" s="9">
        <f t="shared" si="2"/>
        <v>0.5913307620868492</v>
      </c>
      <c r="V20" s="9">
        <f t="shared" si="3"/>
        <v>5.3219768587816434</v>
      </c>
      <c r="W20" s="9">
        <f t="shared" si="17"/>
        <v>2.4833374268644789E-2</v>
      </c>
      <c r="X20" s="9">
        <f t="shared" si="18"/>
        <v>1.3906529589324412</v>
      </c>
      <c r="Y20" s="9">
        <f t="shared" si="19"/>
        <v>3.4578138310731366E-2</v>
      </c>
      <c r="Z20" s="9">
        <f t="shared" si="25"/>
        <v>9.6109918000002285E-3</v>
      </c>
      <c r="AA20" s="9">
        <f t="shared" si="20"/>
        <v>0.9396176428307188</v>
      </c>
      <c r="AB20" s="9">
        <f t="shared" si="21"/>
        <v>3.6300285514590393E-2</v>
      </c>
      <c r="AC20" s="9">
        <f t="shared" si="22"/>
        <v>5.3067698380810983E-2</v>
      </c>
      <c r="AD20" s="9">
        <f t="shared" si="23"/>
        <v>1.2331605640932648</v>
      </c>
      <c r="AE20" s="9">
        <f t="shared" si="24"/>
        <v>5.4403428947787151E-2</v>
      </c>
      <c r="AF20" s="9">
        <v>0</v>
      </c>
      <c r="AG20" s="9">
        <v>0</v>
      </c>
      <c r="AH20" s="9">
        <v>0</v>
      </c>
      <c r="AI20" s="9"/>
      <c r="AJ20" s="9">
        <v>10</v>
      </c>
      <c r="AK20" s="6">
        <f t="shared" si="8"/>
        <v>1.4154863332010861</v>
      </c>
      <c r="AL20" s="6">
        <f t="shared" si="9"/>
        <v>0.94922863463071905</v>
      </c>
      <c r="AM20" s="6">
        <f t="shared" si="10"/>
        <v>1.2862282624740757</v>
      </c>
      <c r="AN20">
        <v>1.6400523529411799</v>
      </c>
      <c r="AO20">
        <v>2.0154323333333299</v>
      </c>
      <c r="AP20" s="5">
        <v>1.4921072375</v>
      </c>
      <c r="AQ20" s="6">
        <f t="shared" si="11"/>
        <v>-0.22456601974009383</v>
      </c>
      <c r="AR20" s="17">
        <f t="shared" si="12"/>
        <v>5.0429897221908208E-2</v>
      </c>
      <c r="AS20" s="6">
        <f t="shared" si="13"/>
        <v>-1.0662036987026109</v>
      </c>
      <c r="AT20" s="15">
        <f t="shared" si="14"/>
        <v>1.1367903271271278</v>
      </c>
      <c r="AU20" s="6">
        <f t="shared" si="15"/>
        <v>-0.20587897502592423</v>
      </c>
      <c r="AV20" s="16">
        <f t="shared" si="16"/>
        <v>4.2386152357725131E-2</v>
      </c>
      <c r="AW20" s="16"/>
      <c r="AX20" s="16"/>
    </row>
    <row r="21" spans="1:50" x14ac:dyDescent="0.2">
      <c r="A21" s="13">
        <v>42746</v>
      </c>
      <c r="B21" s="14">
        <v>16.733081110000001</v>
      </c>
      <c r="C21" s="14">
        <v>18.727755559999999</v>
      </c>
      <c r="D21" s="14">
        <v>19.51021416</v>
      </c>
      <c r="E21" s="14">
        <v>27.732468839999999</v>
      </c>
      <c r="F21" s="5">
        <v>3.4734182664850608</v>
      </c>
      <c r="G21" s="5">
        <v>3.548418870733169</v>
      </c>
      <c r="H21" s="14">
        <v>6.9468365329701216</v>
      </c>
      <c r="I21" s="14">
        <v>10.49525540370329</v>
      </c>
      <c r="J21" s="14">
        <v>3.4734182664850608</v>
      </c>
      <c r="K21" s="14">
        <f t="shared" si="4"/>
        <v>9.9843437211102284</v>
      </c>
      <c r="L21" s="14">
        <f t="shared" si="5"/>
        <v>11.130405908575531</v>
      </c>
      <c r="M21" s="14">
        <f t="shared" si="6"/>
        <v>10.28374553289922</v>
      </c>
      <c r="N21" s="5">
        <f t="shared" si="7"/>
        <v>0</v>
      </c>
      <c r="O21" s="9">
        <v>8.6821348020000008E-2</v>
      </c>
      <c r="P21" s="9">
        <v>8.6764705880000015E-2</v>
      </c>
      <c r="Q21" s="9">
        <v>6.2807467561716814</v>
      </c>
      <c r="R21" s="9">
        <f t="shared" si="0"/>
        <v>0.62807467561716823</v>
      </c>
      <c r="S21" s="9">
        <f t="shared" si="1"/>
        <v>5.6526720805545132</v>
      </c>
      <c r="T21" s="9">
        <v>5.9050742696147136</v>
      </c>
      <c r="U21" s="9">
        <f t="shared" si="2"/>
        <v>0.5905074269614714</v>
      </c>
      <c r="V21" s="9">
        <f t="shared" si="3"/>
        <v>5.3145668426532424</v>
      </c>
      <c r="W21" s="9">
        <f t="shared" si="17"/>
        <v>2.4520456175530871E-2</v>
      </c>
      <c r="X21" s="9">
        <f t="shared" si="18"/>
        <v>1.3966806858507266</v>
      </c>
      <c r="Y21" s="9">
        <f t="shared" si="19"/>
        <v>3.3446300619780114E-2</v>
      </c>
      <c r="Z21" s="9">
        <f t="shared" si="25"/>
        <v>9.408834052413953E-3</v>
      </c>
      <c r="AA21" s="9">
        <f t="shared" si="20"/>
        <v>0.94504023204357379</v>
      </c>
      <c r="AB21" s="9">
        <f t="shared" si="21"/>
        <v>3.5683008983615039E-2</v>
      </c>
      <c r="AC21" s="9">
        <f t="shared" si="22"/>
        <v>5.2357311059154386E-2</v>
      </c>
      <c r="AD21" s="9">
        <f t="shared" si="23"/>
        <v>1.2401483112970604</v>
      </c>
      <c r="AE21" s="9">
        <f t="shared" si="24"/>
        <v>5.3428834289490836E-2</v>
      </c>
      <c r="AF21" s="9">
        <v>0</v>
      </c>
      <c r="AG21" s="9">
        <v>0</v>
      </c>
      <c r="AH21" s="9">
        <v>0</v>
      </c>
      <c r="AI21" s="9"/>
      <c r="AJ21" s="6">
        <v>11</v>
      </c>
      <c r="AK21" s="6">
        <f t="shared" si="8"/>
        <v>1.4212011420262574</v>
      </c>
      <c r="AL21" s="6">
        <f t="shared" si="9"/>
        <v>0.95444906609598779</v>
      </c>
      <c r="AM21" s="6">
        <f t="shared" si="10"/>
        <v>1.2925056223562148</v>
      </c>
      <c r="AN21">
        <v>1.6409794117647101</v>
      </c>
      <c r="AO21">
        <v>1.9353283999999999</v>
      </c>
      <c r="AP21" s="5">
        <v>1.4886722750000001</v>
      </c>
      <c r="AQ21" s="6">
        <f t="shared" si="11"/>
        <v>-0.21977826973845271</v>
      </c>
      <c r="AR21" s="17">
        <f t="shared" si="12"/>
        <v>4.8302487849228082E-2</v>
      </c>
      <c r="AS21" s="6">
        <f t="shared" si="13"/>
        <v>-0.98087933390401216</v>
      </c>
      <c r="AT21" s="15">
        <f t="shared" si="14"/>
        <v>0.96212426767997861</v>
      </c>
      <c r="AU21" s="6">
        <f t="shared" si="15"/>
        <v>-0.1961666526437853</v>
      </c>
      <c r="AV21" s="16">
        <f t="shared" si="16"/>
        <v>3.848135560946752E-2</v>
      </c>
      <c r="AW21" s="16"/>
      <c r="AX21" s="16"/>
    </row>
    <row r="22" spans="1:50" x14ac:dyDescent="0.2">
      <c r="A22" s="13">
        <v>42747</v>
      </c>
      <c r="B22" s="14">
        <v>16.77234194</v>
      </c>
      <c r="C22" s="14">
        <v>18.439214809999999</v>
      </c>
      <c r="D22" s="14">
        <v>19.542585599999999</v>
      </c>
      <c r="E22" s="14">
        <v>27.711616249999999</v>
      </c>
      <c r="F22" s="5">
        <v>3.7443120685785072</v>
      </c>
      <c r="G22" s="5">
        <v>4.1474843003111914</v>
      </c>
      <c r="H22" s="14">
        <v>7.4886241371570126</v>
      </c>
      <c r="I22" s="14">
        <v>11.636108437468209</v>
      </c>
      <c r="J22" s="14">
        <v>3.7443120685785072</v>
      </c>
      <c r="K22" s="14">
        <f t="shared" si="4"/>
        <v>13.102874200504329</v>
      </c>
      <c r="L22" s="14">
        <f t="shared" si="5"/>
        <v>11.94941403078839</v>
      </c>
      <c r="M22" s="14">
        <f t="shared" si="6"/>
        <v>11.041411444429674</v>
      </c>
      <c r="N22" s="5">
        <f t="shared" si="7"/>
        <v>0</v>
      </c>
      <c r="O22" s="9">
        <v>8.4790411729999987E-2</v>
      </c>
      <c r="P22" s="9">
        <v>8.8078431370000002E-2</v>
      </c>
      <c r="Q22" s="9">
        <v>6.1358304333223286</v>
      </c>
      <c r="R22" s="9">
        <f t="shared" si="0"/>
        <v>0.6135830433322329</v>
      </c>
      <c r="S22" s="9">
        <f t="shared" si="1"/>
        <v>5.5222473899900955</v>
      </c>
      <c r="T22" s="9">
        <v>5.8287401714880369</v>
      </c>
      <c r="U22" s="9">
        <f t="shared" si="2"/>
        <v>0.58287401714880371</v>
      </c>
      <c r="V22" s="9">
        <f t="shared" si="3"/>
        <v>5.2458661543392333</v>
      </c>
      <c r="W22" s="9">
        <f t="shared" si="17"/>
        <v>2.4430901271033378E-2</v>
      </c>
      <c r="X22" s="9">
        <f t="shared" si="18"/>
        <v>1.402919046987585</v>
      </c>
      <c r="Y22" s="9">
        <f t="shared" si="19"/>
        <v>3.2380308019564985E-2</v>
      </c>
      <c r="Z22" s="9">
        <f t="shared" si="25"/>
        <v>9.3902059996346134E-3</v>
      </c>
      <c r="AA22" s="9">
        <f t="shared" si="20"/>
        <v>0.95106600365054073</v>
      </c>
      <c r="AB22" s="9">
        <f t="shared" si="21"/>
        <v>3.5075454564328701E-2</v>
      </c>
      <c r="AC22" s="9">
        <f t="shared" si="22"/>
        <v>5.2527462701531843E-2</v>
      </c>
      <c r="AD22" s="9">
        <f t="shared" si="23"/>
        <v>1.2507563975138267</v>
      </c>
      <c r="AE22" s="9">
        <f t="shared" si="24"/>
        <v>5.2485538785646858E-2</v>
      </c>
      <c r="AF22" s="9">
        <v>0</v>
      </c>
      <c r="AG22" s="9">
        <v>0</v>
      </c>
      <c r="AH22" s="9">
        <v>0</v>
      </c>
      <c r="AI22" s="9"/>
      <c r="AJ22" s="6">
        <v>12</v>
      </c>
      <c r="AK22" s="6">
        <f t="shared" si="8"/>
        <v>1.4273499482586183</v>
      </c>
      <c r="AL22" s="6">
        <f t="shared" si="9"/>
        <v>0.96045620965017531</v>
      </c>
      <c r="AM22" s="6">
        <f t="shared" si="10"/>
        <v>1.3032838602153585</v>
      </c>
      <c r="AN22">
        <v>1.64190647058824</v>
      </c>
      <c r="AO22">
        <v>1.85522446666667</v>
      </c>
      <c r="AP22" s="5">
        <v>1.4852373125</v>
      </c>
      <c r="AQ22" s="6">
        <f t="shared" si="11"/>
        <v>-0.21455652232962175</v>
      </c>
      <c r="AR22" s="17">
        <f t="shared" si="12"/>
        <v>4.6034501274181475E-2</v>
      </c>
      <c r="AS22" s="6">
        <f t="shared" si="13"/>
        <v>-0.89476825701649465</v>
      </c>
      <c r="AT22" s="15">
        <f t="shared" si="14"/>
        <v>0.80061023376433582</v>
      </c>
      <c r="AU22" s="6">
        <f t="shared" si="15"/>
        <v>-0.18195345228464155</v>
      </c>
      <c r="AV22" s="16">
        <f t="shared" si="16"/>
        <v>3.3107058798299331E-2</v>
      </c>
      <c r="AW22" s="16"/>
      <c r="AX22" s="16"/>
    </row>
    <row r="23" spans="1:50" x14ac:dyDescent="0.2">
      <c r="A23" s="13">
        <v>42748</v>
      </c>
      <c r="B23" s="14">
        <v>16.81160276</v>
      </c>
      <c r="C23" s="14">
        <v>18.150674070000001</v>
      </c>
      <c r="D23" s="14">
        <v>19.574957049999998</v>
      </c>
      <c r="E23" s="14">
        <v>27.690763659999998</v>
      </c>
      <c r="F23" s="5">
        <v>3.280210075286587</v>
      </c>
      <c r="G23" s="5">
        <v>3.1968032847360019</v>
      </c>
      <c r="H23" s="14">
        <v>6.5604201505731732</v>
      </c>
      <c r="I23" s="14">
        <v>9.7572234353091751</v>
      </c>
      <c r="J23" s="14">
        <v>3.280210075286587</v>
      </c>
      <c r="K23" s="14">
        <f t="shared" si="4"/>
        <v>14.532202590632641</v>
      </c>
      <c r="L23" s="14">
        <f t="shared" si="5"/>
        <v>9.0427516050770027</v>
      </c>
      <c r="M23" s="14">
        <f t="shared" si="6"/>
        <v>9.6337812011790547</v>
      </c>
      <c r="N23" s="5">
        <f t="shared" si="7"/>
        <v>0</v>
      </c>
      <c r="O23" s="9">
        <v>8.275947554000003E-2</v>
      </c>
      <c r="P23" s="9">
        <v>8.9392156860000002E-2</v>
      </c>
      <c r="Q23" s="9">
        <v>6.136901503813549</v>
      </c>
      <c r="R23" s="9">
        <f t="shared" si="0"/>
        <v>0.61369015038135499</v>
      </c>
      <c r="S23" s="9">
        <f t="shared" si="1"/>
        <v>5.5232113534321945</v>
      </c>
      <c r="T23" s="9">
        <v>5.838482950464269</v>
      </c>
      <c r="U23" s="9">
        <f t="shared" si="2"/>
        <v>0.58384829504642688</v>
      </c>
      <c r="V23" s="9">
        <f t="shared" si="3"/>
        <v>5.254634655417842</v>
      </c>
      <c r="W23" s="9">
        <f t="shared" si="17"/>
        <v>2.4461830389244498E-2</v>
      </c>
      <c r="X23" s="9">
        <f t="shared" si="18"/>
        <v>1.4089380963066478</v>
      </c>
      <c r="Y23" s="9">
        <f t="shared" si="19"/>
        <v>3.1388147108526741E-2</v>
      </c>
      <c r="Z23" s="9">
        <f t="shared" si="25"/>
        <v>9.4368926834528192E-3</v>
      </c>
      <c r="AA23" s="9">
        <f t="shared" si="20"/>
        <v>0.95732450364694655</v>
      </c>
      <c r="AB23" s="9">
        <f t="shared" si="21"/>
        <v>3.4481076047536856E-2</v>
      </c>
      <c r="AC23" s="9">
        <f t="shared" si="22"/>
        <v>5.3015951849226368E-2</v>
      </c>
      <c r="AD23" s="9">
        <f t="shared" si="23"/>
        <v>1.2640481542820516</v>
      </c>
      <c r="AE23" s="9">
        <f t="shared" si="24"/>
        <v>5.162194221323866E-2</v>
      </c>
      <c r="AF23" s="9">
        <v>0</v>
      </c>
      <c r="AG23" s="9">
        <v>0</v>
      </c>
      <c r="AH23" s="9">
        <v>0</v>
      </c>
      <c r="AI23" s="9"/>
      <c r="AJ23" s="9">
        <v>13</v>
      </c>
      <c r="AK23" s="6">
        <f t="shared" si="8"/>
        <v>1.4333999266958923</v>
      </c>
      <c r="AL23" s="6">
        <f t="shared" si="9"/>
        <v>0.96676139633039937</v>
      </c>
      <c r="AM23" s="6">
        <f t="shared" si="10"/>
        <v>1.317064106131278</v>
      </c>
      <c r="AN23">
        <v>1.64283352941176</v>
      </c>
      <c r="AO23">
        <v>1.77512053333333</v>
      </c>
      <c r="AP23" s="5">
        <v>1.4818023499999999</v>
      </c>
      <c r="AQ23" s="6">
        <f t="shared" si="11"/>
        <v>-0.20943360271586764</v>
      </c>
      <c r="AR23" s="17">
        <f t="shared" si="12"/>
        <v>4.3862433946547881E-2</v>
      </c>
      <c r="AS23" s="6">
        <f t="shared" si="13"/>
        <v>-0.80835913700293061</v>
      </c>
      <c r="AT23" s="15">
        <f t="shared" si="14"/>
        <v>0.65344449437612273</v>
      </c>
      <c r="AU23" s="6">
        <f t="shared" si="15"/>
        <v>-0.16473824386872193</v>
      </c>
      <c r="AV23" s="16">
        <f t="shared" si="16"/>
        <v>2.7138688992950501E-2</v>
      </c>
      <c r="AW23" s="16"/>
      <c r="AX23" s="16"/>
    </row>
    <row r="24" spans="1:50" x14ac:dyDescent="0.2">
      <c r="A24" s="13">
        <v>42749</v>
      </c>
      <c r="B24" s="14">
        <v>16.850863589999999</v>
      </c>
      <c r="C24" s="14">
        <v>17.862133329999999</v>
      </c>
      <c r="D24" s="14">
        <v>19.60732849</v>
      </c>
      <c r="E24" s="14">
        <v>27.669911070000001</v>
      </c>
      <c r="F24" s="5">
        <v>2.9847392765217782</v>
      </c>
      <c r="G24" s="5">
        <v>2.686698400943373</v>
      </c>
      <c r="H24" s="14">
        <v>5.9694785530435563</v>
      </c>
      <c r="I24" s="14">
        <v>8.6561769539869289</v>
      </c>
      <c r="J24" s="14">
        <v>2.9847392765217782</v>
      </c>
      <c r="K24" s="14">
        <f t="shared" si="4"/>
        <v>17.802765909196317</v>
      </c>
      <c r="L24" s="14">
        <f t="shared" si="5"/>
        <v>7.3442035944519732</v>
      </c>
      <c r="M24" s="14">
        <f t="shared" si="6"/>
        <v>8.7302787337238641</v>
      </c>
      <c r="N24" s="5">
        <f t="shared" si="7"/>
        <v>0</v>
      </c>
      <c r="O24" s="9">
        <v>8.0728539250000009E-2</v>
      </c>
      <c r="P24" s="9">
        <v>9.0705882349999989E-2</v>
      </c>
      <c r="Q24" s="9">
        <v>6.2304638188071779</v>
      </c>
      <c r="R24" s="9">
        <f t="shared" si="0"/>
        <v>0.62304638188071781</v>
      </c>
      <c r="S24" s="9">
        <f t="shared" si="1"/>
        <v>5.6074174369264602</v>
      </c>
      <c r="T24" s="9">
        <v>5.9242608423822496</v>
      </c>
      <c r="U24" s="9">
        <f t="shared" si="2"/>
        <v>0.59242608423822496</v>
      </c>
      <c r="V24" s="9">
        <f t="shared" si="3"/>
        <v>5.3318347581440246</v>
      </c>
      <c r="W24" s="9">
        <f t="shared" si="17"/>
        <v>2.4367799620234883E-2</v>
      </c>
      <c r="X24" s="9">
        <f t="shared" si="18"/>
        <v>1.4141612017227123</v>
      </c>
      <c r="Y24" s="9">
        <f t="shared" si="19"/>
        <v>3.0471286838205394E-2</v>
      </c>
      <c r="Z24" s="9">
        <f t="shared" si="25"/>
        <v>9.3127509639955967E-3</v>
      </c>
      <c r="AA24" s="9">
        <f t="shared" si="20"/>
        <v>0.96291058820073938</v>
      </c>
      <c r="AB24" s="9">
        <f t="shared" si="21"/>
        <v>3.3900885905345832E-2</v>
      </c>
      <c r="AC24" s="9">
        <f t="shared" si="22"/>
        <v>5.2333039708557683E-2</v>
      </c>
      <c r="AD24" s="9">
        <f t="shared" si="23"/>
        <v>1.2761931412344554</v>
      </c>
      <c r="AE24" s="9">
        <f t="shared" si="24"/>
        <v>5.0850475121753114E-2</v>
      </c>
      <c r="AF24" s="9">
        <v>0</v>
      </c>
      <c r="AG24" s="9">
        <v>0</v>
      </c>
      <c r="AH24" s="9">
        <v>0</v>
      </c>
      <c r="AI24" s="9"/>
      <c r="AJ24" s="6">
        <v>14</v>
      </c>
      <c r="AK24" s="6">
        <f t="shared" si="8"/>
        <v>1.4385290013429473</v>
      </c>
      <c r="AL24" s="6">
        <f t="shared" si="9"/>
        <v>0.97222333916473502</v>
      </c>
      <c r="AM24" s="6">
        <f t="shared" si="10"/>
        <v>1.3285261809430131</v>
      </c>
      <c r="AN24">
        <v>1.6437605882352899</v>
      </c>
      <c r="AO24">
        <v>1.6950166</v>
      </c>
      <c r="AP24" s="5">
        <v>1.4783673875000001</v>
      </c>
      <c r="AQ24" s="6">
        <f t="shared" si="11"/>
        <v>-0.20523158689234267</v>
      </c>
      <c r="AR24" s="17">
        <f t="shared" si="12"/>
        <v>4.2120004258349199E-2</v>
      </c>
      <c r="AS24" s="6">
        <f t="shared" si="13"/>
        <v>-0.72279326083526496</v>
      </c>
      <c r="AT24" s="15">
        <f t="shared" si="14"/>
        <v>0.5224300979088754</v>
      </c>
      <c r="AU24" s="6">
        <f t="shared" si="15"/>
        <v>-0.14984120655698696</v>
      </c>
      <c r="AV24" s="16">
        <f t="shared" si="16"/>
        <v>2.2452387182453633E-2</v>
      </c>
      <c r="AW24" s="16"/>
      <c r="AX24" s="16"/>
    </row>
    <row r="25" spans="1:50" x14ac:dyDescent="0.2">
      <c r="A25" s="13">
        <v>42750</v>
      </c>
      <c r="B25" s="14">
        <v>16.890124419999999</v>
      </c>
      <c r="C25" s="14">
        <v>17.573592590000001</v>
      </c>
      <c r="D25" s="14">
        <v>19.639699929999999</v>
      </c>
      <c r="E25" s="14">
        <v>27.64905847</v>
      </c>
      <c r="F25" s="5">
        <v>2.9224688682043012</v>
      </c>
      <c r="G25" s="5">
        <v>2.5166854429115291</v>
      </c>
      <c r="H25" s="14">
        <v>5.8449377364086024</v>
      </c>
      <c r="I25" s="14">
        <v>8.3616231793201319</v>
      </c>
      <c r="J25" s="14">
        <v>2.9224688682043012</v>
      </c>
      <c r="K25" s="14">
        <f t="shared" si="4"/>
        <v>26.21660198361392</v>
      </c>
      <c r="L25" s="14">
        <f t="shared" si="5"/>
        <v>6.5644851879283133</v>
      </c>
      <c r="M25" s="14">
        <f t="shared" si="6"/>
        <v>8.5129871510370929</v>
      </c>
      <c r="N25" s="5">
        <f t="shared" si="7"/>
        <v>0</v>
      </c>
      <c r="O25" s="9">
        <v>7.8697602960000002E-2</v>
      </c>
      <c r="P25" s="9">
        <v>9.2019607840000003E-2</v>
      </c>
      <c r="Q25" s="9">
        <v>6.7200668808433184</v>
      </c>
      <c r="R25" s="9">
        <f t="shared" si="0"/>
        <v>0.67200668808433184</v>
      </c>
      <c r="S25" s="9">
        <f t="shared" si="1"/>
        <v>6.048060192758987</v>
      </c>
      <c r="T25" s="9">
        <v>5.9989724911043396</v>
      </c>
      <c r="U25" s="9">
        <f t="shared" si="2"/>
        <v>0.59989724911043396</v>
      </c>
      <c r="V25" s="9">
        <f t="shared" si="3"/>
        <v>5.3990752419939056</v>
      </c>
      <c r="W25" s="9">
        <f t="shared" si="17"/>
        <v>2.4251089349718979E-2</v>
      </c>
      <c r="X25" s="9">
        <f t="shared" si="18"/>
        <v>1.4188452329317396</v>
      </c>
      <c r="Y25" s="9">
        <f t="shared" si="19"/>
        <v>2.9616949741619901E-2</v>
      </c>
      <c r="Z25" s="9">
        <f t="shared" si="25"/>
        <v>9.097071470277926E-3</v>
      </c>
      <c r="AA25" s="9">
        <f t="shared" si="20"/>
        <v>0.96803397559075588</v>
      </c>
      <c r="AB25" s="9">
        <f t="shared" si="21"/>
        <v>3.3331151168936535E-2</v>
      </c>
      <c r="AC25" s="9">
        <f t="shared" si="22"/>
        <v>5.103455782683574E-2</v>
      </c>
      <c r="AD25" s="9">
        <f t="shared" si="23"/>
        <v>1.2887897031336581</v>
      </c>
      <c r="AE25" s="9">
        <f t="shared" si="24"/>
        <v>5.0096838002444133E-2</v>
      </c>
      <c r="AF25" s="9">
        <v>0</v>
      </c>
      <c r="AG25" s="9">
        <v>0</v>
      </c>
      <c r="AH25" s="9">
        <v>0</v>
      </c>
      <c r="AI25" s="9"/>
      <c r="AJ25" s="6">
        <v>15</v>
      </c>
      <c r="AK25" s="6">
        <f t="shared" si="8"/>
        <v>1.4430963222814586</v>
      </c>
      <c r="AL25" s="6">
        <f t="shared" si="9"/>
        <v>0.97713104706103382</v>
      </c>
      <c r="AM25" s="6">
        <f t="shared" si="10"/>
        <v>1.3398242609604938</v>
      </c>
      <c r="AN25">
        <v>1.6446876470588201</v>
      </c>
      <c r="AO25">
        <v>1.61491266666667</v>
      </c>
      <c r="AP25" s="5">
        <v>1.474932425</v>
      </c>
      <c r="AQ25" s="6">
        <f t="shared" si="11"/>
        <v>-0.20159132477736152</v>
      </c>
      <c r="AR25" s="17">
        <f t="shared" si="12"/>
        <v>4.0639062225491657E-2</v>
      </c>
      <c r="AS25" s="6">
        <f t="shared" si="13"/>
        <v>-0.63778161960563617</v>
      </c>
      <c r="AT25" s="15">
        <f t="shared" si="14"/>
        <v>0.40676539430678837</v>
      </c>
      <c r="AU25" s="6">
        <f t="shared" si="15"/>
        <v>-0.13510816403950621</v>
      </c>
      <c r="AV25" s="16">
        <f t="shared" si="16"/>
        <v>1.8254215990126117E-2</v>
      </c>
      <c r="AW25" s="16"/>
      <c r="AX25" s="16"/>
    </row>
    <row r="26" spans="1:50" x14ac:dyDescent="0.2">
      <c r="A26" s="13">
        <v>42751</v>
      </c>
      <c r="B26" s="14">
        <v>16.929385249999999</v>
      </c>
      <c r="C26" s="14">
        <v>17.285051849999999</v>
      </c>
      <c r="D26" s="14">
        <v>19.672071370000001</v>
      </c>
      <c r="E26" s="14">
        <v>27.628205879999999</v>
      </c>
      <c r="F26" s="5">
        <v>2.8194367371210109</v>
      </c>
      <c r="G26" s="5">
        <v>2.31076544366065</v>
      </c>
      <c r="H26" s="14">
        <v>5.6388734742420228</v>
      </c>
      <c r="I26" s="14">
        <v>7.9496389179026732</v>
      </c>
      <c r="J26" s="14">
        <v>2.8194367371210109</v>
      </c>
      <c r="K26" s="14">
        <f t="shared" si="4"/>
        <v>49.390869940091314</v>
      </c>
      <c r="L26" s="14">
        <f t="shared" si="5"/>
        <v>5.7539452736846464</v>
      </c>
      <c r="M26" s="14">
        <f t="shared" si="6"/>
        <v>8.1787769148626648</v>
      </c>
      <c r="N26" s="5">
        <f t="shared" si="7"/>
        <v>0</v>
      </c>
      <c r="O26" s="9">
        <v>7.6666666670000008E-2</v>
      </c>
      <c r="P26" s="9">
        <v>9.333333332999999E-2</v>
      </c>
      <c r="Q26" s="9">
        <v>7.1377905362438883</v>
      </c>
      <c r="R26" s="9">
        <f t="shared" si="0"/>
        <v>0.71377905362438887</v>
      </c>
      <c r="S26" s="9">
        <f t="shared" si="1"/>
        <v>6.4240114826194992</v>
      </c>
      <c r="T26" s="9">
        <v>6.0643325035815776</v>
      </c>
      <c r="U26" s="9">
        <f t="shared" si="2"/>
        <v>0.60643325035815776</v>
      </c>
      <c r="V26" s="9">
        <f t="shared" si="3"/>
        <v>5.4578992532234203</v>
      </c>
      <c r="W26" s="9">
        <f t="shared" si="17"/>
        <v>2.4336211781971945E-2</v>
      </c>
      <c r="X26" s="9">
        <f t="shared" si="18"/>
        <v>1.4236003536048765</v>
      </c>
      <c r="Y26" s="9">
        <f t="shared" si="19"/>
        <v>2.8819196512309679E-2</v>
      </c>
      <c r="Z26" s="9">
        <f t="shared" si="25"/>
        <v>8.8753941528116696E-3</v>
      </c>
      <c r="AA26" s="9">
        <f t="shared" si="20"/>
        <v>0.97297071297654381</v>
      </c>
      <c r="AB26" s="9">
        <f t="shared" si="21"/>
        <v>3.2769807927274811E-2</v>
      </c>
      <c r="AC26" s="9">
        <f t="shared" si="22"/>
        <v>4.9295596594758059E-2</v>
      </c>
      <c r="AD26" s="9">
        <f t="shared" si="23"/>
        <v>1.3034552176307488</v>
      </c>
      <c r="AE26" s="9">
        <f t="shared" si="24"/>
        <v>4.9324252837288758E-2</v>
      </c>
      <c r="AF26" s="9">
        <v>0</v>
      </c>
      <c r="AG26" s="9">
        <v>0</v>
      </c>
      <c r="AH26" s="9">
        <v>0</v>
      </c>
      <c r="AI26" s="9"/>
      <c r="AJ26" s="9">
        <v>16</v>
      </c>
      <c r="AK26" s="6">
        <f t="shared" si="8"/>
        <v>1.4479365653868483</v>
      </c>
      <c r="AL26" s="6">
        <f t="shared" si="9"/>
        <v>0.98184610712935549</v>
      </c>
      <c r="AM26" s="6">
        <f t="shared" si="10"/>
        <v>1.3527508142255069</v>
      </c>
      <c r="AN26">
        <v>1.64561470588235</v>
      </c>
      <c r="AO26">
        <v>1.53480873333333</v>
      </c>
      <c r="AP26" s="5">
        <v>1.4714974624999999</v>
      </c>
      <c r="AQ26" s="6">
        <f t="shared" si="11"/>
        <v>-0.1976781404955017</v>
      </c>
      <c r="AR26" s="17">
        <f t="shared" si="12"/>
        <v>3.9076647229759308E-2</v>
      </c>
      <c r="AS26" s="6">
        <f t="shared" si="13"/>
        <v>-0.55296262620397452</v>
      </c>
      <c r="AT26" s="15">
        <f t="shared" si="14"/>
        <v>0.30576766597839644</v>
      </c>
      <c r="AU26" s="6">
        <f t="shared" si="15"/>
        <v>-0.11874664827449299</v>
      </c>
      <c r="AV26" s="16">
        <f t="shared" si="16"/>
        <v>1.4100766476426149E-2</v>
      </c>
      <c r="AW26" s="16"/>
      <c r="AX26" s="16"/>
    </row>
    <row r="27" spans="1:50" x14ac:dyDescent="0.2">
      <c r="A27" s="13">
        <v>42752</v>
      </c>
      <c r="B27" s="14">
        <v>16.968646079999999</v>
      </c>
      <c r="C27" s="14">
        <v>16.99651111</v>
      </c>
      <c r="D27" s="14">
        <v>19.70444281</v>
      </c>
      <c r="E27" s="14">
        <v>27.627072810000001</v>
      </c>
      <c r="F27" s="5">
        <v>2.709054068061048</v>
      </c>
      <c r="G27" s="5">
        <v>2.2029873158241648</v>
      </c>
      <c r="H27" s="14">
        <v>5.4181081361220951</v>
      </c>
      <c r="I27" s="14">
        <v>7.6210954519462604</v>
      </c>
      <c r="J27" s="14">
        <v>2.709054068061048</v>
      </c>
      <c r="K27" s="14">
        <f t="shared" si="4"/>
        <v>613.48311487460853</v>
      </c>
      <c r="L27" s="14">
        <f t="shared" si="5"/>
        <v>5.1444882291427829</v>
      </c>
      <c r="M27" s="14">
        <f t="shared" si="6"/>
        <v>7.845185570947919</v>
      </c>
      <c r="N27" s="5">
        <f t="shared" si="7"/>
        <v>0</v>
      </c>
      <c r="O27" s="9">
        <v>8.1619047660000013E-2</v>
      </c>
      <c r="P27" s="9">
        <v>9.2488095239999998E-2</v>
      </c>
      <c r="Q27" s="9">
        <v>7.0392511220735141</v>
      </c>
      <c r="R27" s="9">
        <f t="shared" si="0"/>
        <v>0.70392511220735143</v>
      </c>
      <c r="S27" s="9">
        <f t="shared" si="1"/>
        <v>6.3353260098661632</v>
      </c>
      <c r="T27" s="9">
        <v>6.121280577372942</v>
      </c>
      <c r="U27" s="9">
        <f t="shared" si="2"/>
        <v>0.61212805773729428</v>
      </c>
      <c r="V27" s="9">
        <f t="shared" si="3"/>
        <v>5.5091525196356477</v>
      </c>
      <c r="W27" s="9">
        <f t="shared" si="17"/>
        <v>2.4779944246413176E-2</v>
      </c>
      <c r="X27" s="9">
        <f t="shared" si="18"/>
        <v>1.427219358359058</v>
      </c>
      <c r="Y27" s="9">
        <f t="shared" si="19"/>
        <v>2.8085459849389115E-2</v>
      </c>
      <c r="Z27" s="9">
        <f t="shared" si="25"/>
        <v>8.6415121153136064E-3</v>
      </c>
      <c r="AA27" s="9">
        <f t="shared" si="20"/>
        <v>0.97768505649030835</v>
      </c>
      <c r="AB27" s="9">
        <f t="shared" si="21"/>
        <v>3.2216549093552815E-2</v>
      </c>
      <c r="AC27" s="9">
        <f t="shared" si="22"/>
        <v>4.6533780470702703E-2</v>
      </c>
      <c r="AD27" s="9">
        <f t="shared" si="23"/>
        <v>1.3226808402008565</v>
      </c>
      <c r="AE27" s="9">
        <f t="shared" si="24"/>
        <v>4.8508752065903729E-2</v>
      </c>
      <c r="AF27" s="9">
        <v>0</v>
      </c>
      <c r="AG27" s="9">
        <v>0</v>
      </c>
      <c r="AH27" s="9">
        <v>0</v>
      </c>
      <c r="AI27" s="9"/>
      <c r="AJ27" s="6">
        <v>17</v>
      </c>
      <c r="AK27" s="6">
        <f t="shared" si="8"/>
        <v>1.4519993026054712</v>
      </c>
      <c r="AL27" s="6">
        <f t="shared" si="9"/>
        <v>0.98632656860562196</v>
      </c>
      <c r="AM27" s="6">
        <f t="shared" si="10"/>
        <v>1.3692146206715592</v>
      </c>
      <c r="AN27">
        <v>1.64654176470588</v>
      </c>
      <c r="AO27">
        <v>1.4547048</v>
      </c>
      <c r="AP27" s="5">
        <v>1.4680625</v>
      </c>
      <c r="AQ27" s="6">
        <f t="shared" si="11"/>
        <v>-0.19454246210040882</v>
      </c>
      <c r="AR27" s="17">
        <f t="shared" si="12"/>
        <v>3.7846769560089005E-2</v>
      </c>
      <c r="AS27" s="6">
        <f t="shared" si="13"/>
        <v>-0.46837823139437806</v>
      </c>
      <c r="AT27" s="15">
        <f t="shared" si="14"/>
        <v>0.21937816764412557</v>
      </c>
      <c r="AU27" s="6">
        <f t="shared" si="15"/>
        <v>-9.8847879328440857E-2</v>
      </c>
      <c r="AV27" s="16">
        <f t="shared" si="16"/>
        <v>9.7709032477300058E-3</v>
      </c>
      <c r="AW27" s="16"/>
      <c r="AX27" s="16"/>
    </row>
    <row r="28" spans="1:50" x14ac:dyDescent="0.2">
      <c r="A28" s="13">
        <v>42753</v>
      </c>
      <c r="B28" s="14">
        <v>17.007906909999999</v>
      </c>
      <c r="C28" s="14">
        <v>17.139729299999999</v>
      </c>
      <c r="D28" s="14">
        <v>19.736814259999999</v>
      </c>
      <c r="E28" s="14">
        <v>27.625939729999999</v>
      </c>
      <c r="F28" s="5">
        <v>2.7645746397170319</v>
      </c>
      <c r="G28" s="5">
        <v>2.3225938205226431</v>
      </c>
      <c r="H28" s="14">
        <v>5.5291492794340646</v>
      </c>
      <c r="I28" s="14">
        <v>7.8517430999567077</v>
      </c>
      <c r="J28" s="14">
        <v>2.7645746397170319</v>
      </c>
      <c r="K28" s="14">
        <f t="shared" si="4"/>
        <v>134.00822015288105</v>
      </c>
      <c r="L28" s="14">
        <f t="shared" si="5"/>
        <v>5.550411111718609</v>
      </c>
      <c r="M28" s="14">
        <f t="shared" si="6"/>
        <v>7.9922377005242451</v>
      </c>
      <c r="N28" s="5">
        <f t="shared" si="7"/>
        <v>0</v>
      </c>
      <c r="O28" s="9">
        <v>8.6571428560000011E-2</v>
      </c>
      <c r="P28" s="9">
        <v>9.1642857139999992E-2</v>
      </c>
      <c r="Q28" s="9">
        <v>6.8880692631288269</v>
      </c>
      <c r="R28" s="9">
        <f t="shared" si="0"/>
        <v>0.68880692631288276</v>
      </c>
      <c r="S28" s="9">
        <f t="shared" si="1"/>
        <v>6.1992623368159441</v>
      </c>
      <c r="T28" s="9">
        <v>6.1586092289504348</v>
      </c>
      <c r="U28" s="9">
        <f t="shared" si="2"/>
        <v>0.61586092289504357</v>
      </c>
      <c r="V28" s="9">
        <f t="shared" si="3"/>
        <v>5.5427483060553913</v>
      </c>
      <c r="W28" s="9">
        <f t="shared" si="17"/>
        <v>3.2666003428853278E-2</v>
      </c>
      <c r="X28" s="9">
        <f t="shared" si="18"/>
        <v>1.3942362351435125</v>
      </c>
      <c r="Y28" s="9">
        <f t="shared" si="19"/>
        <v>2.743165206314278E-2</v>
      </c>
      <c r="Z28" s="9">
        <f t="shared" si="25"/>
        <v>8.4532970645824108E-3</v>
      </c>
      <c r="AA28" s="9">
        <f t="shared" si="20"/>
        <v>0.9821634534298388</v>
      </c>
      <c r="AB28" s="9">
        <f t="shared" si="21"/>
        <v>3.1670950291072864E-2</v>
      </c>
      <c r="AC28" s="9">
        <f t="shared" si="22"/>
        <v>2.241171681824659E-2</v>
      </c>
      <c r="AD28" s="9">
        <f t="shared" si="23"/>
        <v>1.4455631466122449</v>
      </c>
      <c r="AE28" s="9">
        <f t="shared" si="24"/>
        <v>4.7594599292932735E-2</v>
      </c>
      <c r="AF28" s="9">
        <v>0</v>
      </c>
      <c r="AG28" s="9">
        <v>0</v>
      </c>
      <c r="AH28" s="9">
        <v>0</v>
      </c>
      <c r="AI28" s="9"/>
      <c r="AJ28" s="6">
        <v>18</v>
      </c>
      <c r="AK28" s="6">
        <f t="shared" si="8"/>
        <v>1.4269022385723658</v>
      </c>
      <c r="AL28" s="6">
        <f t="shared" si="9"/>
        <v>0.99061675049442122</v>
      </c>
      <c r="AM28" s="6">
        <f t="shared" si="10"/>
        <v>1.4679748634304914</v>
      </c>
      <c r="AN28">
        <v>1.6474688235294099</v>
      </c>
      <c r="AO28">
        <v>1.37460086666667</v>
      </c>
      <c r="AP28" s="5">
        <v>1.45427715</v>
      </c>
      <c r="AQ28" s="6">
        <f t="shared" si="11"/>
        <v>-0.22056658495704418</v>
      </c>
      <c r="AR28" s="17">
        <f t="shared" si="12"/>
        <v>4.8649618399612987E-2</v>
      </c>
      <c r="AS28" s="6">
        <f t="shared" si="13"/>
        <v>-0.38398411617224881</v>
      </c>
      <c r="AT28" s="15">
        <f t="shared" si="14"/>
        <v>0.14744380147258307</v>
      </c>
      <c r="AU28" s="6">
        <f t="shared" si="15"/>
        <v>1.3697713430491421E-2</v>
      </c>
      <c r="AV28" s="16">
        <f t="shared" si="16"/>
        <v>1.8762735322386503E-4</v>
      </c>
      <c r="AW28" s="16"/>
      <c r="AX28" s="16"/>
    </row>
    <row r="29" spans="1:50" x14ac:dyDescent="0.2">
      <c r="A29" s="13">
        <v>42754</v>
      </c>
      <c r="B29" s="14">
        <v>17.047167739999999</v>
      </c>
      <c r="C29" s="14">
        <v>17.282947499999999</v>
      </c>
      <c r="D29" s="14">
        <v>19.769185700000001</v>
      </c>
      <c r="E29" s="14">
        <v>27.624806660000001</v>
      </c>
      <c r="F29" s="5">
        <v>2.853913431855017</v>
      </c>
      <c r="G29" s="5">
        <v>2.5788285946971721</v>
      </c>
      <c r="H29" s="14">
        <v>5.707826863710034</v>
      </c>
      <c r="I29" s="14">
        <v>8.2866554584072052</v>
      </c>
      <c r="J29" s="14">
        <v>2.853913431855017</v>
      </c>
      <c r="K29" s="14">
        <f t="shared" si="4"/>
        <v>78.308143146685381</v>
      </c>
      <c r="L29" s="14">
        <f t="shared" si="5"/>
        <v>6.2250919745525071</v>
      </c>
      <c r="M29" s="14">
        <f t="shared" si="6"/>
        <v>8.2362653379795425</v>
      </c>
      <c r="N29" s="5">
        <f t="shared" si="7"/>
        <v>0</v>
      </c>
      <c r="O29" s="9">
        <v>9.1523809560000002E-2</v>
      </c>
      <c r="P29" s="9">
        <v>9.0797619039999986E-2</v>
      </c>
      <c r="Q29" s="9">
        <v>6.6892356433345723</v>
      </c>
      <c r="R29" s="9">
        <f t="shared" si="0"/>
        <v>0.66892356433345723</v>
      </c>
      <c r="S29" s="9">
        <f t="shared" si="1"/>
        <v>6.0203120790011155</v>
      </c>
      <c r="T29" s="9">
        <v>6.1543317950996936</v>
      </c>
      <c r="U29" s="9">
        <f t="shared" si="2"/>
        <v>0.61543317950996945</v>
      </c>
      <c r="V29" s="9">
        <f t="shared" si="3"/>
        <v>5.5388986155897246</v>
      </c>
      <c r="W29" s="9">
        <f t="shared" si="17"/>
        <v>3.086331046273592E-2</v>
      </c>
      <c r="X29" s="9">
        <f t="shared" si="18"/>
        <v>1.4055737998096292</v>
      </c>
      <c r="Y29" s="9">
        <f t="shared" si="19"/>
        <v>2.728052844276585E-2</v>
      </c>
      <c r="Z29" s="9">
        <f t="shared" si="25"/>
        <v>8.5105655495304171E-3</v>
      </c>
      <c r="AA29" s="9">
        <f t="shared" si="20"/>
        <v>0.98583412935016612</v>
      </c>
      <c r="AB29" s="9">
        <f t="shared" si="21"/>
        <v>3.1133754040873582E-2</v>
      </c>
      <c r="AC29" s="9">
        <f t="shared" si="22"/>
        <v>2.6724583973523373E-2</v>
      </c>
      <c r="AD29" s="9">
        <f t="shared" si="23"/>
        <v>1.4390540813664432</v>
      </c>
      <c r="AE29" s="9">
        <f t="shared" si="24"/>
        <v>4.5358754374057418E-2</v>
      </c>
      <c r="AF29" s="9">
        <v>0</v>
      </c>
      <c r="AG29" s="9">
        <v>0</v>
      </c>
      <c r="AH29" s="9">
        <v>0</v>
      </c>
      <c r="AI29" s="9"/>
      <c r="AJ29" s="9">
        <v>19</v>
      </c>
      <c r="AK29" s="6">
        <f t="shared" si="8"/>
        <v>1.436437110272365</v>
      </c>
      <c r="AL29" s="6">
        <f t="shared" si="9"/>
        <v>0.99434469489969657</v>
      </c>
      <c r="AM29" s="6">
        <f t="shared" si="10"/>
        <v>1.4657786653399665</v>
      </c>
      <c r="AN29">
        <v>1.6483958823529401</v>
      </c>
      <c r="AO29">
        <v>1.29449693333333</v>
      </c>
      <c r="AP29" s="5">
        <v>1.4404918</v>
      </c>
      <c r="AQ29" s="6">
        <f t="shared" si="11"/>
        <v>-0.21195877208057512</v>
      </c>
      <c r="AR29" s="17">
        <f t="shared" si="12"/>
        <v>4.4926521061905193E-2</v>
      </c>
      <c r="AS29" s="6">
        <f t="shared" si="13"/>
        <v>-0.30015223843363348</v>
      </c>
      <c r="AT29" s="15">
        <f t="shared" si="14"/>
        <v>9.009136623672076E-2</v>
      </c>
      <c r="AU29" s="6">
        <f t="shared" si="15"/>
        <v>2.5286865339966491E-2</v>
      </c>
      <c r="AV29" s="16">
        <f t="shared" si="16"/>
        <v>6.3942555872159861E-4</v>
      </c>
      <c r="AW29" s="16"/>
      <c r="AX29" s="16"/>
    </row>
    <row r="30" spans="1:50" x14ac:dyDescent="0.2">
      <c r="A30" s="13">
        <v>42755</v>
      </c>
      <c r="B30" s="14">
        <v>17.086428569999999</v>
      </c>
      <c r="C30" s="14">
        <v>17.426165690000001</v>
      </c>
      <c r="D30" s="14">
        <v>19.80155714</v>
      </c>
      <c r="E30" s="14">
        <v>27.623673589999999</v>
      </c>
      <c r="F30" s="5">
        <v>2.816898854077857</v>
      </c>
      <c r="G30" s="5">
        <v>2.6337745265346859</v>
      </c>
      <c r="H30" s="14">
        <v>5.633797708155714</v>
      </c>
      <c r="I30" s="14">
        <v>8.2675722346903999</v>
      </c>
      <c r="J30" s="14">
        <v>2.816898854077857</v>
      </c>
      <c r="K30" s="14">
        <f t="shared" si="4"/>
        <v>54.301948627634253</v>
      </c>
      <c r="L30" s="14">
        <f t="shared" si="5"/>
        <v>6.4975668353899154</v>
      </c>
      <c r="M30" s="14">
        <f t="shared" si="6"/>
        <v>8.1153103053490216</v>
      </c>
      <c r="N30" s="5">
        <f t="shared" si="7"/>
        <v>0</v>
      </c>
      <c r="O30" s="9">
        <v>9.6476190449999999E-2</v>
      </c>
      <c r="P30" s="9">
        <v>8.9952380950000008E-2</v>
      </c>
      <c r="Q30" s="9">
        <v>6.6409164043667683</v>
      </c>
      <c r="R30" s="9">
        <f t="shared" si="0"/>
        <v>0.6640916404366769</v>
      </c>
      <c r="S30" s="9">
        <f t="shared" si="1"/>
        <v>5.9768247639300913</v>
      </c>
      <c r="T30" s="9">
        <v>6.1463280653180954</v>
      </c>
      <c r="U30" s="9">
        <f t="shared" si="2"/>
        <v>0.61463280653180963</v>
      </c>
      <c r="V30" s="9">
        <f t="shared" si="3"/>
        <v>5.5316952587862858</v>
      </c>
      <c r="W30" s="9">
        <f t="shared" si="17"/>
        <v>2.9831480666427858E-2</v>
      </c>
      <c r="X30" s="9">
        <f t="shared" si="18"/>
        <v>1.4140449340144894</v>
      </c>
      <c r="Y30" s="9">
        <f t="shared" si="19"/>
        <v>2.7036767967810491E-2</v>
      </c>
      <c r="Z30" s="9">
        <f t="shared" si="25"/>
        <v>8.5911602003375716E-3</v>
      </c>
      <c r="AA30" s="9">
        <f t="shared" si="20"/>
        <v>0.98968601165765846</v>
      </c>
      <c r="AB30" s="9">
        <f t="shared" si="21"/>
        <v>3.0609682636752712E-2</v>
      </c>
      <c r="AC30" s="9">
        <f t="shared" si="22"/>
        <v>2.9192062141794768E-2</v>
      </c>
      <c r="AD30" s="9">
        <f t="shared" si="23"/>
        <v>1.4404729062340371</v>
      </c>
      <c r="AE30" s="9">
        <f t="shared" si="24"/>
        <v>4.3537006711814707E-2</v>
      </c>
      <c r="AF30" s="9">
        <v>0</v>
      </c>
      <c r="AG30" s="9">
        <v>0</v>
      </c>
      <c r="AH30" s="9">
        <v>0</v>
      </c>
      <c r="AI30" s="9"/>
      <c r="AJ30" s="6">
        <v>20</v>
      </c>
      <c r="AK30" s="6">
        <f t="shared" si="8"/>
        <v>1.4438764146809173</v>
      </c>
      <c r="AL30" s="6">
        <f t="shared" si="9"/>
        <v>0.99827717185799603</v>
      </c>
      <c r="AM30" s="6">
        <f t="shared" si="10"/>
        <v>1.4696649683758318</v>
      </c>
      <c r="AN30">
        <v>1.64932294117647</v>
      </c>
      <c r="AO30">
        <v>1.2143930000000001</v>
      </c>
      <c r="AP30" s="5">
        <v>1.42670645</v>
      </c>
      <c r="AQ30" s="6">
        <f t="shared" si="11"/>
        <v>-0.20544652649555273</v>
      </c>
      <c r="AR30" s="17">
        <f t="shared" si="12"/>
        <v>4.2208275249087851E-2</v>
      </c>
      <c r="AS30" s="6">
        <f t="shared" si="13"/>
        <v>-0.21611582814200403</v>
      </c>
      <c r="AT30" s="15">
        <f t="shared" si="14"/>
        <v>4.6706051173504223E-2</v>
      </c>
      <c r="AU30" s="6">
        <f t="shared" si="15"/>
        <v>4.2958518375831867E-2</v>
      </c>
      <c r="AV30" s="16">
        <f t="shared" si="16"/>
        <v>1.8454343010466841E-3</v>
      </c>
      <c r="AW30" s="16"/>
      <c r="AX30" s="16"/>
    </row>
    <row r="31" spans="1:50" x14ac:dyDescent="0.2">
      <c r="A31" s="13">
        <v>42756</v>
      </c>
      <c r="B31" s="14">
        <v>17.064305640000001</v>
      </c>
      <c r="C31" s="14">
        <v>17.569383890000001</v>
      </c>
      <c r="D31" s="14">
        <v>19.789089579999999</v>
      </c>
      <c r="E31" s="14">
        <v>27.622540520000001</v>
      </c>
      <c r="F31" s="5">
        <v>2.745958228063849</v>
      </c>
      <c r="G31" s="5">
        <v>2.5406014569508608</v>
      </c>
      <c r="H31" s="14">
        <v>5.4919164561276981</v>
      </c>
      <c r="I31" s="14">
        <v>8.0325179130785589</v>
      </c>
      <c r="J31" s="14">
        <v>2.745958228063849</v>
      </c>
      <c r="K31" s="14">
        <f t="shared" si="4"/>
        <v>35.37154596498187</v>
      </c>
      <c r="L31" s="14">
        <f t="shared" si="5"/>
        <v>6.4930897627184185</v>
      </c>
      <c r="M31" s="14">
        <f t="shared" si="6"/>
        <v>7.8943246644456941</v>
      </c>
      <c r="N31" s="5">
        <f t="shared" si="7"/>
        <v>0</v>
      </c>
      <c r="O31" s="9">
        <v>0.10142857144</v>
      </c>
      <c r="P31" s="9">
        <v>8.9107142860000002E-2</v>
      </c>
      <c r="Q31" s="9">
        <v>6.6583632663386334</v>
      </c>
      <c r="R31" s="9">
        <f t="shared" si="0"/>
        <v>0.66583632663386338</v>
      </c>
      <c r="S31" s="9">
        <f t="shared" si="1"/>
        <v>5.9925269397047698</v>
      </c>
      <c r="T31" s="9">
        <v>6.1656525812323144</v>
      </c>
      <c r="U31" s="9">
        <f t="shared" si="2"/>
        <v>0.61656525812323149</v>
      </c>
      <c r="V31" s="9">
        <f t="shared" si="3"/>
        <v>5.5490873231090827</v>
      </c>
      <c r="W31" s="9">
        <f t="shared" si="17"/>
        <v>2.9028496836925266E-2</v>
      </c>
      <c r="X31" s="9">
        <f t="shared" si="18"/>
        <v>1.4215760605804348</v>
      </c>
      <c r="Y31" s="9">
        <f t="shared" si="19"/>
        <v>2.6751636747781977E-2</v>
      </c>
      <c r="Z31" s="9">
        <f t="shared" si="25"/>
        <v>8.6592550898497694E-3</v>
      </c>
      <c r="AA31" s="9">
        <f t="shared" si="20"/>
        <v>0.99355252275216843</v>
      </c>
      <c r="AB31" s="9">
        <f t="shared" si="21"/>
        <v>3.0098909917959878E-2</v>
      </c>
      <c r="AC31" s="9">
        <f t="shared" si="22"/>
        <v>3.1067289397363571E-2</v>
      </c>
      <c r="AD31" s="9">
        <f t="shared" si="23"/>
        <v>1.4436583200220143</v>
      </c>
      <c r="AE31" s="9">
        <f t="shared" si="24"/>
        <v>4.1992377293836619E-2</v>
      </c>
      <c r="AF31" s="9">
        <v>0</v>
      </c>
      <c r="AG31" s="9">
        <v>0</v>
      </c>
      <c r="AH31" s="9">
        <v>0</v>
      </c>
      <c r="AI31" s="9"/>
      <c r="AJ31" s="6">
        <v>21</v>
      </c>
      <c r="AK31" s="6">
        <f t="shared" si="8"/>
        <v>1.4506045574173601</v>
      </c>
      <c r="AL31" s="6">
        <f t="shared" si="9"/>
        <v>1.0022117778420181</v>
      </c>
      <c r="AM31" s="6">
        <f t="shared" si="10"/>
        <v>1.4747256094193779</v>
      </c>
      <c r="AN31">
        <v>1.65025</v>
      </c>
      <c r="AO31">
        <v>1.21554817647059</v>
      </c>
      <c r="AP31" s="5">
        <v>1.4129210999999999</v>
      </c>
      <c r="AQ31" s="6">
        <f t="shared" si="11"/>
        <v>-0.19964544258263994</v>
      </c>
      <c r="AR31" s="17">
        <f t="shared" si="12"/>
        <v>3.9858302744018179E-2</v>
      </c>
      <c r="AS31" s="6">
        <f t="shared" si="13"/>
        <v>-0.2133363986285719</v>
      </c>
      <c r="AT31" s="15">
        <f t="shared" si="14"/>
        <v>4.5512418979808934E-2</v>
      </c>
      <c r="AU31" s="6">
        <f t="shared" si="15"/>
        <v>6.1804509419377984E-2</v>
      </c>
      <c r="AV31" s="16">
        <f t="shared" si="16"/>
        <v>3.819797384569982E-3</v>
      </c>
      <c r="AW31" s="16"/>
      <c r="AX31" s="16"/>
    </row>
    <row r="32" spans="1:50" x14ac:dyDescent="0.2">
      <c r="A32" s="13">
        <v>42757</v>
      </c>
      <c r="B32" s="14">
        <v>17.042182700000001</v>
      </c>
      <c r="C32" s="14">
        <v>17.71260208</v>
      </c>
      <c r="D32" s="14">
        <v>19.776622029999999</v>
      </c>
      <c r="E32" s="14">
        <v>27.621407439999999</v>
      </c>
      <c r="F32" s="5">
        <v>2.7098093334098201</v>
      </c>
      <c r="G32" s="5">
        <v>2.4855432626938221</v>
      </c>
      <c r="H32" s="14">
        <v>5.4196186668196402</v>
      </c>
      <c r="I32" s="14">
        <v>7.9051619295134614</v>
      </c>
      <c r="J32" s="14">
        <v>2.7098093334098201</v>
      </c>
      <c r="K32" s="14">
        <f t="shared" si="4"/>
        <v>26.123027352585432</v>
      </c>
      <c r="L32" s="14">
        <f t="shared" si="5"/>
        <v>6.5772045756088522</v>
      </c>
      <c r="M32" s="14">
        <f t="shared" si="6"/>
        <v>7.7741248413857464</v>
      </c>
      <c r="N32" s="5">
        <f t="shared" si="7"/>
        <v>0</v>
      </c>
      <c r="O32" s="9">
        <v>0.10638095234</v>
      </c>
      <c r="P32" s="9">
        <v>8.826190476000001E-2</v>
      </c>
      <c r="Q32" s="9">
        <v>6.6923189776219241</v>
      </c>
      <c r="R32" s="9">
        <f t="shared" si="0"/>
        <v>0.6692318977621925</v>
      </c>
      <c r="S32" s="9">
        <f t="shared" si="1"/>
        <v>6.0230870798597316</v>
      </c>
      <c r="T32" s="9">
        <v>6.1953848761777772</v>
      </c>
      <c r="U32" s="9">
        <f t="shared" si="2"/>
        <v>0.61953848761777774</v>
      </c>
      <c r="V32" s="9">
        <f t="shared" si="3"/>
        <v>5.5758463885599996</v>
      </c>
      <c r="W32" s="9">
        <f t="shared" si="17"/>
        <v>2.8324999854993486E-2</v>
      </c>
      <c r="X32" s="9">
        <f t="shared" si="18"/>
        <v>1.4285492632308414</v>
      </c>
      <c r="Y32" s="9">
        <f t="shared" si="19"/>
        <v>2.6441381882578229E-2</v>
      </c>
      <c r="Z32" s="9">
        <f t="shared" si="25"/>
        <v>8.7076815519294051E-3</v>
      </c>
      <c r="AA32" s="9">
        <f t="shared" si="20"/>
        <v>0.99737884184913461</v>
      </c>
      <c r="AB32" s="9">
        <f t="shared" si="21"/>
        <v>2.9600889328586368E-2</v>
      </c>
      <c r="AC32" s="9">
        <f t="shared" si="22"/>
        <v>3.2554707263518751E-2</v>
      </c>
      <c r="AD32" s="9">
        <f t="shared" si="23"/>
        <v>1.4473222673987707</v>
      </c>
      <c r="AE32" s="9">
        <f t="shared" si="24"/>
        <v>4.0670218005651466E-2</v>
      </c>
      <c r="AF32" s="9">
        <v>0</v>
      </c>
      <c r="AG32" s="9">
        <v>0</v>
      </c>
      <c r="AH32" s="9">
        <v>0</v>
      </c>
      <c r="AI32" s="9"/>
      <c r="AJ32" s="9">
        <v>22</v>
      </c>
      <c r="AK32" s="6">
        <f t="shared" si="8"/>
        <v>1.4568742630858349</v>
      </c>
      <c r="AL32" s="6">
        <f t="shared" si="9"/>
        <v>1.0060865234010641</v>
      </c>
      <c r="AM32" s="6">
        <f t="shared" si="10"/>
        <v>1.4798769746622895</v>
      </c>
      <c r="AN32">
        <v>1.65109905555556</v>
      </c>
      <c r="AO32">
        <v>1.2167033529411799</v>
      </c>
      <c r="AP32" s="5">
        <v>1.3991357499999999</v>
      </c>
      <c r="AQ32" s="6">
        <f t="shared" si="11"/>
        <v>-0.19422479246972513</v>
      </c>
      <c r="AR32" s="17">
        <f t="shared" si="12"/>
        <v>3.7723270009907793E-2</v>
      </c>
      <c r="AS32" s="6">
        <f t="shared" si="13"/>
        <v>-0.21061682954011585</v>
      </c>
      <c r="AT32" s="15">
        <f t="shared" si="14"/>
        <v>4.4359448885530214E-2</v>
      </c>
      <c r="AU32" s="6">
        <f t="shared" si="15"/>
        <v>8.0741224662289612E-2</v>
      </c>
      <c r="AV32" s="16">
        <f t="shared" si="16"/>
        <v>6.5191453599663246E-3</v>
      </c>
      <c r="AW32" s="16"/>
      <c r="AX32" s="16"/>
    </row>
    <row r="33" spans="1:50" x14ac:dyDescent="0.2">
      <c r="A33" s="13">
        <v>42758</v>
      </c>
      <c r="B33" s="14">
        <v>17.02005977</v>
      </c>
      <c r="C33" s="14">
        <v>17.85582028</v>
      </c>
      <c r="D33" s="14">
        <v>19.764154470000001</v>
      </c>
      <c r="E33" s="14">
        <v>27.620274370000001</v>
      </c>
      <c r="F33" s="5">
        <v>2.6749068958505231</v>
      </c>
      <c r="G33" s="5">
        <v>2.4280716700524678</v>
      </c>
      <c r="H33" s="14">
        <v>5.3498137917010453</v>
      </c>
      <c r="I33" s="14">
        <v>7.7778854617535131</v>
      </c>
      <c r="J33" s="14">
        <v>2.6749068958505231</v>
      </c>
      <c r="K33" s="14">
        <f t="shared" si="4"/>
        <v>20.547139892414457</v>
      </c>
      <c r="L33" s="14">
        <f t="shared" si="5"/>
        <v>6.6566816728101461</v>
      </c>
      <c r="M33" s="14">
        <f t="shared" si="6"/>
        <v>7.6580408449965365</v>
      </c>
      <c r="N33" s="5">
        <f t="shared" si="7"/>
        <v>0</v>
      </c>
      <c r="O33" s="9">
        <v>0.11133333333000001</v>
      </c>
      <c r="P33" s="9">
        <v>8.7416666670000018E-2</v>
      </c>
      <c r="Q33" s="9">
        <v>6.7388500659061483</v>
      </c>
      <c r="R33" s="9">
        <f t="shared" si="0"/>
        <v>0.6738850065906149</v>
      </c>
      <c r="S33" s="9">
        <f t="shared" si="1"/>
        <v>6.0649650593155338</v>
      </c>
      <c r="T33" s="9">
        <v>6.2288556662978829</v>
      </c>
      <c r="U33" s="9">
        <f t="shared" si="2"/>
        <v>0.62288556662978833</v>
      </c>
      <c r="V33" s="9">
        <f t="shared" si="3"/>
        <v>5.6059700996680943</v>
      </c>
      <c r="W33" s="9">
        <f t="shared" si="17"/>
        <v>2.768607029783287E-2</v>
      </c>
      <c r="X33" s="9">
        <f t="shared" si="18"/>
        <v>1.435281856159345</v>
      </c>
      <c r="Y33" s="9">
        <f t="shared" si="19"/>
        <v>2.6113595476726811E-2</v>
      </c>
      <c r="Z33" s="9">
        <f t="shared" si="25"/>
        <v>8.7545924950711805E-3</v>
      </c>
      <c r="AA33" s="9">
        <f t="shared" si="20"/>
        <v>1.0011816091032204</v>
      </c>
      <c r="AB33" s="9">
        <f t="shared" si="21"/>
        <v>2.9114943127597478E-2</v>
      </c>
      <c r="AC33" s="9">
        <f t="shared" si="22"/>
        <v>3.3866197711834065E-2</v>
      </c>
      <c r="AD33" s="9">
        <f t="shared" si="23"/>
        <v>1.4509107285311693</v>
      </c>
      <c r="AE33" s="9">
        <f t="shared" si="24"/>
        <v>3.9531705989811372E-2</v>
      </c>
      <c r="AF33" s="9">
        <v>0</v>
      </c>
      <c r="AG33" s="9">
        <v>0</v>
      </c>
      <c r="AH33" s="9">
        <v>0</v>
      </c>
      <c r="AI33" s="9"/>
      <c r="AJ33" s="6">
        <v>23</v>
      </c>
      <c r="AK33" s="6">
        <f t="shared" si="8"/>
        <v>1.4629679264571778</v>
      </c>
      <c r="AL33" s="6">
        <f t="shared" si="9"/>
        <v>1.0099362015982916</v>
      </c>
      <c r="AM33" s="6">
        <f t="shared" si="10"/>
        <v>1.4847769262430033</v>
      </c>
      <c r="AN33">
        <v>1.6519481111111101</v>
      </c>
      <c r="AO33">
        <v>1.2178585294117601</v>
      </c>
      <c r="AP33" s="5">
        <v>1.3853504000000001</v>
      </c>
      <c r="AQ33" s="6">
        <f t="shared" si="11"/>
        <v>-0.18898018465393229</v>
      </c>
      <c r="AR33" s="17">
        <f t="shared" si="12"/>
        <v>3.5713510191834344E-2</v>
      </c>
      <c r="AS33" s="6">
        <f t="shared" si="13"/>
        <v>-0.20792232781346853</v>
      </c>
      <c r="AT33" s="15">
        <f t="shared" si="14"/>
        <v>4.3231694403371469E-2</v>
      </c>
      <c r="AU33" s="6">
        <f t="shared" si="15"/>
        <v>9.9426526243003188E-2</v>
      </c>
      <c r="AV33" s="16">
        <f t="shared" si="16"/>
        <v>9.8856341207506013E-3</v>
      </c>
      <c r="AW33" s="16"/>
      <c r="AX33" s="16"/>
    </row>
    <row r="34" spans="1:50" x14ac:dyDescent="0.2">
      <c r="A34" s="13">
        <v>42759</v>
      </c>
      <c r="B34" s="14">
        <v>16.997936840000001</v>
      </c>
      <c r="C34" s="14">
        <v>17.999038469999999</v>
      </c>
      <c r="D34" s="14">
        <v>19.751686920000001</v>
      </c>
      <c r="E34" s="14">
        <v>27.619141299999999</v>
      </c>
      <c r="F34" s="5">
        <v>2.62317243726697</v>
      </c>
      <c r="G34" s="5">
        <v>2.36100014928966</v>
      </c>
      <c r="H34" s="14">
        <v>5.2463448745339392</v>
      </c>
      <c r="I34" s="14">
        <v>7.6073450238235987</v>
      </c>
      <c r="J34" s="14">
        <v>2.62317243726697</v>
      </c>
      <c r="K34" s="14">
        <f t="shared" si="4"/>
        <v>16.708861635799998</v>
      </c>
      <c r="L34" s="14">
        <f t="shared" si="5"/>
        <v>6.7021243617228752</v>
      </c>
      <c r="M34" s="14">
        <f t="shared" si="6"/>
        <v>7.4943945098573703</v>
      </c>
      <c r="N34" s="5">
        <f t="shared" si="7"/>
        <v>0</v>
      </c>
      <c r="O34" s="9">
        <v>0.1162857143300001</v>
      </c>
      <c r="P34" s="9">
        <v>8.6571428570000011E-2</v>
      </c>
      <c r="Q34" s="9">
        <v>6.7909331651849714</v>
      </c>
      <c r="R34" s="9">
        <f t="shared" si="0"/>
        <v>0.67909331651849714</v>
      </c>
      <c r="S34" s="9">
        <f t="shared" si="1"/>
        <v>6.1118398486664747</v>
      </c>
      <c r="T34" s="9">
        <v>6.2692467435413413</v>
      </c>
      <c r="U34" s="9">
        <f t="shared" si="2"/>
        <v>0.62692467435413413</v>
      </c>
      <c r="V34" s="9">
        <f t="shared" si="3"/>
        <v>5.6423220691872071</v>
      </c>
      <c r="W34" s="9">
        <f t="shared" si="17"/>
        <v>2.7095979504337186E-2</v>
      </c>
      <c r="X34" s="9">
        <f t="shared" si="18"/>
        <v>1.441870735877133</v>
      </c>
      <c r="Y34" s="9">
        <f t="shared" si="19"/>
        <v>2.5773295701056527E-2</v>
      </c>
      <c r="Z34" s="9">
        <f t="shared" si="25"/>
        <v>8.8015878644607144E-3</v>
      </c>
      <c r="AA34" s="9">
        <f t="shared" si="20"/>
        <v>1.0049573364828448</v>
      </c>
      <c r="AB34" s="9">
        <f t="shared" si="21"/>
        <v>2.8640771745753475E-2</v>
      </c>
      <c r="AC34" s="9">
        <f t="shared" si="22"/>
        <v>3.5055831634283018E-2</v>
      </c>
      <c r="AD34" s="9">
        <f t="shared" si="23"/>
        <v>1.4542187558147057</v>
      </c>
      <c r="AE34" s="9">
        <f t="shared" si="24"/>
        <v>3.855309956416799E-2</v>
      </c>
      <c r="AF34" s="9">
        <v>0</v>
      </c>
      <c r="AG34" s="9">
        <v>0</v>
      </c>
      <c r="AH34" s="9">
        <v>0</v>
      </c>
      <c r="AI34" s="9"/>
      <c r="AJ34" s="6">
        <v>24</v>
      </c>
      <c r="AK34" s="6">
        <f t="shared" si="8"/>
        <v>1.4689667153814703</v>
      </c>
      <c r="AL34" s="6">
        <f t="shared" si="9"/>
        <v>1.0137589243473055</v>
      </c>
      <c r="AM34" s="6">
        <f t="shared" si="10"/>
        <v>1.4892745874489888</v>
      </c>
      <c r="AN34">
        <v>1.6527971666666701</v>
      </c>
      <c r="AO34">
        <v>1.21901370588235</v>
      </c>
      <c r="AP34" s="5">
        <v>1.3715650500000001</v>
      </c>
      <c r="AQ34" s="6">
        <f t="shared" si="11"/>
        <v>-0.18383045128519981</v>
      </c>
      <c r="AR34" s="17">
        <f t="shared" si="12"/>
        <v>3.3793634819720225E-2</v>
      </c>
      <c r="AS34" s="6">
        <f t="shared" si="13"/>
        <v>-0.20525478153504451</v>
      </c>
      <c r="AT34" s="15">
        <f t="shared" si="14"/>
        <v>4.2129525342998846E-2</v>
      </c>
      <c r="AU34" s="6">
        <f t="shared" si="15"/>
        <v>0.11770953744898871</v>
      </c>
      <c r="AV34" s="16">
        <f t="shared" si="16"/>
        <v>1.3855535206454876E-2</v>
      </c>
      <c r="AW34" s="16"/>
      <c r="AX34" s="16"/>
    </row>
    <row r="35" spans="1:50" x14ac:dyDescent="0.2">
      <c r="A35" s="13">
        <v>42760</v>
      </c>
      <c r="B35" s="14">
        <v>16.975813909999999</v>
      </c>
      <c r="C35" s="14">
        <v>18.142256669999998</v>
      </c>
      <c r="D35" s="14">
        <v>19.73921936</v>
      </c>
      <c r="E35" s="14">
        <v>27.61800822</v>
      </c>
      <c r="F35" s="5">
        <v>2.603636127532861</v>
      </c>
      <c r="G35" s="5">
        <v>2.3226912575554302</v>
      </c>
      <c r="H35" s="14">
        <v>5.207272255065722</v>
      </c>
      <c r="I35" s="14">
        <v>7.5299635126211513</v>
      </c>
      <c r="J35" s="14">
        <v>2.603636127532861</v>
      </c>
      <c r="K35" s="14">
        <f t="shared" si="4"/>
        <v>14.137376795591964</v>
      </c>
      <c r="L35" s="14">
        <f t="shared" si="5"/>
        <v>6.8283013171252023</v>
      </c>
      <c r="M35" s="14">
        <f t="shared" si="6"/>
        <v>7.4232680250013408</v>
      </c>
      <c r="N35" s="5">
        <f t="shared" si="7"/>
        <v>0</v>
      </c>
      <c r="O35" s="9">
        <v>0.12123809523</v>
      </c>
      <c r="P35" s="9">
        <v>8.5726190470000005E-2</v>
      </c>
      <c r="Q35" s="9">
        <v>6.8682530702268219</v>
      </c>
      <c r="R35" s="9">
        <f t="shared" si="0"/>
        <v>0.68682530702268219</v>
      </c>
      <c r="S35" s="9">
        <f t="shared" si="1"/>
        <v>6.1814277632041401</v>
      </c>
      <c r="T35" s="9">
        <v>6.3026727550460819</v>
      </c>
      <c r="U35" s="9">
        <f t="shared" si="2"/>
        <v>0.63026727550460826</v>
      </c>
      <c r="V35" s="9">
        <f t="shared" si="3"/>
        <v>5.6724054795414736</v>
      </c>
      <c r="W35" s="9">
        <f t="shared" si="17"/>
        <v>2.6539422474550458E-2</v>
      </c>
      <c r="X35" s="9">
        <f t="shared" si="18"/>
        <v>1.4483259486823628</v>
      </c>
      <c r="Y35" s="9">
        <f t="shared" si="19"/>
        <v>2.5424222909058061E-2</v>
      </c>
      <c r="Z35" s="9">
        <f t="shared" si="25"/>
        <v>8.8421276952438746E-3</v>
      </c>
      <c r="AA35" s="9">
        <f t="shared" si="20"/>
        <v>1.0086892972596373</v>
      </c>
      <c r="AB35" s="9">
        <f t="shared" si="21"/>
        <v>2.8178114293112386E-2</v>
      </c>
      <c r="AC35" s="9">
        <f t="shared" si="22"/>
        <v>3.6142418943696006E-2</v>
      </c>
      <c r="AD35" s="9">
        <f t="shared" si="23"/>
        <v>1.4571949035954224</v>
      </c>
      <c r="AE35" s="9">
        <f t="shared" si="24"/>
        <v>3.7715530788597844E-2</v>
      </c>
      <c r="AF35" s="9">
        <v>0</v>
      </c>
      <c r="AG35" s="9">
        <v>0</v>
      </c>
      <c r="AH35" s="9">
        <v>0</v>
      </c>
      <c r="AI35" s="9"/>
      <c r="AJ35" s="9">
        <v>25</v>
      </c>
      <c r="AK35" s="6">
        <f t="shared" si="8"/>
        <v>1.4748653711569133</v>
      </c>
      <c r="AL35" s="6">
        <f t="shared" si="9"/>
        <v>1.0175314249548812</v>
      </c>
      <c r="AM35" s="6">
        <f t="shared" si="10"/>
        <v>1.4933373225391184</v>
      </c>
      <c r="AN35">
        <v>1.6536462222222199</v>
      </c>
      <c r="AO35">
        <v>1.22016888235294</v>
      </c>
      <c r="AP35" s="5">
        <v>1.3577797</v>
      </c>
      <c r="AQ35" s="6">
        <f t="shared" si="11"/>
        <v>-0.17878085106530661</v>
      </c>
      <c r="AR35" s="17">
        <f t="shared" si="12"/>
        <v>3.1962592707635344E-2</v>
      </c>
      <c r="AS35" s="6">
        <f t="shared" si="13"/>
        <v>-0.20263745739805872</v>
      </c>
      <c r="AT35" s="15">
        <f t="shared" si="14"/>
        <v>4.1061939140750063E-2</v>
      </c>
      <c r="AU35" s="6">
        <f t="shared" si="15"/>
        <v>0.13555762253911841</v>
      </c>
      <c r="AV35" s="16">
        <f t="shared" si="16"/>
        <v>1.8375869028458103E-2</v>
      </c>
      <c r="AW35" s="16"/>
      <c r="AX35" s="16"/>
    </row>
    <row r="36" spans="1:50" x14ac:dyDescent="0.2">
      <c r="A36" s="13">
        <v>42761</v>
      </c>
      <c r="B36" s="14">
        <v>16.95369097</v>
      </c>
      <c r="C36" s="14">
        <v>18.285474860000001</v>
      </c>
      <c r="D36" s="14">
        <v>19.72675181</v>
      </c>
      <c r="E36" s="14">
        <v>27.616875149999998</v>
      </c>
      <c r="F36" s="5">
        <v>2.5790994600465962</v>
      </c>
      <c r="G36" s="5">
        <v>2.296375047071201</v>
      </c>
      <c r="H36" s="14">
        <v>5.1581989200931924</v>
      </c>
      <c r="I36" s="14">
        <v>7.4545739671643929</v>
      </c>
      <c r="J36" s="14">
        <v>2.5790994600465962</v>
      </c>
      <c r="K36" s="14">
        <f t="shared" si="4"/>
        <v>12.182038532924764</v>
      </c>
      <c r="L36" s="14">
        <f t="shared" si="5"/>
        <v>6.9747042307040195</v>
      </c>
      <c r="M36" s="14">
        <f t="shared" si="6"/>
        <v>7.3382496887068118</v>
      </c>
      <c r="N36" s="5">
        <f t="shared" si="7"/>
        <v>0</v>
      </c>
      <c r="O36" s="9">
        <v>0.12619047621999999</v>
      </c>
      <c r="P36" s="9">
        <v>8.4880952379999999E-2</v>
      </c>
      <c r="Q36" s="9">
        <v>6.9121232296256254</v>
      </c>
      <c r="R36" s="9">
        <f t="shared" si="0"/>
        <v>0.69121232296256263</v>
      </c>
      <c r="S36" s="9">
        <f t="shared" si="1"/>
        <v>6.2209109066630628</v>
      </c>
      <c r="T36" s="9">
        <v>6.3417235316650364</v>
      </c>
      <c r="U36" s="9">
        <f t="shared" si="2"/>
        <v>0.63417235316650367</v>
      </c>
      <c r="V36" s="9">
        <f t="shared" si="3"/>
        <v>5.7075511784985329</v>
      </c>
      <c r="W36" s="9">
        <f t="shared" si="17"/>
        <v>2.6027451285634703E-2</v>
      </c>
      <c r="X36" s="9">
        <f t="shared" si="18"/>
        <v>1.4547640356300242</v>
      </c>
      <c r="Y36" s="9">
        <f t="shared" si="19"/>
        <v>2.5068958726030963E-2</v>
      </c>
      <c r="Z36" s="9">
        <f t="shared" si="25"/>
        <v>8.8907712035876472E-3</v>
      </c>
      <c r="AA36" s="9">
        <f t="shared" si="20"/>
        <v>1.0124031705373913</v>
      </c>
      <c r="AB36" s="9">
        <f t="shared" si="21"/>
        <v>2.7726584898280858E-2</v>
      </c>
      <c r="AC36" s="9">
        <f t="shared" si="22"/>
        <v>3.7179917896121475E-2</v>
      </c>
      <c r="AD36" s="9">
        <f t="shared" si="23"/>
        <v>1.4597762011016453</v>
      </c>
      <c r="AE36" s="9">
        <f t="shared" si="24"/>
        <v>3.7002613288319629E-2</v>
      </c>
      <c r="AF36" s="9">
        <v>0</v>
      </c>
      <c r="AG36" s="9">
        <v>0</v>
      </c>
      <c r="AH36" s="9">
        <v>0</v>
      </c>
      <c r="AI36" s="9"/>
      <c r="AJ36" s="6">
        <v>26</v>
      </c>
      <c r="AK36" s="6">
        <f t="shared" si="8"/>
        <v>1.4807914869156589</v>
      </c>
      <c r="AL36" s="6">
        <f t="shared" si="9"/>
        <v>1.021293941740979</v>
      </c>
      <c r="AM36" s="6">
        <f t="shared" si="10"/>
        <v>1.4969561189977667</v>
      </c>
      <c r="AN36">
        <v>1.6544952777777799</v>
      </c>
      <c r="AO36">
        <v>1.2213240588235299</v>
      </c>
      <c r="AP36" s="5">
        <v>1.34399435</v>
      </c>
      <c r="AQ36" s="6">
        <f t="shared" si="11"/>
        <v>-0.17370379086212107</v>
      </c>
      <c r="AR36" s="17">
        <f t="shared" si="12"/>
        <v>3.0173006959871494E-2</v>
      </c>
      <c r="AS36" s="6">
        <f t="shared" si="13"/>
        <v>-0.20003011708255092</v>
      </c>
      <c r="AT36" s="15">
        <f t="shared" si="14"/>
        <v>4.001204774005903E-2</v>
      </c>
      <c r="AU36" s="6">
        <f t="shared" si="15"/>
        <v>0.1529617689977667</v>
      </c>
      <c r="AV36" s="16">
        <f t="shared" si="16"/>
        <v>2.3397302774926142E-2</v>
      </c>
      <c r="AW36" s="16"/>
      <c r="AX36" s="16"/>
    </row>
    <row r="37" spans="1:50" x14ac:dyDescent="0.2">
      <c r="A37" s="13">
        <v>42762</v>
      </c>
      <c r="B37" s="14">
        <v>16.931568039999998</v>
      </c>
      <c r="C37" s="14">
        <v>18.428693060000001</v>
      </c>
      <c r="D37" s="14">
        <v>19.714284249999999</v>
      </c>
      <c r="E37" s="14">
        <v>27.61574208</v>
      </c>
      <c r="F37" s="5">
        <v>2.555899572962546</v>
      </c>
      <c r="G37" s="5">
        <v>2.2652526850741119</v>
      </c>
      <c r="H37" s="14">
        <v>5.1117991459250911</v>
      </c>
      <c r="I37" s="14">
        <v>7.3770518309992026</v>
      </c>
      <c r="J37" s="14">
        <v>2.555899572962546</v>
      </c>
      <c r="K37" s="14">
        <f t="shared" si="4"/>
        <v>10.665583330327827</v>
      </c>
      <c r="L37" s="14">
        <f t="shared" si="5"/>
        <v>7.1150551553146579</v>
      </c>
      <c r="M37" s="14">
        <f t="shared" si="6"/>
        <v>7.257417274856989</v>
      </c>
      <c r="N37" s="5">
        <f t="shared" si="7"/>
        <v>0</v>
      </c>
      <c r="O37" s="9">
        <v>0.13114285711000001</v>
      </c>
      <c r="P37" s="9">
        <v>8.4035714290000008E-2</v>
      </c>
      <c r="Q37" s="9">
        <v>6.9418272145474234</v>
      </c>
      <c r="R37" s="9">
        <f t="shared" si="0"/>
        <v>0.69418272145474236</v>
      </c>
      <c r="S37" s="9">
        <f t="shared" si="1"/>
        <v>6.2476444930926816</v>
      </c>
      <c r="T37" s="9">
        <v>6.3789946275399849</v>
      </c>
      <c r="U37" s="9">
        <f t="shared" si="2"/>
        <v>0.63789946275399856</v>
      </c>
      <c r="V37" s="9">
        <f t="shared" si="3"/>
        <v>5.7410951647859862</v>
      </c>
      <c r="W37" s="9">
        <f t="shared" si="17"/>
        <v>2.5547988555060866E-2</v>
      </c>
      <c r="X37" s="9">
        <f t="shared" si="18"/>
        <v>1.4611358180808633</v>
      </c>
      <c r="Y37" s="9">
        <f t="shared" si="19"/>
        <v>2.4710530078484626E-2</v>
      </c>
      <c r="Z37" s="9">
        <f t="shared" si="25"/>
        <v>8.9447550335886236E-3</v>
      </c>
      <c r="AA37" s="9">
        <f t="shared" si="20"/>
        <v>1.0160956450855423</v>
      </c>
      <c r="AB37" s="9">
        <f t="shared" si="21"/>
        <v>2.7286097479120947E-2</v>
      </c>
      <c r="AC37" s="9">
        <f t="shared" si="22"/>
        <v>3.8197667041049509E-2</v>
      </c>
      <c r="AD37" s="9">
        <f t="shared" si="23"/>
        <v>1.4620058178729838</v>
      </c>
      <c r="AE37" s="9">
        <f t="shared" si="24"/>
        <v>3.6402282914471742E-2</v>
      </c>
      <c r="AF37" s="9">
        <v>0</v>
      </c>
      <c r="AG37" s="9">
        <v>0</v>
      </c>
      <c r="AH37" s="9">
        <v>0</v>
      </c>
      <c r="AI37" s="9"/>
      <c r="AJ37" s="6">
        <v>27</v>
      </c>
      <c r="AK37" s="6">
        <f t="shared" si="8"/>
        <v>1.4866838066359243</v>
      </c>
      <c r="AL37" s="6">
        <f t="shared" si="9"/>
        <v>1.0250404001191309</v>
      </c>
      <c r="AM37" s="6">
        <f t="shared" si="10"/>
        <v>1.5002034849140333</v>
      </c>
      <c r="AN37">
        <v>1.65534433333333</v>
      </c>
      <c r="AO37">
        <v>1.2224792352941201</v>
      </c>
      <c r="AP37" s="5">
        <v>1.330209</v>
      </c>
      <c r="AQ37" s="6">
        <f t="shared" si="11"/>
        <v>-0.16866052669740572</v>
      </c>
      <c r="AR37" s="17">
        <f t="shared" si="12"/>
        <v>2.8446373265846307E-2</v>
      </c>
      <c r="AS37" s="6">
        <f t="shared" si="13"/>
        <v>-0.19743883517498917</v>
      </c>
      <c r="AT37" s="15">
        <f t="shared" si="14"/>
        <v>3.8982093635256537E-2</v>
      </c>
      <c r="AU37" s="6">
        <f t="shared" si="15"/>
        <v>0.16999448491403335</v>
      </c>
      <c r="AV37" s="16">
        <f t="shared" si="16"/>
        <v>2.8898124901187511E-2</v>
      </c>
      <c r="AW37" s="16"/>
      <c r="AX37" s="16"/>
    </row>
    <row r="38" spans="1:50" x14ac:dyDescent="0.2">
      <c r="A38" s="13">
        <v>42763</v>
      </c>
      <c r="B38" s="14">
        <v>16.90944511</v>
      </c>
      <c r="C38" s="14">
        <v>18.571911249999999</v>
      </c>
      <c r="D38" s="14">
        <v>19.701816699999998</v>
      </c>
      <c r="E38" s="14">
        <v>27.614609009999999</v>
      </c>
      <c r="F38" s="5">
        <v>2.5170300751809518</v>
      </c>
      <c r="G38" s="5">
        <v>2.1981819913464529</v>
      </c>
      <c r="H38" s="14">
        <v>5.0340601503619036</v>
      </c>
      <c r="I38" s="14">
        <v>7.2322421417083564</v>
      </c>
      <c r="J38" s="14">
        <v>2.5170300751809518</v>
      </c>
      <c r="K38" s="14">
        <f t="shared" si="4"/>
        <v>9.3934920084748779</v>
      </c>
      <c r="L38" s="14">
        <f t="shared" si="5"/>
        <v>7.1670821608644184</v>
      </c>
      <c r="M38" s="14">
        <f t="shared" si="6"/>
        <v>7.1325522341854812</v>
      </c>
      <c r="N38" s="5">
        <f t="shared" si="7"/>
        <v>0</v>
      </c>
      <c r="O38" s="9">
        <v>0.13609523810999999</v>
      </c>
      <c r="P38" s="9">
        <v>8.3190476190000001E-2</v>
      </c>
      <c r="Q38" s="9">
        <v>6.9983927416622329</v>
      </c>
      <c r="R38" s="9">
        <f t="shared" si="0"/>
        <v>0.69983927416622338</v>
      </c>
      <c r="S38" s="9">
        <f t="shared" si="1"/>
        <v>6.29855346749601</v>
      </c>
      <c r="T38" s="9">
        <v>6.4243079770075262</v>
      </c>
      <c r="U38" s="9">
        <f t="shared" si="2"/>
        <v>0.64243079770075262</v>
      </c>
      <c r="V38" s="9">
        <f t="shared" si="3"/>
        <v>5.7818771793067736</v>
      </c>
      <c r="W38" s="9">
        <f t="shared" si="17"/>
        <v>2.5096286104244168E-2</v>
      </c>
      <c r="X38" s="9">
        <f t="shared" si="18"/>
        <v>1.4674308926781148</v>
      </c>
      <c r="Y38" s="9">
        <f t="shared" si="19"/>
        <v>2.4351043940440423E-2</v>
      </c>
      <c r="Z38" s="9">
        <f t="shared" si="25"/>
        <v>9.0041474603043056E-3</v>
      </c>
      <c r="AA38" s="9">
        <f t="shared" si="20"/>
        <v>1.0197677597912531</v>
      </c>
      <c r="AB38" s="9">
        <f t="shared" si="21"/>
        <v>2.6856512606008319E-2</v>
      </c>
      <c r="AC38" s="9">
        <f t="shared" si="22"/>
        <v>3.9194618808461833E-2</v>
      </c>
      <c r="AD38" s="9">
        <f t="shared" si="23"/>
        <v>1.463842443145438</v>
      </c>
      <c r="AE38" s="9">
        <f t="shared" si="24"/>
        <v>3.590505937207384E-2</v>
      </c>
      <c r="AF38" s="9">
        <v>0</v>
      </c>
      <c r="AG38" s="9">
        <v>0</v>
      </c>
      <c r="AH38" s="9">
        <v>0</v>
      </c>
      <c r="AI38" s="9"/>
      <c r="AJ38" s="9">
        <v>28</v>
      </c>
      <c r="AK38" s="6">
        <f t="shared" si="8"/>
        <v>1.4925271787823589</v>
      </c>
      <c r="AL38" s="6">
        <f t="shared" si="9"/>
        <v>1.0287719072515573</v>
      </c>
      <c r="AM38" s="6">
        <f t="shared" si="10"/>
        <v>1.5030370619538997</v>
      </c>
      <c r="AN38">
        <v>1.65619338888889</v>
      </c>
      <c r="AO38">
        <v>1.22363441176471</v>
      </c>
      <c r="AP38" s="5">
        <v>1.3164236499999999</v>
      </c>
      <c r="AQ38" s="6">
        <f t="shared" si="11"/>
        <v>-0.16366621010653115</v>
      </c>
      <c r="AR38" s="17">
        <f t="shared" si="12"/>
        <v>2.67866283306352E-2</v>
      </c>
      <c r="AS38" s="6">
        <f t="shared" si="13"/>
        <v>-0.19486250451315268</v>
      </c>
      <c r="AT38" s="15">
        <f t="shared" si="14"/>
        <v>3.7971395665138449E-2</v>
      </c>
      <c r="AU38" s="6">
        <f t="shared" si="15"/>
        <v>0.1866134119538998</v>
      </c>
      <c r="AV38" s="16">
        <f t="shared" si="16"/>
        <v>3.4824565521075913E-2</v>
      </c>
      <c r="AW38" s="16"/>
      <c r="AX38" s="16"/>
    </row>
    <row r="39" spans="1:50" x14ac:dyDescent="0.2">
      <c r="A39" s="13">
        <v>42764</v>
      </c>
      <c r="B39" s="14">
        <v>16.887322170000001</v>
      </c>
      <c r="C39" s="14">
        <v>18.715129439999998</v>
      </c>
      <c r="D39" s="14">
        <v>19.689349140000001</v>
      </c>
      <c r="E39" s="14">
        <v>27.61347593</v>
      </c>
      <c r="F39" s="5">
        <v>2.5313498732680442</v>
      </c>
      <c r="G39" s="5">
        <v>2.2005408972798151</v>
      </c>
      <c r="H39" s="14">
        <v>5.0626997465360883</v>
      </c>
      <c r="I39" s="14">
        <v>7.2632406438159034</v>
      </c>
      <c r="J39" s="14">
        <v>2.5313498732680442</v>
      </c>
      <c r="K39" s="14">
        <f t="shared" si="4"/>
        <v>8.5326681482323963</v>
      </c>
      <c r="L39" s="14">
        <f t="shared" si="5"/>
        <v>7.4208303847457699</v>
      </c>
      <c r="M39" s="14">
        <f t="shared" si="6"/>
        <v>7.1586524899246076</v>
      </c>
      <c r="N39" s="5">
        <f t="shared" si="7"/>
        <v>0</v>
      </c>
      <c r="O39" s="9">
        <v>0.14104761900799989</v>
      </c>
      <c r="P39" s="9">
        <v>8.2345238092000006E-2</v>
      </c>
      <c r="Q39" s="9">
        <v>7.042541267596687</v>
      </c>
      <c r="R39" s="9">
        <f t="shared" si="0"/>
        <v>0.7042541267596687</v>
      </c>
      <c r="S39" s="9">
        <f t="shared" si="1"/>
        <v>6.3382871408370187</v>
      </c>
      <c r="T39" s="9">
        <v>6.4655159261304522</v>
      </c>
      <c r="U39" s="9">
        <f t="shared" si="2"/>
        <v>0.64655159261304529</v>
      </c>
      <c r="V39" s="9">
        <f t="shared" si="3"/>
        <v>5.8189643335174068</v>
      </c>
      <c r="W39" s="9">
        <f t="shared" si="17"/>
        <v>2.4667665159818251E-2</v>
      </c>
      <c r="X39" s="9">
        <f t="shared" si="18"/>
        <v>1.4736625374898806</v>
      </c>
      <c r="Y39" s="9">
        <f t="shared" si="19"/>
        <v>2.3992177664058253E-2</v>
      </c>
      <c r="Z39" s="9">
        <f t="shared" si="25"/>
        <v>9.0612478446634656E-3</v>
      </c>
      <c r="AA39" s="9">
        <f t="shared" si="20"/>
        <v>1.0234055931146089</v>
      </c>
      <c r="AB39" s="9">
        <f t="shared" si="21"/>
        <v>2.6437695324100421E-2</v>
      </c>
      <c r="AC39" s="9">
        <f t="shared" si="22"/>
        <v>4.012764928571233E-2</v>
      </c>
      <c r="AD39" s="9">
        <f t="shared" si="23"/>
        <v>1.4652493315682258</v>
      </c>
      <c r="AE39" s="9">
        <f t="shared" si="24"/>
        <v>3.5502104515970571E-2</v>
      </c>
      <c r="AF39" s="9">
        <v>0</v>
      </c>
      <c r="AG39" s="9">
        <v>0</v>
      </c>
      <c r="AH39" s="9">
        <v>0</v>
      </c>
      <c r="AI39" s="9"/>
      <c r="AJ39" s="6">
        <v>29</v>
      </c>
      <c r="AK39" s="6">
        <f t="shared" si="8"/>
        <v>1.498330202649699</v>
      </c>
      <c r="AL39" s="6">
        <f t="shared" si="9"/>
        <v>1.0324668409592723</v>
      </c>
      <c r="AM39" s="6">
        <f t="shared" si="10"/>
        <v>1.5053769808539381</v>
      </c>
      <c r="AN39">
        <v>1.65704244444444</v>
      </c>
      <c r="AO39">
        <v>1.2247895882352899</v>
      </c>
      <c r="AP39" s="5">
        <v>1.3026382999999999</v>
      </c>
      <c r="AQ39" s="6">
        <f t="shared" si="11"/>
        <v>-0.15871224179474108</v>
      </c>
      <c r="AR39" s="17">
        <f t="shared" si="12"/>
        <v>2.5189575695512358E-2</v>
      </c>
      <c r="AS39" s="6">
        <f t="shared" si="13"/>
        <v>-0.19232274727601761</v>
      </c>
      <c r="AT39" s="15">
        <f t="shared" si="14"/>
        <v>3.6988039119794938E-2</v>
      </c>
      <c r="AU39" s="6">
        <f t="shared" si="15"/>
        <v>0.2027386808539382</v>
      </c>
      <c r="AV39" s="16">
        <f t="shared" si="16"/>
        <v>4.110297271439501E-2</v>
      </c>
      <c r="AW39" s="16"/>
      <c r="AX39" s="16"/>
    </row>
    <row r="40" spans="1:50" x14ac:dyDescent="0.2">
      <c r="A40" s="13">
        <v>42765</v>
      </c>
      <c r="B40" s="14">
        <v>16.865199239999999</v>
      </c>
      <c r="C40" s="14">
        <v>18.858347640000002</v>
      </c>
      <c r="D40" s="14">
        <v>19.676881590000001</v>
      </c>
      <c r="E40" s="14">
        <v>27.612342859999998</v>
      </c>
      <c r="F40" s="5">
        <v>2.536562200555418</v>
      </c>
      <c r="G40" s="5">
        <v>2.241278043408077</v>
      </c>
      <c r="H40" s="14">
        <v>5.0731244011108361</v>
      </c>
      <c r="I40" s="14">
        <v>7.3144024445189144</v>
      </c>
      <c r="J40" s="14">
        <v>2.536562200555418</v>
      </c>
      <c r="K40" s="14">
        <f t="shared" si="4"/>
        <v>7.7860878931983262</v>
      </c>
      <c r="L40" s="14">
        <f t="shared" si="5"/>
        <v>7.7561293105379674</v>
      </c>
      <c r="M40" s="14">
        <f t="shared" si="6"/>
        <v>7.1589847627892516</v>
      </c>
      <c r="N40" s="5">
        <f t="shared" si="7"/>
        <v>0</v>
      </c>
      <c r="O40" s="9">
        <v>0.14599999999999999</v>
      </c>
      <c r="P40" s="9">
        <v>8.1500000000000003E-2</v>
      </c>
      <c r="Q40" s="9">
        <v>7.0862352521794607</v>
      </c>
      <c r="R40" s="9">
        <f t="shared" si="0"/>
        <v>0.70862352521794614</v>
      </c>
      <c r="S40" s="9">
        <f t="shared" si="1"/>
        <v>6.3776117269615149</v>
      </c>
      <c r="T40" s="9">
        <v>6.4988282251360081</v>
      </c>
      <c r="U40" s="9">
        <f t="shared" si="2"/>
        <v>0.64988282251360086</v>
      </c>
      <c r="V40" s="9">
        <f t="shared" si="3"/>
        <v>5.848945402622407</v>
      </c>
      <c r="W40" s="9">
        <f t="shared" si="17"/>
        <v>2.4279996188937929E-2</v>
      </c>
      <c r="X40" s="9">
        <f t="shared" si="18"/>
        <v>1.4799190365677839</v>
      </c>
      <c r="Y40" s="9">
        <f t="shared" si="19"/>
        <v>2.3635214812357065E-2</v>
      </c>
      <c r="Z40" s="9">
        <f t="shared" si="25"/>
        <v>9.1406891742003456E-3</v>
      </c>
      <c r="AA40" s="9">
        <f t="shared" si="20"/>
        <v>1.027054925426786</v>
      </c>
      <c r="AB40" s="9">
        <f t="shared" si="21"/>
        <v>2.6029359675266251E-2</v>
      </c>
      <c r="AC40" s="9">
        <f t="shared" si="22"/>
        <v>4.1105671925361791E-2</v>
      </c>
      <c r="AD40" s="9">
        <f t="shared" si="23"/>
        <v>1.466251319628328</v>
      </c>
      <c r="AE40" s="9">
        <f t="shared" si="24"/>
        <v>3.5182751170194183E-2</v>
      </c>
      <c r="AF40" s="9">
        <v>0</v>
      </c>
      <c r="AG40" s="9">
        <v>0</v>
      </c>
      <c r="AH40" s="9">
        <v>0</v>
      </c>
      <c r="AI40" s="9"/>
      <c r="AJ40" s="6">
        <v>30</v>
      </c>
      <c r="AK40" s="6">
        <f t="shared" si="8"/>
        <v>1.5041990327567218</v>
      </c>
      <c r="AL40" s="6">
        <f t="shared" si="9"/>
        <v>1.0361956146009863</v>
      </c>
      <c r="AM40" s="6">
        <f t="shared" si="10"/>
        <v>1.5073569915536897</v>
      </c>
      <c r="AN40">
        <v>1.6578915000000001</v>
      </c>
      <c r="AO40">
        <v>1.2259447647058801</v>
      </c>
      <c r="AP40" s="5">
        <v>1.2888529500000001</v>
      </c>
      <c r="AQ40" s="6">
        <f t="shared" si="11"/>
        <v>-0.15369246724327823</v>
      </c>
      <c r="AR40" s="17">
        <f t="shared" si="12"/>
        <v>2.3621374487326152E-2</v>
      </c>
      <c r="AS40" s="6">
        <f t="shared" si="13"/>
        <v>-0.18974915010489379</v>
      </c>
      <c r="AT40" s="15">
        <f t="shared" si="14"/>
        <v>3.6004739965529518E-2</v>
      </c>
      <c r="AU40" s="6">
        <f t="shared" si="15"/>
        <v>0.21850404155368963</v>
      </c>
      <c r="AV40" s="16">
        <f t="shared" si="16"/>
        <v>4.7744016175296528E-2</v>
      </c>
      <c r="AW40" s="16"/>
      <c r="AX40" s="16"/>
    </row>
    <row r="41" spans="1:50" x14ac:dyDescent="0.2">
      <c r="A41" s="13">
        <v>42766</v>
      </c>
      <c r="B41" s="14">
        <v>16.843076310000001</v>
      </c>
      <c r="C41" s="14">
        <v>19.001565830000001</v>
      </c>
      <c r="D41" s="14">
        <v>19.66441403</v>
      </c>
      <c r="E41" s="14">
        <v>26.960315640000001</v>
      </c>
      <c r="F41" s="5">
        <v>2.5210654627683842</v>
      </c>
      <c r="G41" s="5">
        <v>2.234127841971572</v>
      </c>
      <c r="H41" s="14">
        <v>5.0421309255367666</v>
      </c>
      <c r="I41" s="14">
        <v>7.2762587675083399</v>
      </c>
      <c r="J41" s="14">
        <v>2.5210654627683842</v>
      </c>
      <c r="K41" s="14">
        <f t="shared" si="4"/>
        <v>7.855620868841835</v>
      </c>
      <c r="L41" s="14">
        <f t="shared" si="5"/>
        <v>8.8319888198101406</v>
      </c>
      <c r="M41" s="14">
        <f t="shared" si="6"/>
        <v>6.5194058259453103</v>
      </c>
      <c r="N41" s="5">
        <f t="shared" si="7"/>
        <v>0</v>
      </c>
      <c r="O41" s="9">
        <v>0.145549693945</v>
      </c>
      <c r="P41" s="9">
        <v>8.1454545454999999E-2</v>
      </c>
      <c r="Q41" s="9">
        <v>7.1415027745290081</v>
      </c>
      <c r="R41" s="9">
        <f t="shared" si="0"/>
        <v>0.71415027745290083</v>
      </c>
      <c r="S41" s="9">
        <f t="shared" si="1"/>
        <v>6.4273524970761073</v>
      </c>
      <c r="T41" s="9">
        <v>6.5272920113201058</v>
      </c>
      <c r="U41" s="9">
        <f t="shared" si="2"/>
        <v>0.65272920113201061</v>
      </c>
      <c r="V41" s="9">
        <f t="shared" si="3"/>
        <v>5.8745628101880953</v>
      </c>
      <c r="W41" s="9">
        <f t="shared" si="17"/>
        <v>2.392694964486455E-2</v>
      </c>
      <c r="X41" s="9">
        <f t="shared" si="18"/>
        <v>1.4861844608735517</v>
      </c>
      <c r="Y41" s="9">
        <f t="shared" si="19"/>
        <v>2.3282373175244231E-2</v>
      </c>
      <c r="Z41" s="9">
        <f t="shared" si="25"/>
        <v>9.2360091046550311E-3</v>
      </c>
      <c r="AA41" s="9">
        <f t="shared" si="20"/>
        <v>1.0307103958657766</v>
      </c>
      <c r="AB41" s="9">
        <f t="shared" si="21"/>
        <v>2.5631718737991822E-2</v>
      </c>
      <c r="AC41" s="9">
        <f t="shared" si="22"/>
        <v>4.2183618515549179E-2</v>
      </c>
      <c r="AD41" s="9">
        <f t="shared" si="23"/>
        <v>1.466926697975635</v>
      </c>
      <c r="AE41" s="9">
        <f t="shared" si="24"/>
        <v>3.4943396011383632E-2</v>
      </c>
      <c r="AF41" s="9">
        <v>0</v>
      </c>
      <c r="AG41" s="9">
        <v>0</v>
      </c>
      <c r="AH41" s="9">
        <v>0</v>
      </c>
      <c r="AI41" s="9"/>
      <c r="AJ41" s="9">
        <v>31</v>
      </c>
      <c r="AK41" s="6">
        <f t="shared" si="8"/>
        <v>1.5101114105184164</v>
      </c>
      <c r="AL41" s="6">
        <f t="shared" si="9"/>
        <v>1.0399464049704317</v>
      </c>
      <c r="AM41" s="6">
        <f t="shared" si="10"/>
        <v>1.5091103164911841</v>
      </c>
      <c r="AN41">
        <v>1.6587405555555601</v>
      </c>
      <c r="AO41">
        <v>1.22709994117647</v>
      </c>
      <c r="AP41" s="5">
        <v>1.2750676000000001</v>
      </c>
      <c r="AQ41" s="6">
        <f t="shared" si="11"/>
        <v>-0.14862914503714375</v>
      </c>
      <c r="AR41" s="17">
        <f t="shared" si="12"/>
        <v>2.2090622754472312E-2</v>
      </c>
      <c r="AS41" s="6">
        <f t="shared" si="13"/>
        <v>-0.18715353620603836</v>
      </c>
      <c r="AT41" s="15">
        <f t="shared" si="14"/>
        <v>3.502644611442491E-2</v>
      </c>
      <c r="AU41" s="6">
        <f t="shared" si="15"/>
        <v>0.23404271649118402</v>
      </c>
      <c r="AV41" s="16">
        <f t="shared" si="16"/>
        <v>5.477599314257274E-2</v>
      </c>
      <c r="AW41" s="16"/>
      <c r="AX41" s="16"/>
    </row>
    <row r="42" spans="1:50" x14ac:dyDescent="0.2">
      <c r="A42" s="13">
        <v>42767</v>
      </c>
      <c r="B42" s="14">
        <v>16.820953370000002</v>
      </c>
      <c r="C42" s="14">
        <v>19.14478403</v>
      </c>
      <c r="D42" s="14">
        <v>19.651946479999999</v>
      </c>
      <c r="E42" s="14">
        <v>26.308288430000001</v>
      </c>
      <c r="F42" s="5">
        <v>2.5184958524945</v>
      </c>
      <c r="G42" s="5">
        <v>2.2293208634235611</v>
      </c>
      <c r="H42" s="14">
        <v>5.0369917049890001</v>
      </c>
      <c r="I42" s="14">
        <v>7.2663125684125607</v>
      </c>
      <c r="J42" s="14">
        <v>2.5184958524945</v>
      </c>
      <c r="K42" s="14">
        <f t="shared" si="4"/>
        <v>7.9479488826060782</v>
      </c>
      <c r="L42" s="14">
        <f t="shared" si="5"/>
        <v>10.17025542966778</v>
      </c>
      <c r="M42" s="14">
        <f t="shared" si="6"/>
        <v>5.9215861510380625</v>
      </c>
      <c r="N42" s="5">
        <f t="shared" si="7"/>
        <v>0</v>
      </c>
      <c r="O42" s="9">
        <v>0.14509938789099999</v>
      </c>
      <c r="P42" s="9">
        <v>8.1409090909000004E-2</v>
      </c>
      <c r="Q42" s="9">
        <v>7.191977655530069</v>
      </c>
      <c r="R42" s="9">
        <f t="shared" si="0"/>
        <v>0.71919776555300696</v>
      </c>
      <c r="S42" s="9">
        <f t="shared" si="1"/>
        <v>6.4727798899770619</v>
      </c>
      <c r="T42" s="9">
        <v>6.555839335342271</v>
      </c>
      <c r="U42" s="9">
        <f t="shared" si="2"/>
        <v>0.65558393353422717</v>
      </c>
      <c r="V42" s="9">
        <f t="shared" si="3"/>
        <v>5.9002554018080442</v>
      </c>
      <c r="W42" s="9">
        <f t="shared" si="17"/>
        <v>2.3613622532023978E-2</v>
      </c>
      <c r="X42" s="9">
        <f t="shared" si="18"/>
        <v>1.4925928341126711</v>
      </c>
      <c r="Y42" s="9">
        <f t="shared" si="19"/>
        <v>2.2935341622502832E-2</v>
      </c>
      <c r="Z42" s="9">
        <f t="shared" si="25"/>
        <v>9.2777484741502752E-3</v>
      </c>
      <c r="AA42" s="9">
        <f t="shared" si="20"/>
        <v>1.0336676705981658</v>
      </c>
      <c r="AB42" s="9">
        <f t="shared" si="21"/>
        <v>2.5244851592227707E-2</v>
      </c>
      <c r="AC42" s="9">
        <f t="shared" si="22"/>
        <v>4.3340321855013145E-2</v>
      </c>
      <c r="AD42" s="9">
        <f t="shared" si="23"/>
        <v>1.4651029417745234</v>
      </c>
      <c r="AE42" s="9">
        <f t="shared" si="24"/>
        <v>3.4783866793435737E-2</v>
      </c>
      <c r="AF42" s="9">
        <v>0</v>
      </c>
      <c r="AG42" s="9">
        <v>0</v>
      </c>
      <c r="AH42" s="9">
        <v>0</v>
      </c>
      <c r="AI42" s="9"/>
      <c r="AJ42" s="6">
        <v>32</v>
      </c>
      <c r="AK42" s="6">
        <f t="shared" si="8"/>
        <v>1.5162064566446951</v>
      </c>
      <c r="AL42" s="6">
        <f t="shared" si="9"/>
        <v>1.042945419072316</v>
      </c>
      <c r="AM42" s="6">
        <f t="shared" si="10"/>
        <v>1.5084432636295366</v>
      </c>
      <c r="AN42">
        <v>1.6595896111111099</v>
      </c>
      <c r="AO42">
        <v>1.22825511764706</v>
      </c>
      <c r="AP42" s="5">
        <v>1.26128225</v>
      </c>
      <c r="AQ42" s="6">
        <f t="shared" si="11"/>
        <v>-0.14338315446641481</v>
      </c>
      <c r="AR42" s="17">
        <f t="shared" si="12"/>
        <v>2.0558728984739767E-2</v>
      </c>
      <c r="AS42" s="6">
        <f t="shared" si="13"/>
        <v>-0.185309698574744</v>
      </c>
      <c r="AT42" s="15">
        <f t="shared" si="14"/>
        <v>3.4339684385862476E-2</v>
      </c>
      <c r="AU42" s="6">
        <f t="shared" si="15"/>
        <v>0.24716101362953657</v>
      </c>
      <c r="AV42" s="16">
        <f t="shared" si="16"/>
        <v>6.1088566658379966E-2</v>
      </c>
      <c r="AW42" s="16"/>
      <c r="AX42" s="16"/>
    </row>
    <row r="43" spans="1:50" x14ac:dyDescent="0.2">
      <c r="A43" s="13">
        <v>42768</v>
      </c>
      <c r="B43" s="14">
        <v>16.79883044</v>
      </c>
      <c r="C43" s="14">
        <v>19.288002219999999</v>
      </c>
      <c r="D43" s="14">
        <v>19.639478919999998</v>
      </c>
      <c r="E43" s="14">
        <v>25.65626121</v>
      </c>
      <c r="F43" s="5">
        <v>2.5442311484877158</v>
      </c>
      <c r="G43" s="5">
        <v>2.2316459221617371</v>
      </c>
      <c r="H43" s="14">
        <v>5.0884622969754316</v>
      </c>
      <c r="I43" s="14">
        <v>7.3201082191371682</v>
      </c>
      <c r="J43" s="14">
        <v>2.5442311484877158</v>
      </c>
      <c r="K43" s="14">
        <f t="shared" si="4"/>
        <v>8.1170598852780156</v>
      </c>
      <c r="L43" s="14">
        <f t="shared" si="5"/>
        <v>11.920809875406592</v>
      </c>
      <c r="M43" s="14">
        <f t="shared" si="6"/>
        <v>5.3889402450412529</v>
      </c>
      <c r="N43" s="5">
        <f t="shared" si="7"/>
        <v>0</v>
      </c>
      <c r="O43" s="9">
        <v>0.14464908184</v>
      </c>
      <c r="P43" s="9">
        <v>8.1363636360000005E-2</v>
      </c>
      <c r="Q43" s="9">
        <v>7.2450690142755079</v>
      </c>
      <c r="R43" s="9">
        <f t="shared" si="0"/>
        <v>0.72450690142755081</v>
      </c>
      <c r="S43" s="9">
        <f t="shared" si="1"/>
        <v>6.5205621128479576</v>
      </c>
      <c r="T43" s="9">
        <v>6.5319047242222474</v>
      </c>
      <c r="U43" s="9">
        <f t="shared" si="2"/>
        <v>0.65319047242222483</v>
      </c>
      <c r="V43" s="9">
        <f t="shared" si="3"/>
        <v>5.878714251800023</v>
      </c>
      <c r="W43" s="9">
        <f t="shared" si="17"/>
        <v>2.3341613833401623E-2</v>
      </c>
      <c r="X43" s="9">
        <f t="shared" si="18"/>
        <v>1.4991450114189511</v>
      </c>
      <c r="Y43" s="9">
        <f t="shared" si="19"/>
        <v>2.2595977466119955E-2</v>
      </c>
      <c r="Z43" s="9">
        <f t="shared" si="25"/>
        <v>9.2818312449358918E-3</v>
      </c>
      <c r="AA43" s="9">
        <f t="shared" si="20"/>
        <v>1.0359486364474417</v>
      </c>
      <c r="AB43" s="9">
        <f t="shared" si="21"/>
        <v>2.4867446371204034E-2</v>
      </c>
      <c r="AC43" s="9">
        <f t="shared" si="22"/>
        <v>4.4610823898280728E-2</v>
      </c>
      <c r="AD43" s="9">
        <f t="shared" si="23"/>
        <v>1.4602723596267559</v>
      </c>
      <c r="AE43" s="9">
        <f t="shared" si="24"/>
        <v>3.4702784802890907E-2</v>
      </c>
      <c r="AF43" s="9">
        <v>0</v>
      </c>
      <c r="AG43" s="9">
        <v>0</v>
      </c>
      <c r="AH43" s="9">
        <v>0</v>
      </c>
      <c r="AI43" s="9"/>
      <c r="AJ43" s="6">
        <v>33</v>
      </c>
      <c r="AK43" s="6">
        <f t="shared" si="8"/>
        <v>1.5224866252523528</v>
      </c>
      <c r="AL43" s="6">
        <f t="shared" si="9"/>
        <v>1.0452304676923776</v>
      </c>
      <c r="AM43" s="6">
        <f t="shared" si="10"/>
        <v>1.5048831835250367</v>
      </c>
      <c r="AN43">
        <v>1.6604386666666699</v>
      </c>
      <c r="AO43">
        <v>1.2294102941176499</v>
      </c>
      <c r="AP43" s="5">
        <v>1.2474969</v>
      </c>
      <c r="AQ43" s="6">
        <f t="shared" si="11"/>
        <v>-0.13795204141431716</v>
      </c>
      <c r="AR43" s="17">
        <f t="shared" si="12"/>
        <v>1.9030765730377479E-2</v>
      </c>
      <c r="AS43" s="6">
        <f t="shared" si="13"/>
        <v>-0.18417982642527231</v>
      </c>
      <c r="AT43" s="15">
        <f t="shared" si="14"/>
        <v>3.3922208462043434E-2</v>
      </c>
      <c r="AU43" s="6">
        <f t="shared" si="15"/>
        <v>0.25738628352503667</v>
      </c>
      <c r="AV43" s="16">
        <f t="shared" si="16"/>
        <v>6.6247698946830566E-2</v>
      </c>
      <c r="AW43" s="16"/>
      <c r="AX43" s="16"/>
    </row>
    <row r="44" spans="1:50" x14ac:dyDescent="0.2">
      <c r="A44" s="13">
        <v>42769</v>
      </c>
      <c r="B44" s="14">
        <v>16.776707510000001</v>
      </c>
      <c r="C44" s="14">
        <v>19.431220419999999</v>
      </c>
      <c r="D44" s="14">
        <v>19.627011370000002</v>
      </c>
      <c r="E44" s="14">
        <v>25.004233989999999</v>
      </c>
      <c r="F44" s="5">
        <v>2.5452240434776958</v>
      </c>
      <c r="G44" s="5">
        <v>2.2292151866622549</v>
      </c>
      <c r="H44" s="14">
        <v>5.0904480869553916</v>
      </c>
      <c r="I44" s="14">
        <v>7.3196632736176461</v>
      </c>
      <c r="J44" s="14">
        <v>2.5452240434776958</v>
      </c>
      <c r="K44" s="14">
        <f t="shared" si="4"/>
        <v>8.1972029699412641</v>
      </c>
      <c r="L44" s="14">
        <f t="shared" si="5"/>
        <v>14.101636743323596</v>
      </c>
      <c r="M44" s="14">
        <f t="shared" si="6"/>
        <v>4.8016762323565487</v>
      </c>
      <c r="N44" s="5">
        <f t="shared" si="7"/>
        <v>0</v>
      </c>
      <c r="O44" s="9">
        <v>0.14419877578000001</v>
      </c>
      <c r="P44" s="9">
        <v>8.1318181819999988E-2</v>
      </c>
      <c r="Q44" s="9">
        <v>7.375173510509911</v>
      </c>
      <c r="R44" s="9">
        <f t="shared" si="0"/>
        <v>0.73751735105099114</v>
      </c>
      <c r="S44" s="9">
        <f t="shared" si="1"/>
        <v>6.6376561594589196</v>
      </c>
      <c r="T44" s="9">
        <v>6.5076150640948054</v>
      </c>
      <c r="U44" s="9">
        <f t="shared" si="2"/>
        <v>0.65076150640948061</v>
      </c>
      <c r="V44" s="9">
        <f t="shared" si="3"/>
        <v>5.8568535576853247</v>
      </c>
      <c r="W44" s="9">
        <f t="shared" si="17"/>
        <v>2.3121252052729819E-2</v>
      </c>
      <c r="X44" s="9">
        <f t="shared" si="18"/>
        <v>1.5058862823274772</v>
      </c>
      <c r="Y44" s="9">
        <f t="shared" si="19"/>
        <v>2.2266092492684398E-2</v>
      </c>
      <c r="Z44" s="9">
        <f t="shared" si="25"/>
        <v>9.2676681541150434E-3</v>
      </c>
      <c r="AA44" s="9">
        <f t="shared" si="20"/>
        <v>1.0375631362277598</v>
      </c>
      <c r="AB44" s="9">
        <f t="shared" si="21"/>
        <v>2.4498538942024903E-2</v>
      </c>
      <c r="AC44" s="9">
        <f t="shared" si="22"/>
        <v>4.6031095347373874E-2</v>
      </c>
      <c r="AD44" s="9">
        <f t="shared" si="23"/>
        <v>1.4514645342286852</v>
      </c>
      <c r="AE44" s="9">
        <f t="shared" si="24"/>
        <v>3.4700891905537663E-2</v>
      </c>
      <c r="AF44" s="9">
        <v>0</v>
      </c>
      <c r="AG44" s="9">
        <v>0</v>
      </c>
      <c r="AH44" s="9">
        <v>0</v>
      </c>
      <c r="AI44" s="9"/>
      <c r="AJ44" s="9">
        <v>34</v>
      </c>
      <c r="AK44" s="6">
        <f t="shared" si="8"/>
        <v>1.529007534380207</v>
      </c>
      <c r="AL44" s="6">
        <f t="shared" si="9"/>
        <v>1.0468308043818748</v>
      </c>
      <c r="AM44" s="6">
        <f t="shared" si="10"/>
        <v>1.4974956295760591</v>
      </c>
      <c r="AN44">
        <v>1.66128772222222</v>
      </c>
      <c r="AO44">
        <v>1.2305654705882401</v>
      </c>
      <c r="AP44" s="5">
        <v>1.23371155</v>
      </c>
      <c r="AQ44" s="6">
        <f t="shared" si="11"/>
        <v>-0.13228018784201301</v>
      </c>
      <c r="AR44" s="17">
        <f t="shared" si="12"/>
        <v>1.7498048095518245E-2</v>
      </c>
      <c r="AS44" s="6">
        <f t="shared" si="13"/>
        <v>-0.18373466620636525</v>
      </c>
      <c r="AT44" s="15">
        <f t="shared" si="14"/>
        <v>3.3758427565964456E-2</v>
      </c>
      <c r="AU44" s="6">
        <f t="shared" si="15"/>
        <v>0.26378407957605909</v>
      </c>
      <c r="AV44" s="16">
        <f t="shared" si="16"/>
        <v>6.9582040637788681E-2</v>
      </c>
      <c r="AW44" s="16"/>
      <c r="AX44" s="16"/>
    </row>
    <row r="45" spans="1:50" x14ac:dyDescent="0.2">
      <c r="A45" s="13">
        <v>42770</v>
      </c>
      <c r="B45" s="14">
        <v>16.75458458</v>
      </c>
      <c r="C45" s="14">
        <v>19.574438610000001</v>
      </c>
      <c r="D45" s="14">
        <v>19.614543810000001</v>
      </c>
      <c r="E45" s="14">
        <v>24.352206779999999</v>
      </c>
      <c r="F45" s="5">
        <v>2.6037253169191401</v>
      </c>
      <c r="G45" s="5">
        <v>2.329748157134897</v>
      </c>
      <c r="H45" s="14">
        <v>5.2074506338382802</v>
      </c>
      <c r="I45" s="14">
        <v>7.5371987909731768</v>
      </c>
      <c r="J45" s="14">
        <v>2.6037253169191401</v>
      </c>
      <c r="K45" s="14">
        <f t="shared" si="4"/>
        <v>8.4551237479771721</v>
      </c>
      <c r="L45" s="14">
        <f t="shared" si="5"/>
        <v>17.608635395411998</v>
      </c>
      <c r="M45" s="14">
        <f t="shared" si="6"/>
        <v>4.3131989045939374</v>
      </c>
      <c r="N45" s="5">
        <f t="shared" si="7"/>
        <v>0</v>
      </c>
      <c r="O45" s="9">
        <v>0.14374846972999999</v>
      </c>
      <c r="P45" s="9">
        <v>8.1272727270000011E-2</v>
      </c>
      <c r="Q45" s="9">
        <v>7.413686665802274</v>
      </c>
      <c r="R45" s="9">
        <f t="shared" si="0"/>
        <v>0.74136866658022749</v>
      </c>
      <c r="S45" s="9">
        <f t="shared" si="1"/>
        <v>6.6723179992220469</v>
      </c>
      <c r="T45" s="9">
        <v>6.4789038730738797</v>
      </c>
      <c r="U45" s="9">
        <f t="shared" si="2"/>
        <v>0.64789038730738802</v>
      </c>
      <c r="V45" s="9">
        <f t="shared" si="3"/>
        <v>5.8310134857664915</v>
      </c>
      <c r="W45" s="9">
        <f t="shared" si="17"/>
        <v>2.2950672288229081E-2</v>
      </c>
      <c r="X45" s="9">
        <f t="shared" si="18"/>
        <v>1.5128510598827276</v>
      </c>
      <c r="Y45" s="9">
        <f t="shared" si="19"/>
        <v>2.1947959157213724E-2</v>
      </c>
      <c r="Z45" s="9">
        <f t="shared" si="25"/>
        <v>9.2284505816557331E-3</v>
      </c>
      <c r="AA45" s="9">
        <f t="shared" si="20"/>
        <v>1.0385076317760649</v>
      </c>
      <c r="AB45" s="9">
        <f t="shared" si="21"/>
        <v>2.4137574886700045E-2</v>
      </c>
      <c r="AC45" s="9">
        <f t="shared" si="22"/>
        <v>4.7649298102853538E-2</v>
      </c>
      <c r="AD45" s="9">
        <f t="shared" si="23"/>
        <v>1.4378346686076122</v>
      </c>
      <c r="AE45" s="9">
        <f t="shared" si="24"/>
        <v>3.4780946907346059E-2</v>
      </c>
      <c r="AF45" s="9">
        <v>0</v>
      </c>
      <c r="AG45" s="9">
        <v>0</v>
      </c>
      <c r="AH45" s="9">
        <v>0</v>
      </c>
      <c r="AI45" s="9"/>
      <c r="AJ45" s="6">
        <v>35</v>
      </c>
      <c r="AK45" s="6">
        <f t="shared" si="8"/>
        <v>1.5358017321709567</v>
      </c>
      <c r="AL45" s="6">
        <f t="shared" si="9"/>
        <v>1.0477360823577206</v>
      </c>
      <c r="AM45" s="6">
        <f t="shared" si="10"/>
        <v>1.4854839667104658</v>
      </c>
      <c r="AN45">
        <v>1.66213677777778</v>
      </c>
      <c r="AO45">
        <v>1.23172064705882</v>
      </c>
      <c r="AP45" s="5">
        <v>1.2199262</v>
      </c>
      <c r="AQ45" s="6">
        <f t="shared" si="11"/>
        <v>-0.12633504560682329</v>
      </c>
      <c r="AR45" s="17">
        <f t="shared" si="12"/>
        <v>1.596054374847812E-2</v>
      </c>
      <c r="AS45" s="6">
        <f t="shared" si="13"/>
        <v>-0.18398456470109936</v>
      </c>
      <c r="AT45" s="15">
        <f t="shared" si="14"/>
        <v>3.3850320048253016E-2</v>
      </c>
      <c r="AU45" s="6">
        <f t="shared" si="15"/>
        <v>0.26555776671046583</v>
      </c>
      <c r="AV45" s="16">
        <f t="shared" si="16"/>
        <v>7.0520927460250196E-2</v>
      </c>
      <c r="AW45" s="16"/>
      <c r="AX45" s="16"/>
    </row>
    <row r="46" spans="1:50" x14ac:dyDescent="0.2">
      <c r="A46" s="13">
        <v>42771</v>
      </c>
      <c r="B46" s="14">
        <v>16.73246164</v>
      </c>
      <c r="C46" s="14">
        <v>19.717656810000001</v>
      </c>
      <c r="D46" s="14">
        <v>19.60207626</v>
      </c>
      <c r="E46" s="14">
        <v>23.700179559999999</v>
      </c>
      <c r="F46" s="5">
        <v>2.6228625619696322</v>
      </c>
      <c r="G46" s="5">
        <v>2.370455591243724</v>
      </c>
      <c r="H46" s="14">
        <v>5.2457251239392626</v>
      </c>
      <c r="I46" s="14">
        <v>7.6161807151829866</v>
      </c>
      <c r="J46" s="14">
        <v>2.6228625619696322</v>
      </c>
      <c r="K46" s="14">
        <f t="shared" si="4"/>
        <v>8.5795330864132566</v>
      </c>
      <c r="L46" s="14">
        <f t="shared" si="5"/>
        <v>22.099289668850389</v>
      </c>
      <c r="M46" s="14">
        <f t="shared" si="6"/>
        <v>3.7457161131462988</v>
      </c>
      <c r="N46" s="5">
        <f t="shared" si="7"/>
        <v>0</v>
      </c>
      <c r="O46" s="9">
        <v>0.14329816357</v>
      </c>
      <c r="P46" s="9">
        <v>8.1227272729999994E-2</v>
      </c>
      <c r="Q46" s="9">
        <v>7.4942023575280086</v>
      </c>
      <c r="R46" s="9">
        <f t="shared" si="0"/>
        <v>0.74942023575280092</v>
      </c>
      <c r="S46" s="9">
        <f t="shared" si="1"/>
        <v>6.7447821217752075</v>
      </c>
      <c r="T46" s="9">
        <v>6.4318712587645051</v>
      </c>
      <c r="U46" s="9">
        <f t="shared" si="2"/>
        <v>0.64318712587645055</v>
      </c>
      <c r="V46" s="9">
        <f t="shared" si="3"/>
        <v>5.7886841328880543</v>
      </c>
      <c r="W46" s="9">
        <f t="shared" si="17"/>
        <v>2.2839943638246811E-2</v>
      </c>
      <c r="X46" s="9">
        <f t="shared" si="18"/>
        <v>1.5200118814272285</v>
      </c>
      <c r="Y46" s="9">
        <f t="shared" si="19"/>
        <v>2.1643574107466181E-2</v>
      </c>
      <c r="Z46" s="9">
        <f t="shared" si="25"/>
        <v>9.1926031327207169E-3</v>
      </c>
      <c r="AA46" s="9">
        <f t="shared" si="20"/>
        <v>1.038756897550372</v>
      </c>
      <c r="AB46" s="9">
        <f t="shared" si="21"/>
        <v>2.3783875978359747E-2</v>
      </c>
      <c r="AC46" s="9">
        <f t="shared" si="22"/>
        <v>4.9750627312026431E-2</v>
      </c>
      <c r="AD46" s="9">
        <f t="shared" si="23"/>
        <v>1.4173682376623229</v>
      </c>
      <c r="AE46" s="9">
        <f t="shared" si="24"/>
        <v>3.4948278312236077E-2</v>
      </c>
      <c r="AF46" s="9">
        <v>0</v>
      </c>
      <c r="AG46" s="9">
        <v>0</v>
      </c>
      <c r="AH46" s="9">
        <v>0</v>
      </c>
      <c r="AI46" s="9"/>
      <c r="AJ46" s="6">
        <v>36</v>
      </c>
      <c r="AK46" s="6">
        <f t="shared" si="8"/>
        <v>1.5428518250654752</v>
      </c>
      <c r="AL46" s="6">
        <f t="shared" si="9"/>
        <v>1.0479495006830928</v>
      </c>
      <c r="AM46" s="6">
        <f t="shared" si="10"/>
        <v>1.4671188649743494</v>
      </c>
      <c r="AN46">
        <v>1.6629858333333301</v>
      </c>
      <c r="AO46">
        <v>1.2328758235294099</v>
      </c>
      <c r="AP46" s="5">
        <v>1.2061408499999999</v>
      </c>
      <c r="AQ46" s="6">
        <f t="shared" si="11"/>
        <v>-0.12013400826785481</v>
      </c>
      <c r="AR46" s="17">
        <f t="shared" si="12"/>
        <v>1.4432179942501008E-2</v>
      </c>
      <c r="AS46" s="6">
        <f t="shared" si="13"/>
        <v>-0.18492632284631716</v>
      </c>
      <c r="AT46" s="15">
        <f t="shared" si="14"/>
        <v>3.4197744881460324E-2</v>
      </c>
      <c r="AU46" s="6">
        <f t="shared" si="15"/>
        <v>0.26097801497434947</v>
      </c>
      <c r="AV46" s="16">
        <f t="shared" si="16"/>
        <v>6.8109524299951776E-2</v>
      </c>
      <c r="AW46" s="16"/>
      <c r="AX46" s="16"/>
    </row>
    <row r="47" spans="1:50" x14ac:dyDescent="0.2">
      <c r="A47" s="13">
        <v>42772</v>
      </c>
      <c r="B47" s="14">
        <v>16.710338709999998</v>
      </c>
      <c r="C47" s="14">
        <v>19.860875</v>
      </c>
      <c r="D47" s="14">
        <v>19.589608699999999</v>
      </c>
      <c r="E47" s="14">
        <v>23.048152349999999</v>
      </c>
      <c r="F47" s="5">
        <v>2.681541008566747</v>
      </c>
      <c r="G47" s="5">
        <v>2.4566369745330019</v>
      </c>
      <c r="H47" s="14">
        <v>5.363082017133495</v>
      </c>
      <c r="I47" s="14">
        <v>7.8197189916664973</v>
      </c>
      <c r="J47" s="14">
        <v>2.681541008566747</v>
      </c>
      <c r="K47" s="14">
        <f t="shared" si="4"/>
        <v>8.8284497550071581</v>
      </c>
      <c r="L47" s="14">
        <f t="shared" si="5"/>
        <v>29.335977219050399</v>
      </c>
      <c r="M47" s="14">
        <f t="shared" si="6"/>
        <v>3.2210340327942322</v>
      </c>
      <c r="N47" s="5">
        <f t="shared" si="7"/>
        <v>0</v>
      </c>
      <c r="O47" s="9">
        <v>0.14284785752000001</v>
      </c>
      <c r="P47" s="9">
        <v>8.1181818180000004E-2</v>
      </c>
      <c r="Q47" s="9">
        <v>7.468188888374085</v>
      </c>
      <c r="R47" s="9">
        <f t="shared" si="0"/>
        <v>0.74681888883740855</v>
      </c>
      <c r="S47" s="9">
        <f t="shared" si="1"/>
        <v>6.7213699995366767</v>
      </c>
      <c r="T47" s="9">
        <v>6.3941222921829501</v>
      </c>
      <c r="U47" s="9">
        <f t="shared" si="2"/>
        <v>0.6394122292182951</v>
      </c>
      <c r="V47" s="9">
        <f t="shared" si="3"/>
        <v>5.754710062964655</v>
      </c>
      <c r="W47" s="9">
        <f t="shared" si="17"/>
        <v>2.2776258720653964E-2</v>
      </c>
      <c r="X47" s="9">
        <f t="shared" si="18"/>
        <v>1.5273048005560645</v>
      </c>
      <c r="Y47" s="9">
        <f t="shared" si="19"/>
        <v>2.1355366019665954E-2</v>
      </c>
      <c r="Z47" s="9">
        <f t="shared" si="25"/>
        <v>9.1438356384444565E-3</v>
      </c>
      <c r="AA47" s="9">
        <f t="shared" si="20"/>
        <v>1.0383086265102686</v>
      </c>
      <c r="AB47" s="9">
        <f t="shared" si="21"/>
        <v>2.3437347606696739E-2</v>
      </c>
      <c r="AC47" s="9">
        <f t="shared" si="22"/>
        <v>5.2348906190243176E-2</v>
      </c>
      <c r="AD47" s="9">
        <f t="shared" si="23"/>
        <v>1.3878137077832156</v>
      </c>
      <c r="AE47" s="9">
        <f t="shared" si="24"/>
        <v>3.5224247022472101E-2</v>
      </c>
      <c r="AF47" s="9">
        <v>0</v>
      </c>
      <c r="AG47" s="9">
        <v>0</v>
      </c>
      <c r="AH47" s="9">
        <v>0</v>
      </c>
      <c r="AI47" s="9"/>
      <c r="AJ47" s="9">
        <v>37</v>
      </c>
      <c r="AK47" s="6">
        <f t="shared" si="8"/>
        <v>1.5500810592767185</v>
      </c>
      <c r="AL47" s="6">
        <f t="shared" si="9"/>
        <v>1.0474524621487131</v>
      </c>
      <c r="AM47" s="6">
        <f t="shared" si="10"/>
        <v>1.4401626139734587</v>
      </c>
      <c r="AN47">
        <v>1.6638348888888901</v>
      </c>
      <c r="AO47">
        <v>1.2340310000000001</v>
      </c>
      <c r="AP47" s="5">
        <v>1.1923554999999999</v>
      </c>
      <c r="AQ47" s="6">
        <f t="shared" si="11"/>
        <v>-0.11375382961217162</v>
      </c>
      <c r="AR47" s="17">
        <f t="shared" si="12"/>
        <v>1.2939933751434972E-2</v>
      </c>
      <c r="AS47" s="6">
        <f t="shared" si="13"/>
        <v>-0.18657853785128697</v>
      </c>
      <c r="AT47" s="15">
        <f t="shared" si="14"/>
        <v>3.4811550786724127E-2</v>
      </c>
      <c r="AU47" s="6">
        <f t="shared" si="15"/>
        <v>0.24780711397345878</v>
      </c>
      <c r="AV47" s="16">
        <f t="shared" si="16"/>
        <v>6.1408365735854793E-2</v>
      </c>
      <c r="AW47" s="16"/>
      <c r="AX47" s="16"/>
    </row>
    <row r="48" spans="1:50" x14ac:dyDescent="0.2">
      <c r="A48" s="13">
        <v>42773</v>
      </c>
      <c r="B48" s="14">
        <v>16.70228638</v>
      </c>
      <c r="C48" s="14">
        <v>19.948116420000002</v>
      </c>
      <c r="D48" s="14">
        <v>19.564450659999999</v>
      </c>
      <c r="E48" s="14">
        <v>22.396125130000001</v>
      </c>
      <c r="F48" s="5">
        <v>2.5971991073220662</v>
      </c>
      <c r="G48" s="5">
        <v>2.337027988729075</v>
      </c>
      <c r="H48" s="14">
        <v>5.1943982146441314</v>
      </c>
      <c r="I48" s="14">
        <v>7.531426203373206</v>
      </c>
      <c r="J48" s="14">
        <v>2.5971991073220662</v>
      </c>
      <c r="K48" s="14">
        <f t="shared" si="4"/>
        <v>8.8085728474056797</v>
      </c>
      <c r="L48" s="14">
        <f t="shared" si="5"/>
        <v>37.61039335453102</v>
      </c>
      <c r="M48" s="14">
        <f t="shared" si="6"/>
        <v>2.5695318948326396</v>
      </c>
      <c r="N48" s="5">
        <f t="shared" si="7"/>
        <v>0</v>
      </c>
      <c r="O48" s="9">
        <v>0.14239755145999999</v>
      </c>
      <c r="P48" s="9">
        <v>8.1136363640000014E-2</v>
      </c>
      <c r="Q48" s="9">
        <v>7.530489536619676</v>
      </c>
      <c r="R48" s="9">
        <f t="shared" si="0"/>
        <v>0.75304895366196767</v>
      </c>
      <c r="S48" s="9">
        <f t="shared" si="1"/>
        <v>6.7774405829577082</v>
      </c>
      <c r="T48" s="9">
        <v>6.3679488550563574</v>
      </c>
      <c r="U48" s="9">
        <f t="shared" si="2"/>
        <v>0.63679488550563579</v>
      </c>
      <c r="V48" s="9">
        <f t="shared" si="3"/>
        <v>5.7311539695507214</v>
      </c>
      <c r="W48" s="9">
        <f t="shared" si="17"/>
        <v>2.2761380466114738E-2</v>
      </c>
      <c r="X48" s="9">
        <f t="shared" si="18"/>
        <v>1.5346139769019105</v>
      </c>
      <c r="Y48" s="9">
        <f t="shared" si="19"/>
        <v>2.1084845899918374E-2</v>
      </c>
      <c r="Z48" s="9">
        <f t="shared" si="25"/>
        <v>9.0998309827568531E-3</v>
      </c>
      <c r="AA48" s="9">
        <f t="shared" si="20"/>
        <v>1.0371085649330771</v>
      </c>
      <c r="AB48" s="9">
        <f t="shared" si="21"/>
        <v>2.3097571467836288E-2</v>
      </c>
      <c r="AC48" s="9">
        <f t="shared" si="22"/>
        <v>5.5817661701923066E-2</v>
      </c>
      <c r="AD48" s="9">
        <f t="shared" si="23"/>
        <v>1.3442757832958767</v>
      </c>
      <c r="AE48" s="9">
        <f t="shared" si="24"/>
        <v>3.5629427314664924E-2</v>
      </c>
      <c r="AF48" s="9">
        <v>0</v>
      </c>
      <c r="AG48" s="9">
        <v>0</v>
      </c>
      <c r="AH48" s="9">
        <v>0</v>
      </c>
      <c r="AI48" s="9"/>
      <c r="AJ48" s="6">
        <v>38</v>
      </c>
      <c r="AK48" s="6">
        <f t="shared" si="8"/>
        <v>1.5573753573680251</v>
      </c>
      <c r="AL48" s="6">
        <f t="shared" si="9"/>
        <v>1.0462083959158339</v>
      </c>
      <c r="AM48" s="6">
        <f t="shared" si="10"/>
        <v>1.4000934449977998</v>
      </c>
      <c r="AN48">
        <v>1.6646839444444399</v>
      </c>
      <c r="AO48">
        <v>1.2337256111111099</v>
      </c>
      <c r="AP48" s="5">
        <v>1.17261197647059</v>
      </c>
      <c r="AQ48" s="6">
        <f t="shared" si="11"/>
        <v>-0.10730858707641477</v>
      </c>
      <c r="AR48" s="17">
        <f t="shared" si="12"/>
        <v>1.1515132860336492E-2</v>
      </c>
      <c r="AS48" s="6">
        <f t="shared" si="13"/>
        <v>-0.18751721519527598</v>
      </c>
      <c r="AT48" s="15">
        <f t="shared" si="14"/>
        <v>3.5162705994591439E-2</v>
      </c>
      <c r="AU48" s="6">
        <f t="shared" si="15"/>
        <v>0.22748146852720974</v>
      </c>
      <c r="AV48" s="16">
        <f t="shared" si="16"/>
        <v>5.1747818523295915E-2</v>
      </c>
      <c r="AW48" s="16"/>
      <c r="AX48" s="16"/>
    </row>
    <row r="49" spans="1:50" x14ac:dyDescent="0.2">
      <c r="A49" s="13">
        <v>42774</v>
      </c>
      <c r="B49" s="14">
        <v>16.694234059999999</v>
      </c>
      <c r="C49" s="14">
        <v>20.03535784</v>
      </c>
      <c r="D49" s="14">
        <v>19.53929261</v>
      </c>
      <c r="E49" s="14">
        <v>21.744097910000001</v>
      </c>
      <c r="F49" s="5">
        <v>2.5477075148037391</v>
      </c>
      <c r="G49" s="5">
        <v>2.2220484751457321</v>
      </c>
      <c r="H49" s="14">
        <v>5.0954150296074774</v>
      </c>
      <c r="I49" s="14">
        <v>7.3174635047532091</v>
      </c>
      <c r="J49" s="14">
        <v>2.5477075148037391</v>
      </c>
      <c r="K49" s="14">
        <f t="shared" si="4"/>
        <v>8.8791830062559871</v>
      </c>
      <c r="L49" s="14">
        <f t="shared" si="5"/>
        <v>53.378743644102464</v>
      </c>
      <c r="M49" s="14">
        <f t="shared" si="6"/>
        <v>1.9743702749066843</v>
      </c>
      <c r="N49" s="5">
        <f t="shared" si="7"/>
        <v>0</v>
      </c>
      <c r="O49" s="9">
        <v>0.14194724541000001</v>
      </c>
      <c r="P49" s="9">
        <v>8.1090909089999996E-2</v>
      </c>
      <c r="Q49" s="9">
        <v>7.6190966868560137</v>
      </c>
      <c r="R49" s="9">
        <f t="shared" si="0"/>
        <v>0.76190966868560139</v>
      </c>
      <c r="S49" s="9">
        <f t="shared" si="1"/>
        <v>6.8571870181704124</v>
      </c>
      <c r="T49" s="9">
        <v>6.3621450739780716</v>
      </c>
      <c r="U49" s="9">
        <f t="shared" si="2"/>
        <v>0.63621450739780716</v>
      </c>
      <c r="V49" s="9">
        <f t="shared" si="3"/>
        <v>5.7259305665802644</v>
      </c>
      <c r="W49" s="9">
        <f t="shared" si="17"/>
        <v>2.2744346028583218E-2</v>
      </c>
      <c r="X49" s="9">
        <f t="shared" si="18"/>
        <v>1.5416340505451043</v>
      </c>
      <c r="Y49" s="9">
        <f t="shared" si="19"/>
        <v>2.0833514333582631E-2</v>
      </c>
      <c r="Z49" s="9">
        <f t="shared" si="25"/>
        <v>9.0057833952291444E-3</v>
      </c>
      <c r="AA49" s="9">
        <f t="shared" si="20"/>
        <v>1.03533970317139</v>
      </c>
      <c r="AB49" s="9">
        <f t="shared" si="21"/>
        <v>2.2764492243758674E-2</v>
      </c>
      <c r="AC49" s="9">
        <f t="shared" si="22"/>
        <v>5.9925274079465699E-2</v>
      </c>
      <c r="AD49" s="9">
        <f t="shared" si="23"/>
        <v>1.2848275868643959</v>
      </c>
      <c r="AE49" s="9">
        <f t="shared" si="24"/>
        <v>3.6204384064679025E-2</v>
      </c>
      <c r="AF49" s="9">
        <v>0</v>
      </c>
      <c r="AG49" s="9">
        <v>0</v>
      </c>
      <c r="AH49" s="9">
        <v>0</v>
      </c>
      <c r="AI49" s="9"/>
      <c r="AJ49" s="6">
        <v>39</v>
      </c>
      <c r="AK49" s="6">
        <f t="shared" si="8"/>
        <v>1.5643783965736875</v>
      </c>
      <c r="AL49" s="6">
        <f t="shared" si="9"/>
        <v>1.0443454865666191</v>
      </c>
      <c r="AM49" s="6">
        <f t="shared" si="10"/>
        <v>1.3447528609438617</v>
      </c>
      <c r="AN49">
        <v>1.6655329999999999</v>
      </c>
      <c r="AO49">
        <v>1.2334202222222199</v>
      </c>
      <c r="AP49" s="5">
        <v>1.1528684529411799</v>
      </c>
      <c r="AQ49" s="6">
        <f t="shared" si="11"/>
        <v>-0.10115460342631244</v>
      </c>
      <c r="AR49" s="17">
        <f t="shared" si="12"/>
        <v>1.0232253794334541E-2</v>
      </c>
      <c r="AS49" s="6">
        <f t="shared" si="13"/>
        <v>-0.18907473565560085</v>
      </c>
      <c r="AT49" s="15">
        <f t="shared" si="14"/>
        <v>3.5749255663235335E-2</v>
      </c>
      <c r="AU49" s="6">
        <f t="shared" si="15"/>
        <v>0.19188440800268181</v>
      </c>
      <c r="AV49" s="16">
        <f t="shared" si="16"/>
        <v>3.6819626034539657E-2</v>
      </c>
      <c r="AW49" s="16"/>
      <c r="AX49" s="16"/>
    </row>
    <row r="50" spans="1:50" x14ac:dyDescent="0.2">
      <c r="A50" s="13">
        <v>42775</v>
      </c>
      <c r="B50" s="14">
        <v>16.686181730000001</v>
      </c>
      <c r="C50" s="14">
        <v>20.122599269999998</v>
      </c>
      <c r="D50" s="14">
        <v>19.51413457</v>
      </c>
      <c r="E50" s="14">
        <v>21.092070700000001</v>
      </c>
      <c r="F50" s="5">
        <v>2.546633930619516</v>
      </c>
      <c r="G50" s="5">
        <v>2.1789449797677598</v>
      </c>
      <c r="H50" s="14">
        <v>5.0932678612390321</v>
      </c>
      <c r="I50" s="14">
        <v>7.2722128410067928</v>
      </c>
      <c r="J50" s="14">
        <v>2.546633930619516</v>
      </c>
      <c r="K50" s="14">
        <f t="shared" si="4"/>
        <v>9.1005850879684456</v>
      </c>
      <c r="L50" s="14">
        <f t="shared" si="5"/>
        <v>95.538701840942295</v>
      </c>
      <c r="M50" s="14">
        <f t="shared" si="6"/>
        <v>1.4209663019021403</v>
      </c>
      <c r="N50" s="5">
        <f t="shared" si="7"/>
        <v>0</v>
      </c>
      <c r="O50" s="9">
        <v>0.14149693934999999</v>
      </c>
      <c r="P50" s="9">
        <v>8.1045454550000007E-2</v>
      </c>
      <c r="Q50" s="9">
        <v>7.6289988011718401</v>
      </c>
      <c r="R50" s="9">
        <f t="shared" si="0"/>
        <v>0.76289988011718401</v>
      </c>
      <c r="S50" s="9">
        <f t="shared" si="1"/>
        <v>6.8660989210546566</v>
      </c>
      <c r="T50" s="9">
        <v>6.3565133066817383</v>
      </c>
      <c r="U50" s="9">
        <f t="shared" si="2"/>
        <v>0.63565133066817392</v>
      </c>
      <c r="V50" s="9">
        <f t="shared" si="3"/>
        <v>5.7208619760135644</v>
      </c>
      <c r="W50" s="9">
        <f t="shared" si="17"/>
        <v>2.2749387280300411E-2</v>
      </c>
      <c r="X50" s="9">
        <f t="shared" si="18"/>
        <v>1.5483933566975303</v>
      </c>
      <c r="Y50" s="9">
        <f t="shared" si="19"/>
        <v>2.0599825252710553E-2</v>
      </c>
      <c r="Z50" s="9">
        <f t="shared" si="25"/>
        <v>8.8824987390973241E-3</v>
      </c>
      <c r="AA50" s="9">
        <f t="shared" si="20"/>
        <v>1.0329604096757281</v>
      </c>
      <c r="AB50" s="9">
        <f t="shared" si="21"/>
        <v>2.2436959734627442E-2</v>
      </c>
      <c r="AC50" s="9">
        <f t="shared" si="22"/>
        <v>6.5548316109604057E-2</v>
      </c>
      <c r="AD50" s="9">
        <f t="shared" si="23"/>
        <v>1.196607810327214</v>
      </c>
      <c r="AE50" s="9">
        <f t="shared" si="24"/>
        <v>3.6973334992463538E-2</v>
      </c>
      <c r="AF50" s="9">
        <v>0</v>
      </c>
      <c r="AG50" s="9">
        <v>0</v>
      </c>
      <c r="AH50" s="9">
        <v>0</v>
      </c>
      <c r="AI50" s="9"/>
      <c r="AJ50" s="9">
        <v>40</v>
      </c>
      <c r="AK50" s="6">
        <f t="shared" si="8"/>
        <v>1.5711427439778307</v>
      </c>
      <c r="AL50" s="6">
        <f t="shared" si="9"/>
        <v>1.0418429084148255</v>
      </c>
      <c r="AM50" s="6">
        <f t="shared" si="10"/>
        <v>1.262156126436818</v>
      </c>
      <c r="AN50">
        <v>1.67212221428571</v>
      </c>
      <c r="AO50">
        <v>1.2331148333333299</v>
      </c>
      <c r="AP50" s="5">
        <v>1.13312492941176</v>
      </c>
      <c r="AQ50" s="6">
        <f t="shared" si="11"/>
        <v>-0.10097947030787924</v>
      </c>
      <c r="AR50" s="17">
        <f t="shared" si="12"/>
        <v>1.0196853423659865E-2</v>
      </c>
      <c r="AS50" s="6">
        <f t="shared" si="13"/>
        <v>-0.19127192491850442</v>
      </c>
      <c r="AT50" s="15">
        <f t="shared" si="14"/>
        <v>3.6584949262029993E-2</v>
      </c>
      <c r="AU50" s="6">
        <f t="shared" si="15"/>
        <v>0.12903119702505794</v>
      </c>
      <c r="AV50" s="16">
        <f t="shared" si="16"/>
        <v>1.664904980571932E-2</v>
      </c>
      <c r="AW50" s="16"/>
      <c r="AX50" s="16"/>
    </row>
    <row r="51" spans="1:50" x14ac:dyDescent="0.2">
      <c r="A51" s="13">
        <v>42776</v>
      </c>
      <c r="B51" s="14">
        <v>16.6781294</v>
      </c>
      <c r="C51" s="14">
        <v>20.20984069</v>
      </c>
      <c r="D51" s="14">
        <v>19.488976520000001</v>
      </c>
      <c r="E51" s="14">
        <v>20.44004348</v>
      </c>
      <c r="F51" s="5">
        <v>2.546793176306962</v>
      </c>
      <c r="G51" s="5">
        <v>2.1718096343409732</v>
      </c>
      <c r="H51" s="14">
        <v>5.0935863526139231</v>
      </c>
      <c r="I51" s="14">
        <v>7.2653959869548963</v>
      </c>
      <c r="J51" s="14">
        <v>2.546793176306962</v>
      </c>
      <c r="K51" s="14">
        <f t="shared" si="4"/>
        <v>9.3141614190913717</v>
      </c>
      <c r="L51" s="14">
        <f t="shared" si="5"/>
        <v>411.70627075302701</v>
      </c>
      <c r="M51" s="14">
        <f t="shared" si="6"/>
        <v>0.86172272647080084</v>
      </c>
      <c r="N51" s="5">
        <f t="shared" si="7"/>
        <v>0</v>
      </c>
      <c r="O51" s="9">
        <v>0.1410466333</v>
      </c>
      <c r="P51" s="9">
        <v>8.1000000000000003E-2</v>
      </c>
      <c r="Q51" s="9">
        <v>7.653343070088253</v>
      </c>
      <c r="R51" s="9">
        <f t="shared" si="0"/>
        <v>0.76533430700882532</v>
      </c>
      <c r="S51" s="9">
        <f t="shared" si="1"/>
        <v>6.8880087630794282</v>
      </c>
      <c r="T51" s="9">
        <v>6.3333738010860907</v>
      </c>
      <c r="U51" s="9">
        <f t="shared" si="2"/>
        <v>0.63333738010860907</v>
      </c>
      <c r="V51" s="9">
        <f t="shared" si="3"/>
        <v>5.7000364209774821</v>
      </c>
      <c r="W51" s="9">
        <f t="shared" si="17"/>
        <v>2.2796537247082013E-2</v>
      </c>
      <c r="X51" s="9">
        <f t="shared" si="18"/>
        <v>1.5547186744955919</v>
      </c>
      <c r="Y51" s="9">
        <f t="shared" si="19"/>
        <v>2.0383742908830008E-2</v>
      </c>
      <c r="Z51" s="9">
        <f t="shared" si="25"/>
        <v>8.7520342191502332E-3</v>
      </c>
      <c r="AA51" s="9">
        <f t="shared" si="20"/>
        <v>1.0298810070355409</v>
      </c>
      <c r="AB51" s="9">
        <f t="shared" si="21"/>
        <v>2.2114265507327199E-2</v>
      </c>
      <c r="AC51" s="9">
        <f t="shared" si="22"/>
        <v>7.5732673331505865E-2</v>
      </c>
      <c r="AD51" s="9">
        <f t="shared" si="23"/>
        <v>1.0356829222488313</v>
      </c>
      <c r="AE51" s="9">
        <f t="shared" si="24"/>
        <v>3.8009193877435191E-2</v>
      </c>
      <c r="AF51" s="9">
        <v>0</v>
      </c>
      <c r="AG51" s="9">
        <v>0</v>
      </c>
      <c r="AH51" s="9">
        <v>0</v>
      </c>
      <c r="AI51" s="9"/>
      <c r="AJ51" s="6">
        <v>41</v>
      </c>
      <c r="AK51" s="6">
        <f t="shared" si="8"/>
        <v>1.5775152117426738</v>
      </c>
      <c r="AL51" s="6">
        <f t="shared" si="9"/>
        <v>1.0386330412546911</v>
      </c>
      <c r="AM51" s="6">
        <f t="shared" si="10"/>
        <v>1.1114155955803371</v>
      </c>
      <c r="AN51">
        <v>1.67871142857143</v>
      </c>
      <c r="AO51">
        <v>1.23280944444444</v>
      </c>
      <c r="AP51" s="5">
        <v>1.1133814058823499</v>
      </c>
      <c r="AQ51" s="6">
        <f t="shared" si="11"/>
        <v>-0.10119621682875612</v>
      </c>
      <c r="AR51" s="17">
        <f t="shared" si="12"/>
        <v>1.0240674300452625E-2</v>
      </c>
      <c r="AS51" s="6">
        <f t="shared" si="13"/>
        <v>-0.19417640318974883</v>
      </c>
      <c r="AT51" s="15">
        <f t="shared" si="14"/>
        <v>3.7704475555707898E-2</v>
      </c>
      <c r="AU51" s="6">
        <f t="shared" si="15"/>
        <v>-1.9658103020128159E-3</v>
      </c>
      <c r="AV51" s="16">
        <f t="shared" si="16"/>
        <v>3.8644101434997188E-6</v>
      </c>
      <c r="AW51" s="16"/>
      <c r="AX51" s="16"/>
    </row>
    <row r="52" spans="1:50" x14ac:dyDescent="0.2">
      <c r="A52" s="13">
        <v>42777</v>
      </c>
      <c r="B52" s="14">
        <v>16.670077079999999</v>
      </c>
      <c r="C52" s="14">
        <v>20.297082110000002</v>
      </c>
      <c r="D52" s="14">
        <v>19.46381848</v>
      </c>
      <c r="E52" s="14">
        <v>20.728800700000001</v>
      </c>
      <c r="F52" s="5">
        <v>2.5506468431352922</v>
      </c>
      <c r="G52" s="5">
        <v>2.1789945100078132</v>
      </c>
      <c r="H52" s="14">
        <v>5.1012936862705844</v>
      </c>
      <c r="I52" s="14">
        <v>7.2802881962783967</v>
      </c>
      <c r="J52" s="14">
        <v>2.5506468431352922</v>
      </c>
      <c r="K52" s="14">
        <f t="shared" si="4"/>
        <v>8.8687797850703021</v>
      </c>
      <c r="L52" s="14">
        <f t="shared" si="5"/>
        <v>219.81160745681805</v>
      </c>
      <c r="M52" s="14">
        <f t="shared" si="6"/>
        <v>1.1549110830606137</v>
      </c>
      <c r="N52" s="5">
        <f t="shared" si="7"/>
        <v>0</v>
      </c>
      <c r="O52" s="9">
        <v>0.14429873838999999</v>
      </c>
      <c r="P52" s="9">
        <v>7.9307692310000011E-2</v>
      </c>
      <c r="Q52" s="9">
        <v>7.7043684772357954</v>
      </c>
      <c r="R52" s="9">
        <f t="shared" si="0"/>
        <v>0.77043684772357957</v>
      </c>
      <c r="S52" s="9">
        <f t="shared" si="1"/>
        <v>6.933931629512216</v>
      </c>
      <c r="T52" s="9">
        <v>6.3082324274252048</v>
      </c>
      <c r="U52" s="9">
        <f t="shared" si="2"/>
        <v>0.63082324274252055</v>
      </c>
      <c r="V52" s="9">
        <f t="shared" si="3"/>
        <v>5.6774091846826842</v>
      </c>
      <c r="W52" s="9">
        <f t="shared" si="17"/>
        <v>2.2913629800267562E-2</v>
      </c>
      <c r="X52" s="9">
        <f t="shared" si="18"/>
        <v>1.5602009933337373</v>
      </c>
      <c r="Y52" s="9">
        <f t="shared" si="19"/>
        <v>2.0186388104717626E-2</v>
      </c>
      <c r="Z52" s="9">
        <f t="shared" si="25"/>
        <v>8.6152534870452685E-3</v>
      </c>
      <c r="AA52" s="9">
        <f t="shared" si="20"/>
        <v>1.0260685774043352</v>
      </c>
      <c r="AB52" s="9">
        <f t="shared" si="21"/>
        <v>2.1796158070896805E-2</v>
      </c>
      <c r="AC52" s="9">
        <f t="shared" si="22"/>
        <v>0.11988764381428892</v>
      </c>
      <c r="AD52" s="9">
        <f t="shared" si="23"/>
        <v>0.37053954062748817</v>
      </c>
      <c r="AE52" s="9">
        <f t="shared" si="24"/>
        <v>3.9554914595011988E-2</v>
      </c>
      <c r="AF52" s="9">
        <v>0</v>
      </c>
      <c r="AG52" s="9">
        <v>0</v>
      </c>
      <c r="AH52" s="9">
        <v>0</v>
      </c>
      <c r="AI52" s="9"/>
      <c r="AJ52" s="6">
        <v>42</v>
      </c>
      <c r="AK52" s="6">
        <f t="shared" si="8"/>
        <v>1.5831146231340048</v>
      </c>
      <c r="AL52" s="6">
        <f t="shared" si="9"/>
        <v>1.0346838308913804</v>
      </c>
      <c r="AM52" s="6">
        <f t="shared" si="10"/>
        <v>0.49042718444177708</v>
      </c>
      <c r="AN52">
        <v>1.68530064285714</v>
      </c>
      <c r="AO52">
        <v>1.23250405555556</v>
      </c>
      <c r="AP52" s="5">
        <v>1.09363788235294</v>
      </c>
      <c r="AQ52" s="6">
        <f t="shared" si="11"/>
        <v>-0.10218601972313524</v>
      </c>
      <c r="AR52" s="17">
        <f t="shared" si="12"/>
        <v>1.0441982626856984E-2</v>
      </c>
      <c r="AS52" s="6">
        <f t="shared" si="13"/>
        <v>-0.19782022466417959</v>
      </c>
      <c r="AT52" s="15">
        <f t="shared" si="14"/>
        <v>3.9132841286186486E-2</v>
      </c>
      <c r="AU52" s="6">
        <f t="shared" si="15"/>
        <v>-0.60321069791116289</v>
      </c>
      <c r="AV52" s="16">
        <f t="shared" si="16"/>
        <v>0.36386314607447223</v>
      </c>
      <c r="AW52" s="16"/>
      <c r="AX52" s="16"/>
    </row>
    <row r="53" spans="1:50" x14ac:dyDescent="0.2">
      <c r="A53" s="13">
        <v>42778</v>
      </c>
      <c r="B53" s="14">
        <v>16.66202475</v>
      </c>
      <c r="C53" s="14">
        <v>20.38432353</v>
      </c>
      <c r="D53" s="14">
        <v>19.438660429999999</v>
      </c>
      <c r="E53" s="14">
        <v>21.017557920000002</v>
      </c>
      <c r="F53" s="5">
        <v>2.535167321916135</v>
      </c>
      <c r="G53" s="5">
        <v>2.1574002465660569</v>
      </c>
      <c r="H53" s="14">
        <v>5.0703346438322692</v>
      </c>
      <c r="I53" s="14">
        <v>7.2277348903983274</v>
      </c>
      <c r="J53" s="14">
        <v>2.535167321916135</v>
      </c>
      <c r="K53" s="14">
        <f t="shared" si="4"/>
        <v>8.3816526144234071</v>
      </c>
      <c r="L53" s="14">
        <f t="shared" si="5"/>
        <v>148.52235105185093</v>
      </c>
      <c r="M53" s="14">
        <f t="shared" si="6"/>
        <v>1.4415896727594528</v>
      </c>
      <c r="N53" s="5">
        <f t="shared" si="7"/>
        <v>0</v>
      </c>
      <c r="O53" s="9">
        <v>0.14755084359000001</v>
      </c>
      <c r="P53" s="9">
        <v>7.7615384610000004E-2</v>
      </c>
      <c r="Q53" s="9">
        <v>7.7374718094604873</v>
      </c>
      <c r="R53" s="9">
        <f t="shared" si="0"/>
        <v>0.77374718094604877</v>
      </c>
      <c r="S53" s="9">
        <f t="shared" si="1"/>
        <v>6.9637246285144387</v>
      </c>
      <c r="T53" s="9">
        <v>6.2873860836423754</v>
      </c>
      <c r="U53" s="9">
        <f t="shared" si="2"/>
        <v>0.62873860836423756</v>
      </c>
      <c r="V53" s="9">
        <f t="shared" si="3"/>
        <v>5.6586474752781379</v>
      </c>
      <c r="W53" s="9">
        <f t="shared" si="17"/>
        <v>2.3258603712070353E-2</v>
      </c>
      <c r="X53" s="9">
        <f t="shared" si="18"/>
        <v>1.5620758656258604</v>
      </c>
      <c r="Y53" s="9">
        <f t="shared" si="19"/>
        <v>2.001040182265346E-2</v>
      </c>
      <c r="Z53" s="9">
        <f t="shared" si="25"/>
        <v>8.5303869576204595E-3</v>
      </c>
      <c r="AA53" s="9">
        <f t="shared" si="20"/>
        <v>1.0226713430290764</v>
      </c>
      <c r="AB53" s="9">
        <f t="shared" si="21"/>
        <v>2.1482408815656714E-2</v>
      </c>
      <c r="AC53" s="9">
        <f t="shared" si="22"/>
        <v>0.12197067323601941</v>
      </c>
      <c r="AD53" s="9">
        <f t="shared" si="23"/>
        <v>0.30916349474475363</v>
      </c>
      <c r="AE53" s="9">
        <f t="shared" si="24"/>
        <v>4.3529423707224638E-2</v>
      </c>
      <c r="AF53" s="9">
        <v>0</v>
      </c>
      <c r="AG53" s="9">
        <v>0</v>
      </c>
      <c r="AH53" s="9">
        <v>0</v>
      </c>
      <c r="AI53" s="9"/>
      <c r="AJ53" s="9">
        <v>43</v>
      </c>
      <c r="AK53" s="6">
        <f t="shared" si="8"/>
        <v>1.5853344693379308</v>
      </c>
      <c r="AL53" s="6">
        <f t="shared" si="9"/>
        <v>1.0312017299866969</v>
      </c>
      <c r="AM53" s="6">
        <f t="shared" si="10"/>
        <v>0.43113416798077303</v>
      </c>
      <c r="AN53">
        <v>1.69188985714286</v>
      </c>
      <c r="AO53">
        <v>1.23219866666667</v>
      </c>
      <c r="AP53" s="5">
        <v>1.0738943588235299</v>
      </c>
      <c r="AQ53" s="6">
        <f t="shared" si="11"/>
        <v>-0.10655538780492924</v>
      </c>
      <c r="AR53" s="17">
        <f t="shared" si="12"/>
        <v>1.1354050670258862E-2</v>
      </c>
      <c r="AS53" s="6">
        <f t="shared" si="13"/>
        <v>-0.20099693667997309</v>
      </c>
      <c r="AT53" s="15">
        <f t="shared" si="14"/>
        <v>4.0399768554733116E-2</v>
      </c>
      <c r="AU53" s="6">
        <f t="shared" si="15"/>
        <v>-0.64276019084275693</v>
      </c>
      <c r="AV53" s="16">
        <f t="shared" si="16"/>
        <v>0.4131406629322173</v>
      </c>
      <c r="AW53" s="16"/>
      <c r="AX53" s="16"/>
    </row>
    <row r="54" spans="1:50" x14ac:dyDescent="0.2">
      <c r="A54" s="13">
        <v>42779</v>
      </c>
      <c r="B54" s="14">
        <v>16.653972419999999</v>
      </c>
      <c r="C54" s="14">
        <v>20.471564950000001</v>
      </c>
      <c r="D54" s="14">
        <v>19.413502390000001</v>
      </c>
      <c r="E54" s="14">
        <v>21.306315139999999</v>
      </c>
      <c r="F54" s="5">
        <v>2.5055127189241042</v>
      </c>
      <c r="G54" s="5">
        <v>2.102308205113832</v>
      </c>
      <c r="H54" s="14">
        <v>5.0110254378482084</v>
      </c>
      <c r="I54" s="14">
        <v>7.11333364296204</v>
      </c>
      <c r="J54" s="14">
        <v>2.5055127189241042</v>
      </c>
      <c r="K54" s="14">
        <f t="shared" si="4"/>
        <v>7.8767536411664283</v>
      </c>
      <c r="L54" s="14">
        <f t="shared" si="5"/>
        <v>110.49752274538875</v>
      </c>
      <c r="M54" s="14">
        <f t="shared" si="6"/>
        <v>1.7185776096741217</v>
      </c>
      <c r="N54" s="5">
        <f t="shared" si="7"/>
        <v>0</v>
      </c>
      <c r="O54" s="9">
        <v>0.15080294867999999</v>
      </c>
      <c r="P54" s="9">
        <v>7.5923076920000013E-2</v>
      </c>
      <c r="Q54" s="9">
        <v>7.7728724795509878</v>
      </c>
      <c r="R54" s="9">
        <f t="shared" si="0"/>
        <v>0.77728724795509885</v>
      </c>
      <c r="S54" s="9">
        <f t="shared" si="1"/>
        <v>6.9955852315958893</v>
      </c>
      <c r="T54" s="9">
        <v>6.2610140432593671</v>
      </c>
      <c r="U54" s="9">
        <f t="shared" si="2"/>
        <v>0.62610140432593675</v>
      </c>
      <c r="V54" s="9">
        <f t="shared" si="3"/>
        <v>5.6349126389334305</v>
      </c>
      <c r="W54" s="9">
        <f t="shared" si="17"/>
        <v>2.3557047841771775E-2</v>
      </c>
      <c r="X54" s="9">
        <f t="shared" si="18"/>
        <v>1.5638611762932564</v>
      </c>
      <c r="Y54" s="9">
        <f t="shared" si="19"/>
        <v>1.9867326621410088E-2</v>
      </c>
      <c r="Z54" s="9">
        <f t="shared" si="25"/>
        <v>8.4846976436052223E-3</v>
      </c>
      <c r="AA54" s="9">
        <f t="shared" si="20"/>
        <v>1.0197294983001826</v>
      </c>
      <c r="AB54" s="9">
        <f t="shared" si="21"/>
        <v>2.1173958838219979E-2</v>
      </c>
      <c r="AC54" s="9">
        <f t="shared" si="22"/>
        <v>0.12115920184715773</v>
      </c>
      <c r="AD54" s="9">
        <f t="shared" si="23"/>
        <v>0.30104563523527611</v>
      </c>
      <c r="AE54" s="9">
        <f t="shared" si="24"/>
        <v>4.7329404188914001E-2</v>
      </c>
      <c r="AF54" s="9">
        <v>0</v>
      </c>
      <c r="AG54" s="9">
        <v>0</v>
      </c>
      <c r="AH54" s="9">
        <v>0</v>
      </c>
      <c r="AI54" s="9"/>
      <c r="AJ54" s="6">
        <v>44</v>
      </c>
      <c r="AK54" s="6">
        <f t="shared" si="8"/>
        <v>1.5874182241350281</v>
      </c>
      <c r="AL54" s="6">
        <f t="shared" si="9"/>
        <v>1.0282141959437878</v>
      </c>
      <c r="AM54" s="6">
        <f t="shared" si="10"/>
        <v>0.42220483708243384</v>
      </c>
      <c r="AN54">
        <v>1.69847907142857</v>
      </c>
      <c r="AO54">
        <v>1.23189327777778</v>
      </c>
      <c r="AP54" s="5">
        <v>1.05415083529412</v>
      </c>
      <c r="AQ54" s="6">
        <f t="shared" si="11"/>
        <v>-0.11106084729354193</v>
      </c>
      <c r="AR54" s="17">
        <f t="shared" si="12"/>
        <v>1.233451180155944E-2</v>
      </c>
      <c r="AS54" s="6">
        <f t="shared" si="13"/>
        <v>-0.20367908183399219</v>
      </c>
      <c r="AT54" s="15">
        <f t="shared" si="14"/>
        <v>4.1485168376738088E-2</v>
      </c>
      <c r="AU54" s="6">
        <f t="shared" si="15"/>
        <v>-0.63194599821168618</v>
      </c>
      <c r="AV54" s="16">
        <f t="shared" si="16"/>
        <v>0.39935574465576446</v>
      </c>
      <c r="AW54" s="16"/>
      <c r="AX54" s="16"/>
    </row>
    <row r="55" spans="1:50" x14ac:dyDescent="0.2">
      <c r="A55" s="13">
        <v>42780</v>
      </c>
      <c r="B55" s="14">
        <v>16.645920100000001</v>
      </c>
      <c r="C55" s="14">
        <v>20.558806369999999</v>
      </c>
      <c r="D55" s="14">
        <v>19.38834434</v>
      </c>
      <c r="E55" s="14">
        <v>21.595072349999999</v>
      </c>
      <c r="F55" s="5">
        <v>2.4743819936049372</v>
      </c>
      <c r="G55" s="5">
        <v>2.04964607212594</v>
      </c>
      <c r="H55" s="14">
        <v>4.9487639872098734</v>
      </c>
      <c r="I55" s="14">
        <v>6.9984100593358134</v>
      </c>
      <c r="J55" s="14">
        <v>2.4743819936049372</v>
      </c>
      <c r="K55" s="14">
        <f t="shared" si="4"/>
        <v>7.3966555003954033</v>
      </c>
      <c r="L55" s="14">
        <f t="shared" si="5"/>
        <v>87.279232243356475</v>
      </c>
      <c r="M55" s="14">
        <f t="shared" si="6"/>
        <v>1.9910442640806194</v>
      </c>
      <c r="N55" s="5">
        <f t="shared" si="7"/>
        <v>0</v>
      </c>
      <c r="O55" s="9">
        <v>0.15405505387000001</v>
      </c>
      <c r="P55" s="9">
        <v>7.4230769229999993E-2</v>
      </c>
      <c r="Q55" s="9">
        <v>7.8214781675523719</v>
      </c>
      <c r="R55" s="9">
        <f t="shared" si="0"/>
        <v>0.78214781675523726</v>
      </c>
      <c r="S55" s="9">
        <f t="shared" si="1"/>
        <v>7.039330350797135</v>
      </c>
      <c r="T55" s="9">
        <v>6.2342906356453271</v>
      </c>
      <c r="U55" s="9">
        <f t="shared" si="2"/>
        <v>0.62342906356453276</v>
      </c>
      <c r="V55" s="9">
        <f t="shared" si="3"/>
        <v>5.6108615720807942</v>
      </c>
      <c r="W55" s="9">
        <f t="shared" si="17"/>
        <v>2.3789610461660633E-2</v>
      </c>
      <c r="X55" s="9">
        <f t="shared" si="18"/>
        <v>1.5658356062615066</v>
      </c>
      <c r="Y55" s="9">
        <f t="shared" si="19"/>
        <v>1.9752043674449653E-2</v>
      </c>
      <c r="Z55" s="9">
        <f t="shared" si="25"/>
        <v>8.4675508526068227E-3</v>
      </c>
      <c r="AA55" s="9">
        <f t="shared" si="20"/>
        <v>1.0172705880877548</v>
      </c>
      <c r="AB55" s="9">
        <f t="shared" si="21"/>
        <v>2.0871473508999778E-2</v>
      </c>
      <c r="AC55" s="9">
        <f t="shared" si="22"/>
        <v>0.11953246191372001</v>
      </c>
      <c r="AD55" s="9">
        <f t="shared" si="23"/>
        <v>0.30843777060022159</v>
      </c>
      <c r="AE55" s="9">
        <f t="shared" si="24"/>
        <v>5.0801065364911753E-2</v>
      </c>
      <c r="AF55" s="9">
        <v>0</v>
      </c>
      <c r="AG55" s="9">
        <v>0</v>
      </c>
      <c r="AH55" s="9">
        <v>0</v>
      </c>
      <c r="AI55" s="9"/>
      <c r="AJ55" s="6">
        <v>45</v>
      </c>
      <c r="AK55" s="6">
        <f t="shared" si="8"/>
        <v>1.5896252167231673</v>
      </c>
      <c r="AL55" s="6">
        <f t="shared" si="9"/>
        <v>1.0257381389403617</v>
      </c>
      <c r="AM55" s="6">
        <f t="shared" si="10"/>
        <v>0.42797023251394162</v>
      </c>
      <c r="AN55">
        <v>1.70506828571429</v>
      </c>
      <c r="AO55">
        <v>1.23158788888889</v>
      </c>
      <c r="AP55" s="5">
        <v>1.0344073117647099</v>
      </c>
      <c r="AQ55" s="6">
        <f t="shared" si="11"/>
        <v>-0.11544306899112278</v>
      </c>
      <c r="AR55" s="17">
        <f t="shared" si="12"/>
        <v>1.3327102178089134E-2</v>
      </c>
      <c r="AS55" s="6">
        <f t="shared" si="13"/>
        <v>-0.20584974994852834</v>
      </c>
      <c r="AT55" s="15">
        <f t="shared" si="14"/>
        <v>4.2374119553871645E-2</v>
      </c>
      <c r="AU55" s="6">
        <f t="shared" si="15"/>
        <v>-0.60643707925076829</v>
      </c>
      <c r="AV55" s="16">
        <f t="shared" si="16"/>
        <v>0.36776593109020261</v>
      </c>
      <c r="AW55" s="16"/>
      <c r="AX55" s="16"/>
    </row>
    <row r="56" spans="1:50" x14ac:dyDescent="0.2">
      <c r="A56" s="13">
        <v>42781</v>
      </c>
      <c r="B56" s="14">
        <v>16.63786777</v>
      </c>
      <c r="C56" s="14">
        <v>20.646047800000002</v>
      </c>
      <c r="D56" s="14">
        <v>19.363186299999999</v>
      </c>
      <c r="E56" s="14">
        <v>21.88382957</v>
      </c>
      <c r="F56" s="5">
        <v>2.4641023624797458</v>
      </c>
      <c r="G56" s="5">
        <v>2.0400824723051199</v>
      </c>
      <c r="H56" s="14">
        <v>4.9282047249594916</v>
      </c>
      <c r="I56" s="14">
        <v>6.9682871972646128</v>
      </c>
      <c r="J56" s="14">
        <v>2.4641023624797458</v>
      </c>
      <c r="K56" s="14">
        <f t="shared" si="4"/>
        <v>7.0033836314044251</v>
      </c>
      <c r="L56" s="14">
        <f t="shared" si="5"/>
        <v>72.665147116613511</v>
      </c>
      <c r="M56" s="14">
        <f t="shared" si="6"/>
        <v>2.2790448045629637</v>
      </c>
      <c r="N56" s="5">
        <f t="shared" si="7"/>
        <v>0</v>
      </c>
      <c r="O56" s="9">
        <v>0.15730715895999989</v>
      </c>
      <c r="P56" s="9">
        <v>7.2538461540000002E-2</v>
      </c>
      <c r="Q56" s="9">
        <v>7.8557865994294103</v>
      </c>
      <c r="R56" s="9">
        <f t="shared" si="0"/>
        <v>0.78557865994294107</v>
      </c>
      <c r="S56" s="9">
        <f t="shared" si="1"/>
        <v>7.070207939486469</v>
      </c>
      <c r="T56" s="9">
        <v>6.2043678761951533</v>
      </c>
      <c r="U56" s="9">
        <f t="shared" si="2"/>
        <v>0.62043678761951537</v>
      </c>
      <c r="V56" s="9">
        <f t="shared" si="3"/>
        <v>5.5839310885756381</v>
      </c>
      <c r="W56" s="9">
        <f t="shared" si="17"/>
        <v>2.3960423130640618E-2</v>
      </c>
      <c r="X56" s="9">
        <f t="shared" si="18"/>
        <v>1.5680709816439484</v>
      </c>
      <c r="Y56" s="9">
        <f t="shared" si="19"/>
        <v>1.9658698800764585E-2</v>
      </c>
      <c r="Z56" s="9">
        <f t="shared" si="25"/>
        <v>8.4740866943522255E-3</v>
      </c>
      <c r="AA56" s="9">
        <f t="shared" si="20"/>
        <v>1.0152967368813395</v>
      </c>
      <c r="AB56" s="9">
        <f t="shared" si="21"/>
        <v>2.0575390666801217E-2</v>
      </c>
      <c r="AC56" s="9">
        <f t="shared" si="22"/>
        <v>0.11761836241241809</v>
      </c>
      <c r="AD56" s="9">
        <f t="shared" si="23"/>
        <v>0.32195223792184957</v>
      </c>
      <c r="AE56" s="9">
        <f t="shared" si="24"/>
        <v>5.392177622760206E-2</v>
      </c>
      <c r="AF56" s="9">
        <v>0</v>
      </c>
      <c r="AG56" s="9">
        <v>0</v>
      </c>
      <c r="AH56" s="9">
        <v>0</v>
      </c>
      <c r="AI56" s="9"/>
      <c r="AJ56" s="9">
        <v>46</v>
      </c>
      <c r="AK56" s="6">
        <f t="shared" si="8"/>
        <v>1.5920314047745889</v>
      </c>
      <c r="AL56" s="6">
        <f t="shared" si="9"/>
        <v>1.0237708235756917</v>
      </c>
      <c r="AM56" s="6">
        <f t="shared" si="10"/>
        <v>0.43957060033426765</v>
      </c>
      <c r="AN56">
        <v>1.7116575000000001</v>
      </c>
      <c r="AO56">
        <v>1.2312825000000001</v>
      </c>
      <c r="AP56" s="5">
        <v>1.01466378823529</v>
      </c>
      <c r="AQ56" s="6">
        <f t="shared" si="11"/>
        <v>-0.11962609522541112</v>
      </c>
      <c r="AR56" s="17">
        <f t="shared" si="12"/>
        <v>1.431040265887913E-2</v>
      </c>
      <c r="AS56" s="6">
        <f t="shared" si="13"/>
        <v>-0.20751167642430834</v>
      </c>
      <c r="AT56" s="15">
        <f t="shared" si="14"/>
        <v>4.3061095852426845E-2</v>
      </c>
      <c r="AU56" s="6">
        <f t="shared" si="15"/>
        <v>-0.57509318790102237</v>
      </c>
      <c r="AV56" s="16">
        <f t="shared" si="16"/>
        <v>0.33073217477016065</v>
      </c>
      <c r="AW56" s="16"/>
      <c r="AX56" s="16"/>
    </row>
    <row r="57" spans="1:50" x14ac:dyDescent="0.2">
      <c r="A57" s="13">
        <v>42782</v>
      </c>
      <c r="B57" s="14">
        <v>16.629815440000002</v>
      </c>
      <c r="C57" s="14">
        <v>20.73328922</v>
      </c>
      <c r="D57" s="14">
        <v>19.338028250000001</v>
      </c>
      <c r="E57" s="14">
        <v>22.17258679</v>
      </c>
      <c r="F57" s="5">
        <v>2.5485603443130431</v>
      </c>
      <c r="G57" s="5">
        <v>2.1166622734026448</v>
      </c>
      <c r="H57" s="14">
        <v>5.0971206886260862</v>
      </c>
      <c r="I57" s="14">
        <v>7.2137829620287306</v>
      </c>
      <c r="J57" s="14">
        <v>2.5485603443130431</v>
      </c>
      <c r="K57" s="14">
        <f t="shared" si="4"/>
        <v>6.885873388820416</v>
      </c>
      <c r="L57" s="14">
        <f t="shared" si="5"/>
        <v>64.65464476412383</v>
      </c>
      <c r="M57" s="14">
        <f t="shared" si="6"/>
        <v>2.6674578386171484</v>
      </c>
      <c r="N57" s="5">
        <f t="shared" si="7"/>
        <v>0</v>
      </c>
      <c r="O57" s="9">
        <v>0.16055926406000001</v>
      </c>
      <c r="P57" s="9">
        <v>7.0846153839999995E-2</v>
      </c>
      <c r="Q57" s="9">
        <v>7.8567326292846289</v>
      </c>
      <c r="R57" s="9">
        <f t="shared" si="0"/>
        <v>0.78567326292846296</v>
      </c>
      <c r="S57" s="9">
        <f t="shared" si="1"/>
        <v>7.0710593663561658</v>
      </c>
      <c r="T57" s="9">
        <v>6.1751601360847364</v>
      </c>
      <c r="U57" s="9">
        <f t="shared" si="2"/>
        <v>0.61751601360847364</v>
      </c>
      <c r="V57" s="9">
        <f t="shared" si="3"/>
        <v>5.5576441224762627</v>
      </c>
      <c r="W57" s="9">
        <f t="shared" si="17"/>
        <v>2.4085744897942692E-2</v>
      </c>
      <c r="X57" s="9">
        <f t="shared" si="18"/>
        <v>1.5705597475183863</v>
      </c>
      <c r="Y57" s="9">
        <f t="shared" si="19"/>
        <v>1.9582109591952827E-2</v>
      </c>
      <c r="Z57" s="9">
        <f t="shared" si="25"/>
        <v>8.5093806150321992E-3</v>
      </c>
      <c r="AA57" s="9">
        <f t="shared" si="20"/>
        <v>1.0137832387117975</v>
      </c>
      <c r="AB57" s="9">
        <f t="shared" si="21"/>
        <v>2.0286041188818594E-2</v>
      </c>
      <c r="AC57" s="9">
        <f t="shared" si="22"/>
        <v>0.11568910294818974</v>
      </c>
      <c r="AD57" s="9">
        <f t="shared" si="23"/>
        <v>0.33835672983527909</v>
      </c>
      <c r="AE57" s="9">
        <f t="shared" si="24"/>
        <v>5.6700990284092027E-2</v>
      </c>
      <c r="AF57" s="9">
        <v>0</v>
      </c>
      <c r="AG57" s="9">
        <v>0</v>
      </c>
      <c r="AH57" s="9">
        <v>0</v>
      </c>
      <c r="AI57" s="9"/>
      <c r="AJ57" s="6">
        <v>47</v>
      </c>
      <c r="AK57" s="6">
        <f t="shared" si="8"/>
        <v>1.5946454924163291</v>
      </c>
      <c r="AL57" s="6">
        <f t="shared" si="9"/>
        <v>1.0222926193268298</v>
      </c>
      <c r="AM57" s="6">
        <f t="shared" si="10"/>
        <v>0.45404583278346883</v>
      </c>
      <c r="AN57">
        <v>1.7182467142857101</v>
      </c>
      <c r="AO57">
        <v>1.2309771111111101</v>
      </c>
      <c r="AP57" s="5">
        <v>0.99492026470588202</v>
      </c>
      <c r="AQ57" s="6">
        <f t="shared" si="11"/>
        <v>-0.12360122186938094</v>
      </c>
      <c r="AR57" s="17">
        <f t="shared" si="12"/>
        <v>1.5277262047603933E-2</v>
      </c>
      <c r="AS57" s="6">
        <f t="shared" si="13"/>
        <v>-0.20868449178428028</v>
      </c>
      <c r="AT57" s="15">
        <f t="shared" si="14"/>
        <v>4.354921711126334E-2</v>
      </c>
      <c r="AU57" s="6">
        <f t="shared" si="15"/>
        <v>-0.54087443192241325</v>
      </c>
      <c r="AV57" s="16">
        <f t="shared" si="16"/>
        <v>0.29254515110739326</v>
      </c>
      <c r="AW57" s="16"/>
      <c r="AX57" s="16"/>
    </row>
    <row r="58" spans="1:50" x14ac:dyDescent="0.2">
      <c r="A58" s="13">
        <v>42783</v>
      </c>
      <c r="B58" s="14">
        <v>16.621763120000001</v>
      </c>
      <c r="C58" s="14">
        <v>20.820530640000001</v>
      </c>
      <c r="D58" s="14">
        <v>19.31287021</v>
      </c>
      <c r="E58" s="14">
        <v>22.461344010000001</v>
      </c>
      <c r="F58" s="5">
        <v>2.7482189278994551</v>
      </c>
      <c r="G58" s="5">
        <v>2.3513151590396881</v>
      </c>
      <c r="H58" s="14">
        <v>5.4964378557989093</v>
      </c>
      <c r="I58" s="14">
        <v>7.847753014838597</v>
      </c>
      <c r="J58" s="14">
        <v>2.7482189278994551</v>
      </c>
      <c r="K58" s="14">
        <f t="shared" si="4"/>
        <v>7.0572607669755296</v>
      </c>
      <c r="L58" s="14">
        <f t="shared" si="5"/>
        <v>61.96054542525841</v>
      </c>
      <c r="M58" s="14">
        <f t="shared" si="6"/>
        <v>3.2152920719165907</v>
      </c>
      <c r="N58" s="5">
        <f t="shared" si="7"/>
        <v>0</v>
      </c>
      <c r="O58" s="9">
        <v>0.16381136924</v>
      </c>
      <c r="P58" s="9">
        <v>6.9153846160000004E-2</v>
      </c>
      <c r="Q58" s="9">
        <v>7.863410136741213</v>
      </c>
      <c r="R58" s="9">
        <f t="shared" si="0"/>
        <v>0.78634101367412135</v>
      </c>
      <c r="S58" s="9">
        <f t="shared" si="1"/>
        <v>7.0770691230670915</v>
      </c>
      <c r="T58" s="9">
        <v>6.1394342371795876</v>
      </c>
      <c r="U58" s="9">
        <f t="shared" si="2"/>
        <v>0.61394342371795885</v>
      </c>
      <c r="V58" s="9">
        <f t="shared" si="3"/>
        <v>5.5254908134616292</v>
      </c>
      <c r="W58" s="9">
        <f t="shared" si="17"/>
        <v>2.4223189111707576E-2</v>
      </c>
      <c r="X58" s="9">
        <f t="shared" si="18"/>
        <v>1.57330591252353</v>
      </c>
      <c r="Y58" s="9">
        <f t="shared" si="19"/>
        <v>1.9518414177310622E-2</v>
      </c>
      <c r="Z58" s="9">
        <f t="shared" si="25"/>
        <v>8.6111642025408098E-3</v>
      </c>
      <c r="AA58" s="9">
        <f t="shared" si="20"/>
        <v>1.0126476142873089</v>
      </c>
      <c r="AB58" s="9">
        <f t="shared" si="21"/>
        <v>2.0003850082608583E-2</v>
      </c>
      <c r="AC58" s="9">
        <f t="shared" si="22"/>
        <v>0.11400315809912895</v>
      </c>
      <c r="AD58" s="9">
        <f t="shared" si="23"/>
        <v>0.35675816459097304</v>
      </c>
      <c r="AE58" s="9">
        <f t="shared" si="24"/>
        <v>5.9163139233856528E-2</v>
      </c>
      <c r="AF58" s="9">
        <v>0</v>
      </c>
      <c r="AG58" s="9">
        <v>0</v>
      </c>
      <c r="AH58" s="9">
        <v>0</v>
      </c>
      <c r="AI58" s="9"/>
      <c r="AJ58" s="6">
        <v>48</v>
      </c>
      <c r="AK58" s="6">
        <f t="shared" si="8"/>
        <v>1.5975291016352375</v>
      </c>
      <c r="AL58" s="6">
        <f t="shared" si="9"/>
        <v>1.0212587784898497</v>
      </c>
      <c r="AM58" s="6">
        <f t="shared" si="10"/>
        <v>0.47076132269010196</v>
      </c>
      <c r="AN58">
        <v>1.7248359285714301</v>
      </c>
      <c r="AO58">
        <v>1.2306717222222201</v>
      </c>
      <c r="AP58" s="5">
        <v>0.97517674117647091</v>
      </c>
      <c r="AQ58" s="6">
        <f t="shared" si="11"/>
        <v>-0.12730682693619255</v>
      </c>
      <c r="AR58" s="17">
        <f t="shared" si="12"/>
        <v>1.620702818456168E-2</v>
      </c>
      <c r="AS58" s="6">
        <f t="shared" si="13"/>
        <v>-0.2094129437323704</v>
      </c>
      <c r="AT58" s="15">
        <f t="shared" si="14"/>
        <v>4.3853781002656932E-2</v>
      </c>
      <c r="AU58" s="6">
        <f t="shared" si="15"/>
        <v>-0.50441541848636895</v>
      </c>
      <c r="AV58" s="16">
        <f t="shared" si="16"/>
        <v>0.25443491440677873</v>
      </c>
      <c r="AW58" s="16"/>
      <c r="AX58" s="16"/>
    </row>
    <row r="59" spans="1:50" x14ac:dyDescent="0.2">
      <c r="A59" s="13">
        <v>42784</v>
      </c>
      <c r="B59" s="14">
        <v>16.613710789999999</v>
      </c>
      <c r="C59" s="14">
        <v>20.907772059999999</v>
      </c>
      <c r="D59" s="14">
        <v>19.287712160000002</v>
      </c>
      <c r="E59" s="14">
        <v>22.750101229999999</v>
      </c>
      <c r="F59" s="5">
        <v>2.679420806764941</v>
      </c>
      <c r="G59" s="5">
        <v>2.3106894789187802</v>
      </c>
      <c r="H59" s="14">
        <v>5.3588416135298811</v>
      </c>
      <c r="I59" s="14">
        <v>7.6695310924486613</v>
      </c>
      <c r="J59" s="14">
        <v>2.679420806764941</v>
      </c>
      <c r="K59" s="14">
        <f t="shared" si="4"/>
        <v>6.5376687428895757</v>
      </c>
      <c r="L59" s="14">
        <f t="shared" si="5"/>
        <v>53.951115205068803</v>
      </c>
      <c r="M59" s="14">
        <f t="shared" si="6"/>
        <v>3.4694063433757685</v>
      </c>
      <c r="N59" s="5">
        <f t="shared" si="7"/>
        <v>0</v>
      </c>
      <c r="O59" s="9">
        <v>0.16706347433300001</v>
      </c>
      <c r="P59" s="9">
        <v>6.7461538466999996E-2</v>
      </c>
      <c r="Q59" s="9">
        <v>7.9247225031104316</v>
      </c>
      <c r="R59" s="9">
        <f t="shared" si="0"/>
        <v>0.79247225031104318</v>
      </c>
      <c r="S59" s="9">
        <f t="shared" si="1"/>
        <v>7.1322502527993885</v>
      </c>
      <c r="T59" s="9">
        <v>6.0903059806316904</v>
      </c>
      <c r="U59" s="9">
        <f t="shared" si="2"/>
        <v>0.60903059806316906</v>
      </c>
      <c r="V59" s="9">
        <f t="shared" si="3"/>
        <v>5.4812753825685219</v>
      </c>
      <c r="W59" s="9">
        <f t="shared" si="17"/>
        <v>2.4442440243606572E-2</v>
      </c>
      <c r="X59" s="9">
        <f t="shared" si="18"/>
        <v>1.5764014032010185</v>
      </c>
      <c r="Y59" s="9">
        <f t="shared" si="19"/>
        <v>1.9467355379606265E-2</v>
      </c>
      <c r="Z59" s="9">
        <f t="shared" si="25"/>
        <v>8.8254771058554511E-3</v>
      </c>
      <c r="AA59" s="9">
        <f t="shared" si="20"/>
        <v>1.0118506118914212</v>
      </c>
      <c r="AB59" s="9">
        <f t="shared" si="21"/>
        <v>1.9729987509817228E-2</v>
      </c>
      <c r="AC59" s="9">
        <f t="shared" si="22"/>
        <v>0.1128941633474364</v>
      </c>
      <c r="AD59" s="9">
        <f t="shared" si="23"/>
        <v>0.37722883056005757</v>
      </c>
      <c r="AE59" s="9">
        <f t="shared" si="24"/>
        <v>6.1345732523137582E-2</v>
      </c>
      <c r="AF59" s="9">
        <v>0</v>
      </c>
      <c r="AG59" s="9">
        <v>0</v>
      </c>
      <c r="AH59" s="9">
        <v>0</v>
      </c>
      <c r="AI59" s="9"/>
      <c r="AJ59" s="9">
        <v>49</v>
      </c>
      <c r="AK59" s="6">
        <f t="shared" si="8"/>
        <v>1.600843843444625</v>
      </c>
      <c r="AL59" s="6">
        <f t="shared" si="9"/>
        <v>1.0206760889972766</v>
      </c>
      <c r="AM59" s="6">
        <f t="shared" si="10"/>
        <v>0.49012299390749398</v>
      </c>
      <c r="AN59">
        <v>1.7314251428571401</v>
      </c>
      <c r="AO59">
        <v>1.2303663333333299</v>
      </c>
      <c r="AP59" s="5">
        <v>0.95543321764705902</v>
      </c>
      <c r="AQ59" s="6">
        <f t="shared" si="11"/>
        <v>-0.13058129941251506</v>
      </c>
      <c r="AR59" s="17">
        <f t="shared" si="12"/>
        <v>1.7051475756260908E-2</v>
      </c>
      <c r="AS59" s="6">
        <f t="shared" si="13"/>
        <v>-0.20969024433605332</v>
      </c>
      <c r="AT59" s="15">
        <f t="shared" si="14"/>
        <v>4.3969998569713745E-2</v>
      </c>
      <c r="AU59" s="6">
        <f t="shared" si="15"/>
        <v>-0.46531022373956504</v>
      </c>
      <c r="AV59" s="16">
        <f t="shared" si="16"/>
        <v>0.21651360431656408</v>
      </c>
      <c r="AW59" s="16"/>
      <c r="AX59" s="16"/>
    </row>
    <row r="60" spans="1:50" x14ac:dyDescent="0.2">
      <c r="A60" s="13">
        <v>42785</v>
      </c>
      <c r="B60" s="14">
        <v>16.605658460000001</v>
      </c>
      <c r="C60" s="14">
        <v>20.995013480000001</v>
      </c>
      <c r="D60" s="14">
        <v>19.262554120000001</v>
      </c>
      <c r="E60" s="14">
        <v>23.038858449999999</v>
      </c>
      <c r="F60" s="5">
        <v>2.7832552576300729</v>
      </c>
      <c r="G60" s="5">
        <v>2.430371121323978</v>
      </c>
      <c r="H60" s="14">
        <v>5.5665105152601466</v>
      </c>
      <c r="I60" s="14">
        <v>7.9968816365841242</v>
      </c>
      <c r="J60" s="14">
        <v>2.7832552576300729</v>
      </c>
      <c r="K60" s="14">
        <f t="shared" si="4"/>
        <v>6.4502753572325728</v>
      </c>
      <c r="L60" s="14">
        <f t="shared" si="5"/>
        <v>50.772742243405439</v>
      </c>
      <c r="M60" s="14">
        <f t="shared" si="6"/>
        <v>3.9559020096723323</v>
      </c>
      <c r="N60" s="5">
        <f t="shared" si="7"/>
        <v>0</v>
      </c>
      <c r="O60" s="9">
        <v>0.17031557942600001</v>
      </c>
      <c r="P60" s="9">
        <v>6.5769230774000015E-2</v>
      </c>
      <c r="Q60" s="9">
        <v>7.8436150060200287</v>
      </c>
      <c r="R60" s="9">
        <f t="shared" si="0"/>
        <v>0.78436150060200294</v>
      </c>
      <c r="S60" s="9">
        <f t="shared" si="1"/>
        <v>7.0592535054180257</v>
      </c>
      <c r="T60" s="9">
        <v>6.064499390746442</v>
      </c>
      <c r="U60" s="9">
        <f t="shared" si="2"/>
        <v>0.60644993907464428</v>
      </c>
      <c r="V60" s="9">
        <f t="shared" si="3"/>
        <v>5.4580494516717977</v>
      </c>
      <c r="W60" s="9">
        <f t="shared" si="17"/>
        <v>2.4589855846715532E-2</v>
      </c>
      <c r="X60" s="9">
        <f t="shared" si="18"/>
        <v>1.5797298486276778</v>
      </c>
      <c r="Y60" s="9">
        <f t="shared" si="19"/>
        <v>1.943270890400918E-2</v>
      </c>
      <c r="Z60" s="9">
        <f t="shared" si="25"/>
        <v>9.0178579422698826E-3</v>
      </c>
      <c r="AA60" s="9">
        <f t="shared" si="20"/>
        <v>1.01164124205699</v>
      </c>
      <c r="AB60" s="9">
        <f t="shared" si="21"/>
        <v>1.9466518330465414E-2</v>
      </c>
      <c r="AC60" s="9">
        <f t="shared" si="22"/>
        <v>0.11164051343924318</v>
      </c>
      <c r="AD60" s="9">
        <f t="shared" si="23"/>
        <v>0.3973612439606426</v>
      </c>
      <c r="AE60" s="9">
        <f t="shared" si="24"/>
        <v>6.3302717551985424E-2</v>
      </c>
      <c r="AF60" s="9">
        <v>0</v>
      </c>
      <c r="AG60" s="9">
        <v>0</v>
      </c>
      <c r="AH60" s="9">
        <v>0</v>
      </c>
      <c r="AI60" s="9"/>
      <c r="AJ60" s="6">
        <v>50</v>
      </c>
      <c r="AK60" s="6">
        <f t="shared" si="8"/>
        <v>1.6043197044743933</v>
      </c>
      <c r="AL60" s="6">
        <f t="shared" si="9"/>
        <v>1.02065909999926</v>
      </c>
      <c r="AM60" s="6">
        <f t="shared" si="10"/>
        <v>0.50900175739988573</v>
      </c>
      <c r="AN60">
        <v>1.7380143571428599</v>
      </c>
      <c r="AO60">
        <v>1.2300609444444399</v>
      </c>
      <c r="AP60" s="5">
        <v>0.93568969411764691</v>
      </c>
      <c r="AQ60" s="6">
        <f t="shared" si="11"/>
        <v>-0.13369465266846658</v>
      </c>
      <c r="AR60" s="17">
        <f t="shared" si="12"/>
        <v>1.787426015214192E-2</v>
      </c>
      <c r="AS60" s="6">
        <f t="shared" si="13"/>
        <v>-0.20940184444517995</v>
      </c>
      <c r="AT60" s="15">
        <f t="shared" si="14"/>
        <v>4.384913245704334E-2</v>
      </c>
      <c r="AU60" s="6">
        <f t="shared" si="15"/>
        <v>-0.42668793671776117</v>
      </c>
      <c r="AV60" s="16">
        <f t="shared" si="16"/>
        <v>0.18206259534046015</v>
      </c>
      <c r="AW60" s="16"/>
      <c r="AX60" s="16"/>
    </row>
    <row r="61" spans="1:50" x14ac:dyDescent="0.2">
      <c r="A61" s="13">
        <v>42786</v>
      </c>
      <c r="B61" s="14">
        <v>16.59760614</v>
      </c>
      <c r="C61" s="14">
        <v>21.082254899999999</v>
      </c>
      <c r="D61" s="14">
        <v>19.237396069999999</v>
      </c>
      <c r="E61" s="14">
        <v>23.327615659999999</v>
      </c>
      <c r="F61" s="5">
        <v>2.9102622657688282</v>
      </c>
      <c r="G61" s="5">
        <v>2.53571768662583</v>
      </c>
      <c r="H61" s="14">
        <v>5.8205245315376564</v>
      </c>
      <c r="I61" s="14">
        <v>8.3562422181634872</v>
      </c>
      <c r="J61" s="14">
        <v>2.9102622657688282</v>
      </c>
      <c r="K61" s="14">
        <f t="shared" si="4"/>
        <v>6.4034656076419294</v>
      </c>
      <c r="L61" s="14">
        <f t="shared" si="5"/>
        <v>48.223408359469154</v>
      </c>
      <c r="M61" s="14">
        <f t="shared" si="6"/>
        <v>4.509302651777845</v>
      </c>
      <c r="N61" s="5">
        <f t="shared" si="7"/>
        <v>0</v>
      </c>
      <c r="O61" s="9">
        <v>0.17356768461800001</v>
      </c>
      <c r="P61" s="9">
        <v>6.4076923081999998E-2</v>
      </c>
      <c r="Q61" s="9">
        <v>7.7487593789392264</v>
      </c>
      <c r="R61" s="9">
        <f t="shared" si="0"/>
        <v>0.77487593789392273</v>
      </c>
      <c r="S61" s="9">
        <f t="shared" si="1"/>
        <v>6.9738834410453041</v>
      </c>
      <c r="T61" s="9">
        <v>6.0372230278743784</v>
      </c>
      <c r="U61" s="9">
        <f t="shared" si="2"/>
        <v>0.60372230278743788</v>
      </c>
      <c r="V61" s="9">
        <f t="shared" si="3"/>
        <v>5.4335007250869403</v>
      </c>
      <c r="W61" s="9">
        <f t="shared" si="17"/>
        <v>2.4747962009497821E-2</v>
      </c>
      <c r="X61" s="9">
        <f t="shared" si="18"/>
        <v>1.5831936717163282</v>
      </c>
      <c r="Y61" s="9">
        <f t="shared" si="19"/>
        <v>1.9409120870992915E-2</v>
      </c>
      <c r="Z61" s="9">
        <f t="shared" si="25"/>
        <v>9.2718605133128747E-3</v>
      </c>
      <c r="AA61" s="9">
        <f t="shared" si="20"/>
        <v>1.0119337015176324</v>
      </c>
      <c r="AB61" s="9">
        <f t="shared" si="21"/>
        <v>1.9212772130541431E-2</v>
      </c>
      <c r="AC61" s="9">
        <f t="shared" si="22"/>
        <v>0.11067175608885135</v>
      </c>
      <c r="AD61" s="9">
        <f t="shared" si="23"/>
        <v>0.41817733855309447</v>
      </c>
      <c r="AE61" s="9">
        <f t="shared" si="24"/>
        <v>6.5042479755483704E-2</v>
      </c>
      <c r="AF61" s="9">
        <v>0</v>
      </c>
      <c r="AG61" s="9">
        <v>0</v>
      </c>
      <c r="AH61" s="9">
        <v>0</v>
      </c>
      <c r="AI61" s="9"/>
      <c r="AJ61" s="6">
        <v>51</v>
      </c>
      <c r="AK61" s="6">
        <f t="shared" si="8"/>
        <v>1.6079416337258261</v>
      </c>
      <c r="AL61" s="6">
        <f t="shared" si="9"/>
        <v>1.0212055620309453</v>
      </c>
      <c r="AM61" s="6">
        <f t="shared" si="10"/>
        <v>0.52884909464194585</v>
      </c>
      <c r="AN61">
        <v>1.7446035714285699</v>
      </c>
      <c r="AO61">
        <v>1.2297555555555599</v>
      </c>
      <c r="AP61" s="5">
        <v>0.9159461705882348</v>
      </c>
      <c r="AQ61" s="6">
        <f t="shared" si="11"/>
        <v>-0.13666193770274382</v>
      </c>
      <c r="AR61" s="17">
        <f t="shared" si="12"/>
        <v>1.8676485216668634E-2</v>
      </c>
      <c r="AS61" s="6">
        <f t="shared" si="13"/>
        <v>-0.20854999352461467</v>
      </c>
      <c r="AT61" s="15">
        <f t="shared" si="14"/>
        <v>4.3493099799116822E-2</v>
      </c>
      <c r="AU61" s="6">
        <f t="shared" si="15"/>
        <v>-0.38709707594628895</v>
      </c>
      <c r="AV61" s="16">
        <f t="shared" si="16"/>
        <v>0.14984414620616698</v>
      </c>
      <c r="AW61" s="16"/>
      <c r="AX61" s="16"/>
    </row>
    <row r="62" spans="1:50" x14ac:dyDescent="0.2">
      <c r="A62" s="13">
        <v>42787</v>
      </c>
      <c r="B62" s="14">
        <v>16.589553810000002</v>
      </c>
      <c r="C62" s="14">
        <v>21.169496330000001</v>
      </c>
      <c r="D62" s="14">
        <v>19.212238030000002</v>
      </c>
      <c r="E62" s="14">
        <v>23.61637288</v>
      </c>
      <c r="F62" s="5">
        <v>2.9371543098199711</v>
      </c>
      <c r="G62" s="5">
        <v>2.6028115067147048</v>
      </c>
      <c r="H62" s="14">
        <v>5.874308619639943</v>
      </c>
      <c r="I62" s="14">
        <v>8.4771201263546487</v>
      </c>
      <c r="J62" s="14">
        <v>2.9371543098199711</v>
      </c>
      <c r="K62" s="14">
        <f t="shared" si="4"/>
        <v>6.1326594018599563</v>
      </c>
      <c r="L62" s="14">
        <f t="shared" si="5"/>
        <v>44.992638479054634</v>
      </c>
      <c r="M62" s="14">
        <f t="shared" si="6"/>
        <v>4.932207833890816</v>
      </c>
      <c r="N62" s="5">
        <f t="shared" si="7"/>
        <v>0</v>
      </c>
      <c r="O62" s="9">
        <v>0.17681978971100001</v>
      </c>
      <c r="P62" s="9">
        <v>6.2384615389000003E-2</v>
      </c>
      <c r="Q62" s="9">
        <v>7.7255919277627312</v>
      </c>
      <c r="R62" s="9">
        <f t="shared" si="0"/>
        <v>0.77255919277627316</v>
      </c>
      <c r="S62" s="9">
        <f t="shared" si="1"/>
        <v>6.9530327349864578</v>
      </c>
      <c r="T62" s="9">
        <v>6.0082456480458939</v>
      </c>
      <c r="U62" s="9">
        <f t="shared" si="2"/>
        <v>0.60082456480458946</v>
      </c>
      <c r="V62" s="9">
        <f t="shared" si="3"/>
        <v>5.4074210832413048</v>
      </c>
      <c r="W62" s="9">
        <f t="shared" si="17"/>
        <v>2.4926192639579594E-2</v>
      </c>
      <c r="X62" s="9">
        <f t="shared" si="18"/>
        <v>1.5867768757347598</v>
      </c>
      <c r="Y62" s="9">
        <f t="shared" si="19"/>
        <v>1.9396387626199416E-2</v>
      </c>
      <c r="Z62" s="9">
        <f t="shared" si="25"/>
        <v>9.5932546922700701E-3</v>
      </c>
      <c r="AA62" s="9">
        <f t="shared" si="20"/>
        <v>1.012777046485825</v>
      </c>
      <c r="AB62" s="9">
        <f t="shared" si="21"/>
        <v>1.8969764522296612E-2</v>
      </c>
      <c r="AC62" s="9">
        <f t="shared" si="22"/>
        <v>0.10993283150494626</v>
      </c>
      <c r="AD62" s="9">
        <f t="shared" si="23"/>
        <v>0.43946384793334126</v>
      </c>
      <c r="AE62" s="9">
        <f t="shared" si="24"/>
        <v>6.6597525156320198E-2</v>
      </c>
      <c r="AF62" s="9">
        <v>0</v>
      </c>
      <c r="AG62" s="9">
        <v>0</v>
      </c>
      <c r="AH62" s="9">
        <v>0</v>
      </c>
      <c r="AI62" s="9"/>
      <c r="AJ62" s="9">
        <v>52</v>
      </c>
      <c r="AK62" s="6">
        <f t="shared" si="8"/>
        <v>1.6117030683743394</v>
      </c>
      <c r="AL62" s="6">
        <f t="shared" si="9"/>
        <v>1.0223703011780951</v>
      </c>
      <c r="AM62" s="6">
        <f t="shared" si="10"/>
        <v>0.54939667943828752</v>
      </c>
      <c r="AN62">
        <v>1.7511927857142899</v>
      </c>
      <c r="AO62">
        <v>1.22945016666667</v>
      </c>
      <c r="AP62" s="5">
        <v>0.89620264705882313</v>
      </c>
      <c r="AQ62" s="6">
        <f t="shared" si="11"/>
        <v>-0.13948971733995053</v>
      </c>
      <c r="AR62" s="17">
        <f t="shared" si="12"/>
        <v>1.9457381243579295E-2</v>
      </c>
      <c r="AS62" s="6">
        <f t="shared" si="13"/>
        <v>-0.20707986548857482</v>
      </c>
      <c r="AT62" s="15">
        <f t="shared" si="14"/>
        <v>4.2882070690766244E-2</v>
      </c>
      <c r="AU62" s="6">
        <f t="shared" si="15"/>
        <v>-0.34680596762053562</v>
      </c>
      <c r="AV62" s="16">
        <f t="shared" si="16"/>
        <v>0.12027437917721599</v>
      </c>
      <c r="AW62" s="16"/>
      <c r="AX62" s="16"/>
    </row>
    <row r="63" spans="1:50" x14ac:dyDescent="0.2">
      <c r="A63" s="13">
        <v>42788</v>
      </c>
      <c r="B63" s="14">
        <v>16.58150148</v>
      </c>
      <c r="C63" s="14">
        <v>21.256737749999999</v>
      </c>
      <c r="D63" s="14">
        <v>19.18707998</v>
      </c>
      <c r="E63" s="14">
        <v>23.905130100000001</v>
      </c>
      <c r="F63" s="5">
        <v>3.3845501339403792</v>
      </c>
      <c r="G63" s="5">
        <v>3.3522185665855759</v>
      </c>
      <c r="H63" s="14">
        <v>6.7691002678807566</v>
      </c>
      <c r="I63" s="14">
        <v>10.121318834466329</v>
      </c>
      <c r="J63" s="14">
        <v>3.3845501339403792</v>
      </c>
      <c r="K63" s="14">
        <f t="shared" si="4"/>
        <v>6.7020644559458722</v>
      </c>
      <c r="L63" s="14">
        <f t="shared" si="5"/>
        <v>50.686639714304093</v>
      </c>
      <c r="M63" s="14">
        <f t="shared" si="6"/>
        <v>6.1285726626864001</v>
      </c>
      <c r="N63" s="5">
        <f t="shared" si="7"/>
        <v>0</v>
      </c>
      <c r="O63" s="9">
        <v>0.180071894904</v>
      </c>
      <c r="P63" s="9">
        <v>6.0692307696000002E-2</v>
      </c>
      <c r="Q63" s="9">
        <v>7.5576899176338674</v>
      </c>
      <c r="R63" s="9">
        <f t="shared" si="0"/>
        <v>0.75576899176338674</v>
      </c>
      <c r="S63" s="9">
        <f t="shared" si="1"/>
        <v>6.8019209258704807</v>
      </c>
      <c r="T63" s="9">
        <v>5.9724666055095694</v>
      </c>
      <c r="U63" s="9">
        <f t="shared" si="2"/>
        <v>0.59724666055095699</v>
      </c>
      <c r="V63" s="9">
        <f t="shared" si="3"/>
        <v>5.3752199449586122</v>
      </c>
      <c r="W63" s="9">
        <f t="shared" si="17"/>
        <v>2.5080369258163076E-2</v>
      </c>
      <c r="X63" s="9">
        <f t="shared" si="18"/>
        <v>1.5904955959345162</v>
      </c>
      <c r="Y63" s="9">
        <f t="shared" si="19"/>
        <v>1.9394863999137826E-2</v>
      </c>
      <c r="Z63" s="9">
        <f t="shared" si="25"/>
        <v>9.9254541869333822E-3</v>
      </c>
      <c r="AA63" s="9">
        <f t="shared" si="20"/>
        <v>1.0142289888107261</v>
      </c>
      <c r="AB63" s="9">
        <f t="shared" si="21"/>
        <v>1.8738603867294801E-2</v>
      </c>
      <c r="AC63" s="9">
        <f t="shared" si="22"/>
        <v>0.10929672765862604</v>
      </c>
      <c r="AD63" s="9">
        <f t="shared" si="23"/>
        <v>0.46058344327302403</v>
      </c>
      <c r="AE63" s="9">
        <f t="shared" si="24"/>
        <v>6.7994779636921771E-2</v>
      </c>
      <c r="AF63" s="9">
        <v>0</v>
      </c>
      <c r="AG63" s="9">
        <v>0</v>
      </c>
      <c r="AH63" s="9">
        <v>0</v>
      </c>
      <c r="AI63" s="9"/>
      <c r="AJ63" s="6">
        <v>53</v>
      </c>
      <c r="AK63" s="6">
        <f t="shared" si="8"/>
        <v>1.6155759651926793</v>
      </c>
      <c r="AL63" s="6">
        <f t="shared" si="9"/>
        <v>1.0241544429976595</v>
      </c>
      <c r="AM63" s="6">
        <f t="shared" si="10"/>
        <v>0.56988017093165011</v>
      </c>
      <c r="AN63">
        <v>1.757782</v>
      </c>
      <c r="AO63">
        <v>1.22914477777778</v>
      </c>
      <c r="AP63" s="5">
        <v>0.87645912352941191</v>
      </c>
      <c r="AQ63" s="6">
        <f t="shared" si="11"/>
        <v>-0.14220603480732064</v>
      </c>
      <c r="AR63" s="17">
        <f t="shared" si="12"/>
        <v>2.0222556335620888E-2</v>
      </c>
      <c r="AS63" s="6">
        <f t="shared" si="13"/>
        <v>-0.20499033478012052</v>
      </c>
      <c r="AT63" s="15">
        <f t="shared" si="14"/>
        <v>4.2021037353265886E-2</v>
      </c>
      <c r="AU63" s="6">
        <f t="shared" si="15"/>
        <v>-0.3065789525977618</v>
      </c>
      <c r="AV63" s="16">
        <f t="shared" si="16"/>
        <v>9.3990654175940672E-2</v>
      </c>
      <c r="AW63" s="16"/>
      <c r="AX63" s="16"/>
    </row>
    <row r="64" spans="1:50" x14ac:dyDescent="0.2">
      <c r="A64" s="13">
        <v>42789</v>
      </c>
      <c r="B64" s="14">
        <v>16.573449159999999</v>
      </c>
      <c r="C64" s="14">
        <v>21.343979170000001</v>
      </c>
      <c r="D64" s="14">
        <v>19.161921939999999</v>
      </c>
      <c r="E64" s="14">
        <v>24.193887320000002</v>
      </c>
      <c r="F64" s="5">
        <v>3.0821438105014449</v>
      </c>
      <c r="G64" s="5">
        <v>2.8112299664784159</v>
      </c>
      <c r="H64" s="14">
        <v>6.1642876210028898</v>
      </c>
      <c r="I64" s="14">
        <v>8.9755175874813062</v>
      </c>
      <c r="J64" s="14">
        <v>3.0821438105014449</v>
      </c>
      <c r="K64" s="14">
        <f t="shared" si="4"/>
        <v>5.7843609370777882</v>
      </c>
      <c r="L64" s="14">
        <f t="shared" si="5"/>
        <v>41.055435548637668</v>
      </c>
      <c r="M64" s="14">
        <f t="shared" si="6"/>
        <v>5.9916569609917083</v>
      </c>
      <c r="N64" s="5">
        <f t="shared" si="7"/>
        <v>0</v>
      </c>
      <c r="O64" s="9">
        <v>0.18332399999700011</v>
      </c>
      <c r="P64" s="9">
        <v>5.9000000003000007E-2</v>
      </c>
      <c r="Q64" s="9">
        <v>7.6185834554113079</v>
      </c>
      <c r="R64" s="9">
        <f t="shared" si="0"/>
        <v>0.76185834554113085</v>
      </c>
      <c r="S64" s="9">
        <f t="shared" si="1"/>
        <v>6.8567251098701769</v>
      </c>
      <c r="T64" s="9">
        <v>5.9542233163388802</v>
      </c>
      <c r="U64" s="9">
        <f t="shared" si="2"/>
        <v>0.59542233163388802</v>
      </c>
      <c r="V64" s="9">
        <f t="shared" si="3"/>
        <v>5.3588009847049927</v>
      </c>
      <c r="W64" s="9">
        <f t="shared" si="17"/>
        <v>2.5410055959945867E-2</v>
      </c>
      <c r="X64" s="9">
        <f t="shared" si="18"/>
        <v>1.5944476434279289</v>
      </c>
      <c r="Y64" s="9">
        <f t="shared" si="19"/>
        <v>1.9402333846071904E-2</v>
      </c>
      <c r="Z64" s="9">
        <f t="shared" si="25"/>
        <v>1.048461312659431E-2</v>
      </c>
      <c r="AA64" s="9">
        <f t="shared" si="20"/>
        <v>1.0164023344713191</v>
      </c>
      <c r="AB64" s="9">
        <f t="shared" si="21"/>
        <v>1.8519242084792796E-2</v>
      </c>
      <c r="AC64" s="9">
        <f t="shared" si="22"/>
        <v>0.11015919849948318</v>
      </c>
      <c r="AD64" s="9">
        <f t="shared" si="23"/>
        <v>0.48477747179516895</v>
      </c>
      <c r="AE64" s="9">
        <f t="shared" si="24"/>
        <v>6.9251857978962716E-2</v>
      </c>
      <c r="AF64" s="9">
        <v>0</v>
      </c>
      <c r="AG64" s="9">
        <v>0</v>
      </c>
      <c r="AH64" s="9">
        <v>0</v>
      </c>
      <c r="AI64" s="9"/>
      <c r="AJ64" s="6">
        <v>54</v>
      </c>
      <c r="AK64" s="6">
        <f t="shared" si="8"/>
        <v>1.6198576993878748</v>
      </c>
      <c r="AL64" s="6">
        <f t="shared" si="9"/>
        <v>1.0268869475979134</v>
      </c>
      <c r="AM64" s="6">
        <f t="shared" si="10"/>
        <v>0.59493667029465214</v>
      </c>
      <c r="AN64">
        <v>1.73893733333333</v>
      </c>
      <c r="AO64">
        <v>1.22883938888889</v>
      </c>
      <c r="AP64" s="5">
        <v>0.85671560000000002</v>
      </c>
      <c r="AQ64" s="6">
        <f t="shared" si="11"/>
        <v>-0.11907963394545518</v>
      </c>
      <c r="AR64" s="17">
        <f t="shared" si="12"/>
        <v>1.4179959220583601E-2</v>
      </c>
      <c r="AS64" s="6">
        <f t="shared" si="13"/>
        <v>-0.20195244129097656</v>
      </c>
      <c r="AT64" s="15">
        <f t="shared" si="14"/>
        <v>4.0784788543385332E-2</v>
      </c>
      <c r="AU64" s="6">
        <f t="shared" si="15"/>
        <v>-0.26177892970534788</v>
      </c>
      <c r="AV64" s="16">
        <f t="shared" si="16"/>
        <v>6.8528208037677465E-2</v>
      </c>
      <c r="AW64" s="16"/>
      <c r="AX64" s="16"/>
    </row>
    <row r="65" spans="1:50" x14ac:dyDescent="0.2">
      <c r="A65" s="13">
        <v>42790</v>
      </c>
      <c r="B65" s="14">
        <v>16.565396830000001</v>
      </c>
      <c r="C65" s="14">
        <v>21.15700417</v>
      </c>
      <c r="D65" s="14">
        <v>19.136763890000001</v>
      </c>
      <c r="E65" s="14">
        <v>24.31790415</v>
      </c>
      <c r="F65" s="5">
        <v>2.9485895202388011</v>
      </c>
      <c r="G65" s="5">
        <v>2.782482162836577</v>
      </c>
      <c r="H65" s="14">
        <v>5.8971790404776012</v>
      </c>
      <c r="I65" s="14">
        <v>8.6796612033141791</v>
      </c>
      <c r="J65" s="14">
        <v>2.9485895202388011</v>
      </c>
      <c r="K65" s="14">
        <f t="shared" si="4"/>
        <v>5.6593675652170354</v>
      </c>
      <c r="L65" s="14">
        <f t="shared" si="5"/>
        <v>35.41146877473917</v>
      </c>
      <c r="M65" s="14">
        <f t="shared" si="6"/>
        <v>5.9412194047174776</v>
      </c>
      <c r="N65" s="5">
        <f t="shared" si="7"/>
        <v>0</v>
      </c>
      <c r="O65" s="9">
        <v>0.18496964359599999</v>
      </c>
      <c r="P65" s="9">
        <v>5.6805128203999987E-2</v>
      </c>
      <c r="Q65" s="9">
        <v>7.5867908741007231</v>
      </c>
      <c r="R65" s="9">
        <f t="shared" si="0"/>
        <v>0.75867908741007239</v>
      </c>
      <c r="S65" s="9">
        <f t="shared" si="1"/>
        <v>6.8281117866906511</v>
      </c>
      <c r="T65" s="9">
        <v>5.9642946722702774</v>
      </c>
      <c r="U65" s="9">
        <f t="shared" si="2"/>
        <v>0.59642946722702772</v>
      </c>
      <c r="V65" s="9">
        <f t="shared" si="3"/>
        <v>5.36786520504325</v>
      </c>
      <c r="W65" s="9">
        <f t="shared" si="17"/>
        <v>2.5553328477854732E-2</v>
      </c>
      <c r="X65" s="9">
        <f t="shared" si="18"/>
        <v>1.5983828995649596</v>
      </c>
      <c r="Y65" s="9">
        <f t="shared" si="19"/>
        <v>1.9428240131370855E-2</v>
      </c>
      <c r="Z65" s="9">
        <f t="shared" si="25"/>
        <v>1.085470536188422E-2</v>
      </c>
      <c r="AA65" s="9">
        <f t="shared" si="20"/>
        <v>1.0191719862410535</v>
      </c>
      <c r="AB65" s="9">
        <f t="shared" si="21"/>
        <v>1.8315955248833803E-2</v>
      </c>
      <c r="AC65" s="9">
        <f t="shared" si="22"/>
        <v>0.10966787000084931</v>
      </c>
      <c r="AD65" s="9">
        <f t="shared" si="23"/>
        <v>0.50558240479889061</v>
      </c>
      <c r="AE65" s="9">
        <f t="shared" si="24"/>
        <v>7.0465465136291802E-2</v>
      </c>
      <c r="AF65" s="9">
        <v>0</v>
      </c>
      <c r="AG65" s="9">
        <v>0</v>
      </c>
      <c r="AH65" s="9">
        <v>0</v>
      </c>
      <c r="AI65" s="9"/>
      <c r="AJ65" s="9">
        <v>55</v>
      </c>
      <c r="AK65" s="6">
        <f t="shared" si="8"/>
        <v>1.6239362280428142</v>
      </c>
      <c r="AL65" s="6">
        <f t="shared" si="9"/>
        <v>1.0300266916029377</v>
      </c>
      <c r="AM65" s="6">
        <f t="shared" si="10"/>
        <v>0.61525027479973993</v>
      </c>
      <c r="AN65">
        <v>1.72009266666667</v>
      </c>
      <c r="AO65">
        <v>1.228534</v>
      </c>
      <c r="AP65" s="5">
        <v>0.8765427266666671</v>
      </c>
      <c r="AQ65" s="6">
        <f t="shared" si="11"/>
        <v>-9.6156438623855811E-2</v>
      </c>
      <c r="AR65" s="17">
        <f t="shared" si="12"/>
        <v>9.2460606888233494E-3</v>
      </c>
      <c r="AS65" s="6">
        <f t="shared" si="13"/>
        <v>-0.19850730839706232</v>
      </c>
      <c r="AT65" s="15">
        <f t="shared" si="14"/>
        <v>3.940515148704641E-2</v>
      </c>
      <c r="AU65" s="6">
        <f t="shared" si="15"/>
        <v>-0.26129245186692718</v>
      </c>
      <c r="AV65" s="16">
        <f t="shared" si="16"/>
        <v>6.8273745402630454E-2</v>
      </c>
      <c r="AW65" s="16"/>
      <c r="AX65" s="16"/>
    </row>
    <row r="66" spans="1:50" x14ac:dyDescent="0.2">
      <c r="A66" s="13">
        <v>42791</v>
      </c>
      <c r="B66" s="14">
        <v>16.56924291</v>
      </c>
      <c r="C66" s="14">
        <v>20.97002917</v>
      </c>
      <c r="D66" s="14">
        <v>19.128711370000001</v>
      </c>
      <c r="E66" s="14">
        <v>24.441920970000002</v>
      </c>
      <c r="F66" s="5">
        <v>2.890431477417696</v>
      </c>
      <c r="G66" s="5">
        <v>2.5644671137149899</v>
      </c>
      <c r="H66" s="14">
        <v>5.780862954835392</v>
      </c>
      <c r="I66" s="14">
        <v>8.345330068550382</v>
      </c>
      <c r="J66" s="14">
        <v>2.890431477417696</v>
      </c>
      <c r="K66" s="14">
        <f t="shared" si="4"/>
        <v>5.7118940350091645</v>
      </c>
      <c r="L66" s="14">
        <f t="shared" si="5"/>
        <v>30.056846019952548</v>
      </c>
      <c r="M66" s="14">
        <f t="shared" si="6"/>
        <v>6.0002568947295707</v>
      </c>
      <c r="N66" s="5">
        <f t="shared" si="7"/>
        <v>0</v>
      </c>
      <c r="O66" s="9">
        <v>0.18661528718500001</v>
      </c>
      <c r="P66" s="9">
        <v>5.4610256415000002E-2</v>
      </c>
      <c r="Q66" s="9">
        <v>7.5519640719480394</v>
      </c>
      <c r="R66" s="9">
        <f t="shared" si="0"/>
        <v>0.75519640719480396</v>
      </c>
      <c r="S66" s="9">
        <f t="shared" si="1"/>
        <v>6.7967676647532356</v>
      </c>
      <c r="T66" s="9">
        <v>5.959888481211526</v>
      </c>
      <c r="U66" s="9">
        <f t="shared" si="2"/>
        <v>0.5959888481211526</v>
      </c>
      <c r="V66" s="9">
        <f t="shared" si="3"/>
        <v>5.3638996330903739</v>
      </c>
      <c r="W66" s="9">
        <f t="shared" si="17"/>
        <v>2.5615083565559815E-2</v>
      </c>
      <c r="X66" s="9">
        <f t="shared" si="18"/>
        <v>1.602028303006674</v>
      </c>
      <c r="Y66" s="9">
        <f t="shared" si="19"/>
        <v>1.9460479257960704E-2</v>
      </c>
      <c r="Z66" s="9">
        <f t="shared" si="25"/>
        <v>1.1124319913061453E-2</v>
      </c>
      <c r="AA66" s="9">
        <f t="shared" si="20"/>
        <v>1.0222126322869474</v>
      </c>
      <c r="AB66" s="9">
        <f t="shared" si="21"/>
        <v>1.8124603554022494E-2</v>
      </c>
      <c r="AC66" s="9">
        <f t="shared" si="22"/>
        <v>0.10866057375311196</v>
      </c>
      <c r="AD66" s="9">
        <f t="shared" si="23"/>
        <v>0.52785087562272937</v>
      </c>
      <c r="AE66" s="9">
        <f t="shared" si="24"/>
        <v>7.1560843481741493E-2</v>
      </c>
      <c r="AF66" s="9">
        <v>0</v>
      </c>
      <c r="AG66" s="9">
        <v>0</v>
      </c>
      <c r="AH66" s="9">
        <v>0</v>
      </c>
      <c r="AI66" s="9"/>
      <c r="AJ66" s="6">
        <v>56</v>
      </c>
      <c r="AK66" s="6">
        <f t="shared" si="8"/>
        <v>1.6276433865722337</v>
      </c>
      <c r="AL66" s="6">
        <f t="shared" si="9"/>
        <v>1.0333369522000089</v>
      </c>
      <c r="AM66" s="6">
        <f t="shared" si="10"/>
        <v>0.63651144937584136</v>
      </c>
      <c r="AN66">
        <v>1.7012480000000001</v>
      </c>
      <c r="AO66">
        <v>1.2351462857142901</v>
      </c>
      <c r="AP66" s="5">
        <v>0.89636985333333297</v>
      </c>
      <c r="AQ66" s="6">
        <f t="shared" si="11"/>
        <v>-7.3604613427766363E-2</v>
      </c>
      <c r="AR66" s="17">
        <f t="shared" si="12"/>
        <v>5.4176391178509245E-3</v>
      </c>
      <c r="AS66" s="6">
        <f t="shared" si="13"/>
        <v>-0.20180933351428121</v>
      </c>
      <c r="AT66" s="15">
        <f t="shared" si="14"/>
        <v>4.0727007093478387E-2</v>
      </c>
      <c r="AU66" s="6">
        <f t="shared" si="15"/>
        <v>-0.2598584039574916</v>
      </c>
      <c r="AV66" s="16">
        <f t="shared" si="16"/>
        <v>6.7526390107334883E-2</v>
      </c>
      <c r="AW66" s="16"/>
      <c r="AX66" s="16"/>
    </row>
    <row r="67" spans="1:50" x14ac:dyDescent="0.2">
      <c r="A67" s="13">
        <v>42792</v>
      </c>
      <c r="B67" s="14">
        <v>16.573088989999999</v>
      </c>
      <c r="C67" s="14">
        <v>20.78305417</v>
      </c>
      <c r="D67" s="14">
        <v>19.120658840000001</v>
      </c>
      <c r="E67" s="14">
        <v>24.5659378</v>
      </c>
      <c r="F67" s="5">
        <v>3.2337003270848812</v>
      </c>
      <c r="G67" s="5">
        <v>3.1943270929262559</v>
      </c>
      <c r="H67" s="14">
        <v>6.4674006541697624</v>
      </c>
      <c r="I67" s="14">
        <v>9.6617277470960197</v>
      </c>
      <c r="J67" s="14">
        <v>3.2337003270848812</v>
      </c>
      <c r="K67" s="14">
        <f t="shared" si="4"/>
        <v>6.5905356197109475</v>
      </c>
      <c r="L67" s="14">
        <f t="shared" si="5"/>
        <v>32.081697962430255</v>
      </c>
      <c r="M67" s="14">
        <f t="shared" si="6"/>
        <v>6.9118420262433249</v>
      </c>
      <c r="N67" s="5">
        <f t="shared" si="7"/>
        <v>0</v>
      </c>
      <c r="O67" s="9">
        <v>0.188260930784</v>
      </c>
      <c r="P67" s="9">
        <v>5.2415384616000003E-2</v>
      </c>
      <c r="Q67" s="9">
        <v>7.4469093714037644</v>
      </c>
      <c r="R67" s="9">
        <f t="shared" si="0"/>
        <v>0.74469093714037649</v>
      </c>
      <c r="S67" s="9">
        <f t="shared" si="1"/>
        <v>6.7022184342633881</v>
      </c>
      <c r="T67" s="9">
        <v>5.9405502983931306</v>
      </c>
      <c r="U67" s="9">
        <f t="shared" si="2"/>
        <v>0.59405502983931313</v>
      </c>
      <c r="V67" s="9">
        <f t="shared" si="3"/>
        <v>5.3464952685538174</v>
      </c>
      <c r="W67" s="9">
        <f t="shared" si="17"/>
        <v>2.5640422945438991E-2</v>
      </c>
      <c r="X67" s="9">
        <f t="shared" si="18"/>
        <v>1.605450299251749</v>
      </c>
      <c r="Y67" s="9">
        <f t="shared" si="19"/>
        <v>1.9493886558322061E-2</v>
      </c>
      <c r="Z67" s="9">
        <f t="shared" si="25"/>
        <v>1.1344495142310576E-2</v>
      </c>
      <c r="AA67" s="9">
        <f t="shared" si="20"/>
        <v>1.0254821831635597</v>
      </c>
      <c r="AB67" s="9">
        <f t="shared" si="21"/>
        <v>1.7942911293029024E-2</v>
      </c>
      <c r="AC67" s="9">
        <f t="shared" si="22"/>
        <v>0.10698267843370371</v>
      </c>
      <c r="AD67" s="9">
        <f t="shared" si="23"/>
        <v>0.55063536105322142</v>
      </c>
      <c r="AE67" s="9">
        <f t="shared" si="24"/>
        <v>7.2517034027923699E-2</v>
      </c>
      <c r="AF67" s="9">
        <v>0</v>
      </c>
      <c r="AG67" s="9">
        <v>0</v>
      </c>
      <c r="AH67" s="9">
        <v>0</v>
      </c>
      <c r="AI67" s="9"/>
      <c r="AJ67" s="6">
        <v>57</v>
      </c>
      <c r="AK67" s="6">
        <f t="shared" si="8"/>
        <v>1.631090722197188</v>
      </c>
      <c r="AL67" s="6">
        <f t="shared" si="9"/>
        <v>1.0368266783058702</v>
      </c>
      <c r="AM67" s="6">
        <f t="shared" si="10"/>
        <v>0.6576180394869251</v>
      </c>
      <c r="AN67">
        <v>1.6824033333333299</v>
      </c>
      <c r="AO67">
        <v>1.2417585714285699</v>
      </c>
      <c r="AP67" s="5">
        <v>0.91619698000000005</v>
      </c>
      <c r="AQ67" s="6">
        <f t="shared" si="11"/>
        <v>-5.1312611136141939E-2</v>
      </c>
      <c r="AR67" s="17">
        <f t="shared" si="12"/>
        <v>2.6329840616089177E-3</v>
      </c>
      <c r="AS67" s="6">
        <f t="shared" si="13"/>
        <v>-0.20493189312269977</v>
      </c>
      <c r="AT67" s="15">
        <f t="shared" si="14"/>
        <v>4.1997080818853644E-2</v>
      </c>
      <c r="AU67" s="6">
        <f t="shared" si="15"/>
        <v>-0.25857894051307495</v>
      </c>
      <c r="AV67" s="16">
        <f t="shared" si="16"/>
        <v>6.6863068476864351E-2</v>
      </c>
      <c r="AW67" s="16"/>
      <c r="AX67" s="16"/>
    </row>
    <row r="68" spans="1:50" x14ac:dyDescent="0.2">
      <c r="A68" s="13">
        <v>42793</v>
      </c>
      <c r="B68" s="14">
        <v>16.576935070000001</v>
      </c>
      <c r="C68" s="14">
        <v>20.596079169999999</v>
      </c>
      <c r="D68" s="14">
        <v>19.112606320000001</v>
      </c>
      <c r="E68" s="14">
        <v>24.689954620000002</v>
      </c>
      <c r="F68" s="5">
        <v>3.3478487475908092</v>
      </c>
      <c r="G68" s="5">
        <v>3.072150359394783</v>
      </c>
      <c r="H68" s="14">
        <v>6.6956974951816166</v>
      </c>
      <c r="I68" s="14">
        <v>9.7678478545764005</v>
      </c>
      <c r="J68" s="14">
        <v>3.3478487475908092</v>
      </c>
      <c r="K68" s="14">
        <f t="shared" si="4"/>
        <v>7.0502346440742025</v>
      </c>
      <c r="L68" s="14">
        <f t="shared" si="5"/>
        <v>28.950840231529082</v>
      </c>
      <c r="M68" s="14">
        <f t="shared" si="6"/>
        <v>7.3637773512764042</v>
      </c>
      <c r="N68" s="5">
        <f t="shared" si="7"/>
        <v>0</v>
      </c>
      <c r="O68" s="9">
        <v>0.18990657437299999</v>
      </c>
      <c r="P68" s="9">
        <v>5.0220512827000012E-2</v>
      </c>
      <c r="Q68" s="9">
        <v>7.3445674063227129</v>
      </c>
      <c r="R68" s="9">
        <f t="shared" si="0"/>
        <v>0.73445674063227129</v>
      </c>
      <c r="S68" s="9">
        <f t="shared" si="1"/>
        <v>6.610110665690442</v>
      </c>
      <c r="T68" s="9">
        <v>5.9327755818497314</v>
      </c>
      <c r="U68" s="9">
        <f t="shared" si="2"/>
        <v>0.59327755818497319</v>
      </c>
      <c r="V68" s="9">
        <f t="shared" si="3"/>
        <v>5.339498023664758</v>
      </c>
      <c r="W68" s="9">
        <f t="shared" si="17"/>
        <v>2.5827172470905477E-2</v>
      </c>
      <c r="X68" s="9">
        <f t="shared" si="18"/>
        <v>1.6088250709632492</v>
      </c>
      <c r="Y68" s="9">
        <f t="shared" si="19"/>
        <v>1.9526277926007682E-2</v>
      </c>
      <c r="Z68" s="9">
        <f t="shared" si="25"/>
        <v>1.1739019007178267E-2</v>
      </c>
      <c r="AA68" s="9">
        <f t="shared" si="20"/>
        <v>1.0292405568109693</v>
      </c>
      <c r="AB68" s="9">
        <f t="shared" si="21"/>
        <v>1.7769674274040689E-2</v>
      </c>
      <c r="AC68" s="9">
        <f t="shared" si="22"/>
        <v>0.10622582415107729</v>
      </c>
      <c r="AD68" s="9">
        <f t="shared" si="23"/>
        <v>0.57806858818194762</v>
      </c>
      <c r="AE68" s="9">
        <f t="shared" si="24"/>
        <v>7.3305724084235885E-2</v>
      </c>
      <c r="AF68" s="9">
        <v>0</v>
      </c>
      <c r="AG68" s="9">
        <v>0</v>
      </c>
      <c r="AH68" s="9">
        <v>0</v>
      </c>
      <c r="AI68" s="9"/>
      <c r="AJ68" s="9">
        <v>58</v>
      </c>
      <c r="AK68" s="6">
        <f t="shared" si="8"/>
        <v>1.6346522434341546</v>
      </c>
      <c r="AL68" s="6">
        <f t="shared" si="9"/>
        <v>1.0409795758181475</v>
      </c>
      <c r="AM68" s="6">
        <f t="shared" si="10"/>
        <v>0.6842944123330249</v>
      </c>
      <c r="AN68">
        <v>1.66355866666667</v>
      </c>
      <c r="AO68">
        <v>1.24837085714286</v>
      </c>
      <c r="AP68" s="5">
        <v>0.93602410666666702</v>
      </c>
      <c r="AQ68" s="6">
        <f t="shared" si="11"/>
        <v>-2.8906423232515355E-2</v>
      </c>
      <c r="AR68" s="17">
        <f t="shared" si="12"/>
        <v>8.355813040973035E-4</v>
      </c>
      <c r="AS68" s="6">
        <f t="shared" si="13"/>
        <v>-0.20739128132471252</v>
      </c>
      <c r="AT68" s="15">
        <f t="shared" si="14"/>
        <v>4.3011143569506048E-2</v>
      </c>
      <c r="AU68" s="6">
        <f t="shared" si="15"/>
        <v>-0.25172969433364212</v>
      </c>
      <c r="AV68" s="16">
        <f t="shared" si="16"/>
        <v>6.3367839009308896E-2</v>
      </c>
      <c r="AW68" s="16"/>
      <c r="AX68" s="16"/>
    </row>
    <row r="69" spans="1:50" x14ac:dyDescent="0.2">
      <c r="A69" s="13">
        <v>42794</v>
      </c>
      <c r="B69" s="14">
        <v>16.58078115</v>
      </c>
      <c r="C69" s="14">
        <v>20.409104169999999</v>
      </c>
      <c r="D69" s="14">
        <v>19.104553800000001</v>
      </c>
      <c r="E69" s="14">
        <v>24.81397145</v>
      </c>
      <c r="F69" s="5">
        <v>3.9957509281988681</v>
      </c>
      <c r="G69" s="5">
        <v>3.311662265548319</v>
      </c>
      <c r="H69" s="14">
        <v>7.9915018563977362</v>
      </c>
      <c r="I69" s="14">
        <v>11.30316412194605</v>
      </c>
      <c r="J69" s="14">
        <v>3.9957509281988681</v>
      </c>
      <c r="K69" s="14">
        <f t="shared" si="4"/>
        <v>8.7126644519959751</v>
      </c>
      <c r="L69" s="14">
        <f t="shared" si="5"/>
        <v>29.861740706468179</v>
      </c>
      <c r="M69" s="14">
        <f t="shared" si="6"/>
        <v>9.0394080760255839</v>
      </c>
      <c r="N69" s="5">
        <f t="shared" si="7"/>
        <v>0</v>
      </c>
      <c r="O69" s="9">
        <v>0.19155221797200001</v>
      </c>
      <c r="P69" s="9">
        <v>4.8025641028000013E-2</v>
      </c>
      <c r="Q69" s="9">
        <v>7.2894177376993587</v>
      </c>
      <c r="R69" s="9">
        <f t="shared" si="0"/>
        <v>0.72894177376993596</v>
      </c>
      <c r="S69" s="9">
        <f t="shared" si="1"/>
        <v>6.5604759639294228</v>
      </c>
      <c r="T69" s="9">
        <v>5.900525002443751</v>
      </c>
      <c r="U69" s="9">
        <f t="shared" si="2"/>
        <v>0.59005250024437517</v>
      </c>
      <c r="V69" s="9">
        <f t="shared" si="3"/>
        <v>5.3104725021993762</v>
      </c>
      <c r="W69" s="9">
        <f t="shared" si="17"/>
        <v>2.6047796295920803E-2</v>
      </c>
      <c r="X69" s="9">
        <f t="shared" si="18"/>
        <v>1.6119671440437113</v>
      </c>
      <c r="Y69" s="9">
        <f t="shared" si="19"/>
        <v>1.9567025866014668E-2</v>
      </c>
      <c r="Z69" s="9">
        <f t="shared" si="25"/>
        <v>1.2162919542696727E-2</v>
      </c>
      <c r="AA69" s="9">
        <f t="shared" si="20"/>
        <v>1.033370556477847</v>
      </c>
      <c r="AB69" s="9">
        <f t="shared" si="21"/>
        <v>1.7608190917873148E-2</v>
      </c>
      <c r="AC69" s="9">
        <f t="shared" si="22"/>
        <v>0.10500233729730989</v>
      </c>
      <c r="AD69" s="9">
        <f t="shared" si="23"/>
        <v>0.60626537834516003</v>
      </c>
      <c r="AE69" s="9">
        <f t="shared" si="24"/>
        <v>7.3992377400696044E-2</v>
      </c>
      <c r="AF69" s="9">
        <v>0</v>
      </c>
      <c r="AG69" s="9">
        <v>0</v>
      </c>
      <c r="AH69" s="9">
        <v>0</v>
      </c>
      <c r="AI69" s="9"/>
      <c r="AJ69" s="6">
        <v>59</v>
      </c>
      <c r="AK69" s="6">
        <f t="shared" si="8"/>
        <v>1.6380149403396322</v>
      </c>
      <c r="AL69" s="6">
        <f t="shared" si="9"/>
        <v>1.0455334760205437</v>
      </c>
      <c r="AM69" s="6">
        <f t="shared" si="10"/>
        <v>0.71126771564246993</v>
      </c>
      <c r="AN69">
        <v>1.644714</v>
      </c>
      <c r="AO69">
        <v>1.2549831428571401</v>
      </c>
      <c r="AP69" s="5">
        <v>0.95585123333333299</v>
      </c>
      <c r="AQ69" s="6">
        <f t="shared" si="11"/>
        <v>-6.6990596603677677E-3</v>
      </c>
      <c r="AR69" s="17">
        <f t="shared" si="12"/>
        <v>4.4877400333166713E-5</v>
      </c>
      <c r="AS69" s="6">
        <f t="shared" si="13"/>
        <v>-0.20944966683659638</v>
      </c>
      <c r="AT69" s="15">
        <f t="shared" si="14"/>
        <v>4.3869162937961219E-2</v>
      </c>
      <c r="AU69" s="6">
        <f t="shared" si="15"/>
        <v>-0.24458351769086306</v>
      </c>
      <c r="AV69" s="16">
        <f t="shared" si="16"/>
        <v>5.9821097126036726E-2</v>
      </c>
      <c r="AW69" s="16"/>
      <c r="AX69" s="16"/>
    </row>
    <row r="70" spans="1:50" x14ac:dyDescent="0.2">
      <c r="A70" s="13">
        <v>42795</v>
      </c>
      <c r="B70" s="14">
        <v>16.584627229999999</v>
      </c>
      <c r="C70" s="14">
        <v>20.222129169999999</v>
      </c>
      <c r="D70" s="14">
        <v>19.096501279999998</v>
      </c>
      <c r="E70" s="14">
        <v>24.937988279999999</v>
      </c>
      <c r="F70" s="5">
        <v>3.7885088459930198</v>
      </c>
      <c r="G70" s="5">
        <v>3.3953460459828939</v>
      </c>
      <c r="H70" s="14">
        <v>7.5770176919860397</v>
      </c>
      <c r="I70" s="14">
        <v>10.97236373796893</v>
      </c>
      <c r="J70" s="14">
        <v>3.7885088459930198</v>
      </c>
      <c r="K70" s="14">
        <f t="shared" si="4"/>
        <v>8.5729781732166348</v>
      </c>
      <c r="L70" s="14">
        <f t="shared" si="5"/>
        <v>27.0166611507148</v>
      </c>
      <c r="M70" s="14">
        <f t="shared" si="6"/>
        <v>8.8103641873497747</v>
      </c>
      <c r="N70" s="5">
        <f t="shared" si="7"/>
        <v>0</v>
      </c>
      <c r="O70" s="9">
        <v>0.193197861571</v>
      </c>
      <c r="P70" s="9">
        <v>4.5830769229000007E-2</v>
      </c>
      <c r="Q70" s="9">
        <v>7.2398164958649538</v>
      </c>
      <c r="R70" s="9">
        <f t="shared" si="0"/>
        <v>0.72398164958649547</v>
      </c>
      <c r="S70" s="9">
        <f t="shared" si="1"/>
        <v>6.5158348462784588</v>
      </c>
      <c r="T70" s="9">
        <v>5.8728244265103404</v>
      </c>
      <c r="U70" s="9">
        <f t="shared" si="2"/>
        <v>0.58728244265103402</v>
      </c>
      <c r="V70" s="9">
        <f t="shared" si="3"/>
        <v>5.2855419838593063</v>
      </c>
      <c r="W70" s="9">
        <f t="shared" si="17"/>
        <v>2.658336332530364E-2</v>
      </c>
      <c r="X70" s="9">
        <f t="shared" si="18"/>
        <v>1.6152363240877252</v>
      </c>
      <c r="Y70" s="9">
        <f t="shared" si="19"/>
        <v>1.9617462315988023E-2</v>
      </c>
      <c r="Z70" s="9">
        <f t="shared" si="25"/>
        <v>1.2907812697818089E-2</v>
      </c>
      <c r="AA70" s="9">
        <f t="shared" si="20"/>
        <v>1.0383317367301381</v>
      </c>
      <c r="AB70" s="9">
        <f t="shared" si="21"/>
        <v>1.7458786651258509E-2</v>
      </c>
      <c r="AC70" s="9">
        <f t="shared" si="22"/>
        <v>0.10395401744333785</v>
      </c>
      <c r="AD70" s="9">
        <f t="shared" si="23"/>
        <v>0.63839746238434159</v>
      </c>
      <c r="AE70" s="9">
        <f t="shared" si="24"/>
        <v>7.4557676863629532E-2</v>
      </c>
      <c r="AF70" s="9">
        <v>0</v>
      </c>
      <c r="AG70" s="9">
        <v>0</v>
      </c>
      <c r="AH70" s="9">
        <v>0</v>
      </c>
      <c r="AI70" s="9"/>
      <c r="AJ70" s="6">
        <v>60</v>
      </c>
      <c r="AK70" s="6">
        <f t="shared" si="8"/>
        <v>1.6418196874130289</v>
      </c>
      <c r="AL70" s="6">
        <f t="shared" si="9"/>
        <v>1.0512395494279563</v>
      </c>
      <c r="AM70" s="6">
        <f t="shared" si="10"/>
        <v>0.74235147982767946</v>
      </c>
      <c r="AN70">
        <v>1.63750825</v>
      </c>
      <c r="AO70">
        <v>1.2615954285714299</v>
      </c>
      <c r="AP70" s="5">
        <v>0.97567836000000008</v>
      </c>
      <c r="AQ70" s="6">
        <f t="shared" si="11"/>
        <v>4.3114374130288624E-3</v>
      </c>
      <c r="AR70" s="17">
        <f t="shared" si="12"/>
        <v>1.8588492566465008E-5</v>
      </c>
      <c r="AS70" s="6">
        <f t="shared" si="13"/>
        <v>-0.21035587914347365</v>
      </c>
      <c r="AT70" s="15">
        <f t="shared" si="14"/>
        <v>4.4249595890223689E-2</v>
      </c>
      <c r="AU70" s="6">
        <f t="shared" si="15"/>
        <v>-0.23332688017232062</v>
      </c>
      <c r="AV70" s="16">
        <f t="shared" si="16"/>
        <v>5.4441433010948462E-2</v>
      </c>
      <c r="AW70" s="16"/>
      <c r="AX70" s="16"/>
    </row>
    <row r="71" spans="1:50" x14ac:dyDescent="0.2">
      <c r="A71" s="13">
        <v>42796</v>
      </c>
      <c r="B71" s="14">
        <v>16.588473310000001</v>
      </c>
      <c r="C71" s="14">
        <v>20.035154169999998</v>
      </c>
      <c r="D71" s="14">
        <v>19.088448750000001</v>
      </c>
      <c r="E71" s="14">
        <v>25.0620051</v>
      </c>
      <c r="F71" s="5">
        <v>3.852078091641896</v>
      </c>
      <c r="G71" s="5">
        <v>3.3190271592710139</v>
      </c>
      <c r="H71" s="14">
        <v>7.7041561832837919</v>
      </c>
      <c r="I71" s="14">
        <v>11.023183342554811</v>
      </c>
      <c r="J71" s="14">
        <v>3.852078091641896</v>
      </c>
      <c r="K71" s="14">
        <f t="shared" si="4"/>
        <v>9.0694177134076721</v>
      </c>
      <c r="L71" s="14">
        <f t="shared" si="5"/>
        <v>24.729274582632989</v>
      </c>
      <c r="M71" s="14">
        <f t="shared" si="6"/>
        <v>9.204332641373199</v>
      </c>
      <c r="N71" s="5">
        <f t="shared" si="7"/>
        <v>0</v>
      </c>
      <c r="O71" s="9">
        <v>0.194843505059</v>
      </c>
      <c r="P71" s="9">
        <v>4.3635897441000007E-2</v>
      </c>
      <c r="Q71" s="9">
        <v>7.2579284779773996</v>
      </c>
      <c r="R71" s="9">
        <f t="shared" si="0"/>
        <v>0.72579284779774</v>
      </c>
      <c r="S71" s="9">
        <f t="shared" si="1"/>
        <v>6.5321356301796598</v>
      </c>
      <c r="T71" s="9">
        <v>5.8350568589845278</v>
      </c>
      <c r="U71" s="9">
        <f t="shared" si="2"/>
        <v>0.58350568589845275</v>
      </c>
      <c r="V71" s="9">
        <f t="shared" si="3"/>
        <v>5.2515511730860753</v>
      </c>
      <c r="W71" s="9">
        <f t="shared" si="17"/>
        <v>2.697410709925787E-2</v>
      </c>
      <c r="X71" s="9">
        <f t="shared" si="18"/>
        <v>1.6181696619278327</v>
      </c>
      <c r="Y71" s="9">
        <f t="shared" si="19"/>
        <v>1.9695010085910802E-2</v>
      </c>
      <c r="Z71" s="9">
        <f t="shared" si="25"/>
        <v>1.346180194714164E-2</v>
      </c>
      <c r="AA71" s="9">
        <f t="shared" si="20"/>
        <v>1.043441976151029</v>
      </c>
      <c r="AB71" s="9">
        <f t="shared" si="21"/>
        <v>1.7327611962891804E-2</v>
      </c>
      <c r="AC71" s="9">
        <f t="shared" si="22"/>
        <v>0.1028438086205422</v>
      </c>
      <c r="AD71" s="9">
        <f t="shared" si="23"/>
        <v>0.67027066145348624</v>
      </c>
      <c r="AE71" s="9">
        <f t="shared" si="24"/>
        <v>7.5020704412770839E-2</v>
      </c>
      <c r="AF71" s="9">
        <v>0</v>
      </c>
      <c r="AG71" s="9">
        <v>0</v>
      </c>
      <c r="AH71" s="9">
        <v>0</v>
      </c>
      <c r="AI71" s="9"/>
      <c r="AJ71" s="9">
        <v>61</v>
      </c>
      <c r="AK71" s="6">
        <f t="shared" si="8"/>
        <v>1.6451437690270907</v>
      </c>
      <c r="AL71" s="6">
        <f t="shared" si="9"/>
        <v>1.0569037780981707</v>
      </c>
      <c r="AM71" s="6">
        <f t="shared" si="10"/>
        <v>0.77311447007402845</v>
      </c>
      <c r="AN71">
        <v>1.6303025</v>
      </c>
      <c r="AO71">
        <v>1.26820771428571</v>
      </c>
      <c r="AP71" s="5">
        <v>0.99550548666666705</v>
      </c>
      <c r="AQ71" s="6">
        <f t="shared" si="11"/>
        <v>1.4841269027090709E-2</v>
      </c>
      <c r="AR71" s="17">
        <f t="shared" si="12"/>
        <v>2.20263266334482E-4</v>
      </c>
      <c r="AS71" s="6">
        <f t="shared" si="13"/>
        <v>-0.21130393618753929</v>
      </c>
      <c r="AT71" s="15">
        <f t="shared" si="14"/>
        <v>4.4649353448347674E-2</v>
      </c>
      <c r="AU71" s="6">
        <f t="shared" si="15"/>
        <v>-0.2223910165926386</v>
      </c>
      <c r="AV71" s="16">
        <f t="shared" si="16"/>
        <v>4.9457764261107255E-2</v>
      </c>
      <c r="AW71" s="16"/>
      <c r="AX71" s="16"/>
    </row>
    <row r="72" spans="1:50" x14ac:dyDescent="0.2">
      <c r="A72" s="13">
        <v>42797</v>
      </c>
      <c r="B72" s="14">
        <v>16.59231939</v>
      </c>
      <c r="C72" s="14">
        <v>19.848179170000002</v>
      </c>
      <c r="D72" s="14">
        <v>19.080396230000002</v>
      </c>
      <c r="E72" s="14">
        <v>25.186021929999999</v>
      </c>
      <c r="F72" s="5">
        <v>3.3063895019922511</v>
      </c>
      <c r="G72" s="5">
        <v>2.8017117923448809</v>
      </c>
      <c r="H72" s="14">
        <v>6.6127790039845014</v>
      </c>
      <c r="I72" s="14">
        <v>9.4144907963293818</v>
      </c>
      <c r="J72" s="14">
        <v>3.3063895019922511</v>
      </c>
      <c r="K72" s="14">
        <f t="shared" si="4"/>
        <v>8.1227523819524912</v>
      </c>
      <c r="L72" s="14">
        <f t="shared" si="5"/>
        <v>19.40591101517629</v>
      </c>
      <c r="M72" s="14">
        <f t="shared" si="6"/>
        <v>8.1137271940419904</v>
      </c>
      <c r="N72" s="5">
        <f t="shared" si="7"/>
        <v>0</v>
      </c>
      <c r="O72" s="9">
        <v>0.19648914865799999</v>
      </c>
      <c r="P72" s="9">
        <v>4.1441025642000001E-2</v>
      </c>
      <c r="Q72" s="9">
        <v>7.2729054800762283</v>
      </c>
      <c r="R72" s="9">
        <f t="shared" si="0"/>
        <v>0.72729054800762283</v>
      </c>
      <c r="S72" s="9">
        <f t="shared" si="1"/>
        <v>6.5456149320686059</v>
      </c>
      <c r="T72" s="9">
        <v>5.8041527531938923</v>
      </c>
      <c r="U72" s="9">
        <f t="shared" si="2"/>
        <v>0.5804152753193893</v>
      </c>
      <c r="V72" s="9">
        <f t="shared" si="3"/>
        <v>5.2237374778745034</v>
      </c>
      <c r="W72" s="9">
        <f t="shared" si="17"/>
        <v>2.7385783645191675E-2</v>
      </c>
      <c r="X72" s="9">
        <f t="shared" si="18"/>
        <v>1.6210486203456189</v>
      </c>
      <c r="Y72" s="9">
        <f t="shared" si="19"/>
        <v>1.9789318407462068E-2</v>
      </c>
      <c r="Z72" s="9">
        <f t="shared" si="25"/>
        <v>1.400048098813301E-2</v>
      </c>
      <c r="AA72" s="9">
        <f t="shared" si="20"/>
        <v>1.0489085488547332</v>
      </c>
      <c r="AB72" s="9">
        <f t="shared" si="21"/>
        <v>1.7210442255062151E-2</v>
      </c>
      <c r="AC72" s="9">
        <f t="shared" si="22"/>
        <v>0.10143464846866114</v>
      </c>
      <c r="AD72" s="9">
        <f t="shared" si="23"/>
        <v>0.70228112370581652</v>
      </c>
      <c r="AE72" s="9">
        <f t="shared" si="24"/>
        <v>7.5385473592327751E-2</v>
      </c>
      <c r="AF72" s="9">
        <v>0</v>
      </c>
      <c r="AG72" s="9">
        <v>0</v>
      </c>
      <c r="AH72" s="9">
        <v>0</v>
      </c>
      <c r="AI72" s="9"/>
      <c r="AJ72" s="6">
        <v>62</v>
      </c>
      <c r="AK72" s="6">
        <f t="shared" si="8"/>
        <v>1.6484344039908105</v>
      </c>
      <c r="AL72" s="6">
        <f t="shared" si="9"/>
        <v>1.0629090298428663</v>
      </c>
      <c r="AM72" s="6">
        <f t="shared" si="10"/>
        <v>0.80371577217447765</v>
      </c>
      <c r="AN72">
        <v>1.62309675</v>
      </c>
      <c r="AO72">
        <v>1.2748200000000001</v>
      </c>
      <c r="AP72" s="5">
        <v>1.01533261333333</v>
      </c>
      <c r="AQ72" s="6">
        <f t="shared" si="11"/>
        <v>2.533765399081056E-2</v>
      </c>
      <c r="AR72" s="17">
        <f t="shared" si="12"/>
        <v>6.419967097580383E-4</v>
      </c>
      <c r="AS72" s="6">
        <f t="shared" si="13"/>
        <v>-0.21191097015713378</v>
      </c>
      <c r="AT72" s="15">
        <f t="shared" si="14"/>
        <v>4.4906259272937642E-2</v>
      </c>
      <c r="AU72" s="6">
        <f t="shared" si="15"/>
        <v>-0.21161684115885238</v>
      </c>
      <c r="AV72" s="16">
        <f t="shared" si="16"/>
        <v>4.4781687462050954E-2</v>
      </c>
      <c r="AW72" s="16"/>
      <c r="AX72" s="16"/>
    </row>
    <row r="73" spans="1:50" x14ac:dyDescent="0.2">
      <c r="A73" s="13">
        <v>42798</v>
      </c>
      <c r="B73" s="14">
        <v>16.596165460000002</v>
      </c>
      <c r="C73" s="14">
        <v>19.661204170000001</v>
      </c>
      <c r="D73" s="14">
        <v>19.072343709999998</v>
      </c>
      <c r="E73" s="14">
        <v>25.310038760000001</v>
      </c>
      <c r="F73" s="5">
        <v>3.1806442878514711</v>
      </c>
      <c r="G73" s="5">
        <v>2.7178513326180291</v>
      </c>
      <c r="H73" s="14">
        <v>6.3612885757029423</v>
      </c>
      <c r="I73" s="14">
        <v>9.0791399083209718</v>
      </c>
      <c r="J73" s="14">
        <v>3.1806442878514711</v>
      </c>
      <c r="K73" s="14">
        <f t="shared" si="4"/>
        <v>8.1795924639008746</v>
      </c>
      <c r="L73" s="14">
        <f t="shared" si="5"/>
        <v>17.349524341126155</v>
      </c>
      <c r="M73" s="14">
        <f t="shared" si="6"/>
        <v>8.012302478685422</v>
      </c>
      <c r="N73" s="5">
        <f t="shared" si="7"/>
        <v>0</v>
      </c>
      <c r="O73" s="9">
        <v>0.19813479225700001</v>
      </c>
      <c r="P73" s="9">
        <v>3.9246153843000002E-2</v>
      </c>
      <c r="Q73" s="9">
        <v>7.2556197167667058</v>
      </c>
      <c r="R73" s="9">
        <f t="shared" si="0"/>
        <v>0.72556197167667058</v>
      </c>
      <c r="S73" s="9">
        <f t="shared" si="1"/>
        <v>6.5300577450900352</v>
      </c>
      <c r="T73" s="9">
        <v>5.7739214020972076</v>
      </c>
      <c r="U73" s="9">
        <f t="shared" si="2"/>
        <v>0.57739214020972074</v>
      </c>
      <c r="V73" s="9">
        <f t="shared" si="3"/>
        <v>5.1965292618874868</v>
      </c>
      <c r="W73" s="9">
        <f t="shared" si="17"/>
        <v>2.7499195122333512E-2</v>
      </c>
      <c r="X73" s="9">
        <f t="shared" si="18"/>
        <v>1.6235958339322856</v>
      </c>
      <c r="Y73" s="9">
        <f t="shared" si="19"/>
        <v>1.9900351051432168E-2</v>
      </c>
      <c r="Z73" s="9">
        <f t="shared" si="25"/>
        <v>1.4183792325215844E-2</v>
      </c>
      <c r="AA73" s="9">
        <f t="shared" si="20"/>
        <v>1.0540927819756529</v>
      </c>
      <c r="AB73" s="9">
        <f t="shared" si="21"/>
        <v>1.7106659012536923E-2</v>
      </c>
      <c r="AC73" s="9">
        <f t="shared" si="22"/>
        <v>9.9215118296270693E-2</v>
      </c>
      <c r="AD73" s="9">
        <f t="shared" si="23"/>
        <v>0.73035259214352088</v>
      </c>
      <c r="AE73" s="9">
        <f t="shared" si="24"/>
        <v>7.5642045750931142E-2</v>
      </c>
      <c r="AF73" s="9">
        <v>0</v>
      </c>
      <c r="AG73" s="9">
        <v>0</v>
      </c>
      <c r="AH73" s="9">
        <v>0</v>
      </c>
      <c r="AI73" s="9"/>
      <c r="AJ73" s="6">
        <v>63</v>
      </c>
      <c r="AK73" s="6">
        <f t="shared" si="8"/>
        <v>1.6510950290546191</v>
      </c>
      <c r="AL73" s="6">
        <f t="shared" si="9"/>
        <v>1.0682765743008689</v>
      </c>
      <c r="AM73" s="6">
        <f t="shared" si="10"/>
        <v>0.82956771043979161</v>
      </c>
      <c r="AN73">
        <v>1.615891</v>
      </c>
      <c r="AO73">
        <v>1.2814322857142899</v>
      </c>
      <c r="AP73" s="5">
        <v>1.0351597400000001</v>
      </c>
      <c r="AQ73" s="6">
        <f t="shared" si="11"/>
        <v>3.5204029054619168E-2</v>
      </c>
      <c r="AR73" s="17">
        <f t="shared" si="12"/>
        <v>1.2393236616784706E-3</v>
      </c>
      <c r="AS73" s="6">
        <f t="shared" si="13"/>
        <v>-0.21315571141342105</v>
      </c>
      <c r="AT73" s="15">
        <f t="shared" si="14"/>
        <v>4.5435357308161638E-2</v>
      </c>
      <c r="AU73" s="6">
        <f t="shared" si="15"/>
        <v>-0.2055920295602085</v>
      </c>
      <c r="AV73" s="16">
        <f t="shared" si="16"/>
        <v>4.2268082618685643E-2</v>
      </c>
      <c r="AW73" s="16"/>
      <c r="AX73" s="16"/>
    </row>
    <row r="74" spans="1:50" x14ac:dyDescent="0.2">
      <c r="A74" s="13">
        <v>42799</v>
      </c>
      <c r="B74" s="14">
        <v>16.600011540000001</v>
      </c>
      <c r="C74" s="14">
        <v>19.474229170000001</v>
      </c>
      <c r="D74" s="14">
        <v>19.064291180000001</v>
      </c>
      <c r="E74" s="14">
        <v>25.434055579999999</v>
      </c>
      <c r="F74" s="5">
        <v>3.2921207200822642</v>
      </c>
      <c r="G74" s="5">
        <v>3.019528720506254</v>
      </c>
      <c r="H74" s="14">
        <v>6.5842414401645284</v>
      </c>
      <c r="I74" s="14">
        <v>9.6037701606707806</v>
      </c>
      <c r="J74" s="14">
        <v>3.2921207200822642</v>
      </c>
      <c r="K74" s="14">
        <f t="shared" si="4"/>
        <v>8.8951171447081627</v>
      </c>
      <c r="L74" s="14">
        <f t="shared" si="5"/>
        <v>17.331719504606951</v>
      </c>
      <c r="M74" s="14">
        <f t="shared" si="6"/>
        <v>8.5095997316612824</v>
      </c>
      <c r="N74" s="5">
        <f t="shared" si="7"/>
        <v>0</v>
      </c>
      <c r="O74" s="9">
        <v>0.199780435846</v>
      </c>
      <c r="P74" s="9">
        <v>3.7051282053999997E-2</v>
      </c>
      <c r="Q74" s="9">
        <v>7.202130753160378</v>
      </c>
      <c r="R74" s="9">
        <f t="shared" si="0"/>
        <v>0.72021307531603784</v>
      </c>
      <c r="S74" s="9">
        <f t="shared" si="1"/>
        <v>6.4819176778443399</v>
      </c>
      <c r="T74" s="9">
        <v>5.7467022166289956</v>
      </c>
      <c r="U74" s="9">
        <f t="shared" si="2"/>
        <v>0.57467022166289961</v>
      </c>
      <c r="V74" s="9">
        <f t="shared" si="3"/>
        <v>5.1720319949660958</v>
      </c>
      <c r="W74" s="9">
        <f t="shared" si="17"/>
        <v>2.7540709860394197E-2</v>
      </c>
      <c r="X74" s="9">
        <f t="shared" si="18"/>
        <v>1.6259249478925404</v>
      </c>
      <c r="Y74" s="9">
        <f t="shared" si="19"/>
        <v>2.0009688677567455E-2</v>
      </c>
      <c r="Z74" s="9">
        <f t="shared" si="25"/>
        <v>1.4292204283332497E-2</v>
      </c>
      <c r="AA74" s="9">
        <f t="shared" si="20"/>
        <v>1.0593561773432649</v>
      </c>
      <c r="AB74" s="9">
        <f t="shared" si="21"/>
        <v>1.7008856363061667E-2</v>
      </c>
      <c r="AC74" s="9">
        <f t="shared" si="22"/>
        <v>9.6908048082086432E-2</v>
      </c>
      <c r="AD74" s="9">
        <f t="shared" si="23"/>
        <v>0.75799960782033848</v>
      </c>
      <c r="AE74" s="9">
        <f t="shared" si="24"/>
        <v>7.5751760974652332E-2</v>
      </c>
      <c r="AF74" s="9">
        <v>0</v>
      </c>
      <c r="AG74" s="9">
        <v>0</v>
      </c>
      <c r="AH74" s="9">
        <v>0</v>
      </c>
      <c r="AI74" s="9"/>
      <c r="AJ74" s="9">
        <v>64</v>
      </c>
      <c r="AK74" s="6">
        <f t="shared" si="8"/>
        <v>1.6534656577529345</v>
      </c>
      <c r="AL74" s="6">
        <f t="shared" si="9"/>
        <v>1.0736483816265974</v>
      </c>
      <c r="AM74" s="6">
        <f t="shared" si="10"/>
        <v>0.8549076559024249</v>
      </c>
      <c r="AN74">
        <v>1.60868525</v>
      </c>
      <c r="AO74">
        <v>1.28804457142857</v>
      </c>
      <c r="AP74" s="5">
        <v>1.05498686666667</v>
      </c>
      <c r="AQ74" s="6">
        <f t="shared" si="11"/>
        <v>4.478040775293457E-2</v>
      </c>
      <c r="AR74" s="17">
        <f t="shared" si="12"/>
        <v>2.0052849185190824E-3</v>
      </c>
      <c r="AS74" s="6">
        <f t="shared" si="13"/>
        <v>-0.21439618980197261</v>
      </c>
      <c r="AT74" s="15">
        <f t="shared" si="14"/>
        <v>4.5965726201603468E-2</v>
      </c>
      <c r="AU74" s="6">
        <f t="shared" si="15"/>
        <v>-0.20007921076424506</v>
      </c>
      <c r="AV74" s="16">
        <f t="shared" si="16"/>
        <v>4.0031690580043196E-2</v>
      </c>
      <c r="AW74" s="16"/>
      <c r="AX74" s="16"/>
    </row>
    <row r="75" spans="1:50" x14ac:dyDescent="0.2">
      <c r="A75" s="13">
        <v>42800</v>
      </c>
      <c r="B75" s="14">
        <v>16.603857619999999</v>
      </c>
      <c r="C75" s="14">
        <v>19.287254170000001</v>
      </c>
      <c r="D75" s="14">
        <v>19.056238660000002</v>
      </c>
      <c r="E75" s="14">
        <v>25.558072410000001</v>
      </c>
      <c r="F75" s="5">
        <v>3.457867017796258</v>
      </c>
      <c r="G75" s="5">
        <v>3.3047168932221629</v>
      </c>
      <c r="H75" s="14">
        <v>6.915734035592517</v>
      </c>
      <c r="I75" s="14">
        <v>10.22045092881468</v>
      </c>
      <c r="J75" s="14">
        <v>3.457867017796258</v>
      </c>
      <c r="K75" s="14">
        <f t="shared" si="4"/>
        <v>9.8574501184994947</v>
      </c>
      <c r="L75" s="14">
        <f t="shared" si="5"/>
        <v>17.341918551776388</v>
      </c>
      <c r="M75" s="14">
        <f t="shared" si="6"/>
        <v>9.1676114407243734</v>
      </c>
      <c r="N75" s="5">
        <f t="shared" si="7"/>
        <v>0</v>
      </c>
      <c r="O75" s="9">
        <v>0.20142607944499999</v>
      </c>
      <c r="P75" s="9">
        <v>3.4856410254999998E-2</v>
      </c>
      <c r="Q75" s="9">
        <v>7.1486438147656264</v>
      </c>
      <c r="R75" s="9">
        <f t="shared" ref="R75:R138" si="26">Q75*$K$3</f>
        <v>0.71486438147656273</v>
      </c>
      <c r="S75" s="9">
        <f t="shared" ref="S75:S138" si="27">Q75*$L$3</f>
        <v>6.4337794332890637</v>
      </c>
      <c r="T75" s="9">
        <v>5.7541642190539042</v>
      </c>
      <c r="U75" s="9">
        <f t="shared" ref="U75:U138" si="28">T75*$K$3</f>
        <v>0.57541642190539044</v>
      </c>
      <c r="V75" s="9">
        <f t="shared" ref="V75:V138" si="29">T75*$L$3</f>
        <v>5.1787477971485139</v>
      </c>
      <c r="W75" s="9">
        <f t="shared" si="17"/>
        <v>2.763152208541789E-2</v>
      </c>
      <c r="X75" s="9">
        <f t="shared" si="18"/>
        <v>1.628045487919999</v>
      </c>
      <c r="Y75" s="9">
        <f t="shared" si="19"/>
        <v>2.0113315634518413E-2</v>
      </c>
      <c r="Z75" s="9">
        <f t="shared" si="25"/>
        <v>1.4470359599884897E-2</v>
      </c>
      <c r="AA75" s="9">
        <f t="shared" si="20"/>
        <v>1.064943926984993</v>
      </c>
      <c r="AB75" s="9">
        <f t="shared" si="21"/>
        <v>1.6915402951832043E-2</v>
      </c>
      <c r="AC75" s="9">
        <f t="shared" si="22"/>
        <v>9.5053979953621359E-2</v>
      </c>
      <c r="AD75" s="9">
        <f t="shared" si="23"/>
        <v>0.78766136558997202</v>
      </c>
      <c r="AE75" s="9">
        <f t="shared" si="24"/>
        <v>7.5720459055958769E-2</v>
      </c>
      <c r="AF75" s="9">
        <v>0</v>
      </c>
      <c r="AG75" s="9">
        <v>0</v>
      </c>
      <c r="AH75" s="9">
        <v>0</v>
      </c>
      <c r="AI75" s="9"/>
      <c r="AJ75" s="6">
        <v>65</v>
      </c>
      <c r="AK75" s="6">
        <f t="shared" si="8"/>
        <v>1.655677010005417</v>
      </c>
      <c r="AL75" s="6">
        <f t="shared" si="9"/>
        <v>1.0794142865848779</v>
      </c>
      <c r="AM75" s="6">
        <f t="shared" si="10"/>
        <v>0.88271534554359343</v>
      </c>
      <c r="AN75">
        <v>1.6014794999999999</v>
      </c>
      <c r="AO75">
        <v>1.2946568571428601</v>
      </c>
      <c r="AP75" s="5">
        <v>1.0748139933333301</v>
      </c>
      <c r="AQ75" s="6">
        <f t="shared" si="11"/>
        <v>5.419751000541706E-2</v>
      </c>
      <c r="AR75" s="17">
        <f t="shared" si="12"/>
        <v>2.9373700907872821E-3</v>
      </c>
      <c r="AS75" s="6">
        <f t="shared" si="13"/>
        <v>-0.21524257055798213</v>
      </c>
      <c r="AT75" s="15">
        <f t="shared" si="14"/>
        <v>4.6329364180407916E-2</v>
      </c>
      <c r="AU75" s="6">
        <f t="shared" si="15"/>
        <v>-0.19209864778973662</v>
      </c>
      <c r="AV75" s="16">
        <f t="shared" si="16"/>
        <v>3.6901890482645285E-2</v>
      </c>
      <c r="AW75" s="16"/>
      <c r="AX75" s="16"/>
    </row>
    <row r="76" spans="1:50" x14ac:dyDescent="0.2">
      <c r="A76" s="13">
        <v>42801</v>
      </c>
      <c r="B76" s="14">
        <v>16.607703699999998</v>
      </c>
      <c r="C76" s="14">
        <v>19.10027917</v>
      </c>
      <c r="D76" s="14">
        <v>19.048186139999999</v>
      </c>
      <c r="E76" s="14">
        <v>25.682089229999999</v>
      </c>
      <c r="F76" s="5">
        <v>3.1545879291742329</v>
      </c>
      <c r="G76" s="5">
        <v>2.7514688469873509</v>
      </c>
      <c r="H76" s="14">
        <v>6.3091758583484658</v>
      </c>
      <c r="I76" s="14">
        <v>9.0606447053358181</v>
      </c>
      <c r="J76" s="14">
        <v>3.1545879291742329</v>
      </c>
      <c r="K76" s="14">
        <f t="shared" ref="K76:K139" si="30">IF(-1*(H76*B76-J76*D76+B76*((D76*J76-J76*E76)/(-D76+B76))-((D76*J76-J76*E76)/(-D76+B76))*D76)/(B76-C76)&lt;0,0,-1*(H76*B76-J76*D76+B76*((D76*J76-J76*E76)/(-D76+B76))-((D76*J76-J76*E76)/(-D76+B76))*D76)/(B76-C76))</f>
        <v>9.5341203713726976</v>
      </c>
      <c r="L76" s="14">
        <f t="shared" ref="L76:L139" si="31">IF((H76*B76-I76*C76+B76*K76-K76*C76)/(C76-E76)&lt;0,0,(H76*B76-I76*C76+B76*K76-K76*C76)/(C76-E76))</f>
        <v>13.984668930291635</v>
      </c>
      <c r="M76" s="14">
        <f t="shared" ref="M76:M139" si="32">IF((D76*J76-J76*E76)/(-D76+B76)&lt;0,0,(D76*J76-J76*E76)/(-D76+B76))</f>
        <v>8.5750383891414685</v>
      </c>
      <c r="N76" s="5">
        <f t="shared" ref="N76:N139" si="33">IF(M76=0,1,0)</f>
        <v>0</v>
      </c>
      <c r="O76" s="9">
        <v>0.20307172303400001</v>
      </c>
      <c r="P76" s="9">
        <v>3.2661538465999999E-2</v>
      </c>
      <c r="Q76" s="9">
        <v>7.153169688868334</v>
      </c>
      <c r="R76" s="9">
        <f t="shared" si="26"/>
        <v>0.71531696888683349</v>
      </c>
      <c r="S76" s="9">
        <f t="shared" si="27"/>
        <v>6.4378527199815005</v>
      </c>
      <c r="T76" s="9">
        <v>5.7644828176216816</v>
      </c>
      <c r="U76" s="9">
        <f t="shared" si="28"/>
        <v>0.57644828176216822</v>
      </c>
      <c r="V76" s="9">
        <f t="shared" si="29"/>
        <v>5.1880345358595132</v>
      </c>
      <c r="W76" s="9">
        <f t="shared" si="17"/>
        <v>2.7800207137503318E-2</v>
      </c>
      <c r="X76" s="9">
        <f t="shared" si="18"/>
        <v>1.6299507083581899</v>
      </c>
      <c r="Y76" s="9">
        <f t="shared" si="19"/>
        <v>2.0214494618120669E-2</v>
      </c>
      <c r="Z76" s="9">
        <f t="shared" si="25"/>
        <v>1.4741598267347392E-2</v>
      </c>
      <c r="AA76" s="9">
        <f t="shared" si="20"/>
        <v>1.0709261954848479</v>
      </c>
      <c r="AB76" s="9">
        <f t="shared" si="21"/>
        <v>1.6827596658003884E-2</v>
      </c>
      <c r="AC76" s="9">
        <f t="shared" si="22"/>
        <v>9.3574216344007172E-2</v>
      </c>
      <c r="AD76" s="9">
        <f t="shared" si="23"/>
        <v>0.81960210644278242</v>
      </c>
      <c r="AE76" s="9">
        <f t="shared" si="24"/>
        <v>7.5584682285240817E-2</v>
      </c>
      <c r="AF76" s="9">
        <v>0</v>
      </c>
      <c r="AG76" s="9">
        <v>0</v>
      </c>
      <c r="AH76" s="9">
        <v>0</v>
      </c>
      <c r="AI76" s="9"/>
      <c r="AJ76" s="6">
        <v>66</v>
      </c>
      <c r="AK76" s="6">
        <f t="shared" ref="AK76:AK139" si="34">W76+X76</f>
        <v>1.6577509154956933</v>
      </c>
      <c r="AL76" s="6">
        <f t="shared" ref="AL76:AL139" si="35">Z76+AA76</f>
        <v>1.0856677937521952</v>
      </c>
      <c r="AM76" s="6">
        <f t="shared" ref="AM76:AM139" si="36">AC76+AD76</f>
        <v>0.91317632278678962</v>
      </c>
      <c r="AN76">
        <v>1.5942737499999999</v>
      </c>
      <c r="AO76">
        <v>1.3012691428571399</v>
      </c>
      <c r="AP76" s="5">
        <v>1.0946411199999999</v>
      </c>
      <c r="AQ76" s="6">
        <f t="shared" ref="AQ76:AQ139" si="37">AK76-AN76</f>
        <v>6.3477165495693377E-2</v>
      </c>
      <c r="AR76" s="17">
        <f t="shared" ref="AR76:AR139" si="38">AQ76^2</f>
        <v>4.0293505393676462E-3</v>
      </c>
      <c r="AS76" s="6">
        <f t="shared" ref="AS76:AS139" si="39">AL76-AO76</f>
        <v>-0.21560134910494466</v>
      </c>
      <c r="AT76" s="15">
        <f t="shared" ref="AT76:AT139" si="40">AS76^2</f>
        <v>4.6483941735872225E-2</v>
      </c>
      <c r="AU76" s="6">
        <f t="shared" ref="AU76:AU139" si="41">AM76-AP76</f>
        <v>-0.18146479721321029</v>
      </c>
      <c r="AV76" s="16">
        <f t="shared" ref="AV76:AV139" si="42">AU76^2</f>
        <v>3.2929472627631531E-2</v>
      </c>
      <c r="AW76" s="16"/>
      <c r="AX76" s="16"/>
    </row>
    <row r="77" spans="1:50" x14ac:dyDescent="0.2">
      <c r="A77" s="13">
        <v>42802</v>
      </c>
      <c r="B77" s="14">
        <v>16.611549780000001</v>
      </c>
      <c r="C77" s="14">
        <v>18.91330417</v>
      </c>
      <c r="D77" s="14">
        <v>19.040133619999999</v>
      </c>
      <c r="E77" s="14">
        <v>25.806106060000001</v>
      </c>
      <c r="F77" s="5">
        <v>3.005603136309869</v>
      </c>
      <c r="G77" s="5">
        <v>2.5167193207296941</v>
      </c>
      <c r="H77" s="14">
        <v>6.0112062726197371</v>
      </c>
      <c r="I77" s="14">
        <v>8.5279255933494298</v>
      </c>
      <c r="J77" s="14">
        <v>3.005603136309869</v>
      </c>
      <c r="K77" s="14">
        <f t="shared" si="30"/>
        <v>9.685020705267311</v>
      </c>
      <c r="L77" s="14">
        <f t="shared" si="31"/>
        <v>12.14721367485355</v>
      </c>
      <c r="M77" s="14">
        <f t="shared" si="32"/>
        <v>8.3735334357862516</v>
      </c>
      <c r="N77" s="5">
        <f t="shared" si="33"/>
        <v>0</v>
      </c>
      <c r="O77" s="9">
        <v>0.20471736663300011</v>
      </c>
      <c r="P77" s="9">
        <v>3.0466666667E-2</v>
      </c>
      <c r="Q77" s="9">
        <v>7.1351361985578334</v>
      </c>
      <c r="R77" s="9">
        <f t="shared" si="26"/>
        <v>0.71351361985578343</v>
      </c>
      <c r="S77" s="9">
        <f t="shared" si="27"/>
        <v>6.42162257870205</v>
      </c>
      <c r="T77" s="9">
        <v>5.7781577659009704</v>
      </c>
      <c r="U77" s="9">
        <f t="shared" si="28"/>
        <v>0.57781577659009709</v>
      </c>
      <c r="V77" s="9">
        <f t="shared" si="29"/>
        <v>5.2003419893108731</v>
      </c>
      <c r="W77" s="9">
        <f t="shared" ref="W77:W140" si="43">IF(W76+($A$3/$B$3)*(F76*R76+AC76*K76+Z76*(M76+J76)-W76*(M76+K76+H76))+AF77-W76*$E$3-W76*$G$3&lt;0,0,W76+($A$3/$B$3)*(F76*R76+AC76*K76+Z76*(M76+J76)-W76*(M76+K76+H76))+AF77-W76*$E$3-W76*$G$3)</f>
        <v>2.7814690989200593E-2</v>
      </c>
      <c r="X77" s="9">
        <f t="shared" ref="X77:X140" si="44">IF(X76+($A$3/$B$3)*(F76*S76+AD76*K76+AA76*(M76+J76)-X76*(M76+K76+H76))+$F$3*Y76+$G$3*W76-AF77&lt;0,0,X76+($A$3/$B$3)*(F76*S76+AD76*K76+AA76*(M76+J76)-X76*(M76+K76+H76))+$F$3*Y76+$G$3*W76-AF77)</f>
        <v>1.6316500882791192</v>
      </c>
      <c r="Y77" s="9">
        <f t="shared" ref="Y77:Y140" si="45">IF(Y76+W76*$E$3-$F$3*Y76-$H$3*Y76&lt;0,0,Y76+W76*$E$3-$F$3*Y76-$H$3*Y76)</f>
        <v>2.0317892498038118E-2</v>
      </c>
      <c r="Z77" s="9">
        <f t="shared" ref="Z77:Z140" si="46">IF(Z76+($A$3/$C$3)*(O76*J76+W76*M76-(M76+J76)*Z76)+AG77-Z76*$M$3-$O$3*Z76&lt;0,0,Z76+($A$3/$C$3)*(O76*J76+W76*M76-(M76+J76)*Z76)+AG77-Z76*$M$3-$O$3*Z76)</f>
        <v>1.4820530931423454E-2</v>
      </c>
      <c r="AA77" s="9">
        <f t="shared" ref="AA77:AA140" si="47">IF(AA76+($A$3/$C$3)*(P76*J76+X76*M76-(M76+J76)*AA76)+AB76*$N$3+$O$3*Z76-AG77&lt;0,0,AA76+($A$3/$C$3)*(P76*J76+X76*M76-(M76+J76)*AA76)+AB76*$N$3+$O$3*Z76-AG77)</f>
        <v>1.0767190997520577</v>
      </c>
      <c r="AB77" s="9">
        <f t="shared" ref="AB77:AB140" si="48">IF(AB76+Z76*$M$3-$N$3*AB76-AB76*$P$3&lt;0,0,AB76+Z76*$M$3-$N$3*AB76-AB76*$P$3)</f>
        <v>1.6747173217877345E-2</v>
      </c>
      <c r="AC77" s="9">
        <f t="shared" ref="AC77:AC140" si="49">IF(AC76+($A$3/$D$3)*(G76*U76+W76*(H76+K76)+O76*L76-AC76*(K76+L76+I76))+AH77-AC76*$E$3-$G$3*AC76&lt;0,0,AC76+($A$3/$D$3)*(G76*U76+W76*(H76+K76)+O76*L76-AC76*(K76+L76+I76))+AH77-AC76*$E$3-$G$3*AC76)</f>
        <v>9.132186269380306E-2</v>
      </c>
      <c r="AD77" s="9">
        <f t="shared" ref="AD77:AD140" si="50">IF(AD76+($A$3/$D$3)*(G76*V76+X76*(H76+K76)+P76*L76-AD76*(K76+L76+I76))+AE76*$F$3+$G$3*AC76-AH77&lt;0,0,AD76+($A$3/$D$3)*(G76*V76+X76*(H76+K76)+P76*L76-AD76*(K76+L76+I76))+AE76*$F$3+$G$3*AC76-AH77)</f>
        <v>0.84851387076785012</v>
      </c>
      <c r="AE77" s="9">
        <f t="shared" ref="AE77:AE140" si="51">IF(AE76+$E$3*AC76-$F$3*AE76-AE76*$H$3&lt;0,0,AE76+$E$3*AC76-$F$3*AE76-AE76*$H$3)</f>
        <v>7.5373732189319295E-2</v>
      </c>
      <c r="AF77" s="9">
        <v>0</v>
      </c>
      <c r="AG77" s="9">
        <v>0</v>
      </c>
      <c r="AH77" s="9">
        <v>0</v>
      </c>
      <c r="AI77" s="9"/>
      <c r="AJ77" s="9">
        <v>67</v>
      </c>
      <c r="AK77" s="6">
        <f t="shared" si="34"/>
        <v>1.6594647792683197</v>
      </c>
      <c r="AL77" s="6">
        <f t="shared" si="35"/>
        <v>1.0915396306834813</v>
      </c>
      <c r="AM77" s="6">
        <f t="shared" si="36"/>
        <v>0.93983573346165317</v>
      </c>
      <c r="AN77">
        <v>1.5870679999999999</v>
      </c>
      <c r="AO77">
        <v>1.30788142857143</v>
      </c>
      <c r="AP77" s="5">
        <v>1.11446824666667</v>
      </c>
      <c r="AQ77" s="6">
        <f t="shared" si="37"/>
        <v>7.2396779268319778E-2</v>
      </c>
      <c r="AR77" s="17">
        <f t="shared" si="38"/>
        <v>5.2412936484258167E-3</v>
      </c>
      <c r="AS77" s="6">
        <f t="shared" si="39"/>
        <v>-0.21634179788794872</v>
      </c>
      <c r="AT77" s="15">
        <f t="shared" si="40"/>
        <v>4.6803773513390053E-2</v>
      </c>
      <c r="AU77" s="6">
        <f t="shared" si="41"/>
        <v>-0.17463251320501683</v>
      </c>
      <c r="AV77" s="16">
        <f t="shared" si="42"/>
        <v>3.0496514668300376E-2</v>
      </c>
      <c r="AW77" s="16"/>
      <c r="AX77" s="16"/>
    </row>
    <row r="78" spans="1:50" x14ac:dyDescent="0.2">
      <c r="A78" s="13">
        <v>42803</v>
      </c>
      <c r="B78" s="14">
        <v>16.61539586</v>
      </c>
      <c r="C78" s="14">
        <v>18.72632917</v>
      </c>
      <c r="D78" s="14">
        <v>19.032081089999998</v>
      </c>
      <c r="E78" s="14">
        <v>25.752537520000001</v>
      </c>
      <c r="F78" s="5">
        <v>3.1730991749563962</v>
      </c>
      <c r="G78" s="5">
        <v>2.7704862040689551</v>
      </c>
      <c r="H78" s="14">
        <v>6.3461983499127923</v>
      </c>
      <c r="I78" s="14">
        <v>9.1166845539817469</v>
      </c>
      <c r="J78" s="14">
        <v>3.1730991749563962</v>
      </c>
      <c r="K78" s="14">
        <f t="shared" si="30"/>
        <v>11.241114117496302</v>
      </c>
      <c r="L78" s="14">
        <f t="shared" si="31"/>
        <v>12.667811130191033</v>
      </c>
      <c r="M78" s="14">
        <f t="shared" si="32"/>
        <v>8.8239355662232555</v>
      </c>
      <c r="N78" s="5">
        <f t="shared" si="33"/>
        <v>0</v>
      </c>
      <c r="O78" s="9">
        <v>0.20376773888999999</v>
      </c>
      <c r="P78" s="9">
        <v>2.9786111109999999E-2</v>
      </c>
      <c r="Q78" s="9">
        <v>7.0591414660464764</v>
      </c>
      <c r="R78" s="9">
        <f t="shared" si="26"/>
        <v>0.70591414660464769</v>
      </c>
      <c r="S78" s="9">
        <f t="shared" si="27"/>
        <v>6.3532273194418289</v>
      </c>
      <c r="T78" s="9">
        <v>5.7925681778667233</v>
      </c>
      <c r="U78" s="9">
        <f t="shared" si="28"/>
        <v>0.57925681778667237</v>
      </c>
      <c r="V78" s="9">
        <f t="shared" si="29"/>
        <v>5.2133113600800511</v>
      </c>
      <c r="W78" s="9">
        <f t="shared" si="43"/>
        <v>2.7757046912956194E-2</v>
      </c>
      <c r="X78" s="9">
        <f t="shared" si="44"/>
        <v>1.6331149065109638</v>
      </c>
      <c r="Y78" s="9">
        <f t="shared" si="45"/>
        <v>2.0414462864911449E-2</v>
      </c>
      <c r="Z78" s="9">
        <f t="shared" si="46"/>
        <v>1.4820583602707917E-2</v>
      </c>
      <c r="AA78" s="9">
        <f t="shared" si="47"/>
        <v>1.0824757305741537</v>
      </c>
      <c r="AB78" s="9">
        <f t="shared" si="48"/>
        <v>1.6670121873747147E-2</v>
      </c>
      <c r="AC78" s="9">
        <f t="shared" si="49"/>
        <v>8.8823188719014443E-2</v>
      </c>
      <c r="AD78" s="9">
        <f t="shared" si="50"/>
        <v>0.87644211679271056</v>
      </c>
      <c r="AE78" s="9">
        <f t="shared" si="51"/>
        <v>7.5048677925253784E-2</v>
      </c>
      <c r="AF78" s="9">
        <v>0</v>
      </c>
      <c r="AG78" s="9">
        <v>0</v>
      </c>
      <c r="AH78" s="9">
        <v>0</v>
      </c>
      <c r="AI78" s="9"/>
      <c r="AJ78" s="6">
        <v>68</v>
      </c>
      <c r="AK78" s="6">
        <f t="shared" si="34"/>
        <v>1.66087195342392</v>
      </c>
      <c r="AL78" s="6">
        <f t="shared" si="35"/>
        <v>1.0972963141768617</v>
      </c>
      <c r="AM78" s="6">
        <f t="shared" si="36"/>
        <v>0.96526530551172496</v>
      </c>
      <c r="AN78">
        <v>1.5798622499999999</v>
      </c>
      <c r="AO78">
        <v>1.31449371428571</v>
      </c>
      <c r="AP78" s="5">
        <v>1.1342953733333301</v>
      </c>
      <c r="AQ78" s="6">
        <f t="shared" si="37"/>
        <v>8.100970342392011E-2</v>
      </c>
      <c r="AR78" s="17">
        <f t="shared" si="38"/>
        <v>6.5625720488314936E-3</v>
      </c>
      <c r="AS78" s="6">
        <f t="shared" si="39"/>
        <v>-0.21719740010884836</v>
      </c>
      <c r="AT78" s="15">
        <f t="shared" si="40"/>
        <v>4.7174710614043158E-2</v>
      </c>
      <c r="AU78" s="6">
        <f t="shared" si="41"/>
        <v>-0.16903006782160512</v>
      </c>
      <c r="AV78" s="16">
        <f t="shared" si="42"/>
        <v>2.8571163827776427E-2</v>
      </c>
      <c r="AW78" s="16"/>
      <c r="AX78" s="16"/>
    </row>
    <row r="79" spans="1:50" x14ac:dyDescent="0.2">
      <c r="A79" s="13">
        <v>42804</v>
      </c>
      <c r="B79" s="14">
        <v>16.619241939999998</v>
      </c>
      <c r="C79" s="14">
        <v>18.539354169999999</v>
      </c>
      <c r="D79" s="14">
        <v>19.024028569999999</v>
      </c>
      <c r="E79" s="14">
        <v>25.69896898</v>
      </c>
      <c r="F79" s="5">
        <v>3.2799179767288722</v>
      </c>
      <c r="G79" s="5">
        <v>2.9094841309353172</v>
      </c>
      <c r="H79" s="14">
        <v>6.5598359534577444</v>
      </c>
      <c r="I79" s="14">
        <v>9.4693200843930612</v>
      </c>
      <c r="J79" s="14">
        <v>3.2799179767288722</v>
      </c>
      <c r="K79" s="14">
        <f t="shared" si="30"/>
        <v>12.878929715647482</v>
      </c>
      <c r="L79" s="14">
        <f t="shared" si="31"/>
        <v>12.747133871683463</v>
      </c>
      <c r="M79" s="14">
        <f t="shared" si="32"/>
        <v>9.104033086026007</v>
      </c>
      <c r="N79" s="5">
        <f t="shared" si="33"/>
        <v>0</v>
      </c>
      <c r="O79" s="9">
        <v>0.202818111046</v>
      </c>
      <c r="P79" s="9">
        <v>2.9105555554E-2</v>
      </c>
      <c r="Q79" s="9">
        <v>7.0650916998668531</v>
      </c>
      <c r="R79" s="9">
        <f t="shared" si="26"/>
        <v>0.70650916998668534</v>
      </c>
      <c r="S79" s="9">
        <f t="shared" si="27"/>
        <v>6.3585825298801684</v>
      </c>
      <c r="T79" s="9">
        <v>5.8024773190523566</v>
      </c>
      <c r="U79" s="9">
        <f t="shared" si="28"/>
        <v>0.58024773190523571</v>
      </c>
      <c r="V79" s="9">
        <f t="shared" si="29"/>
        <v>5.2222295871471207</v>
      </c>
      <c r="W79" s="9">
        <f t="shared" si="43"/>
        <v>2.7799157551797356E-2</v>
      </c>
      <c r="X79" s="9">
        <f t="shared" si="44"/>
        <v>1.6341920198101589</v>
      </c>
      <c r="Y79" s="9">
        <f t="shared" si="45"/>
        <v>2.0500557068807785E-2</v>
      </c>
      <c r="Z79" s="9">
        <f t="shared" si="46"/>
        <v>1.4909971755013055E-2</v>
      </c>
      <c r="AA79" s="9">
        <f t="shared" si="47"/>
        <v>1.0882737148352479</v>
      </c>
      <c r="AB79" s="9">
        <f t="shared" si="48"/>
        <v>1.6594789828016744E-2</v>
      </c>
      <c r="AC79" s="9">
        <f t="shared" si="49"/>
        <v>8.6712423848349693E-2</v>
      </c>
      <c r="AD79" s="9">
        <f t="shared" si="50"/>
        <v>0.90664305798997158</v>
      </c>
      <c r="AE79" s="9">
        <f t="shared" si="51"/>
        <v>7.4603786561207724E-2</v>
      </c>
      <c r="AF79" s="9">
        <v>0</v>
      </c>
      <c r="AG79" s="9">
        <v>0</v>
      </c>
      <c r="AH79" s="9">
        <v>0</v>
      </c>
      <c r="AI79" s="9"/>
      <c r="AJ79" s="6">
        <v>69</v>
      </c>
      <c r="AK79" s="6">
        <f t="shared" si="34"/>
        <v>1.6619911773619562</v>
      </c>
      <c r="AL79" s="6">
        <f t="shared" si="35"/>
        <v>1.1031836865902609</v>
      </c>
      <c r="AM79" s="6">
        <f t="shared" si="36"/>
        <v>0.99335548183832123</v>
      </c>
      <c r="AN79">
        <v>1.5726564999999999</v>
      </c>
      <c r="AO79">
        <v>1.3211059999999999</v>
      </c>
      <c r="AP79" s="5">
        <v>1.1541224999999999</v>
      </c>
      <c r="AQ79" s="6">
        <f t="shared" si="37"/>
        <v>8.9334677361956327E-2</v>
      </c>
      <c r="AR79" s="17">
        <f t="shared" si="38"/>
        <v>7.9806845793648322E-3</v>
      </c>
      <c r="AS79" s="6">
        <f t="shared" si="39"/>
        <v>-0.217922313409739</v>
      </c>
      <c r="AT79" s="15">
        <f t="shared" si="40"/>
        <v>4.7490134681852508E-2</v>
      </c>
      <c r="AU79" s="6">
        <f t="shared" si="41"/>
        <v>-0.16076701816167871</v>
      </c>
      <c r="AV79" s="16">
        <f t="shared" si="42"/>
        <v>2.5846034128597532E-2</v>
      </c>
      <c r="AW79" s="16"/>
      <c r="AX79" s="16"/>
    </row>
    <row r="80" spans="1:50" x14ac:dyDescent="0.2">
      <c r="A80" s="13">
        <v>42805</v>
      </c>
      <c r="B80" s="14">
        <v>16.617320670000002</v>
      </c>
      <c r="C80" s="14">
        <v>18.807710109999999</v>
      </c>
      <c r="D80" s="14">
        <v>19.034099999999999</v>
      </c>
      <c r="E80" s="14">
        <v>25.64540044</v>
      </c>
      <c r="F80" s="5">
        <v>3.051595113831278</v>
      </c>
      <c r="G80" s="5">
        <v>2.579038355395443</v>
      </c>
      <c r="H80" s="14">
        <v>6.1031902276625569</v>
      </c>
      <c r="I80" s="14">
        <v>8.6822285830579986</v>
      </c>
      <c r="J80" s="14">
        <v>3.051595113831278</v>
      </c>
      <c r="K80" s="14">
        <f t="shared" si="30"/>
        <v>10.573138285458741</v>
      </c>
      <c r="L80" s="14">
        <f t="shared" si="31"/>
        <v>12.435991617064111</v>
      </c>
      <c r="M80" s="14">
        <f t="shared" si="32"/>
        <v>8.3478917037802596</v>
      </c>
      <c r="N80" s="5">
        <f t="shared" si="33"/>
        <v>0</v>
      </c>
      <c r="O80" s="9">
        <v>0.201868483303</v>
      </c>
      <c r="P80" s="9">
        <v>2.8424999996999999E-2</v>
      </c>
      <c r="Q80" s="9">
        <v>7.1030728508889656</v>
      </c>
      <c r="R80" s="9">
        <f t="shared" si="26"/>
        <v>0.71030728508889662</v>
      </c>
      <c r="S80" s="9">
        <f t="shared" si="27"/>
        <v>6.3927655658000688</v>
      </c>
      <c r="T80" s="9">
        <v>5.816492618877434</v>
      </c>
      <c r="U80" s="9">
        <f t="shared" si="28"/>
        <v>0.58164926188774346</v>
      </c>
      <c r="V80" s="9">
        <f t="shared" si="29"/>
        <v>5.2348433569896908</v>
      </c>
      <c r="W80" s="9">
        <f t="shared" si="43"/>
        <v>2.7927188589430489E-2</v>
      </c>
      <c r="X80" s="9">
        <f t="shared" si="44"/>
        <v>1.6349626425446726</v>
      </c>
      <c r="Y80" s="9">
        <f t="shared" si="45"/>
        <v>2.0582697264992653E-2</v>
      </c>
      <c r="Z80" s="9">
        <f t="shared" si="46"/>
        <v>1.5040893358821351E-2</v>
      </c>
      <c r="AA80" s="9">
        <f t="shared" si="47"/>
        <v>1.0940203583615722</v>
      </c>
      <c r="AB80" s="9">
        <f t="shared" si="48"/>
        <v>1.6522925449952233E-2</v>
      </c>
      <c r="AC80" s="9">
        <f t="shared" si="49"/>
        <v>8.4778496684710394E-2</v>
      </c>
      <c r="AD80" s="9">
        <f t="shared" si="50"/>
        <v>0.93844338513014525</v>
      </c>
      <c r="AE80" s="9">
        <f t="shared" si="51"/>
        <v>7.4070281590687181E-2</v>
      </c>
      <c r="AF80" s="9">
        <v>0</v>
      </c>
      <c r="AG80" s="9">
        <v>0</v>
      </c>
      <c r="AH80" s="9">
        <v>0</v>
      </c>
      <c r="AI80" s="9"/>
      <c r="AJ80" s="9">
        <v>70</v>
      </c>
      <c r="AK80" s="6">
        <f t="shared" si="34"/>
        <v>1.6628898311341032</v>
      </c>
      <c r="AL80" s="6">
        <f t="shared" si="35"/>
        <v>1.1090612517203935</v>
      </c>
      <c r="AM80" s="6">
        <f t="shared" si="36"/>
        <v>1.0232218818148557</v>
      </c>
      <c r="AN80">
        <v>1.5654507499999999</v>
      </c>
      <c r="AO80">
        <v>1.30240283333333</v>
      </c>
      <c r="AP80" s="5">
        <v>1.1089757250000001</v>
      </c>
      <c r="AQ80" s="6">
        <f t="shared" si="37"/>
        <v>9.7439081134103267E-2</v>
      </c>
      <c r="AR80" s="17">
        <f t="shared" si="38"/>
        <v>9.4943745322583588E-3</v>
      </c>
      <c r="AS80" s="6">
        <f t="shared" si="39"/>
        <v>-0.19334158161293646</v>
      </c>
      <c r="AT80" s="15">
        <f t="shared" si="40"/>
        <v>3.7380967180591772E-2</v>
      </c>
      <c r="AU80" s="6">
        <f t="shared" si="41"/>
        <v>-8.5753843185144341E-2</v>
      </c>
      <c r="AV80" s="16">
        <f t="shared" si="42"/>
        <v>7.3537216210223261E-3</v>
      </c>
      <c r="AW80" s="16"/>
      <c r="AX80" s="16"/>
    </row>
    <row r="81" spans="1:50" x14ac:dyDescent="0.2">
      <c r="A81" s="13">
        <v>42806</v>
      </c>
      <c r="B81" s="14">
        <v>16.61539939</v>
      </c>
      <c r="C81" s="14">
        <v>19.076066050000001</v>
      </c>
      <c r="D81" s="14">
        <v>19.044171429999999</v>
      </c>
      <c r="E81" s="14">
        <v>25.591831899999999</v>
      </c>
      <c r="F81" s="5">
        <v>2.9506369224363418</v>
      </c>
      <c r="G81" s="5">
        <v>2.4472492575922891</v>
      </c>
      <c r="H81" s="14">
        <v>5.9012738448726836</v>
      </c>
      <c r="I81" s="14">
        <v>8.3485231024649735</v>
      </c>
      <c r="J81" s="14">
        <v>2.9506369224363418</v>
      </c>
      <c r="K81" s="14">
        <f t="shared" si="30"/>
        <v>9.1600451584109877</v>
      </c>
      <c r="L81" s="14">
        <f t="shared" si="31"/>
        <v>12.852637116425633</v>
      </c>
      <c r="M81" s="14">
        <f t="shared" si="32"/>
        <v>7.9545418096788154</v>
      </c>
      <c r="N81" s="5">
        <f t="shared" si="33"/>
        <v>0</v>
      </c>
      <c r="O81" s="9">
        <v>0.20091885556</v>
      </c>
      <c r="P81" s="9">
        <v>2.7744444439999998E-2</v>
      </c>
      <c r="Q81" s="9">
        <v>7.0857782082548617</v>
      </c>
      <c r="R81" s="9">
        <f t="shared" si="26"/>
        <v>0.70857782082548626</v>
      </c>
      <c r="S81" s="9">
        <f t="shared" si="27"/>
        <v>6.3772003874293759</v>
      </c>
      <c r="T81" s="9">
        <v>5.835136601251965</v>
      </c>
      <c r="U81" s="9">
        <f t="shared" si="28"/>
        <v>0.58351366012519656</v>
      </c>
      <c r="V81" s="9">
        <f t="shared" si="29"/>
        <v>5.2516229411267688</v>
      </c>
      <c r="W81" s="9">
        <f t="shared" si="43"/>
        <v>2.7868177848004719E-2</v>
      </c>
      <c r="X81" s="9">
        <f t="shared" si="44"/>
        <v>1.6367473818709883</v>
      </c>
      <c r="Y81" s="9">
        <f t="shared" si="45"/>
        <v>2.0666125460407893E-2</v>
      </c>
      <c r="Z81" s="9">
        <f t="shared" si="46"/>
        <v>1.5009618929161084E-2</v>
      </c>
      <c r="AA81" s="9">
        <f t="shared" si="47"/>
        <v>1.0991711493036613</v>
      </c>
      <c r="AB81" s="9">
        <f t="shared" si="48"/>
        <v>1.6455282079594721E-2</v>
      </c>
      <c r="AC81" s="9">
        <f t="shared" si="49"/>
        <v>8.2991244568359351E-2</v>
      </c>
      <c r="AD81" s="9">
        <f t="shared" si="50"/>
        <v>0.96286468393754765</v>
      </c>
      <c r="AE81" s="9">
        <f t="shared" si="51"/>
        <v>7.3464915133856584E-2</v>
      </c>
      <c r="AF81" s="9">
        <v>0</v>
      </c>
      <c r="AG81" s="9">
        <v>0</v>
      </c>
      <c r="AH81" s="9">
        <v>0</v>
      </c>
      <c r="AI81" s="9"/>
      <c r="AJ81" s="6">
        <v>71</v>
      </c>
      <c r="AK81" s="6">
        <f t="shared" si="34"/>
        <v>1.6646155597189931</v>
      </c>
      <c r="AL81" s="6">
        <f t="shared" si="35"/>
        <v>1.1141807682328224</v>
      </c>
      <c r="AM81" s="6">
        <f t="shared" si="36"/>
        <v>1.045855928505907</v>
      </c>
      <c r="AN81">
        <v>1.5582450000000001</v>
      </c>
      <c r="AO81">
        <v>1.28369966666667</v>
      </c>
      <c r="AP81" s="5">
        <v>1.06382895</v>
      </c>
      <c r="AQ81" s="6">
        <f t="shared" si="37"/>
        <v>0.10637055971899301</v>
      </c>
      <c r="AR81" s="17">
        <f t="shared" si="38"/>
        <v>1.1314695974931857E-2</v>
      </c>
      <c r="AS81" s="6">
        <f t="shared" si="39"/>
        <v>-0.1695188984338476</v>
      </c>
      <c r="AT81" s="15">
        <f t="shared" si="40"/>
        <v>2.8736656926225138E-2</v>
      </c>
      <c r="AU81" s="6">
        <f t="shared" si="41"/>
        <v>-1.7973021494092967E-2</v>
      </c>
      <c r="AV81" s="16">
        <f t="shared" si="42"/>
        <v>3.2302950162712776E-4</v>
      </c>
      <c r="AW81" s="16"/>
      <c r="AX81" s="16"/>
    </row>
    <row r="82" spans="1:50" x14ac:dyDescent="0.2">
      <c r="A82" s="13">
        <v>42807</v>
      </c>
      <c r="B82" s="14">
        <v>16.61347812</v>
      </c>
      <c r="C82" s="14">
        <v>19.344421990000001</v>
      </c>
      <c r="D82" s="14">
        <v>19.054242859999999</v>
      </c>
      <c r="E82" s="14">
        <v>25.538263359999998</v>
      </c>
      <c r="F82" s="5">
        <v>2.8793114539766078</v>
      </c>
      <c r="G82" s="5">
        <v>2.3371080886466942</v>
      </c>
      <c r="H82" s="14">
        <v>5.7586229079532174</v>
      </c>
      <c r="I82" s="14">
        <v>8.0957309965999098</v>
      </c>
      <c r="J82" s="14">
        <v>2.8793114539766078</v>
      </c>
      <c r="K82" s="14">
        <f t="shared" si="30"/>
        <v>8.1064066232501606</v>
      </c>
      <c r="L82" s="14">
        <f t="shared" si="31"/>
        <v>13.412455622613537</v>
      </c>
      <c r="M82" s="14">
        <f t="shared" si="32"/>
        <v>7.6490430181604223</v>
      </c>
      <c r="N82" s="5">
        <f t="shared" si="33"/>
        <v>0</v>
      </c>
      <c r="O82" s="9">
        <v>0.19996922771600001</v>
      </c>
      <c r="P82" s="9">
        <v>2.7063888883999999E-2</v>
      </c>
      <c r="Q82" s="9">
        <v>7.0777068963769718</v>
      </c>
      <c r="R82" s="9">
        <f t="shared" si="26"/>
        <v>0.70777068963769718</v>
      </c>
      <c r="S82" s="9">
        <f t="shared" si="27"/>
        <v>6.3699362067392746</v>
      </c>
      <c r="T82" s="9">
        <v>5.8508386404207036</v>
      </c>
      <c r="U82" s="9">
        <f t="shared" si="28"/>
        <v>0.58508386404207036</v>
      </c>
      <c r="V82" s="9">
        <f t="shared" si="29"/>
        <v>5.2657547763786337</v>
      </c>
      <c r="W82" s="9">
        <f t="shared" si="43"/>
        <v>2.7711056440646763E-2</v>
      </c>
      <c r="X82" s="9">
        <f t="shared" si="44"/>
        <v>1.6391363236121168</v>
      </c>
      <c r="Y82" s="9">
        <f t="shared" si="45"/>
        <v>2.0739972607836738E-2</v>
      </c>
      <c r="Z82" s="9">
        <f t="shared" si="46"/>
        <v>1.4911798208797851E-2</v>
      </c>
      <c r="AA82" s="9">
        <f t="shared" si="47"/>
        <v>1.103926997714312</v>
      </c>
      <c r="AB82" s="9">
        <f t="shared" si="48"/>
        <v>1.6388521667802983E-2</v>
      </c>
      <c r="AC82" s="9">
        <f t="shared" si="49"/>
        <v>8.1523530825272889E-2</v>
      </c>
      <c r="AD82" s="9">
        <f t="shared" si="50"/>
        <v>0.98235811701186204</v>
      </c>
      <c r="AE82" s="9">
        <f t="shared" si="51"/>
        <v>7.2801460609575305E-2</v>
      </c>
      <c r="AF82" s="9">
        <v>0</v>
      </c>
      <c r="AG82" s="9">
        <v>0</v>
      </c>
      <c r="AH82" s="9">
        <v>0</v>
      </c>
      <c r="AI82" s="9"/>
      <c r="AJ82" s="6">
        <v>72</v>
      </c>
      <c r="AK82" s="6">
        <f t="shared" si="34"/>
        <v>1.6668473800527637</v>
      </c>
      <c r="AL82" s="6">
        <f t="shared" si="35"/>
        <v>1.1188387959231099</v>
      </c>
      <c r="AM82" s="6">
        <f t="shared" si="36"/>
        <v>1.0638816478371349</v>
      </c>
      <c r="AN82">
        <v>1.5510392500000001</v>
      </c>
      <c r="AO82">
        <v>1.2649965000000001</v>
      </c>
      <c r="AP82" s="5">
        <v>1.0186821749999999</v>
      </c>
      <c r="AQ82" s="6">
        <f t="shared" si="37"/>
        <v>0.11580813005276358</v>
      </c>
      <c r="AR82" s="17">
        <f t="shared" si="38"/>
        <v>1.3411522986317804E-2</v>
      </c>
      <c r="AS82" s="6">
        <f t="shared" si="39"/>
        <v>-0.14615770407689022</v>
      </c>
      <c r="AT82" s="15">
        <f t="shared" si="40"/>
        <v>2.1362074461027811E-2</v>
      </c>
      <c r="AU82" s="6">
        <f t="shared" si="41"/>
        <v>4.5199472837134991E-2</v>
      </c>
      <c r="AV82" s="16">
        <f t="shared" si="42"/>
        <v>2.0429923447549039E-3</v>
      </c>
      <c r="AW82" s="16"/>
      <c r="AX82" s="16"/>
    </row>
    <row r="83" spans="1:50" x14ac:dyDescent="0.2">
      <c r="A83" s="13">
        <v>42808</v>
      </c>
      <c r="B83" s="14">
        <v>16.611556839999999</v>
      </c>
      <c r="C83" s="14">
        <v>19.612777919999999</v>
      </c>
      <c r="D83" s="14">
        <v>19.064314280000001</v>
      </c>
      <c r="E83" s="14">
        <v>25.484694820000001</v>
      </c>
      <c r="F83" s="5">
        <v>2.857444757949958</v>
      </c>
      <c r="G83" s="5">
        <v>2.2892132977655781</v>
      </c>
      <c r="H83" s="14">
        <v>5.714889515899916</v>
      </c>
      <c r="I83" s="14">
        <v>8.0041028136654937</v>
      </c>
      <c r="J83" s="14">
        <v>2.857444757949958</v>
      </c>
      <c r="K83" s="14">
        <f t="shared" si="30"/>
        <v>7.3677026173386917</v>
      </c>
      <c r="L83" s="14">
        <f t="shared" si="31"/>
        <v>14.332897543544078</v>
      </c>
      <c r="M83" s="14">
        <f t="shared" si="32"/>
        <v>7.4796971028928558</v>
      </c>
      <c r="N83" s="5">
        <f t="shared" si="33"/>
        <v>0</v>
      </c>
      <c r="O83" s="9">
        <v>0.199019599963</v>
      </c>
      <c r="P83" s="9">
        <v>2.6383333336999999E-2</v>
      </c>
      <c r="Q83" s="9">
        <v>7.0323427929843358</v>
      </c>
      <c r="R83" s="9">
        <f t="shared" si="26"/>
        <v>0.70323427929843363</v>
      </c>
      <c r="S83" s="9">
        <f t="shared" si="27"/>
        <v>6.3291085136859024</v>
      </c>
      <c r="T83" s="9">
        <v>5.8671846932039591</v>
      </c>
      <c r="U83" s="9">
        <f t="shared" si="28"/>
        <v>0.58671846932039595</v>
      </c>
      <c r="V83" s="9">
        <f t="shared" si="29"/>
        <v>5.2804662238835629</v>
      </c>
      <c r="W83" s="9">
        <f t="shared" si="43"/>
        <v>2.7492456640259483E-2</v>
      </c>
      <c r="X83" s="9">
        <f t="shared" si="44"/>
        <v>1.6419709338864423</v>
      </c>
      <c r="Y83" s="9">
        <f t="shared" si="45"/>
        <v>2.0799297488577291E-2</v>
      </c>
      <c r="Z83" s="9">
        <f t="shared" si="46"/>
        <v>1.4773125470957658E-2</v>
      </c>
      <c r="AA83" s="9">
        <f t="shared" si="47"/>
        <v>1.1083535372401303</v>
      </c>
      <c r="AB83" s="9">
        <f t="shared" si="48"/>
        <v>1.6321293598786937E-2</v>
      </c>
      <c r="AC83" s="9">
        <f t="shared" si="49"/>
        <v>8.0335662205580458E-2</v>
      </c>
      <c r="AD83" s="9">
        <f t="shared" si="50"/>
        <v>0.99768549180468702</v>
      </c>
      <c r="AE83" s="9">
        <f t="shared" si="51"/>
        <v>7.2102627753941509E-2</v>
      </c>
      <c r="AF83" s="9">
        <v>0</v>
      </c>
      <c r="AG83" s="9">
        <v>0</v>
      </c>
      <c r="AH83" s="9">
        <v>0</v>
      </c>
      <c r="AI83" s="9"/>
      <c r="AJ83" s="9">
        <v>73</v>
      </c>
      <c r="AK83" s="6">
        <f t="shared" si="34"/>
        <v>1.6694633905267018</v>
      </c>
      <c r="AL83" s="6">
        <f t="shared" si="35"/>
        <v>1.1231266627110879</v>
      </c>
      <c r="AM83" s="6">
        <f t="shared" si="36"/>
        <v>1.0780211540102675</v>
      </c>
      <c r="AN83">
        <v>1.5438335000000001</v>
      </c>
      <c r="AO83">
        <v>1.2462933333333299</v>
      </c>
      <c r="AP83" s="5">
        <v>0.97353540000000005</v>
      </c>
      <c r="AQ83" s="6">
        <f t="shared" si="37"/>
        <v>0.1256298905267017</v>
      </c>
      <c r="AR83" s="17">
        <f t="shared" si="38"/>
        <v>1.5782869393751054E-2</v>
      </c>
      <c r="AS83" s="6">
        <f t="shared" si="39"/>
        <v>-0.12316667062224207</v>
      </c>
      <c r="AT83" s="15">
        <f t="shared" si="40"/>
        <v>1.5170028752167868E-2</v>
      </c>
      <c r="AU83" s="6">
        <f t="shared" si="41"/>
        <v>0.1044857540102675</v>
      </c>
      <c r="AV83" s="16">
        <f t="shared" si="42"/>
        <v>1.091727279109413E-2</v>
      </c>
      <c r="AW83" s="16"/>
      <c r="AX83" s="16"/>
    </row>
    <row r="84" spans="1:50" x14ac:dyDescent="0.2">
      <c r="A84" s="13">
        <v>42809</v>
      </c>
      <c r="B84" s="14">
        <v>16.609635569999998</v>
      </c>
      <c r="C84" s="14">
        <v>19.881133859999998</v>
      </c>
      <c r="D84" s="14">
        <v>19.074385710000001</v>
      </c>
      <c r="E84" s="14">
        <v>25.431126280000001</v>
      </c>
      <c r="F84" s="5">
        <v>2.822487025233761</v>
      </c>
      <c r="G84" s="5">
        <v>2.2580356162823851</v>
      </c>
      <c r="H84" s="14">
        <v>5.6449740504675212</v>
      </c>
      <c r="I84" s="14">
        <v>7.9030096667499059</v>
      </c>
      <c r="J84" s="14">
        <v>2.822487025233761</v>
      </c>
      <c r="K84" s="14">
        <f t="shared" si="30"/>
        <v>6.7192264428758097</v>
      </c>
      <c r="L84" s="14">
        <f t="shared" si="31"/>
        <v>15.376916338049252</v>
      </c>
      <c r="M84" s="14">
        <f t="shared" si="32"/>
        <v>7.2793657622439758</v>
      </c>
      <c r="N84" s="5">
        <f t="shared" si="33"/>
        <v>0</v>
      </c>
      <c r="O84" s="9">
        <v>0.19806997222000011</v>
      </c>
      <c r="P84" s="9">
        <v>2.5702777780000002E-2</v>
      </c>
      <c r="Q84" s="9">
        <v>6.9921817211740747</v>
      </c>
      <c r="R84" s="9">
        <f t="shared" si="26"/>
        <v>0.69921817211740755</v>
      </c>
      <c r="S84" s="9">
        <f t="shared" si="27"/>
        <v>6.2929635490566671</v>
      </c>
      <c r="T84" s="9">
        <v>5.8855091336828362</v>
      </c>
      <c r="U84" s="9">
        <f t="shared" si="28"/>
        <v>0.58855091336828369</v>
      </c>
      <c r="V84" s="9">
        <f t="shared" si="29"/>
        <v>5.2969582203145524</v>
      </c>
      <c r="W84" s="9">
        <f t="shared" si="43"/>
        <v>2.724261779608321E-2</v>
      </c>
      <c r="X84" s="9">
        <f t="shared" si="44"/>
        <v>1.6450995465288023</v>
      </c>
      <c r="Y84" s="9">
        <f t="shared" si="45"/>
        <v>2.0841635047152661E-2</v>
      </c>
      <c r="Z84" s="9">
        <f t="shared" si="46"/>
        <v>1.4627200987580462E-2</v>
      </c>
      <c r="AA84" s="9">
        <f t="shared" si="47"/>
        <v>1.1125198960093987</v>
      </c>
      <c r="AB84" s="9">
        <f t="shared" si="48"/>
        <v>1.625279126095314E-2</v>
      </c>
      <c r="AC84" s="9">
        <f t="shared" si="49"/>
        <v>7.9483249084775262E-2</v>
      </c>
      <c r="AD84" s="9">
        <f t="shared" si="50"/>
        <v>1.0094311015762323</v>
      </c>
      <c r="AE84" s="9">
        <f t="shared" si="51"/>
        <v>7.1387157180415883E-2</v>
      </c>
      <c r="AF84" s="9">
        <v>0</v>
      </c>
      <c r="AG84" s="9">
        <v>0</v>
      </c>
      <c r="AH84" s="9">
        <v>0</v>
      </c>
      <c r="AI84" s="9"/>
      <c r="AJ84" s="6">
        <v>74</v>
      </c>
      <c r="AK84" s="6">
        <f t="shared" si="34"/>
        <v>1.6723421643248855</v>
      </c>
      <c r="AL84" s="6">
        <f t="shared" si="35"/>
        <v>1.1271470969969792</v>
      </c>
      <c r="AM84" s="6">
        <f t="shared" si="36"/>
        <v>1.0889143506610075</v>
      </c>
      <c r="AN84">
        <v>1.5366277500000001</v>
      </c>
      <c r="AO84">
        <v>1.22759016666667</v>
      </c>
      <c r="AP84" s="5">
        <v>0.92838862499999997</v>
      </c>
      <c r="AQ84" s="6">
        <f t="shared" si="37"/>
        <v>0.1357144143248854</v>
      </c>
      <c r="AR84" s="17">
        <f t="shared" si="38"/>
        <v>1.8418402255546661E-2</v>
      </c>
      <c r="AS84" s="6">
        <f t="shared" si="39"/>
        <v>-0.10044306966969074</v>
      </c>
      <c r="AT84" s="15">
        <f t="shared" si="40"/>
        <v>1.0088810244670348E-2</v>
      </c>
      <c r="AU84" s="6">
        <f t="shared" si="41"/>
        <v>0.16052572566100753</v>
      </c>
      <c r="AV84" s="16">
        <f t="shared" si="42"/>
        <v>2.5768508598993052E-2</v>
      </c>
      <c r="AW84" s="16"/>
      <c r="AX84" s="16"/>
    </row>
    <row r="85" spans="1:50" x14ac:dyDescent="0.2">
      <c r="A85" s="13">
        <v>42810</v>
      </c>
      <c r="B85" s="14">
        <v>16.607714290000001</v>
      </c>
      <c r="C85" s="14">
        <v>20.149489800000001</v>
      </c>
      <c r="D85" s="14">
        <v>19.084457140000001</v>
      </c>
      <c r="E85" s="14">
        <v>25.37755774</v>
      </c>
      <c r="F85" s="5">
        <v>2.7979065976338382</v>
      </c>
      <c r="G85" s="5">
        <v>2.2124865293952118</v>
      </c>
      <c r="H85" s="14">
        <v>5.5958131952676764</v>
      </c>
      <c r="I85" s="14">
        <v>7.8082997246628887</v>
      </c>
      <c r="J85" s="14">
        <v>2.7979065976338382</v>
      </c>
      <c r="K85" s="14">
        <f t="shared" si="30"/>
        <v>6.1917053954212493</v>
      </c>
      <c r="L85" s="14">
        <f t="shared" si="31"/>
        <v>16.512642990798241</v>
      </c>
      <c r="M85" s="14">
        <f t="shared" si="32"/>
        <v>7.1091383945303228</v>
      </c>
      <c r="N85" s="5">
        <f t="shared" si="33"/>
        <v>0</v>
      </c>
      <c r="O85" s="9">
        <v>0.19712034437600001</v>
      </c>
      <c r="P85" s="9">
        <v>2.5022222223999999E-2</v>
      </c>
      <c r="Q85" s="9">
        <v>6.9537578007539604</v>
      </c>
      <c r="R85" s="9">
        <f t="shared" si="26"/>
        <v>0.69537578007539613</v>
      </c>
      <c r="S85" s="9">
        <f t="shared" si="27"/>
        <v>6.2583820206785647</v>
      </c>
      <c r="T85" s="9">
        <v>5.9044679083989227</v>
      </c>
      <c r="U85" s="9">
        <f t="shared" si="28"/>
        <v>0.59044679083989227</v>
      </c>
      <c r="V85" s="9">
        <f t="shared" si="29"/>
        <v>5.3140211175590304</v>
      </c>
      <c r="W85" s="9">
        <f t="shared" si="43"/>
        <v>2.696480164035378E-2</v>
      </c>
      <c r="X85" s="9">
        <f t="shared" si="44"/>
        <v>1.6484398700194327</v>
      </c>
      <c r="Y85" s="9">
        <f t="shared" si="45"/>
        <v>2.086644467521304E-2</v>
      </c>
      <c r="Z85" s="9">
        <f t="shared" si="46"/>
        <v>1.4467345512891772E-2</v>
      </c>
      <c r="AA85" s="9">
        <f t="shared" si="47"/>
        <v>1.1164338989142955</v>
      </c>
      <c r="AB85" s="9">
        <f t="shared" si="48"/>
        <v>1.6182898035585494E-2</v>
      </c>
      <c r="AC85" s="9">
        <f t="shared" si="49"/>
        <v>7.8961803793922467E-2</v>
      </c>
      <c r="AD85" s="9">
        <f t="shared" si="50"/>
        <v>1.0177637245141202</v>
      </c>
      <c r="AE85" s="9">
        <f t="shared" si="51"/>
        <v>7.0675603980630122E-2</v>
      </c>
      <c r="AF85" s="9">
        <v>0</v>
      </c>
      <c r="AG85" s="9">
        <v>0</v>
      </c>
      <c r="AH85" s="9">
        <v>0</v>
      </c>
      <c r="AI85" s="9"/>
      <c r="AJ85" s="6">
        <v>75</v>
      </c>
      <c r="AK85" s="6">
        <f t="shared" si="34"/>
        <v>1.6754046716597866</v>
      </c>
      <c r="AL85" s="6">
        <f t="shared" si="35"/>
        <v>1.1309012444271873</v>
      </c>
      <c r="AM85" s="6">
        <f t="shared" si="36"/>
        <v>1.0967255283080426</v>
      </c>
      <c r="AN85">
        <v>1.5294220000000001</v>
      </c>
      <c r="AO85">
        <v>1.208887</v>
      </c>
      <c r="AP85" s="5">
        <v>0.88324185</v>
      </c>
      <c r="AQ85" s="6">
        <f t="shared" si="37"/>
        <v>0.14598267165978651</v>
      </c>
      <c r="AR85" s="17">
        <f t="shared" si="38"/>
        <v>2.1310940424929037E-2</v>
      </c>
      <c r="AS85" s="6">
        <f t="shared" si="39"/>
        <v>-7.7985755572812732E-2</v>
      </c>
      <c r="AT85" s="15">
        <f t="shared" si="40"/>
        <v>6.0817780722624924E-3</v>
      </c>
      <c r="AU85" s="6">
        <f t="shared" si="41"/>
        <v>0.2134836783080426</v>
      </c>
      <c r="AV85" s="16">
        <f t="shared" si="42"/>
        <v>4.5575280903931821E-2</v>
      </c>
      <c r="AW85" s="16"/>
      <c r="AX85" s="16"/>
    </row>
    <row r="86" spans="1:50" x14ac:dyDescent="0.2">
      <c r="A86" s="13">
        <v>42811</v>
      </c>
      <c r="B86" s="14">
        <v>16.598996039999999</v>
      </c>
      <c r="C86" s="14">
        <v>20.204306129999999</v>
      </c>
      <c r="D86" s="14">
        <v>19.085453569999999</v>
      </c>
      <c r="E86" s="14">
        <v>25.3239892</v>
      </c>
      <c r="F86" s="5">
        <v>2.974331975665796</v>
      </c>
      <c r="G86" s="5">
        <v>2.3752799069069028</v>
      </c>
      <c r="H86" s="14">
        <v>5.9486639513315929</v>
      </c>
      <c r="I86" s="14">
        <v>8.323943858238497</v>
      </c>
      <c r="J86" s="14">
        <v>2.974331975665796</v>
      </c>
      <c r="K86" s="14">
        <f t="shared" si="30"/>
        <v>6.495945690615649</v>
      </c>
      <c r="L86" s="14">
        <f t="shared" si="31"/>
        <v>18.137364720079962</v>
      </c>
      <c r="M86" s="14">
        <f t="shared" si="32"/>
        <v>7.4626152997832902</v>
      </c>
      <c r="N86" s="5">
        <f t="shared" si="33"/>
        <v>0</v>
      </c>
      <c r="O86" s="9">
        <v>0.19617071663300001</v>
      </c>
      <c r="P86" s="9">
        <v>2.4341666666999998E-2</v>
      </c>
      <c r="Q86" s="9">
        <v>6.8751137172699037</v>
      </c>
      <c r="R86" s="9">
        <f t="shared" si="26"/>
        <v>0.68751137172699039</v>
      </c>
      <c r="S86" s="9">
        <f t="shared" si="27"/>
        <v>6.1876023455429134</v>
      </c>
      <c r="T86" s="9">
        <v>5.9212088270484031</v>
      </c>
      <c r="U86" s="9">
        <f t="shared" si="28"/>
        <v>0.59212088270484031</v>
      </c>
      <c r="V86" s="9">
        <f t="shared" si="29"/>
        <v>5.3290879443435628</v>
      </c>
      <c r="W86" s="9">
        <f t="shared" si="43"/>
        <v>2.6670968674181492E-2</v>
      </c>
      <c r="X86" s="9">
        <f t="shared" si="44"/>
        <v>1.6519400837588569</v>
      </c>
      <c r="Y86" s="9">
        <f t="shared" si="45"/>
        <v>2.0873413699264133E-2</v>
      </c>
      <c r="Z86" s="9">
        <f t="shared" si="46"/>
        <v>1.4301273492115704E-2</v>
      </c>
      <c r="AA86" s="9">
        <f t="shared" si="47"/>
        <v>1.120118811513326</v>
      </c>
      <c r="AB86" s="9">
        <f t="shared" si="48"/>
        <v>1.611136631964977E-2</v>
      </c>
      <c r="AC86" s="9">
        <f t="shared" si="49"/>
        <v>7.872468304319416E-2</v>
      </c>
      <c r="AD86" s="9">
        <f t="shared" si="50"/>
        <v>1.0227369740288854</v>
      </c>
      <c r="AE86" s="9">
        <f t="shared" si="51"/>
        <v>6.9986741624195367E-2</v>
      </c>
      <c r="AF86" s="9">
        <v>0</v>
      </c>
      <c r="AG86" s="9">
        <v>0</v>
      </c>
      <c r="AH86" s="9">
        <v>0</v>
      </c>
      <c r="AI86" s="9"/>
      <c r="AJ86" s="9">
        <v>76</v>
      </c>
      <c r="AK86" s="6">
        <f t="shared" si="34"/>
        <v>1.6786110524330384</v>
      </c>
      <c r="AL86" s="6">
        <f t="shared" si="35"/>
        <v>1.1344200850054418</v>
      </c>
      <c r="AM86" s="6">
        <f t="shared" si="36"/>
        <v>1.1014616570720797</v>
      </c>
      <c r="AN86">
        <v>1.52221625</v>
      </c>
      <c r="AO86">
        <v>1.2146961000000001</v>
      </c>
      <c r="AP86" s="5">
        <v>0.87816265750000011</v>
      </c>
      <c r="AQ86" s="6">
        <f t="shared" si="37"/>
        <v>0.15639480243303838</v>
      </c>
      <c r="AR86" s="17">
        <f t="shared" si="38"/>
        <v>2.4459334228069108E-2</v>
      </c>
      <c r="AS86" s="6">
        <f t="shared" si="39"/>
        <v>-8.0276014994558276E-2</v>
      </c>
      <c r="AT86" s="15">
        <f t="shared" si="40"/>
        <v>6.444238583406545E-3</v>
      </c>
      <c r="AU86" s="6">
        <f t="shared" si="41"/>
        <v>0.22329899957207955</v>
      </c>
      <c r="AV86" s="16">
        <f t="shared" si="42"/>
        <v>4.9862443209891583E-2</v>
      </c>
      <c r="AW86" s="16"/>
      <c r="AX86" s="16"/>
    </row>
    <row r="87" spans="1:50" x14ac:dyDescent="0.2">
      <c r="A87" s="13">
        <v>42812</v>
      </c>
      <c r="B87" s="14">
        <v>16.590277780000001</v>
      </c>
      <c r="C87" s="14">
        <v>20.25912245</v>
      </c>
      <c r="D87" s="14">
        <v>19.086449999999999</v>
      </c>
      <c r="E87" s="14">
        <v>25.270420659999999</v>
      </c>
      <c r="F87" s="5">
        <v>3.3745374033412072</v>
      </c>
      <c r="G87" s="5">
        <v>3.0864416342581662</v>
      </c>
      <c r="H87" s="14">
        <v>6.7490748066824144</v>
      </c>
      <c r="I87" s="14">
        <v>9.8355164409405802</v>
      </c>
      <c r="J87" s="14">
        <v>3.3745374033412072</v>
      </c>
      <c r="K87" s="14">
        <f t="shared" si="30"/>
        <v>7.2755999467060279</v>
      </c>
      <c r="L87" s="14">
        <f t="shared" si="31"/>
        <v>22.745194447461753</v>
      </c>
      <c r="M87" s="14">
        <f t="shared" si="32"/>
        <v>8.3600162385168346</v>
      </c>
      <c r="N87" s="5">
        <f t="shared" si="33"/>
        <v>0</v>
      </c>
      <c r="O87" s="9">
        <v>0.19522108889000001</v>
      </c>
      <c r="P87" s="9">
        <v>2.3661111110000001E-2</v>
      </c>
      <c r="Q87" s="9">
        <v>6.741735984719309</v>
      </c>
      <c r="R87" s="9">
        <f t="shared" si="26"/>
        <v>0.67417359847193092</v>
      </c>
      <c r="S87" s="9">
        <f t="shared" si="27"/>
        <v>6.0675623862473786</v>
      </c>
      <c r="T87" s="9">
        <v>5.9302355929743831</v>
      </c>
      <c r="U87" s="9">
        <f t="shared" si="28"/>
        <v>0.59302355929743833</v>
      </c>
      <c r="V87" s="9">
        <f t="shared" si="29"/>
        <v>5.3372120336769449</v>
      </c>
      <c r="W87" s="9">
        <f t="shared" si="43"/>
        <v>2.646046800326738E-2</v>
      </c>
      <c r="X87" s="9">
        <f t="shared" si="44"/>
        <v>1.6555212931183476</v>
      </c>
      <c r="Y87" s="9">
        <f t="shared" si="45"/>
        <v>2.0862941539781514E-2</v>
      </c>
      <c r="Z87" s="9">
        <f t="shared" si="46"/>
        <v>1.4242433620023738E-2</v>
      </c>
      <c r="AA87" s="9">
        <f t="shared" si="47"/>
        <v>1.1237362816365193</v>
      </c>
      <c r="AB87" s="9">
        <f t="shared" si="48"/>
        <v>1.6038108320563894E-2</v>
      </c>
      <c r="AC87" s="9">
        <f t="shared" si="49"/>
        <v>7.8913800698129158E-2</v>
      </c>
      <c r="AD87" s="9">
        <f t="shared" si="50"/>
        <v>1.0266123631715225</v>
      </c>
      <c r="AE87" s="9">
        <f t="shared" si="51"/>
        <v>6.9335265813130487E-2</v>
      </c>
      <c r="AF87" s="9">
        <v>0</v>
      </c>
      <c r="AG87" s="9">
        <v>0</v>
      </c>
      <c r="AH87" s="9">
        <v>0</v>
      </c>
      <c r="AI87" s="9"/>
      <c r="AJ87" s="6">
        <v>77</v>
      </c>
      <c r="AK87" s="6">
        <f t="shared" si="34"/>
        <v>1.681981761121615</v>
      </c>
      <c r="AL87" s="6">
        <f t="shared" si="35"/>
        <v>1.137978715256543</v>
      </c>
      <c r="AM87" s="6">
        <f t="shared" si="36"/>
        <v>1.1055261638696516</v>
      </c>
      <c r="AN87">
        <v>1.5150105</v>
      </c>
      <c r="AO87">
        <v>1.2205052000000001</v>
      </c>
      <c r="AP87" s="5">
        <v>0.87308346500000011</v>
      </c>
      <c r="AQ87" s="6">
        <f t="shared" si="37"/>
        <v>0.16697126112161498</v>
      </c>
      <c r="AR87" s="17">
        <f t="shared" si="38"/>
        <v>2.7879402040542532E-2</v>
      </c>
      <c r="AS87" s="6">
        <f t="shared" si="39"/>
        <v>-8.2526484743457029E-2</v>
      </c>
      <c r="AT87" s="15">
        <f t="shared" si="40"/>
        <v>6.8106206841120455E-3</v>
      </c>
      <c r="AU87" s="6">
        <f t="shared" si="41"/>
        <v>0.23244269886965152</v>
      </c>
      <c r="AV87" s="16">
        <f t="shared" si="42"/>
        <v>5.4029608257807497E-2</v>
      </c>
      <c r="AW87" s="16"/>
      <c r="AX87" s="16"/>
    </row>
    <row r="88" spans="1:50" x14ac:dyDescent="0.2">
      <c r="A88" s="13">
        <v>42813</v>
      </c>
      <c r="B88" s="14">
        <v>16.58155953</v>
      </c>
      <c r="C88" s="14">
        <v>20.313938780000001</v>
      </c>
      <c r="D88" s="14">
        <v>19.08744643</v>
      </c>
      <c r="E88" s="14">
        <v>25.216852119999999</v>
      </c>
      <c r="F88" s="5">
        <v>3.239738802262587</v>
      </c>
      <c r="G88" s="5">
        <v>2.8614852867402152</v>
      </c>
      <c r="H88" s="14">
        <v>6.4794776045251732</v>
      </c>
      <c r="I88" s="14">
        <v>9.3409628912653879</v>
      </c>
      <c r="J88" s="14">
        <v>3.239738802262587</v>
      </c>
      <c r="K88" s="14">
        <f t="shared" si="30"/>
        <v>6.8974312668398809</v>
      </c>
      <c r="L88" s="14">
        <f t="shared" si="31"/>
        <v>22.039087077834296</v>
      </c>
      <c r="M88" s="14">
        <f t="shared" si="32"/>
        <v>7.9244092974435834</v>
      </c>
      <c r="N88" s="5">
        <f t="shared" si="33"/>
        <v>0</v>
      </c>
      <c r="O88" s="9">
        <v>0.19427146104599999</v>
      </c>
      <c r="P88" s="9">
        <v>2.2980555553999998E-2</v>
      </c>
      <c r="Q88" s="9">
        <v>6.754612408257227</v>
      </c>
      <c r="R88" s="9">
        <f t="shared" si="26"/>
        <v>0.67546124082572279</v>
      </c>
      <c r="S88" s="9">
        <f t="shared" si="27"/>
        <v>6.0791511674315046</v>
      </c>
      <c r="T88" s="9">
        <v>5.9363786170438031</v>
      </c>
      <c r="U88" s="9">
        <f t="shared" si="28"/>
        <v>0.59363786170438038</v>
      </c>
      <c r="V88" s="9">
        <f t="shared" si="29"/>
        <v>5.3427407553394231</v>
      </c>
      <c r="W88" s="9">
        <f t="shared" si="43"/>
        <v>2.6417404776358972E-2</v>
      </c>
      <c r="X88" s="9">
        <f t="shared" si="44"/>
        <v>1.6592384969180121</v>
      </c>
      <c r="Y88" s="9">
        <f t="shared" si="45"/>
        <v>2.0841120528671903E-2</v>
      </c>
      <c r="Z88" s="9">
        <f t="shared" si="46"/>
        <v>1.4399010851772552E-2</v>
      </c>
      <c r="AA88" s="9">
        <f t="shared" si="47"/>
        <v>1.1274089524665953</v>
      </c>
      <c r="AB88" s="9">
        <f t="shared" si="48"/>
        <v>1.5965307177415795E-2</v>
      </c>
      <c r="AC88" s="9">
        <f t="shared" si="49"/>
        <v>8.0504427925697605E-2</v>
      </c>
      <c r="AD88" s="9">
        <f t="shared" si="50"/>
        <v>1.0293170934913762</v>
      </c>
      <c r="AE88" s="9">
        <f t="shared" si="51"/>
        <v>6.8742957536589766E-2</v>
      </c>
      <c r="AF88" s="9">
        <v>0</v>
      </c>
      <c r="AG88" s="9">
        <v>0</v>
      </c>
      <c r="AH88" s="9">
        <v>0</v>
      </c>
      <c r="AI88" s="9"/>
      <c r="AJ88" s="6">
        <v>78</v>
      </c>
      <c r="AK88" s="6">
        <f t="shared" si="34"/>
        <v>1.6856559016943711</v>
      </c>
      <c r="AL88" s="6">
        <f t="shared" si="35"/>
        <v>1.141807963318368</v>
      </c>
      <c r="AM88" s="6">
        <f t="shared" si="36"/>
        <v>1.1098215214170739</v>
      </c>
      <c r="AN88">
        <v>1.50780475</v>
      </c>
      <c r="AO88">
        <v>1.2263143000000001</v>
      </c>
      <c r="AP88" s="5">
        <v>0.8680042724999999</v>
      </c>
      <c r="AQ88" s="6">
        <f t="shared" si="37"/>
        <v>0.17785115169437105</v>
      </c>
      <c r="AR88" s="17">
        <f t="shared" si="38"/>
        <v>3.163103215901418E-2</v>
      </c>
      <c r="AS88" s="6">
        <f t="shared" si="39"/>
        <v>-8.4506336681632099E-2</v>
      </c>
      <c r="AT88" s="15">
        <f t="shared" si="40"/>
        <v>7.1413209393493592E-3</v>
      </c>
      <c r="AU88" s="6">
        <f t="shared" si="41"/>
        <v>0.24181724891707401</v>
      </c>
      <c r="AV88" s="16">
        <f t="shared" si="42"/>
        <v>5.8475581873822131E-2</v>
      </c>
      <c r="AW88" s="16"/>
      <c r="AX88" s="16"/>
    </row>
    <row r="89" spans="1:50" x14ac:dyDescent="0.2">
      <c r="A89" s="13">
        <v>42814</v>
      </c>
      <c r="B89" s="14">
        <v>16.572841270000001</v>
      </c>
      <c r="C89" s="14">
        <v>20.368755109999999</v>
      </c>
      <c r="D89" s="14">
        <v>19.08844285</v>
      </c>
      <c r="E89" s="14">
        <v>25.163283580000002</v>
      </c>
      <c r="F89" s="5">
        <v>3.4071164015265558</v>
      </c>
      <c r="G89" s="5">
        <v>3.1392449758958301</v>
      </c>
      <c r="H89" s="14">
        <v>6.8142328030531116</v>
      </c>
      <c r="I89" s="14">
        <v>9.9534777789489404</v>
      </c>
      <c r="J89" s="14">
        <v>3.4071164015265558</v>
      </c>
      <c r="K89" s="14">
        <f t="shared" si="30"/>
        <v>7.1647997205712528</v>
      </c>
      <c r="L89" s="14">
        <f t="shared" si="31"/>
        <v>24.404008841052043</v>
      </c>
      <c r="M89" s="14">
        <f t="shared" si="32"/>
        <v>8.2277295627412439</v>
      </c>
      <c r="N89" s="5">
        <f t="shared" si="33"/>
        <v>0</v>
      </c>
      <c r="O89" s="9">
        <v>0.19332183330300001</v>
      </c>
      <c r="P89" s="9">
        <v>2.2299999997000001E-2</v>
      </c>
      <c r="Q89" s="9">
        <v>6.7248871539607533</v>
      </c>
      <c r="R89" s="9">
        <f t="shared" si="26"/>
        <v>0.67248871539607535</v>
      </c>
      <c r="S89" s="9">
        <f t="shared" si="27"/>
        <v>6.0523984385646781</v>
      </c>
      <c r="T89" s="9">
        <v>5.9485807647263584</v>
      </c>
      <c r="U89" s="9">
        <f t="shared" si="28"/>
        <v>0.59485807647263589</v>
      </c>
      <c r="V89" s="9">
        <f t="shared" si="29"/>
        <v>5.3537226882537228</v>
      </c>
      <c r="W89" s="9">
        <f t="shared" si="43"/>
        <v>2.6325637996413239E-2</v>
      </c>
      <c r="X89" s="9">
        <f t="shared" si="44"/>
        <v>1.6629323380689116</v>
      </c>
      <c r="Y89" s="9">
        <f t="shared" si="45"/>
        <v>2.0818436012615592E-2</v>
      </c>
      <c r="Z89" s="9">
        <f t="shared" si="46"/>
        <v>1.4445502640241047E-2</v>
      </c>
      <c r="AA89" s="9">
        <f t="shared" si="47"/>
        <v>1.1308416341029406</v>
      </c>
      <c r="AB89" s="9">
        <f t="shared" si="48"/>
        <v>1.5897261044394873E-2</v>
      </c>
      <c r="AC89" s="9">
        <f t="shared" si="49"/>
        <v>8.1567376726839169E-2</v>
      </c>
      <c r="AD89" s="9">
        <f t="shared" si="50"/>
        <v>1.030707441219878</v>
      </c>
      <c r="AE89" s="9">
        <f t="shared" si="51"/>
        <v>6.8286159431648646E-2</v>
      </c>
      <c r="AF89" s="9">
        <v>0</v>
      </c>
      <c r="AG89" s="9">
        <v>0</v>
      </c>
      <c r="AH89" s="9">
        <v>0</v>
      </c>
      <c r="AI89" s="9"/>
      <c r="AJ89" s="9">
        <v>79</v>
      </c>
      <c r="AK89" s="6">
        <f t="shared" si="34"/>
        <v>1.6892579760653248</v>
      </c>
      <c r="AL89" s="6">
        <f t="shared" si="35"/>
        <v>1.1452871367431816</v>
      </c>
      <c r="AM89" s="6">
        <f t="shared" si="36"/>
        <v>1.1122748179467172</v>
      </c>
      <c r="AN89">
        <v>1.500599</v>
      </c>
      <c r="AO89">
        <v>1.2321234000000001</v>
      </c>
      <c r="AP89" s="5">
        <v>0.86292508000000012</v>
      </c>
      <c r="AQ89" s="6">
        <f t="shared" si="37"/>
        <v>0.18865897606532478</v>
      </c>
      <c r="AR89" s="17">
        <f t="shared" si="38"/>
        <v>3.5592209250016785E-2</v>
      </c>
      <c r="AS89" s="6">
        <f t="shared" si="39"/>
        <v>-8.683626325681848E-2</v>
      </c>
      <c r="AT89" s="15">
        <f t="shared" si="40"/>
        <v>7.5405366164074828E-3</v>
      </c>
      <c r="AU89" s="6">
        <f t="shared" si="41"/>
        <v>0.24934973794671711</v>
      </c>
      <c r="AV89" s="16">
        <f t="shared" si="42"/>
        <v>6.2175291814096492E-2</v>
      </c>
      <c r="AW89" s="16"/>
      <c r="AX89" s="16"/>
    </row>
    <row r="90" spans="1:50" x14ac:dyDescent="0.2">
      <c r="A90" s="13">
        <v>42815</v>
      </c>
      <c r="B90" s="14">
        <v>16.56412302</v>
      </c>
      <c r="C90" s="14">
        <v>20.423571429999999</v>
      </c>
      <c r="D90" s="14">
        <v>19.089439280000001</v>
      </c>
      <c r="E90" s="14">
        <v>25.112515170000002</v>
      </c>
      <c r="F90" s="5">
        <v>3.7035182762267089</v>
      </c>
      <c r="G90" s="5">
        <v>3.8195064156065839</v>
      </c>
      <c r="H90" s="14">
        <v>7.4070365524534179</v>
      </c>
      <c r="I90" s="14">
        <v>11.22654296806</v>
      </c>
      <c r="J90" s="14">
        <v>3.7035182762267089</v>
      </c>
      <c r="K90" s="14">
        <f t="shared" si="30"/>
        <v>7.6918778593958814</v>
      </c>
      <c r="L90" s="14">
        <f t="shared" si="31"/>
        <v>29.064422796000976</v>
      </c>
      <c r="M90" s="14">
        <f t="shared" si="32"/>
        <v>8.8331794282730538</v>
      </c>
      <c r="N90" s="5">
        <f t="shared" si="33"/>
        <v>0</v>
      </c>
      <c r="O90" s="9">
        <v>0.19346086073400001</v>
      </c>
      <c r="P90" s="9">
        <v>2.2929411766E-2</v>
      </c>
      <c r="Q90" s="9">
        <v>6.7116402384265772</v>
      </c>
      <c r="R90" s="9">
        <f t="shared" si="26"/>
        <v>0.67116402384265772</v>
      </c>
      <c r="S90" s="9">
        <f t="shared" si="27"/>
        <v>6.0404762145839195</v>
      </c>
      <c r="T90" s="9">
        <v>5.9543785206935622</v>
      </c>
      <c r="U90" s="9">
        <f t="shared" si="28"/>
        <v>0.59543785206935629</v>
      </c>
      <c r="V90" s="9">
        <f t="shared" si="29"/>
        <v>5.3589406686242063</v>
      </c>
      <c r="W90" s="9">
        <f t="shared" si="43"/>
        <v>2.6312327988218101E-2</v>
      </c>
      <c r="X90" s="9">
        <f t="shared" si="44"/>
        <v>1.6667478216757625</v>
      </c>
      <c r="Y90" s="9">
        <f t="shared" si="45"/>
        <v>2.0792146652674176E-2</v>
      </c>
      <c r="Z90" s="9">
        <f t="shared" si="46"/>
        <v>1.456289016602854E-2</v>
      </c>
      <c r="AA90" s="9">
        <f t="shared" si="47"/>
        <v>1.1341849033384916</v>
      </c>
      <c r="AB90" s="9">
        <f t="shared" si="48"/>
        <v>1.5831662175909686E-2</v>
      </c>
      <c r="AC90" s="9">
        <f t="shared" si="49"/>
        <v>8.3126597736267932E-2</v>
      </c>
      <c r="AD90" s="9">
        <f t="shared" si="50"/>
        <v>1.0306679799855867</v>
      </c>
      <c r="AE90" s="9">
        <f t="shared" si="51"/>
        <v>6.7924435917229423E-2</v>
      </c>
      <c r="AF90" s="9">
        <v>0</v>
      </c>
      <c r="AG90" s="9">
        <v>0</v>
      </c>
      <c r="AH90" s="9">
        <v>0</v>
      </c>
      <c r="AI90" s="9"/>
      <c r="AJ90" s="6">
        <v>80</v>
      </c>
      <c r="AK90" s="6">
        <f t="shared" si="34"/>
        <v>1.6930601496639806</v>
      </c>
      <c r="AL90" s="6">
        <f t="shared" si="35"/>
        <v>1.1487477935045203</v>
      </c>
      <c r="AM90" s="6">
        <f t="shared" si="36"/>
        <v>1.1137945777218545</v>
      </c>
      <c r="AN90">
        <v>1.488328125</v>
      </c>
      <c r="AO90">
        <v>1.2379325000000001</v>
      </c>
      <c r="AP90" s="5">
        <v>0.8578458874999999</v>
      </c>
      <c r="AQ90" s="6">
        <f t="shared" si="37"/>
        <v>0.20473202466398055</v>
      </c>
      <c r="AR90" s="17">
        <f t="shared" si="38"/>
        <v>4.1915201923012742E-2</v>
      </c>
      <c r="AS90" s="6">
        <f t="shared" si="39"/>
        <v>-8.9184706495479826E-2</v>
      </c>
      <c r="AT90" s="15">
        <f t="shared" si="40"/>
        <v>7.953911872684882E-3</v>
      </c>
      <c r="AU90" s="6">
        <f t="shared" si="41"/>
        <v>0.25594869022185462</v>
      </c>
      <c r="AV90" s="16">
        <f t="shared" si="42"/>
        <v>6.5509732026282907E-2</v>
      </c>
      <c r="AW90" s="16"/>
      <c r="AX90" s="16"/>
    </row>
    <row r="91" spans="1:50" x14ac:dyDescent="0.2">
      <c r="A91" s="13">
        <v>42816</v>
      </c>
      <c r="B91" s="14">
        <v>16.555404769999999</v>
      </c>
      <c r="C91" s="14">
        <v>20.47838776</v>
      </c>
      <c r="D91" s="14">
        <v>19.090435710000001</v>
      </c>
      <c r="E91" s="14">
        <v>25.061746759999998</v>
      </c>
      <c r="F91" s="5">
        <v>3.5899546691164059</v>
      </c>
      <c r="G91" s="5">
        <v>3.2327400992204289</v>
      </c>
      <c r="H91" s="14">
        <v>7.1799093382328127</v>
      </c>
      <c r="I91" s="14">
        <v>10.41264943745324</v>
      </c>
      <c r="J91" s="14">
        <v>3.5899546691164059</v>
      </c>
      <c r="K91" s="14">
        <f t="shared" si="30"/>
        <v>7.3657649249894108</v>
      </c>
      <c r="L91" s="14">
        <f t="shared" si="31"/>
        <v>26.893755865913715</v>
      </c>
      <c r="M91" s="14">
        <f t="shared" si="32"/>
        <v>8.4562028993199831</v>
      </c>
      <c r="N91" s="5">
        <f t="shared" si="33"/>
        <v>0</v>
      </c>
      <c r="O91" s="9">
        <v>0.19359988817599999</v>
      </c>
      <c r="P91" s="9">
        <v>2.3558823523999999E-2</v>
      </c>
      <c r="Q91" s="9">
        <v>6.7682926554379277</v>
      </c>
      <c r="R91" s="9">
        <f t="shared" si="26"/>
        <v>0.67682926554379286</v>
      </c>
      <c r="S91" s="9">
        <f t="shared" si="27"/>
        <v>6.0914633898941348</v>
      </c>
      <c r="T91" s="9">
        <v>5.95574146399467</v>
      </c>
      <c r="U91" s="9">
        <f t="shared" si="28"/>
        <v>0.59557414639946704</v>
      </c>
      <c r="V91" s="9">
        <f t="shared" si="29"/>
        <v>5.3601673175952032</v>
      </c>
      <c r="W91" s="9">
        <f t="shared" si="43"/>
        <v>2.6435875953035013E-2</v>
      </c>
      <c r="X91" s="9">
        <f t="shared" si="44"/>
        <v>1.6708069245674102</v>
      </c>
      <c r="Y91" s="9">
        <f t="shared" si="45"/>
        <v>2.0767038677832382E-2</v>
      </c>
      <c r="Z91" s="9">
        <f t="shared" si="46"/>
        <v>1.4820963777844528E-2</v>
      </c>
      <c r="AA91" s="9">
        <f t="shared" si="47"/>
        <v>1.1375063775608403</v>
      </c>
      <c r="AB91" s="9">
        <f t="shared" si="48"/>
        <v>1.5769873912707469E-2</v>
      </c>
      <c r="AC91" s="9">
        <f t="shared" si="49"/>
        <v>8.5908641135636177E-2</v>
      </c>
      <c r="AD91" s="9">
        <f t="shared" si="50"/>
        <v>1.0289159613544965</v>
      </c>
      <c r="AE91" s="9">
        <f t="shared" si="51"/>
        <v>6.7679327245371748E-2</v>
      </c>
      <c r="AF91" s="9">
        <v>0</v>
      </c>
      <c r="AG91" s="9">
        <v>0</v>
      </c>
      <c r="AH91" s="9">
        <v>0</v>
      </c>
      <c r="AI91" s="9"/>
      <c r="AJ91" s="6">
        <v>81</v>
      </c>
      <c r="AK91" s="6">
        <f t="shared" si="34"/>
        <v>1.6972428005204452</v>
      </c>
      <c r="AL91" s="6">
        <f t="shared" si="35"/>
        <v>1.1523273413386848</v>
      </c>
      <c r="AM91" s="6">
        <f t="shared" si="36"/>
        <v>1.1148246024901327</v>
      </c>
      <c r="AN91">
        <v>1.47605725</v>
      </c>
      <c r="AO91">
        <v>1.2437415999999999</v>
      </c>
      <c r="AP91" s="5">
        <v>0.85276669500000013</v>
      </c>
      <c r="AQ91" s="6">
        <f t="shared" si="37"/>
        <v>0.2211855505204452</v>
      </c>
      <c r="AR91" s="17">
        <f t="shared" si="38"/>
        <v>4.8923047759032411E-2</v>
      </c>
      <c r="AS91" s="6">
        <f t="shared" si="39"/>
        <v>-9.141425866131514E-2</v>
      </c>
      <c r="AT91" s="15">
        <f t="shared" si="40"/>
        <v>8.35656668659783E-3</v>
      </c>
      <c r="AU91" s="6">
        <f t="shared" si="41"/>
        <v>0.26205790749013258</v>
      </c>
      <c r="AV91" s="16">
        <f t="shared" si="42"/>
        <v>6.867434687810689E-2</v>
      </c>
      <c r="AW91" s="16"/>
      <c r="AX91" s="16"/>
    </row>
    <row r="92" spans="1:50" x14ac:dyDescent="0.2">
      <c r="A92" s="13">
        <v>42817</v>
      </c>
      <c r="B92" s="14">
        <v>16.546686510000001</v>
      </c>
      <c r="C92" s="14">
        <v>20.533204090000002</v>
      </c>
      <c r="D92" s="14">
        <v>19.091432139999998</v>
      </c>
      <c r="E92" s="14">
        <v>25.010978349999998</v>
      </c>
      <c r="F92" s="5">
        <v>3.185438589364086</v>
      </c>
      <c r="G92" s="5">
        <v>2.6891423690052521</v>
      </c>
      <c r="H92" s="14">
        <v>6.3708771787281728</v>
      </c>
      <c r="I92" s="14">
        <v>9.0600195477334253</v>
      </c>
      <c r="J92" s="14">
        <v>3.185438589364086</v>
      </c>
      <c r="K92" s="14">
        <f t="shared" si="30"/>
        <v>6.4582612166201994</v>
      </c>
      <c r="L92" s="14">
        <f t="shared" si="31"/>
        <v>23.752938103485437</v>
      </c>
      <c r="M92" s="14">
        <f t="shared" si="32"/>
        <v>7.4099158307064021</v>
      </c>
      <c r="N92" s="5">
        <f t="shared" si="33"/>
        <v>0</v>
      </c>
      <c r="O92" s="9">
        <v>0.19373891570700011</v>
      </c>
      <c r="P92" s="9">
        <v>2.4188235293000002E-2</v>
      </c>
      <c r="Q92" s="9">
        <v>6.8516433559634624</v>
      </c>
      <c r="R92" s="9">
        <f t="shared" si="26"/>
        <v>0.68516433559634626</v>
      </c>
      <c r="S92" s="9">
        <f t="shared" si="27"/>
        <v>6.1664790203671167</v>
      </c>
      <c r="T92" s="9">
        <v>5.9770484386739424</v>
      </c>
      <c r="U92" s="9">
        <f t="shared" si="28"/>
        <v>0.59770484386739431</v>
      </c>
      <c r="V92" s="9">
        <f t="shared" si="29"/>
        <v>5.3793435948065484</v>
      </c>
      <c r="W92" s="9">
        <f t="shared" si="43"/>
        <v>2.6524260431434767E-2</v>
      </c>
      <c r="X92" s="9">
        <f t="shared" si="44"/>
        <v>1.6749199599350069</v>
      </c>
      <c r="Y92" s="9">
        <f t="shared" si="45"/>
        <v>2.0750907566699818E-2</v>
      </c>
      <c r="Z92" s="9">
        <f t="shared" si="46"/>
        <v>1.4979209939531257E-2</v>
      </c>
      <c r="AA92" s="9">
        <f t="shared" si="47"/>
        <v>1.140648274507821</v>
      </c>
      <c r="AB92" s="9">
        <f t="shared" si="48"/>
        <v>1.571462500001098E-2</v>
      </c>
      <c r="AC92" s="9">
        <f t="shared" si="49"/>
        <v>8.7413233564595488E-2</v>
      </c>
      <c r="AD92" s="9">
        <f t="shared" si="50"/>
        <v>1.0261827678470601</v>
      </c>
      <c r="AE92" s="9">
        <f t="shared" si="51"/>
        <v>6.7612626825902328E-2</v>
      </c>
      <c r="AF92" s="9">
        <v>0</v>
      </c>
      <c r="AG92" s="9">
        <v>0</v>
      </c>
      <c r="AH92" s="9">
        <v>0</v>
      </c>
      <c r="AI92" s="9"/>
      <c r="AJ92" s="9">
        <v>82</v>
      </c>
      <c r="AK92" s="6">
        <f t="shared" si="34"/>
        <v>1.7014442203664417</v>
      </c>
      <c r="AL92" s="6">
        <f t="shared" si="35"/>
        <v>1.1556274844473522</v>
      </c>
      <c r="AM92" s="6">
        <f t="shared" si="36"/>
        <v>1.1135960014116555</v>
      </c>
      <c r="AN92">
        <v>1.463786375</v>
      </c>
      <c r="AO92">
        <v>1.2495506999999999</v>
      </c>
      <c r="AP92" s="5">
        <v>0.84768750250000002</v>
      </c>
      <c r="AQ92" s="6">
        <f t="shared" si="37"/>
        <v>0.23765784536644174</v>
      </c>
      <c r="AR92" s="17">
        <f t="shared" si="38"/>
        <v>5.6481251464219534E-2</v>
      </c>
      <c r="AS92" s="6">
        <f t="shared" si="39"/>
        <v>-9.392321555264771E-2</v>
      </c>
      <c r="AT92" s="15">
        <f t="shared" si="40"/>
        <v>8.8215704197491251E-3</v>
      </c>
      <c r="AU92" s="6">
        <f t="shared" si="41"/>
        <v>0.26590849891165547</v>
      </c>
      <c r="AV92" s="16">
        <f t="shared" si="42"/>
        <v>7.0707329793449875E-2</v>
      </c>
      <c r="AW92" s="16"/>
      <c r="AX92" s="16"/>
    </row>
    <row r="93" spans="1:50" x14ac:dyDescent="0.2">
      <c r="A93" s="13">
        <v>42818</v>
      </c>
      <c r="B93" s="14">
        <v>16.53796826</v>
      </c>
      <c r="C93" s="14">
        <v>20.588020409999999</v>
      </c>
      <c r="D93" s="14">
        <v>19.092428569999999</v>
      </c>
      <c r="E93" s="14">
        <v>24.960209939999999</v>
      </c>
      <c r="F93" s="5">
        <v>2.9846360774127958</v>
      </c>
      <c r="G93" s="5">
        <v>2.454451470374297</v>
      </c>
      <c r="H93" s="14">
        <v>5.9692721548255916</v>
      </c>
      <c r="I93" s="14">
        <v>8.423723625199889</v>
      </c>
      <c r="J93" s="14">
        <v>2.9846360774127958</v>
      </c>
      <c r="K93" s="14">
        <f t="shared" si="30"/>
        <v>5.9807848017675509</v>
      </c>
      <c r="L93" s="14">
        <f t="shared" si="31"/>
        <v>22.627255785293702</v>
      </c>
      <c r="M93" s="14">
        <f t="shared" si="32"/>
        <v>6.8559264368733439</v>
      </c>
      <c r="N93" s="5">
        <f t="shared" si="33"/>
        <v>0</v>
      </c>
      <c r="O93" s="9">
        <v>0.193877943139</v>
      </c>
      <c r="P93" s="9">
        <v>2.4817647060999998E-2</v>
      </c>
      <c r="Q93" s="9">
        <v>6.9074809708885931</v>
      </c>
      <c r="R93" s="9">
        <f t="shared" si="26"/>
        <v>0.69074809708885931</v>
      </c>
      <c r="S93" s="9">
        <f t="shared" si="27"/>
        <v>6.2167328737997343</v>
      </c>
      <c r="T93" s="9">
        <v>5.998959197641013</v>
      </c>
      <c r="U93" s="9">
        <f t="shared" si="28"/>
        <v>0.59989591976410139</v>
      </c>
      <c r="V93" s="9">
        <f t="shared" si="29"/>
        <v>5.3990632778769116</v>
      </c>
      <c r="W93" s="9">
        <f t="shared" si="43"/>
        <v>2.6443242347014569E-2</v>
      </c>
      <c r="X93" s="9">
        <f t="shared" si="44"/>
        <v>1.6788700903429599</v>
      </c>
      <c r="Y93" s="9">
        <f t="shared" si="45"/>
        <v>2.0741062716858001E-2</v>
      </c>
      <c r="Z93" s="9">
        <f t="shared" si="46"/>
        <v>1.489587675181203E-2</v>
      </c>
      <c r="AA93" s="9">
        <f t="shared" si="47"/>
        <v>1.1435217318215314</v>
      </c>
      <c r="AB93" s="9">
        <f t="shared" si="48"/>
        <v>1.5663773061301362E-2</v>
      </c>
      <c r="AC93" s="9">
        <f t="shared" si="49"/>
        <v>8.7830504321449898E-2</v>
      </c>
      <c r="AD93" s="9">
        <f t="shared" si="50"/>
        <v>1.0233193593926695</v>
      </c>
      <c r="AE93" s="9">
        <f t="shared" si="51"/>
        <v>6.763753343142366E-2</v>
      </c>
      <c r="AF93" s="9">
        <v>0</v>
      </c>
      <c r="AG93" s="9">
        <v>0</v>
      </c>
      <c r="AH93" s="9">
        <v>0</v>
      </c>
      <c r="AI93" s="9"/>
      <c r="AJ93" s="6">
        <v>83</v>
      </c>
      <c r="AK93" s="6">
        <f t="shared" si="34"/>
        <v>1.7053133326899745</v>
      </c>
      <c r="AL93" s="6">
        <f t="shared" si="35"/>
        <v>1.1584176085733433</v>
      </c>
      <c r="AM93" s="6">
        <f t="shared" si="36"/>
        <v>1.1111498637141195</v>
      </c>
      <c r="AN93">
        <v>1.4515155</v>
      </c>
      <c r="AO93">
        <v>1.2553597999999999</v>
      </c>
      <c r="AP93" s="5">
        <v>0.84260830999999992</v>
      </c>
      <c r="AQ93" s="6">
        <f t="shared" si="37"/>
        <v>0.25379783268997458</v>
      </c>
      <c r="AR93" s="17">
        <f t="shared" si="38"/>
        <v>6.4413339878128334E-2</v>
      </c>
      <c r="AS93" s="6">
        <f t="shared" si="39"/>
        <v>-9.694219142665661E-2</v>
      </c>
      <c r="AT93" s="15">
        <f t="shared" si="40"/>
        <v>9.397788478602535E-3</v>
      </c>
      <c r="AU93" s="6">
        <f t="shared" si="41"/>
        <v>0.26854155371411959</v>
      </c>
      <c r="AV93" s="16">
        <f t="shared" si="42"/>
        <v>7.2114566071193376E-2</v>
      </c>
      <c r="AW93" s="16"/>
      <c r="AX93" s="16"/>
    </row>
    <row r="94" spans="1:50" x14ac:dyDescent="0.2">
      <c r="A94" s="13">
        <v>42819</v>
      </c>
      <c r="B94" s="14">
        <v>16.529250000000001</v>
      </c>
      <c r="C94" s="14">
        <v>20.64283674</v>
      </c>
      <c r="D94" s="14">
        <v>19.093425</v>
      </c>
      <c r="E94" s="14">
        <v>24.909441520000001</v>
      </c>
      <c r="F94" s="5">
        <v>2.9043390066189669</v>
      </c>
      <c r="G94" s="5">
        <v>2.3514770129452249</v>
      </c>
      <c r="H94" s="14">
        <v>5.8086780132379339</v>
      </c>
      <c r="I94" s="14">
        <v>8.1601550261831584</v>
      </c>
      <c r="J94" s="14">
        <v>2.9043390066189669</v>
      </c>
      <c r="K94" s="14">
        <f t="shared" si="30"/>
        <v>5.753526036182012</v>
      </c>
      <c r="L94" s="14">
        <f t="shared" si="31"/>
        <v>22.524534212648419</v>
      </c>
      <c r="M94" s="14">
        <f t="shared" si="32"/>
        <v>6.5875705215815294</v>
      </c>
      <c r="N94" s="5">
        <f t="shared" si="33"/>
        <v>0</v>
      </c>
      <c r="O94" s="9">
        <v>0.19401697058</v>
      </c>
      <c r="P94" s="9">
        <v>2.544705882E-2</v>
      </c>
      <c r="Q94" s="9">
        <v>6.9360321085182761</v>
      </c>
      <c r="R94" s="9">
        <f t="shared" si="26"/>
        <v>0.69360321085182763</v>
      </c>
      <c r="S94" s="9">
        <f t="shared" si="27"/>
        <v>6.242428897666449</v>
      </c>
      <c r="T94" s="9">
        <v>6.0182679431766806</v>
      </c>
      <c r="U94" s="9">
        <f t="shared" si="28"/>
        <v>0.60182679431766806</v>
      </c>
      <c r="V94" s="9">
        <f t="shared" si="29"/>
        <v>5.416441148859013</v>
      </c>
      <c r="W94" s="9">
        <f t="shared" si="43"/>
        <v>2.6284411888970467E-2</v>
      </c>
      <c r="X94" s="9">
        <f t="shared" si="44"/>
        <v>1.6827561320972098</v>
      </c>
      <c r="Y94" s="9">
        <f t="shared" si="45"/>
        <v>2.0727280728726861E-2</v>
      </c>
      <c r="Z94" s="9">
        <f t="shared" si="46"/>
        <v>1.4713639383762449E-2</v>
      </c>
      <c r="AA94" s="9">
        <f t="shared" si="47"/>
        <v>1.1461997104101129</v>
      </c>
      <c r="AB94" s="9">
        <f t="shared" si="48"/>
        <v>1.5612388457070581E-2</v>
      </c>
      <c r="AC94" s="9">
        <f t="shared" si="49"/>
        <v>8.787881666676442E-2</v>
      </c>
      <c r="AD94" s="9">
        <f t="shared" si="50"/>
        <v>1.0200167138674461</v>
      </c>
      <c r="AE94" s="9">
        <f t="shared" si="51"/>
        <v>6.7684629253070686E-2</v>
      </c>
      <c r="AF94" s="9">
        <v>0</v>
      </c>
      <c r="AG94" s="9">
        <v>0</v>
      </c>
      <c r="AH94" s="9">
        <v>0</v>
      </c>
      <c r="AI94" s="9"/>
      <c r="AJ94" s="6">
        <v>84</v>
      </c>
      <c r="AK94" s="6">
        <f t="shared" si="34"/>
        <v>1.7090405439861802</v>
      </c>
      <c r="AL94" s="6">
        <f t="shared" si="35"/>
        <v>1.1609133497938753</v>
      </c>
      <c r="AM94" s="6">
        <f t="shared" si="36"/>
        <v>1.1078955305342104</v>
      </c>
      <c r="AN94">
        <v>1.4392446249999999</v>
      </c>
      <c r="AO94">
        <v>1.2611688999999999</v>
      </c>
      <c r="AP94" s="5">
        <v>0.83752911749999992</v>
      </c>
      <c r="AQ94" s="6">
        <f t="shared" si="37"/>
        <v>0.26979591898618027</v>
      </c>
      <c r="AR94" s="17">
        <f t="shared" si="38"/>
        <v>7.2789837901597543E-2</v>
      </c>
      <c r="AS94" s="6">
        <f t="shared" si="39"/>
        <v>-0.10025555020612464</v>
      </c>
      <c r="AT94" s="15">
        <f t="shared" si="40"/>
        <v>1.005117534713278E-2</v>
      </c>
      <c r="AU94" s="6">
        <f t="shared" si="41"/>
        <v>0.2703664130342105</v>
      </c>
      <c r="AV94" s="16">
        <f t="shared" si="42"/>
        <v>7.3097997296985309E-2</v>
      </c>
      <c r="AW94" s="16"/>
      <c r="AX94" s="16"/>
    </row>
    <row r="95" spans="1:50" x14ac:dyDescent="0.2">
      <c r="A95" s="13">
        <v>42820</v>
      </c>
      <c r="B95" s="14">
        <v>16.52053175</v>
      </c>
      <c r="C95" s="14">
        <v>20.697653070000001</v>
      </c>
      <c r="D95" s="14">
        <v>19.094421430000001</v>
      </c>
      <c r="E95" s="14">
        <v>24.858673110000002</v>
      </c>
      <c r="F95" s="5">
        <v>2.852532036310635</v>
      </c>
      <c r="G95" s="5">
        <v>2.2796273986186919</v>
      </c>
      <c r="H95" s="14">
        <v>5.7050640726212709</v>
      </c>
      <c r="I95" s="14">
        <v>7.9846914712399624</v>
      </c>
      <c r="J95" s="14">
        <v>2.852532036310635</v>
      </c>
      <c r="K95" s="14">
        <f t="shared" si="30"/>
        <v>5.5877071631415474</v>
      </c>
      <c r="L95" s="14">
        <f t="shared" si="31"/>
        <v>22.675740950352143</v>
      </c>
      <c r="M95" s="14">
        <f t="shared" si="32"/>
        <v>6.3882740236781999</v>
      </c>
      <c r="N95" s="5">
        <f t="shared" si="33"/>
        <v>0</v>
      </c>
      <c r="O95" s="9">
        <v>0.194155998011</v>
      </c>
      <c r="P95" s="9">
        <v>2.6076470588999999E-2</v>
      </c>
      <c r="Q95" s="9">
        <v>6.9664634006330983</v>
      </c>
      <c r="R95" s="9">
        <f t="shared" si="26"/>
        <v>0.69664634006330983</v>
      </c>
      <c r="S95" s="9">
        <f t="shared" si="27"/>
        <v>6.2698170605697889</v>
      </c>
      <c r="T95" s="9">
        <v>6.037593793591987</v>
      </c>
      <c r="U95" s="9">
        <f t="shared" si="28"/>
        <v>0.60375937935919877</v>
      </c>
      <c r="V95" s="9">
        <f t="shared" si="29"/>
        <v>5.4338344142327886</v>
      </c>
      <c r="W95" s="9">
        <f t="shared" si="43"/>
        <v>2.6101589355802198E-2</v>
      </c>
      <c r="X95" s="9">
        <f t="shared" si="44"/>
        <v>1.6866299124579585</v>
      </c>
      <c r="Y95" s="9">
        <f t="shared" si="45"/>
        <v>2.07053713515329E-2</v>
      </c>
      <c r="Z95" s="9">
        <f t="shared" si="46"/>
        <v>1.4510392946357122E-2</v>
      </c>
      <c r="AA95" s="9">
        <f t="shared" si="47"/>
        <v>1.1487227733081715</v>
      </c>
      <c r="AB95" s="9">
        <f t="shared" si="48"/>
        <v>1.5558504982153156E-2</v>
      </c>
      <c r="AC95" s="9">
        <f t="shared" si="49"/>
        <v>8.7860774011647394E-2</v>
      </c>
      <c r="AD95" s="9">
        <f t="shared" si="50"/>
        <v>1.0160378054932659</v>
      </c>
      <c r="AE95" s="9">
        <f t="shared" si="51"/>
        <v>6.7731018065423781E-2</v>
      </c>
      <c r="AF95" s="9">
        <v>0</v>
      </c>
      <c r="AG95" s="9">
        <v>0</v>
      </c>
      <c r="AH95" s="9">
        <v>0</v>
      </c>
      <c r="AI95" s="9"/>
      <c r="AJ95" s="9">
        <v>85</v>
      </c>
      <c r="AK95" s="6">
        <f t="shared" si="34"/>
        <v>1.7127315018137605</v>
      </c>
      <c r="AL95" s="6">
        <f t="shared" si="35"/>
        <v>1.1632331662545285</v>
      </c>
      <c r="AM95" s="6">
        <f t="shared" si="36"/>
        <v>1.1038985795049134</v>
      </c>
      <c r="AN95">
        <v>1.4269737499999999</v>
      </c>
      <c r="AO95">
        <v>1.2669779999999999</v>
      </c>
      <c r="AP95" s="5">
        <v>0.83244992500000003</v>
      </c>
      <c r="AQ95" s="6">
        <f t="shared" si="37"/>
        <v>0.28575775181376062</v>
      </c>
      <c r="AR95" s="17">
        <f t="shared" si="38"/>
        <v>8.1657492721654804E-2</v>
      </c>
      <c r="AS95" s="6">
        <f t="shared" si="39"/>
        <v>-0.10374483374547139</v>
      </c>
      <c r="AT95" s="15">
        <f t="shared" si="40"/>
        <v>1.0762990528875499E-2</v>
      </c>
      <c r="AU95" s="6">
        <f t="shared" si="41"/>
        <v>0.2714486545049134</v>
      </c>
      <c r="AV95" s="16">
        <f t="shared" si="42"/>
        <v>7.368437203252784E-2</v>
      </c>
      <c r="AW95" s="16"/>
      <c r="AX95" s="16"/>
    </row>
    <row r="96" spans="1:50" x14ac:dyDescent="0.2">
      <c r="A96" s="13">
        <v>42821</v>
      </c>
      <c r="B96" s="14">
        <v>16.511813499999999</v>
      </c>
      <c r="C96" s="14">
        <v>20.752469390000002</v>
      </c>
      <c r="D96" s="14">
        <v>19.09541785</v>
      </c>
      <c r="E96" s="14">
        <v>24.807904700000002</v>
      </c>
      <c r="F96" s="5">
        <v>2.8396321632436119</v>
      </c>
      <c r="G96" s="5">
        <v>2.2484662272155171</v>
      </c>
      <c r="H96" s="14">
        <v>5.6792643264872238</v>
      </c>
      <c r="I96" s="14">
        <v>7.9277305537027409</v>
      </c>
      <c r="J96" s="14">
        <v>2.8396321632436119</v>
      </c>
      <c r="K96" s="14">
        <f t="shared" si="30"/>
        <v>5.5014200379643974</v>
      </c>
      <c r="L96" s="14">
        <f t="shared" si="31"/>
        <v>23.197179678124741</v>
      </c>
      <c r="M96" s="14">
        <f t="shared" si="32"/>
        <v>6.2785779840346594</v>
      </c>
      <c r="N96" s="5">
        <f t="shared" si="33"/>
        <v>0</v>
      </c>
      <c r="O96" s="9">
        <v>0.19429502544300001</v>
      </c>
      <c r="P96" s="9">
        <v>2.6705882356999999E-2</v>
      </c>
      <c r="Q96" s="9">
        <v>6.9874651479877334</v>
      </c>
      <c r="R96" s="9">
        <f t="shared" si="26"/>
        <v>0.69874651479877337</v>
      </c>
      <c r="S96" s="9">
        <f t="shared" si="27"/>
        <v>6.2887186331889602</v>
      </c>
      <c r="T96" s="9">
        <v>6.0565915268886616</v>
      </c>
      <c r="U96" s="9">
        <f t="shared" si="28"/>
        <v>0.60565915268886616</v>
      </c>
      <c r="V96" s="9">
        <f t="shared" si="29"/>
        <v>5.4509323741997955</v>
      </c>
      <c r="W96" s="9">
        <f t="shared" si="43"/>
        <v>2.5909612654332472E-2</v>
      </c>
      <c r="X96" s="9">
        <f t="shared" si="44"/>
        <v>1.6905141840486768</v>
      </c>
      <c r="Y96" s="9">
        <f t="shared" si="45"/>
        <v>2.0674554881278517E-2</v>
      </c>
      <c r="Z96" s="9">
        <f t="shared" si="46"/>
        <v>1.430408645166615E-2</v>
      </c>
      <c r="AA96" s="9">
        <f t="shared" si="47"/>
        <v>1.1511049497275259</v>
      </c>
      <c r="AB96" s="9">
        <f t="shared" si="48"/>
        <v>1.5501758179978285E-2</v>
      </c>
      <c r="AC96" s="9">
        <f t="shared" si="49"/>
        <v>8.7847103531930079E-2</v>
      </c>
      <c r="AD96" s="9">
        <f t="shared" si="50"/>
        <v>1.011345256112375</v>
      </c>
      <c r="AE96" s="9">
        <f t="shared" si="51"/>
        <v>6.777293020984676E-2</v>
      </c>
      <c r="AF96" s="9">
        <v>0</v>
      </c>
      <c r="AG96" s="9">
        <v>0</v>
      </c>
      <c r="AH96" s="9">
        <v>0</v>
      </c>
      <c r="AI96" s="9"/>
      <c r="AJ96" s="6">
        <v>86</v>
      </c>
      <c r="AK96" s="6">
        <f t="shared" si="34"/>
        <v>1.7164237967030094</v>
      </c>
      <c r="AL96" s="6">
        <f t="shared" si="35"/>
        <v>1.165409036179192</v>
      </c>
      <c r="AM96" s="6">
        <f t="shared" si="36"/>
        <v>1.0991923596443052</v>
      </c>
      <c r="AN96">
        <v>1.4147028749999999</v>
      </c>
      <c r="AO96">
        <v>1.2727870999999999</v>
      </c>
      <c r="AP96" s="5">
        <v>0.82737073250000004</v>
      </c>
      <c r="AQ96" s="6">
        <f t="shared" si="37"/>
        <v>0.30172092170300946</v>
      </c>
      <c r="AR96" s="17">
        <f t="shared" si="38"/>
        <v>9.1035514593313563E-2</v>
      </c>
      <c r="AS96" s="6">
        <f t="shared" si="39"/>
        <v>-0.10737806382080795</v>
      </c>
      <c r="AT96" s="15">
        <f t="shared" si="40"/>
        <v>1.1530048589905504E-2</v>
      </c>
      <c r="AU96" s="6">
        <f t="shared" si="41"/>
        <v>0.27182162714430513</v>
      </c>
      <c r="AV96" s="16">
        <f t="shared" si="42"/>
        <v>7.388699698337764E-2</v>
      </c>
      <c r="AW96" s="16"/>
      <c r="AX96" s="16"/>
    </row>
    <row r="97" spans="1:50" x14ac:dyDescent="0.2">
      <c r="A97" s="13">
        <v>42822</v>
      </c>
      <c r="B97" s="14">
        <v>16.50309524</v>
      </c>
      <c r="C97" s="14">
        <v>20.807285719999999</v>
      </c>
      <c r="D97" s="14">
        <v>19.096414280000001</v>
      </c>
      <c r="E97" s="14">
        <v>24.757136289999998</v>
      </c>
      <c r="F97" s="5">
        <v>2.82287115677914</v>
      </c>
      <c r="G97" s="5">
        <v>2.3011572451876972</v>
      </c>
      <c r="H97" s="14">
        <v>5.6457423135582809</v>
      </c>
      <c r="I97" s="14">
        <v>7.9468995587459776</v>
      </c>
      <c r="J97" s="14">
        <v>2.82287115677914</v>
      </c>
      <c r="K97" s="14">
        <f t="shared" si="30"/>
        <v>5.4100805370628322</v>
      </c>
      <c r="L97" s="14">
        <f t="shared" si="31"/>
        <v>24.169826695362396</v>
      </c>
      <c r="M97" s="14">
        <f t="shared" si="32"/>
        <v>6.1617906019669046</v>
      </c>
      <c r="N97" s="5">
        <f t="shared" si="33"/>
        <v>0</v>
      </c>
      <c r="O97" s="9">
        <v>0.19443405288400001</v>
      </c>
      <c r="P97" s="9">
        <v>2.7335294116000001E-2</v>
      </c>
      <c r="Q97" s="9">
        <v>7.0119552679019694</v>
      </c>
      <c r="R97" s="9">
        <f t="shared" si="26"/>
        <v>0.70119552679019703</v>
      </c>
      <c r="S97" s="9">
        <f t="shared" si="27"/>
        <v>6.3107597411117728</v>
      </c>
      <c r="T97" s="9">
        <v>6.073850206881219</v>
      </c>
      <c r="U97" s="9">
        <f t="shared" si="28"/>
        <v>0.60738502068812195</v>
      </c>
      <c r="V97" s="9">
        <f t="shared" si="29"/>
        <v>5.4664651861930968</v>
      </c>
      <c r="W97" s="9">
        <f t="shared" si="43"/>
        <v>2.5725652571067157E-2</v>
      </c>
      <c r="X97" s="9">
        <f t="shared" si="44"/>
        <v>1.6944254405619865</v>
      </c>
      <c r="Y97" s="9">
        <f t="shared" si="45"/>
        <v>2.0634964053465332E-2</v>
      </c>
      <c r="Z97" s="9">
        <f t="shared" si="46"/>
        <v>1.411594590360081E-2</v>
      </c>
      <c r="AA97" s="9">
        <f t="shared" si="47"/>
        <v>1.1533604616397963</v>
      </c>
      <c r="AB97" s="9">
        <f t="shared" si="48"/>
        <v>1.544215070159809E-2</v>
      </c>
      <c r="AC97" s="9">
        <f t="shared" si="49"/>
        <v>8.7926881666405041E-2</v>
      </c>
      <c r="AD97" s="9">
        <f t="shared" si="50"/>
        <v>1.0058361673953746</v>
      </c>
      <c r="AE97" s="9">
        <f t="shared" si="51"/>
        <v>6.7810949244736296E-2</v>
      </c>
      <c r="AF97" s="9">
        <v>0</v>
      </c>
      <c r="AG97" s="9">
        <v>0</v>
      </c>
      <c r="AH97" s="9">
        <v>0</v>
      </c>
      <c r="AI97" s="9"/>
      <c r="AJ97" s="6">
        <v>87</v>
      </c>
      <c r="AK97" s="6">
        <f t="shared" si="34"/>
        <v>1.7201510931330537</v>
      </c>
      <c r="AL97" s="6">
        <f t="shared" si="35"/>
        <v>1.1674764075433972</v>
      </c>
      <c r="AM97" s="6">
        <f t="shared" si="36"/>
        <v>1.0937630490617796</v>
      </c>
      <c r="AN97">
        <v>1.4024319999999999</v>
      </c>
      <c r="AO97">
        <v>1.2785962</v>
      </c>
      <c r="AP97" s="5">
        <v>0.82229154000000015</v>
      </c>
      <c r="AQ97" s="6">
        <f t="shared" si="37"/>
        <v>0.3177190931330538</v>
      </c>
      <c r="AR97" s="17">
        <f t="shared" si="38"/>
        <v>0.10094542214129011</v>
      </c>
      <c r="AS97" s="6">
        <f t="shared" si="39"/>
        <v>-0.11111979245660275</v>
      </c>
      <c r="AT97" s="15">
        <f t="shared" si="40"/>
        <v>1.2347608275598469E-2</v>
      </c>
      <c r="AU97" s="6">
        <f t="shared" si="41"/>
        <v>0.27147150906177941</v>
      </c>
      <c r="AV97" s="16">
        <f t="shared" si="42"/>
        <v>7.3696780232279782E-2</v>
      </c>
      <c r="AW97" s="16"/>
      <c r="AX97" s="16"/>
    </row>
    <row r="98" spans="1:50" x14ac:dyDescent="0.2">
      <c r="A98" s="13">
        <v>42823</v>
      </c>
      <c r="B98" s="14">
        <v>16.494376989999999</v>
      </c>
      <c r="C98" s="14">
        <v>20.86210204</v>
      </c>
      <c r="D98" s="14">
        <v>19.097410709999998</v>
      </c>
      <c r="E98" s="14">
        <v>24.706367879999998</v>
      </c>
      <c r="F98" s="5">
        <v>2.8100526432854869</v>
      </c>
      <c r="G98" s="5">
        <v>2.274806360473133</v>
      </c>
      <c r="H98" s="14">
        <v>5.6201052865709737</v>
      </c>
      <c r="I98" s="14">
        <v>7.8949116470441068</v>
      </c>
      <c r="J98" s="14">
        <v>2.8100526432854869</v>
      </c>
      <c r="K98" s="14">
        <f t="shared" si="30"/>
        <v>5.3286186027245446</v>
      </c>
      <c r="L98" s="14">
        <f t="shared" si="31"/>
        <v>24.784513344228301</v>
      </c>
      <c r="M98" s="14">
        <f t="shared" si="32"/>
        <v>6.055036782863338</v>
      </c>
      <c r="N98" s="5">
        <f t="shared" si="33"/>
        <v>0</v>
      </c>
      <c r="O98" s="9">
        <v>0.19457308041599999</v>
      </c>
      <c r="P98" s="9">
        <v>2.7964705884000001E-2</v>
      </c>
      <c r="Q98" s="9">
        <v>7.0285914751339504</v>
      </c>
      <c r="R98" s="9">
        <f t="shared" si="26"/>
        <v>0.70285914751339507</v>
      </c>
      <c r="S98" s="9">
        <f t="shared" si="27"/>
        <v>6.3257323276205559</v>
      </c>
      <c r="T98" s="9">
        <v>6.0908551297539386</v>
      </c>
      <c r="U98" s="9">
        <f t="shared" si="28"/>
        <v>0.60908551297539393</v>
      </c>
      <c r="V98" s="9">
        <f t="shared" si="29"/>
        <v>5.4817696167785446</v>
      </c>
      <c r="W98" s="9">
        <f t="shared" si="43"/>
        <v>2.5548390882268415E-2</v>
      </c>
      <c r="X98" s="9">
        <f t="shared" si="44"/>
        <v>1.6983606470245929</v>
      </c>
      <c r="Y98" s="9">
        <f t="shared" si="45"/>
        <v>2.0587710805197019E-2</v>
      </c>
      <c r="Z98" s="9">
        <f t="shared" si="46"/>
        <v>1.3941423979494064E-2</v>
      </c>
      <c r="AA98" s="9">
        <f t="shared" si="47"/>
        <v>1.1554950775762569</v>
      </c>
      <c r="AB98" s="9">
        <f t="shared" si="48"/>
        <v>1.538010965902447E-2</v>
      </c>
      <c r="AC98" s="9">
        <f t="shared" si="49"/>
        <v>8.8252353459050914E-2</v>
      </c>
      <c r="AD98" s="9">
        <f t="shared" si="50"/>
        <v>0.99942695221579381</v>
      </c>
      <c r="AE98" s="9">
        <f t="shared" si="51"/>
        <v>6.7850746289686265E-2</v>
      </c>
      <c r="AF98" s="9">
        <v>0</v>
      </c>
      <c r="AG98" s="9">
        <v>0</v>
      </c>
      <c r="AH98" s="9">
        <v>0</v>
      </c>
      <c r="AI98" s="9"/>
      <c r="AJ98" s="9">
        <v>88</v>
      </c>
      <c r="AK98" s="6">
        <f t="shared" si="34"/>
        <v>1.7239090379068613</v>
      </c>
      <c r="AL98" s="6">
        <f t="shared" si="35"/>
        <v>1.1694365015557511</v>
      </c>
      <c r="AM98" s="6">
        <f t="shared" si="36"/>
        <v>1.0876793056748446</v>
      </c>
      <c r="AN98">
        <v>1.3901611250000001</v>
      </c>
      <c r="AO98">
        <v>1.2844053</v>
      </c>
      <c r="AP98" s="5">
        <v>0.81721234750000005</v>
      </c>
      <c r="AQ98" s="6">
        <f t="shared" si="37"/>
        <v>0.33374791290686123</v>
      </c>
      <c r="AR98" s="17">
        <f t="shared" si="38"/>
        <v>0.11138766936968583</v>
      </c>
      <c r="AS98" s="6">
        <f t="shared" si="39"/>
        <v>-0.1149687984442489</v>
      </c>
      <c r="AT98" s="15">
        <f t="shared" si="40"/>
        <v>1.3217824615714328E-2</v>
      </c>
      <c r="AU98" s="6">
        <f t="shared" si="41"/>
        <v>0.27046695817484456</v>
      </c>
      <c r="AV98" s="16">
        <f t="shared" si="42"/>
        <v>7.3152375464353117E-2</v>
      </c>
      <c r="AW98" s="16"/>
      <c r="AX98" s="16"/>
    </row>
    <row r="99" spans="1:50" x14ac:dyDescent="0.2">
      <c r="A99" s="13">
        <v>42824</v>
      </c>
      <c r="B99" s="14">
        <v>16.485658730000001</v>
      </c>
      <c r="C99" s="14">
        <v>20.916918370000001</v>
      </c>
      <c r="D99" s="14">
        <v>19.098407139999999</v>
      </c>
      <c r="E99" s="14">
        <v>24.655599469999999</v>
      </c>
      <c r="F99" s="5">
        <v>2.9814480098040019</v>
      </c>
      <c r="G99" s="5">
        <v>2.4231730130947402</v>
      </c>
      <c r="H99" s="14">
        <v>5.9628960196080039</v>
      </c>
      <c r="I99" s="14">
        <v>8.3860690327027445</v>
      </c>
      <c r="J99" s="14">
        <v>2.9814480098040019</v>
      </c>
      <c r="K99" s="14">
        <f t="shared" si="30"/>
        <v>5.594996200984701</v>
      </c>
      <c r="L99" s="14">
        <f t="shared" si="31"/>
        <v>27.255957570671683</v>
      </c>
      <c r="M99" s="14">
        <f t="shared" si="32"/>
        <v>6.3413989456323394</v>
      </c>
      <c r="N99" s="5">
        <f t="shared" si="33"/>
        <v>0</v>
      </c>
      <c r="O99" s="9">
        <v>0.19471210785699999</v>
      </c>
      <c r="P99" s="9">
        <v>2.859411764300001E-2</v>
      </c>
      <c r="Q99" s="9">
        <v>7.0007063184204998</v>
      </c>
      <c r="R99" s="9">
        <f t="shared" si="26"/>
        <v>0.70007063184204998</v>
      </c>
      <c r="S99" s="9">
        <f t="shared" si="27"/>
        <v>6.3006356865784499</v>
      </c>
      <c r="T99" s="9">
        <v>6.1115981992855728</v>
      </c>
      <c r="U99" s="9">
        <f t="shared" si="28"/>
        <v>0.61115981992855728</v>
      </c>
      <c r="V99" s="9">
        <f t="shared" si="29"/>
        <v>5.500438379357016</v>
      </c>
      <c r="W99" s="9">
        <f t="shared" si="43"/>
        <v>2.5378742223381108E-2</v>
      </c>
      <c r="X99" s="9">
        <f t="shared" si="44"/>
        <v>1.7023064543805231</v>
      </c>
      <c r="Y99" s="9">
        <f t="shared" si="45"/>
        <v>2.0533748749350579E-2</v>
      </c>
      <c r="Z99" s="9">
        <f t="shared" si="46"/>
        <v>1.3780814256374426E-2</v>
      </c>
      <c r="AA99" s="9">
        <f t="shared" si="47"/>
        <v>1.1575150407682895</v>
      </c>
      <c r="AB99" s="9">
        <f t="shared" si="48"/>
        <v>1.5315961693218104E-2</v>
      </c>
      <c r="AC99" s="9">
        <f t="shared" si="49"/>
        <v>8.865019324152007E-2</v>
      </c>
      <c r="AD99" s="9">
        <f t="shared" si="50"/>
        <v>0.9922103589563519</v>
      </c>
      <c r="AE99" s="9">
        <f t="shared" si="51"/>
        <v>6.790634154886184E-2</v>
      </c>
      <c r="AF99" s="9">
        <v>0</v>
      </c>
      <c r="AG99" s="9">
        <v>0</v>
      </c>
      <c r="AH99" s="9">
        <v>0</v>
      </c>
      <c r="AI99" s="9"/>
      <c r="AJ99" s="6">
        <v>89</v>
      </c>
      <c r="AK99" s="6">
        <f t="shared" si="34"/>
        <v>1.7276851966039042</v>
      </c>
      <c r="AL99" s="6">
        <f t="shared" si="35"/>
        <v>1.1712958550246639</v>
      </c>
      <c r="AM99" s="6">
        <f t="shared" si="36"/>
        <v>1.080860552197872</v>
      </c>
      <c r="AN99">
        <v>1.3778902500000001</v>
      </c>
      <c r="AO99">
        <v>1.2902144</v>
      </c>
      <c r="AP99" s="5">
        <v>0.81213315499999994</v>
      </c>
      <c r="AQ99" s="6">
        <f t="shared" si="37"/>
        <v>0.34979494660390409</v>
      </c>
      <c r="AR99" s="17">
        <f t="shared" si="38"/>
        <v>0.12235650466962811</v>
      </c>
      <c r="AS99" s="6">
        <f t="shared" si="39"/>
        <v>-0.11891854497533605</v>
      </c>
      <c r="AT99" s="15">
        <f t="shared" si="40"/>
        <v>1.4141620339051022E-2</v>
      </c>
      <c r="AU99" s="6">
        <f t="shared" si="41"/>
        <v>0.26872739719787209</v>
      </c>
      <c r="AV99" s="16">
        <f t="shared" si="42"/>
        <v>7.2214414004742905E-2</v>
      </c>
      <c r="AW99" s="16"/>
      <c r="AX99" s="16"/>
    </row>
    <row r="100" spans="1:50" x14ac:dyDescent="0.2">
      <c r="A100" s="13">
        <v>42825</v>
      </c>
      <c r="B100" s="14">
        <v>16.47694048</v>
      </c>
      <c r="C100" s="14">
        <v>20.971734699999999</v>
      </c>
      <c r="D100" s="14">
        <v>19.09940357</v>
      </c>
      <c r="E100" s="14">
        <v>24.604831059999999</v>
      </c>
      <c r="F100" s="5">
        <v>3.0096822840109589</v>
      </c>
      <c r="G100" s="5">
        <v>2.4855448861411431</v>
      </c>
      <c r="H100" s="14">
        <v>6.0193645680219188</v>
      </c>
      <c r="I100" s="14">
        <v>8.5049094541630623</v>
      </c>
      <c r="J100" s="14">
        <v>3.0096822840109589</v>
      </c>
      <c r="K100" s="14">
        <f t="shared" si="30"/>
        <v>5.5904645112659859</v>
      </c>
      <c r="L100" s="14">
        <f t="shared" si="31"/>
        <v>28.711041558464185</v>
      </c>
      <c r="M100" s="14">
        <f t="shared" si="32"/>
        <v>6.3183301399906142</v>
      </c>
      <c r="N100" s="5">
        <f t="shared" si="33"/>
        <v>0</v>
      </c>
      <c r="O100" s="9">
        <v>0.19485113528900011</v>
      </c>
      <c r="P100" s="9">
        <v>2.922352941100001E-2</v>
      </c>
      <c r="Q100" s="9">
        <v>7.0382488164975179</v>
      </c>
      <c r="R100" s="9">
        <f t="shared" si="26"/>
        <v>0.70382488164975188</v>
      </c>
      <c r="S100" s="9">
        <f t="shared" si="27"/>
        <v>6.3344239348477664</v>
      </c>
      <c r="T100" s="9">
        <v>6.1078655700486921</v>
      </c>
      <c r="U100" s="9">
        <f t="shared" si="28"/>
        <v>0.61078655700486928</v>
      </c>
      <c r="V100" s="9">
        <f t="shared" si="29"/>
        <v>5.4970790130438232</v>
      </c>
      <c r="W100" s="9">
        <f t="shared" si="43"/>
        <v>2.529548665682594E-2</v>
      </c>
      <c r="X100" s="9">
        <f t="shared" si="44"/>
        <v>1.7063681523609882</v>
      </c>
      <c r="Y100" s="9">
        <f t="shared" si="45"/>
        <v>2.0474013519090454E-2</v>
      </c>
      <c r="Z100" s="9">
        <f t="shared" si="46"/>
        <v>1.3731390162311514E-2</v>
      </c>
      <c r="AA100" s="9">
        <f t="shared" si="47"/>
        <v>1.1594398183465575</v>
      </c>
      <c r="AB100" s="9">
        <f t="shared" si="48"/>
        <v>1.5250032032586829E-2</v>
      </c>
      <c r="AC100" s="9">
        <f t="shared" si="49"/>
        <v>8.9544255158011621E-2</v>
      </c>
      <c r="AD100" s="9">
        <f t="shared" si="50"/>
        <v>0.98338949317856905</v>
      </c>
      <c r="AE100" s="9">
        <f t="shared" si="51"/>
        <v>6.7980732770802743E-2</v>
      </c>
      <c r="AF100" s="9">
        <v>0</v>
      </c>
      <c r="AG100" s="9">
        <v>0</v>
      </c>
      <c r="AH100" s="9">
        <v>0</v>
      </c>
      <c r="AI100" s="9"/>
      <c r="AJ100" s="6">
        <v>90</v>
      </c>
      <c r="AK100" s="6">
        <f t="shared" si="34"/>
        <v>1.7316636390178142</v>
      </c>
      <c r="AL100" s="6">
        <f t="shared" si="35"/>
        <v>1.173171208508869</v>
      </c>
      <c r="AM100" s="6">
        <f t="shared" si="36"/>
        <v>1.0729337483365806</v>
      </c>
      <c r="AN100">
        <v>1.3656193750000001</v>
      </c>
      <c r="AO100">
        <v>1.2960235</v>
      </c>
      <c r="AP100" s="5">
        <v>0.80705396249999994</v>
      </c>
      <c r="AQ100" s="6">
        <f t="shared" si="37"/>
        <v>0.36604426401781409</v>
      </c>
      <c r="AR100" s="17">
        <f t="shared" si="38"/>
        <v>0.13398840322034319</v>
      </c>
      <c r="AS100" s="6">
        <f t="shared" si="39"/>
        <v>-0.12285229149113097</v>
      </c>
      <c r="AT100" s="15">
        <f t="shared" si="40"/>
        <v>1.5092685524621811E-2</v>
      </c>
      <c r="AU100" s="6">
        <f t="shared" si="41"/>
        <v>0.26587978583658067</v>
      </c>
      <c r="AV100" s="16">
        <f t="shared" si="42"/>
        <v>7.0692060516506006E-2</v>
      </c>
      <c r="AW100" s="16"/>
      <c r="AX100" s="16"/>
    </row>
    <row r="101" spans="1:50" s="5" customFormat="1" x14ac:dyDescent="0.2">
      <c r="A101" s="13">
        <v>42826</v>
      </c>
      <c r="B101" s="14">
        <v>16.468222229999999</v>
      </c>
      <c r="C101" s="14">
        <v>21.026551019999999</v>
      </c>
      <c r="D101" s="14">
        <v>19.1004</v>
      </c>
      <c r="E101" s="14">
        <v>24.554062649999999</v>
      </c>
      <c r="F101" s="5">
        <v>3.006211078646738</v>
      </c>
      <c r="G101" s="5">
        <v>2.3562691048605391</v>
      </c>
      <c r="H101" s="14">
        <v>6.0124221572934768</v>
      </c>
      <c r="I101" s="14">
        <v>8.3686912621540159</v>
      </c>
      <c r="J101" s="14">
        <v>3.006211078646738</v>
      </c>
      <c r="K101" s="14">
        <f t="shared" si="30"/>
        <v>5.5281683756447304</v>
      </c>
      <c r="L101" s="14">
        <f t="shared" si="31"/>
        <v>28.958095491833586</v>
      </c>
      <c r="M101" s="14">
        <f t="shared" si="32"/>
        <v>6.2286298685790928</v>
      </c>
      <c r="N101" s="5">
        <f t="shared" si="33"/>
        <v>0</v>
      </c>
      <c r="O101" s="9">
        <v>0.19499016272</v>
      </c>
      <c r="P101" s="9">
        <v>2.9852941179999998E-2</v>
      </c>
      <c r="Q101" s="9">
        <v>7.0704123397460954</v>
      </c>
      <c r="R101" s="9">
        <f t="shared" si="26"/>
        <v>0.70704123397460961</v>
      </c>
      <c r="S101" s="9">
        <f t="shared" si="27"/>
        <v>6.3633711057714857</v>
      </c>
      <c r="T101" s="9">
        <v>6.1181470107501736</v>
      </c>
      <c r="U101" s="9">
        <f t="shared" si="28"/>
        <v>0.61181470107501745</v>
      </c>
      <c r="V101" s="9">
        <f t="shared" si="29"/>
        <v>5.5063323096751562</v>
      </c>
      <c r="W101" s="9">
        <f t="shared" si="43"/>
        <v>3.6434945226424292E-2</v>
      </c>
      <c r="X101" s="9">
        <f t="shared" si="44"/>
        <v>1.6993104745027026</v>
      </c>
      <c r="Y101" s="9">
        <f t="shared" si="45"/>
        <v>2.0413909148759027E-2</v>
      </c>
      <c r="Z101" s="9">
        <f t="shared" si="46"/>
        <v>1.3701491325471406E-2</v>
      </c>
      <c r="AA101" s="9">
        <f t="shared" si="47"/>
        <v>1.1612671234419452</v>
      </c>
      <c r="AB101" s="9">
        <f t="shared" si="48"/>
        <v>1.5184584121506374E-2</v>
      </c>
      <c r="AC101" s="9">
        <f t="shared" si="49"/>
        <v>0.12363237546149289</v>
      </c>
      <c r="AD101" s="9">
        <f t="shared" si="50"/>
        <v>0.94043464974104363</v>
      </c>
      <c r="AE101" s="9">
        <f t="shared" si="51"/>
        <v>6.8101109569587731E-2</v>
      </c>
      <c r="AF101" s="9">
        <f t="shared" ref="AF101:AF164" si="52">$J$3*W100*(X100/(X100+$I$3))</f>
        <v>1.1195426617671957E-2</v>
      </c>
      <c r="AG101" s="9">
        <v>0</v>
      </c>
      <c r="AH101" s="9">
        <f t="shared" ref="AH101:AH164" si="53">$J$3*AC100*(AD100/(AD100+$I$3))</f>
        <v>3.2984349764616658E-2</v>
      </c>
      <c r="AI101" s="9"/>
      <c r="AJ101" s="9">
        <v>91</v>
      </c>
      <c r="AK101" s="6">
        <f t="shared" si="34"/>
        <v>1.7357454197291269</v>
      </c>
      <c r="AL101" s="6">
        <f t="shared" si="35"/>
        <v>1.1749686147674165</v>
      </c>
      <c r="AM101" s="6">
        <f t="shared" si="36"/>
        <v>1.0640670252025366</v>
      </c>
      <c r="AN101">
        <v>1.3533485000000001</v>
      </c>
      <c r="AO101">
        <v>1.3018326</v>
      </c>
      <c r="AP101" s="5">
        <v>0.80197477000000006</v>
      </c>
      <c r="AQ101" s="6">
        <f t="shared" si="37"/>
        <v>0.38239691972912682</v>
      </c>
      <c r="AR101" s="17">
        <f t="shared" si="38"/>
        <v>0.14622740421832425</v>
      </c>
      <c r="AS101" s="6">
        <f t="shared" si="39"/>
        <v>-0.12686398523258346</v>
      </c>
      <c r="AT101" s="15">
        <f t="shared" si="40"/>
        <v>1.6094470749093155E-2</v>
      </c>
      <c r="AU101" s="6">
        <f t="shared" si="41"/>
        <v>0.26209225520253654</v>
      </c>
      <c r="AV101" s="16">
        <f t="shared" si="42"/>
        <v>6.8692350237151548E-2</v>
      </c>
      <c r="AW101" s="16"/>
      <c r="AX101" s="16"/>
    </row>
    <row r="102" spans="1:50" x14ac:dyDescent="0.2">
      <c r="A102" s="13">
        <v>42827</v>
      </c>
      <c r="B102" s="14">
        <v>16.45950397</v>
      </c>
      <c r="C102" s="14">
        <v>21.081367350000001</v>
      </c>
      <c r="D102" s="14">
        <v>19.10139642</v>
      </c>
      <c r="E102" s="14">
        <v>24.503294230000002</v>
      </c>
      <c r="F102" s="5">
        <v>2.840964048385838</v>
      </c>
      <c r="G102" s="5">
        <v>2.2460990509306571</v>
      </c>
      <c r="H102" s="14">
        <v>5.6819280967716752</v>
      </c>
      <c r="I102" s="14">
        <v>7.9280271477023323</v>
      </c>
      <c r="J102" s="14">
        <v>2.840964048385838</v>
      </c>
      <c r="K102" s="14">
        <f t="shared" si="30"/>
        <v>5.1729655608335552</v>
      </c>
      <c r="L102" s="14">
        <f t="shared" si="31"/>
        <v>28.498760524957618</v>
      </c>
      <c r="M102" s="14">
        <f t="shared" si="32"/>
        <v>5.8089410381804862</v>
      </c>
      <c r="N102" s="5">
        <f t="shared" si="33"/>
        <v>0</v>
      </c>
      <c r="O102" s="9">
        <v>0.195129190161</v>
      </c>
      <c r="P102" s="9">
        <v>3.0482352939E-2</v>
      </c>
      <c r="Q102" s="9">
        <v>7.1274697628122814</v>
      </c>
      <c r="R102" s="9">
        <f t="shared" si="26"/>
        <v>0.71274697628122818</v>
      </c>
      <c r="S102" s="9">
        <f t="shared" si="27"/>
        <v>6.414722786531053</v>
      </c>
      <c r="T102" s="9">
        <v>6.1390933269833354</v>
      </c>
      <c r="U102" s="9">
        <f t="shared" si="28"/>
        <v>0.61390933269833359</v>
      </c>
      <c r="V102" s="9">
        <f t="shared" si="29"/>
        <v>5.5251839942850021</v>
      </c>
      <c r="W102" s="9">
        <f t="shared" si="43"/>
        <v>5.1830115915389594E-2</v>
      </c>
      <c r="X102" s="9">
        <f t="shared" si="44"/>
        <v>1.6873934074576564</v>
      </c>
      <c r="Y102" s="9">
        <f t="shared" si="45"/>
        <v>2.0999891325878022E-2</v>
      </c>
      <c r="Z102" s="9">
        <f t="shared" si="46"/>
        <v>1.3854223992805252E-2</v>
      </c>
      <c r="AA102" s="9">
        <f t="shared" si="47"/>
        <v>1.1628177068631478</v>
      </c>
      <c r="AB102" s="9">
        <f t="shared" si="48"/>
        <v>1.511999772210621E-2</v>
      </c>
      <c r="AC102" s="9">
        <f t="shared" si="49"/>
        <v>0.16504856250322791</v>
      </c>
      <c r="AD102" s="9">
        <f t="shared" si="50"/>
        <v>0.88742592808465826</v>
      </c>
      <c r="AE102" s="9">
        <f t="shared" si="51"/>
        <v>7.0176042177063275E-2</v>
      </c>
      <c r="AF102" s="9">
        <f t="shared" si="52"/>
        <v>1.6107258182535951E-2</v>
      </c>
      <c r="AG102" s="9">
        <v>0</v>
      </c>
      <c r="AH102" s="9">
        <f t="shared" si="53"/>
        <v>4.4732222574976027E-2</v>
      </c>
      <c r="AI102" s="9"/>
      <c r="AJ102" s="6">
        <v>92</v>
      </c>
      <c r="AK102" s="6">
        <f t="shared" si="34"/>
        <v>1.739223523373046</v>
      </c>
      <c r="AL102" s="6">
        <f t="shared" si="35"/>
        <v>1.176671930855953</v>
      </c>
      <c r="AM102" s="6">
        <f t="shared" si="36"/>
        <v>1.0524744905878862</v>
      </c>
      <c r="AN102">
        <v>1.3410776250000001</v>
      </c>
      <c r="AO102">
        <v>1.3076417</v>
      </c>
      <c r="AP102" s="5">
        <v>0.79689557749999995</v>
      </c>
      <c r="AQ102" s="6">
        <f t="shared" si="37"/>
        <v>0.39814589837304593</v>
      </c>
      <c r="AR102" s="17">
        <f t="shared" si="38"/>
        <v>0.15852015639127981</v>
      </c>
      <c r="AS102" s="6">
        <f t="shared" si="39"/>
        <v>-0.13096976914404701</v>
      </c>
      <c r="AT102" s="15">
        <f t="shared" si="40"/>
        <v>1.715308042964497E-2</v>
      </c>
      <c r="AU102" s="6">
        <f t="shared" si="41"/>
        <v>0.25557891308788627</v>
      </c>
      <c r="AV102" s="16">
        <f t="shared" si="42"/>
        <v>6.5320580815185325E-2</v>
      </c>
      <c r="AW102" s="16"/>
      <c r="AX102" s="16"/>
    </row>
    <row r="103" spans="1:50" x14ac:dyDescent="0.2">
      <c r="A103" s="13">
        <v>42828</v>
      </c>
      <c r="B103" s="14">
        <v>16.450785719999999</v>
      </c>
      <c r="C103" s="14">
        <v>21.136183679999998</v>
      </c>
      <c r="D103" s="14">
        <v>19.102392850000001</v>
      </c>
      <c r="E103" s="14">
        <v>24.452525820000002</v>
      </c>
      <c r="F103" s="5">
        <v>2.7723081476207119</v>
      </c>
      <c r="G103" s="5">
        <v>2.1694647573821801</v>
      </c>
      <c r="H103" s="14">
        <v>5.5446162952414246</v>
      </c>
      <c r="I103" s="14">
        <v>7.7140810526236043</v>
      </c>
      <c r="J103" s="14">
        <v>2.7723081476207119</v>
      </c>
      <c r="K103" s="14">
        <f t="shared" si="30"/>
        <v>4.9992248709531362</v>
      </c>
      <c r="L103" s="14">
        <f t="shared" si="31"/>
        <v>28.723302201252466</v>
      </c>
      <c r="M103" s="14">
        <f t="shared" si="32"/>
        <v>5.5936707424622076</v>
      </c>
      <c r="N103" s="5">
        <f t="shared" si="33"/>
        <v>0</v>
      </c>
      <c r="O103" s="9">
        <v>0.195268217593</v>
      </c>
      <c r="P103" s="9">
        <v>3.1111764707E-2</v>
      </c>
      <c r="Q103" s="9">
        <v>7.1634746245834782</v>
      </c>
      <c r="R103" s="9">
        <f t="shared" si="26"/>
        <v>0.71634746245834791</v>
      </c>
      <c r="S103" s="9">
        <f t="shared" si="27"/>
        <v>6.4471271621251303</v>
      </c>
      <c r="T103" s="9">
        <v>6.1575156696205946</v>
      </c>
      <c r="U103" s="9">
        <f t="shared" si="28"/>
        <v>0.61575156696205946</v>
      </c>
      <c r="V103" s="9">
        <f t="shared" si="29"/>
        <v>5.5417641026585356</v>
      </c>
      <c r="W103" s="9">
        <f t="shared" si="43"/>
        <v>7.2989352469556568E-2</v>
      </c>
      <c r="X103" s="9">
        <f t="shared" si="44"/>
        <v>1.6686988039748585</v>
      </c>
      <c r="Y103" s="9">
        <f t="shared" si="45"/>
        <v>2.2429214055356902E-2</v>
      </c>
      <c r="Z103" s="9">
        <f t="shared" si="46"/>
        <v>1.4116882561609704E-2</v>
      </c>
      <c r="AA103" s="9">
        <f t="shared" si="47"/>
        <v>1.1640689722267974</v>
      </c>
      <c r="AB103" s="9">
        <f t="shared" si="48"/>
        <v>1.5059906252759344E-2</v>
      </c>
      <c r="AC103" s="9">
        <f t="shared" si="49"/>
        <v>0.21480941769227432</v>
      </c>
      <c r="AD103" s="9">
        <f t="shared" si="50"/>
        <v>0.82372579535443269</v>
      </c>
      <c r="AE103" s="9">
        <f t="shared" si="51"/>
        <v>7.4482794651928821E-2</v>
      </c>
      <c r="AF103" s="9">
        <f t="shared" si="52"/>
        <v>2.286879483887206E-2</v>
      </c>
      <c r="AG103" s="9">
        <v>0</v>
      </c>
      <c r="AH103" s="9">
        <f t="shared" si="53"/>
        <v>5.8301400951150363E-2</v>
      </c>
      <c r="AI103" s="9"/>
      <c r="AJ103" s="6">
        <v>93</v>
      </c>
      <c r="AK103" s="6">
        <f t="shared" si="34"/>
        <v>1.7416881564444151</v>
      </c>
      <c r="AL103" s="6">
        <f t="shared" si="35"/>
        <v>1.1781858547884072</v>
      </c>
      <c r="AM103" s="6">
        <f t="shared" si="36"/>
        <v>1.0385352130467069</v>
      </c>
      <c r="AN103">
        <v>1.32880675</v>
      </c>
      <c r="AO103">
        <v>1.3134508</v>
      </c>
      <c r="AP103" s="5">
        <v>0.79181638499999996</v>
      </c>
      <c r="AQ103" s="6">
        <f t="shared" si="37"/>
        <v>0.41288140644441507</v>
      </c>
      <c r="AR103" s="17">
        <f t="shared" si="38"/>
        <v>0.17047105578751828</v>
      </c>
      <c r="AS103" s="6">
        <f t="shared" si="39"/>
        <v>-0.13526494521159282</v>
      </c>
      <c r="AT103" s="15">
        <f t="shared" si="40"/>
        <v>1.8296605403095207E-2</v>
      </c>
      <c r="AU103" s="6">
        <f t="shared" si="41"/>
        <v>0.24671882804670697</v>
      </c>
      <c r="AV103" s="16">
        <f t="shared" si="42"/>
        <v>6.0870180112740563E-2</v>
      </c>
      <c r="AW103" s="16"/>
      <c r="AX103" s="16"/>
    </row>
    <row r="104" spans="1:50" x14ac:dyDescent="0.2">
      <c r="A104" s="13">
        <v>42829</v>
      </c>
      <c r="B104" s="14">
        <v>16.442067460000001</v>
      </c>
      <c r="C104" s="14">
        <v>21.190999999999999</v>
      </c>
      <c r="D104" s="14">
        <v>19.103389279999998</v>
      </c>
      <c r="E104" s="14">
        <v>24.401757409999998</v>
      </c>
      <c r="F104" s="5">
        <v>2.706264639728662</v>
      </c>
      <c r="G104" s="5">
        <v>2.1095797663565121</v>
      </c>
      <c r="H104" s="14">
        <v>5.4125292794573232</v>
      </c>
      <c r="I104" s="14">
        <v>7.5221090458138349</v>
      </c>
      <c r="J104" s="14">
        <v>2.706264639728662</v>
      </c>
      <c r="K104" s="14">
        <f t="shared" si="30"/>
        <v>4.833835419389354</v>
      </c>
      <c r="L104" s="14">
        <f t="shared" si="31"/>
        <v>29.078310081334088</v>
      </c>
      <c r="M104" s="14">
        <f t="shared" si="32"/>
        <v>5.3878438190854672</v>
      </c>
      <c r="N104" s="5">
        <f t="shared" si="33"/>
        <v>0</v>
      </c>
      <c r="O104" s="9">
        <v>0.19540724512400001</v>
      </c>
      <c r="P104" s="9">
        <v>3.1741176475999999E-2</v>
      </c>
      <c r="Q104" s="9">
        <v>7.1777992831384143</v>
      </c>
      <c r="R104" s="9">
        <f t="shared" si="26"/>
        <v>0.71777992831384152</v>
      </c>
      <c r="S104" s="9">
        <f t="shared" si="27"/>
        <v>6.4600193548245732</v>
      </c>
      <c r="T104" s="9">
        <v>6.1835228550525079</v>
      </c>
      <c r="U104" s="9">
        <f t="shared" si="28"/>
        <v>0.61835228550525079</v>
      </c>
      <c r="V104" s="9">
        <f t="shared" si="29"/>
        <v>5.5651705695472575</v>
      </c>
      <c r="W104" s="9">
        <f t="shared" si="43"/>
        <v>0.10206145525364441</v>
      </c>
      <c r="X104" s="9">
        <f t="shared" si="44"/>
        <v>1.6408972404652629</v>
      </c>
      <c r="Y104" s="9">
        <f t="shared" si="45"/>
        <v>2.4971395996101414E-2</v>
      </c>
      <c r="Z104" s="9">
        <f t="shared" si="46"/>
        <v>1.4599072884542695E-2</v>
      </c>
      <c r="AA104" s="9">
        <f t="shared" si="47"/>
        <v>1.1649566802553508</v>
      </c>
      <c r="AB104" s="9">
        <f t="shared" si="48"/>
        <v>1.5006407994555005E-2</v>
      </c>
      <c r="AC104" s="9">
        <f t="shared" si="49"/>
        <v>0.27360047724243636</v>
      </c>
      <c r="AD104" s="9">
        <f t="shared" si="50"/>
        <v>0.7481487993993533</v>
      </c>
      <c r="AE104" s="9">
        <f t="shared" si="51"/>
        <v>8.1336642027295888E-2</v>
      </c>
      <c r="AF104" s="9">
        <f t="shared" si="52"/>
        <v>3.2105412355524096E-2</v>
      </c>
      <c r="AG104" s="9">
        <v>0</v>
      </c>
      <c r="AH104" s="9">
        <f t="shared" si="53"/>
        <v>7.3488349299556083E-2</v>
      </c>
      <c r="AI104" s="9"/>
      <c r="AJ104" s="9">
        <v>94</v>
      </c>
      <c r="AK104" s="6">
        <f t="shared" si="34"/>
        <v>1.7429586957189072</v>
      </c>
      <c r="AL104" s="6">
        <f t="shared" si="35"/>
        <v>1.1795557531398935</v>
      </c>
      <c r="AM104" s="6">
        <f t="shared" si="36"/>
        <v>1.0217492766417897</v>
      </c>
      <c r="AN104">
        <v>1.316535875</v>
      </c>
      <c r="AO104">
        <v>1.3192599</v>
      </c>
      <c r="AP104" s="5">
        <v>0.78673719250000018</v>
      </c>
      <c r="AQ104" s="6">
        <f t="shared" si="37"/>
        <v>0.42642282071890714</v>
      </c>
      <c r="AR104" s="17">
        <f t="shared" si="38"/>
        <v>0.18183642202986922</v>
      </c>
      <c r="AS104" s="6">
        <f t="shared" si="39"/>
        <v>-0.13970414686010657</v>
      </c>
      <c r="AT104" s="15">
        <f t="shared" si="40"/>
        <v>1.9517248649910224E-2</v>
      </c>
      <c r="AU104" s="6">
        <f t="shared" si="41"/>
        <v>0.23501208414178953</v>
      </c>
      <c r="AV104" s="16">
        <f t="shared" si="42"/>
        <v>5.5230679692667567E-2</v>
      </c>
      <c r="AW104" s="16"/>
      <c r="AX104" s="16"/>
    </row>
    <row r="105" spans="1:50" x14ac:dyDescent="0.2">
      <c r="A105" s="13">
        <v>42830</v>
      </c>
      <c r="B105" s="14">
        <v>16.433349209999999</v>
      </c>
      <c r="C105" s="14">
        <v>21.24581633</v>
      </c>
      <c r="D105" s="14">
        <v>19.104385709999999</v>
      </c>
      <c r="E105" s="14">
        <v>24.350988999999998</v>
      </c>
      <c r="F105" s="5">
        <v>2.6738107612303419</v>
      </c>
      <c r="G105" s="5">
        <v>2.099981492305357</v>
      </c>
      <c r="H105" s="14">
        <v>5.3476215224606847</v>
      </c>
      <c r="I105" s="14">
        <v>7.4476030147660417</v>
      </c>
      <c r="J105" s="14">
        <v>2.6738107612303419</v>
      </c>
      <c r="K105" s="14">
        <f t="shared" si="30"/>
        <v>4.7313352837424887</v>
      </c>
      <c r="L105" s="14">
        <f t="shared" si="31"/>
        <v>29.988821625069882</v>
      </c>
      <c r="M105" s="14">
        <f t="shared" si="32"/>
        <v>5.2520526532334992</v>
      </c>
      <c r="N105" s="5">
        <f t="shared" si="33"/>
        <v>0</v>
      </c>
      <c r="O105" s="9">
        <v>0.19554627256599999</v>
      </c>
      <c r="P105" s="9">
        <v>3.2370588234000013E-2</v>
      </c>
      <c r="Q105" s="9">
        <v>7.2004615906860714</v>
      </c>
      <c r="R105" s="9">
        <f t="shared" si="26"/>
        <v>0.72004615906860714</v>
      </c>
      <c r="S105" s="9">
        <f t="shared" si="27"/>
        <v>6.4804154316174643</v>
      </c>
      <c r="T105" s="9">
        <v>6.20146340650696</v>
      </c>
      <c r="U105" s="9">
        <f t="shared" si="28"/>
        <v>0.62014634065069607</v>
      </c>
      <c r="V105" s="9">
        <f t="shared" si="29"/>
        <v>5.5813170658562639</v>
      </c>
      <c r="W105" s="9">
        <f t="shared" si="43"/>
        <v>0.14187468029182393</v>
      </c>
      <c r="X105" s="9">
        <f t="shared" si="44"/>
        <v>1.6007341921772975</v>
      </c>
      <c r="Y105" s="9">
        <f t="shared" si="45"/>
        <v>2.8999755375400216E-2</v>
      </c>
      <c r="Z105" s="9">
        <f t="shared" si="46"/>
        <v>1.536108604873466E-2</v>
      </c>
      <c r="AA105" s="9">
        <f t="shared" si="47"/>
        <v>1.1654091320089888</v>
      </c>
      <c r="AB105" s="9">
        <f t="shared" si="48"/>
        <v>1.4963746553967283E-2</v>
      </c>
      <c r="AC105" s="9">
        <f t="shared" si="49"/>
        <v>0.34132221425169151</v>
      </c>
      <c r="AD105" s="9">
        <f t="shared" si="50"/>
        <v>0.66060261720524804</v>
      </c>
      <c r="AE105" s="9">
        <f t="shared" si="51"/>
        <v>9.1068984342237605E-2</v>
      </c>
      <c r="AF105" s="9">
        <f t="shared" si="52"/>
        <v>4.4682312868584616E-2</v>
      </c>
      <c r="AG105" s="9">
        <v>0</v>
      </c>
      <c r="AH105" s="9">
        <f t="shared" si="53"/>
        <v>8.9627605494232029E-2</v>
      </c>
      <c r="AI105" s="9"/>
      <c r="AJ105" s="6">
        <v>95</v>
      </c>
      <c r="AK105" s="6">
        <f t="shared" si="34"/>
        <v>1.7426088724691216</v>
      </c>
      <c r="AL105" s="6">
        <f t="shared" si="35"/>
        <v>1.1807702180577235</v>
      </c>
      <c r="AM105" s="6">
        <f t="shared" si="36"/>
        <v>1.0019248314569396</v>
      </c>
      <c r="AN105">
        <v>1.304265</v>
      </c>
      <c r="AO105">
        <v>1.3250690000000001</v>
      </c>
      <c r="AP105" s="5">
        <v>0.78165799999999996</v>
      </c>
      <c r="AQ105" s="6">
        <f t="shared" si="37"/>
        <v>0.43834387246912154</v>
      </c>
      <c r="AR105" s="17">
        <f t="shared" si="38"/>
        <v>0.1921453505312255</v>
      </c>
      <c r="AS105" s="6">
        <f t="shared" si="39"/>
        <v>-0.14429878194227652</v>
      </c>
      <c r="AT105" s="15">
        <f t="shared" si="40"/>
        <v>2.0822138470024669E-2</v>
      </c>
      <c r="AU105" s="6">
        <f t="shared" si="41"/>
        <v>0.22026683145693959</v>
      </c>
      <c r="AV105" s="16">
        <f t="shared" si="42"/>
        <v>4.8517477040079832E-2</v>
      </c>
      <c r="AW105" s="16"/>
      <c r="AX105" s="16"/>
    </row>
    <row r="106" spans="1:50" x14ac:dyDescent="0.2">
      <c r="A106" s="13">
        <v>42831</v>
      </c>
      <c r="B106" s="14">
        <v>16.438513889999999</v>
      </c>
      <c r="C106" s="14">
        <v>21.29591263</v>
      </c>
      <c r="D106" s="14">
        <v>19.125725889999998</v>
      </c>
      <c r="E106" s="14">
        <v>24.300220589999999</v>
      </c>
      <c r="F106" s="5">
        <v>2.642671072177063</v>
      </c>
      <c r="G106" s="5">
        <v>2.0544522236388012</v>
      </c>
      <c r="H106" s="14">
        <v>5.2853421443541269</v>
      </c>
      <c r="I106" s="14">
        <v>7.3397943679929281</v>
      </c>
      <c r="J106" s="14">
        <v>2.642671072177063</v>
      </c>
      <c r="K106" s="14">
        <f t="shared" si="30"/>
        <v>4.6662177568426797</v>
      </c>
      <c r="L106" s="14">
        <f t="shared" si="31"/>
        <v>30.652693002294303</v>
      </c>
      <c r="M106" s="14">
        <f t="shared" si="32"/>
        <v>5.088726701437599</v>
      </c>
      <c r="N106" s="5">
        <f t="shared" si="33"/>
        <v>0</v>
      </c>
      <c r="O106" s="9">
        <v>0.19568529999699999</v>
      </c>
      <c r="P106" s="9">
        <v>3.3000000002999998E-2</v>
      </c>
      <c r="Q106" s="9">
        <v>7.2313732493363174</v>
      </c>
      <c r="R106" s="9">
        <f t="shared" si="26"/>
        <v>0.72313732493363181</v>
      </c>
      <c r="S106" s="9">
        <f t="shared" si="27"/>
        <v>6.5082359244026859</v>
      </c>
      <c r="T106" s="9">
        <v>6.2245700522722913</v>
      </c>
      <c r="U106" s="9">
        <f t="shared" si="28"/>
        <v>0.62245700522722913</v>
      </c>
      <c r="V106" s="9">
        <f t="shared" si="29"/>
        <v>5.6021130470450622</v>
      </c>
      <c r="W106" s="9">
        <f t="shared" si="43"/>
        <v>0.1961616821875225</v>
      </c>
      <c r="X106" s="9">
        <f t="shared" si="44"/>
        <v>1.544011603755721</v>
      </c>
      <c r="Y106" s="9">
        <f t="shared" si="45"/>
        <v>3.5022855086892117E-2</v>
      </c>
      <c r="Z106" s="9">
        <f t="shared" si="46"/>
        <v>1.6517633397560311E-2</v>
      </c>
      <c r="AA106" s="9">
        <f t="shared" si="47"/>
        <v>1.1653069805131691</v>
      </c>
      <c r="AB106" s="9">
        <f t="shared" si="48"/>
        <v>1.4937276726788505E-2</v>
      </c>
      <c r="AC106" s="9">
        <f t="shared" si="49"/>
        <v>0.41637003041001713</v>
      </c>
      <c r="AD106" s="9">
        <f t="shared" si="50"/>
        <v>0.56236861343203937</v>
      </c>
      <c r="AE106" s="9">
        <f t="shared" si="51"/>
        <v>0.10398093214337524</v>
      </c>
      <c r="AF106" s="9">
        <f t="shared" si="52"/>
        <v>6.1676163754133727E-2</v>
      </c>
      <c r="AG106" s="9">
        <v>0</v>
      </c>
      <c r="AH106" s="9">
        <f t="shared" si="53"/>
        <v>0.10535203699525379</v>
      </c>
      <c r="AI106" s="9"/>
      <c r="AJ106" s="6">
        <v>96</v>
      </c>
      <c r="AK106" s="6">
        <f t="shared" si="34"/>
        <v>1.7401732859432435</v>
      </c>
      <c r="AL106" s="6">
        <f t="shared" si="35"/>
        <v>1.1818246139107293</v>
      </c>
      <c r="AM106" s="6">
        <f t="shared" si="36"/>
        <v>0.97873864384205644</v>
      </c>
      <c r="AN106">
        <v>1.29762252</v>
      </c>
      <c r="AO106">
        <v>1.306680625</v>
      </c>
      <c r="AP106" s="5">
        <v>0.77882910625000001</v>
      </c>
      <c r="AQ106" s="6">
        <f t="shared" si="37"/>
        <v>0.4425507659432435</v>
      </c>
      <c r="AR106" s="17">
        <f t="shared" si="38"/>
        <v>0.19585118043695149</v>
      </c>
      <c r="AS106" s="6">
        <f t="shared" si="39"/>
        <v>-0.12485601108927069</v>
      </c>
      <c r="AT106" s="15">
        <f t="shared" si="40"/>
        <v>1.5589023505124085E-2</v>
      </c>
      <c r="AU106" s="6">
        <f t="shared" si="41"/>
        <v>0.19990953759205643</v>
      </c>
      <c r="AV106" s="16">
        <f t="shared" si="42"/>
        <v>3.9963823220269826E-2</v>
      </c>
      <c r="AW106" s="16"/>
      <c r="AX106" s="16"/>
    </row>
    <row r="107" spans="1:50" x14ac:dyDescent="0.2">
      <c r="A107" s="13">
        <v>42832</v>
      </c>
      <c r="B107" s="14">
        <v>16.44367858</v>
      </c>
      <c r="C107" s="14">
        <v>21.34600893</v>
      </c>
      <c r="D107" s="14">
        <v>19.147066070000001</v>
      </c>
      <c r="E107" s="14">
        <v>24.292479660000001</v>
      </c>
      <c r="F107" s="5">
        <v>2.627154546513021</v>
      </c>
      <c r="G107" s="5">
        <v>2.047179008325823</v>
      </c>
      <c r="H107" s="14">
        <v>5.2543090930260421</v>
      </c>
      <c r="I107" s="14">
        <v>7.3014881013518647</v>
      </c>
      <c r="J107" s="14">
        <v>2.627154546513021</v>
      </c>
      <c r="K107" s="14">
        <f t="shared" si="30"/>
        <v>4.6059873343393622</v>
      </c>
      <c r="L107" s="14">
        <f t="shared" si="31"/>
        <v>31.236533555825105</v>
      </c>
      <c r="M107" s="14">
        <f t="shared" si="32"/>
        <v>5.0003178444309455</v>
      </c>
      <c r="N107" s="5">
        <f t="shared" si="33"/>
        <v>0</v>
      </c>
      <c r="O107" s="9">
        <v>0.19563192824200001</v>
      </c>
      <c r="P107" s="9">
        <v>3.2358974358000003E-2</v>
      </c>
      <c r="Q107" s="9">
        <v>7.2385720254903081</v>
      </c>
      <c r="R107" s="9">
        <f t="shared" si="26"/>
        <v>0.72385720254903085</v>
      </c>
      <c r="S107" s="9">
        <f t="shared" si="27"/>
        <v>6.5147148229412775</v>
      </c>
      <c r="T107" s="9">
        <v>6.2488564530631932</v>
      </c>
      <c r="U107" s="9">
        <f t="shared" si="28"/>
        <v>0.6248856453063194</v>
      </c>
      <c r="V107" s="9">
        <f t="shared" si="29"/>
        <v>5.6239708077568737</v>
      </c>
      <c r="W107" s="9">
        <f t="shared" si="43"/>
        <v>0.26969423405138326</v>
      </c>
      <c r="X107" s="9">
        <f t="shared" si="44"/>
        <v>1.465254432794026</v>
      </c>
      <c r="Y107" s="9">
        <f t="shared" si="45"/>
        <v>4.3726574418954708E-2</v>
      </c>
      <c r="Z107" s="9">
        <f t="shared" si="46"/>
        <v>1.8167184965942024E-2</v>
      </c>
      <c r="AA107" s="9">
        <f t="shared" si="47"/>
        <v>1.1644771916157111</v>
      </c>
      <c r="AB107" s="9">
        <f t="shared" si="48"/>
        <v>1.4934528123732327E-2</v>
      </c>
      <c r="AC107" s="9">
        <f t="shared" si="49"/>
        <v>0.49511641668103407</v>
      </c>
      <c r="AD107" s="9">
        <f t="shared" si="50"/>
        <v>0.45716929849624416</v>
      </c>
      <c r="AE107" s="9">
        <f t="shared" si="51"/>
        <v>0.1202588588231681</v>
      </c>
      <c r="AF107" s="9">
        <f t="shared" si="52"/>
        <v>8.4386265717359257E-2</v>
      </c>
      <c r="AG107" s="9">
        <v>0</v>
      </c>
      <c r="AH107" s="9">
        <f t="shared" si="53"/>
        <v>0.11831197791373022</v>
      </c>
      <c r="AI107" s="9"/>
      <c r="AJ107" s="9">
        <v>97</v>
      </c>
      <c r="AK107" s="6">
        <f t="shared" si="34"/>
        <v>1.7349486668454093</v>
      </c>
      <c r="AL107" s="6">
        <f t="shared" si="35"/>
        <v>1.182644376581653</v>
      </c>
      <c r="AM107" s="6">
        <f t="shared" si="36"/>
        <v>0.95228571517727822</v>
      </c>
      <c r="AN107">
        <v>1.29098004</v>
      </c>
      <c r="AO107">
        <v>1.28829225</v>
      </c>
      <c r="AP107" s="5">
        <v>0.77600021250000006</v>
      </c>
      <c r="AQ107" s="6">
        <f t="shared" si="37"/>
        <v>0.44396862684540928</v>
      </c>
      <c r="AR107" s="17">
        <f t="shared" si="38"/>
        <v>0.19710814162299828</v>
      </c>
      <c r="AS107" s="6">
        <f t="shared" si="39"/>
        <v>-0.10564787341834703</v>
      </c>
      <c r="AT107" s="15">
        <f t="shared" si="40"/>
        <v>1.1161473157819077E-2</v>
      </c>
      <c r="AU107" s="6">
        <f t="shared" si="41"/>
        <v>0.17628550267727816</v>
      </c>
      <c r="AV107" s="16">
        <f t="shared" si="42"/>
        <v>3.1076578454180645E-2</v>
      </c>
      <c r="AW107" s="16"/>
      <c r="AX107" s="16"/>
    </row>
    <row r="108" spans="1:50" x14ac:dyDescent="0.2">
      <c r="A108" s="13">
        <v>42833</v>
      </c>
      <c r="B108" s="14">
        <v>16.44884326</v>
      </c>
      <c r="C108" s="14">
        <v>21.39610523</v>
      </c>
      <c r="D108" s="14">
        <v>19.16840625</v>
      </c>
      <c r="E108" s="14">
        <v>24.284738740000002</v>
      </c>
      <c r="F108" s="5">
        <v>2.5986999533074151</v>
      </c>
      <c r="G108" s="5">
        <v>2.0374577203981938</v>
      </c>
      <c r="H108" s="14">
        <v>5.1973999066148302</v>
      </c>
      <c r="I108" s="14">
        <v>7.2348576270130236</v>
      </c>
      <c r="J108" s="14">
        <v>2.5986999533074151</v>
      </c>
      <c r="K108" s="14">
        <f t="shared" si="30"/>
        <v>4.5242130150882636</v>
      </c>
      <c r="L108" s="14">
        <f t="shared" si="31"/>
        <v>31.741314834334215</v>
      </c>
      <c r="M108" s="14">
        <f t="shared" si="32"/>
        <v>4.888952030807058</v>
      </c>
      <c r="N108" s="5">
        <f t="shared" si="33"/>
        <v>0</v>
      </c>
      <c r="O108" s="9">
        <v>0.195578556376</v>
      </c>
      <c r="P108" s="9">
        <v>3.1717948724000002E-2</v>
      </c>
      <c r="Q108" s="9">
        <v>7.2493605319286054</v>
      </c>
      <c r="R108" s="9">
        <f t="shared" si="26"/>
        <v>0.72493605319286059</v>
      </c>
      <c r="S108" s="9">
        <f t="shared" si="27"/>
        <v>6.524424478735745</v>
      </c>
      <c r="T108" s="9">
        <v>6.2782282092240491</v>
      </c>
      <c r="U108" s="9">
        <f t="shared" si="28"/>
        <v>0.62782282092240493</v>
      </c>
      <c r="V108" s="9">
        <f t="shared" si="29"/>
        <v>5.6504053883016443</v>
      </c>
      <c r="W108" s="9">
        <f t="shared" si="43"/>
        <v>0.36829635653997372</v>
      </c>
      <c r="X108" s="9">
        <f t="shared" si="44"/>
        <v>1.3576750537244726</v>
      </c>
      <c r="Y108" s="9">
        <f t="shared" si="45"/>
        <v>5.6020823135869841E-2</v>
      </c>
      <c r="Z108" s="9">
        <f t="shared" si="46"/>
        <v>2.0498943573984001E-2</v>
      </c>
      <c r="AA108" s="9">
        <f t="shared" si="47"/>
        <v>1.1627521527854114</v>
      </c>
      <c r="AB108" s="9">
        <f t="shared" si="48"/>
        <v>1.4964831845891938E-2</v>
      </c>
      <c r="AC108" s="9">
        <f t="shared" si="49"/>
        <v>0.5712895627494422</v>
      </c>
      <c r="AD108" s="9">
        <f t="shared" si="50"/>
        <v>0.35192798776226875</v>
      </c>
      <c r="AE108" s="9">
        <f t="shared" si="51"/>
        <v>0.13986638298519893</v>
      </c>
      <c r="AF108" s="9">
        <f t="shared" si="52"/>
        <v>0.11421158655024707</v>
      </c>
      <c r="AG108" s="9">
        <v>0</v>
      </c>
      <c r="AH108" s="9">
        <f t="shared" si="53"/>
        <v>0.12529339652285376</v>
      </c>
      <c r="AI108" s="9"/>
      <c r="AJ108" s="6">
        <v>98</v>
      </c>
      <c r="AK108" s="6">
        <f t="shared" si="34"/>
        <v>1.7259714102644463</v>
      </c>
      <c r="AL108" s="6">
        <f t="shared" si="35"/>
        <v>1.1832510963593954</v>
      </c>
      <c r="AM108" s="6">
        <f t="shared" si="36"/>
        <v>0.92321755051171095</v>
      </c>
      <c r="AN108">
        <v>1.28433756</v>
      </c>
      <c r="AO108">
        <v>1.269903875</v>
      </c>
      <c r="AP108" s="5">
        <v>0.77317131875</v>
      </c>
      <c r="AQ108" s="6">
        <f t="shared" si="37"/>
        <v>0.44163385026444635</v>
      </c>
      <c r="AR108" s="17">
        <f t="shared" si="38"/>
        <v>0.19504045769939943</v>
      </c>
      <c r="AS108" s="6">
        <f t="shared" si="39"/>
        <v>-8.6652778640604611E-2</v>
      </c>
      <c r="AT108" s="15">
        <f t="shared" si="40"/>
        <v>7.508704046137623E-3</v>
      </c>
      <c r="AU108" s="6">
        <f t="shared" si="41"/>
        <v>0.15004623176171095</v>
      </c>
      <c r="AV108" s="16">
        <f t="shared" si="42"/>
        <v>2.2513871665889074E-2</v>
      </c>
      <c r="AW108" s="16"/>
      <c r="AX108" s="16"/>
    </row>
    <row r="109" spans="1:50" x14ac:dyDescent="0.2">
      <c r="A109" s="13">
        <v>42834</v>
      </c>
      <c r="B109" s="14">
        <v>16.45400794</v>
      </c>
      <c r="C109" s="14">
        <v>21.44620153</v>
      </c>
      <c r="D109" s="14">
        <v>19.18974643</v>
      </c>
      <c r="E109" s="14">
        <v>24.276997810000001</v>
      </c>
      <c r="F109" s="5">
        <v>2.5676423347278541</v>
      </c>
      <c r="G109" s="5">
        <v>2.0041126682836339</v>
      </c>
      <c r="H109" s="14">
        <v>5.1352846694557073</v>
      </c>
      <c r="I109" s="14">
        <v>7.1393973377393412</v>
      </c>
      <c r="J109" s="14">
        <v>2.5676423347278541</v>
      </c>
      <c r="K109" s="14">
        <f t="shared" si="30"/>
        <v>4.4392043274774311</v>
      </c>
      <c r="L109" s="14">
        <f t="shared" si="31"/>
        <v>32.068117162727077</v>
      </c>
      <c r="M109" s="14">
        <f t="shared" si="32"/>
        <v>4.774667629394175</v>
      </c>
      <c r="N109" s="5">
        <f t="shared" si="33"/>
        <v>0</v>
      </c>
      <c r="O109" s="9">
        <v>0.19552518462099999</v>
      </c>
      <c r="P109" s="9">
        <v>3.1076923079E-2</v>
      </c>
      <c r="Q109" s="9">
        <v>7.2542468884368159</v>
      </c>
      <c r="R109" s="9">
        <f t="shared" si="26"/>
        <v>0.72542468884368161</v>
      </c>
      <c r="S109" s="9">
        <f t="shared" si="27"/>
        <v>6.5288221995931348</v>
      </c>
      <c r="T109" s="9">
        <v>6.2908332302324208</v>
      </c>
      <c r="U109" s="9">
        <f t="shared" si="28"/>
        <v>0.6290833230232421</v>
      </c>
      <c r="V109" s="9">
        <f t="shared" si="29"/>
        <v>5.6617499072091793</v>
      </c>
      <c r="W109" s="9">
        <f t="shared" si="43"/>
        <v>0.49852493289598293</v>
      </c>
      <c r="X109" s="9">
        <f t="shared" si="44"/>
        <v>1.2134825505045574</v>
      </c>
      <c r="Y109" s="9">
        <f t="shared" si="45"/>
        <v>7.3083550278204373E-2</v>
      </c>
      <c r="Z109" s="9">
        <f t="shared" si="46"/>
        <v>2.367993541597176E-2</v>
      </c>
      <c r="AA109" s="9">
        <f t="shared" si="47"/>
        <v>1.1599105070703282</v>
      </c>
      <c r="AB109" s="9">
        <f t="shared" si="48"/>
        <v>1.5041094967208228E-2</v>
      </c>
      <c r="AC109" s="9">
        <f t="shared" si="49"/>
        <v>0.63635794082962183</v>
      </c>
      <c r="AD109" s="9">
        <f t="shared" si="50"/>
        <v>0.25571740076444499</v>
      </c>
      <c r="AE109" s="9">
        <f t="shared" si="51"/>
        <v>0.16240856282036353</v>
      </c>
      <c r="AF109" s="9">
        <f t="shared" si="52"/>
        <v>0.1522827792223547</v>
      </c>
      <c r="AG109" s="9">
        <v>0</v>
      </c>
      <c r="AH109" s="9">
        <f t="shared" si="53"/>
        <v>0.12304601484921944</v>
      </c>
      <c r="AI109" s="9"/>
      <c r="AJ109" s="6">
        <v>99</v>
      </c>
      <c r="AK109" s="6">
        <f t="shared" si="34"/>
        <v>1.7120074834005403</v>
      </c>
      <c r="AL109" s="6">
        <f t="shared" si="35"/>
        <v>1.1835904424863</v>
      </c>
      <c r="AM109" s="6">
        <f t="shared" si="36"/>
        <v>0.89207534159406676</v>
      </c>
      <c r="AN109">
        <v>1.27769508</v>
      </c>
      <c r="AO109">
        <v>1.2515155</v>
      </c>
      <c r="AP109" s="5">
        <v>0.77034242500000016</v>
      </c>
      <c r="AQ109" s="6">
        <f t="shared" si="37"/>
        <v>0.43431240340054034</v>
      </c>
      <c r="AR109" s="17">
        <f t="shared" si="38"/>
        <v>0.18862726374755368</v>
      </c>
      <c r="AS109" s="6">
        <f t="shared" si="39"/>
        <v>-6.7925057513700038E-2</v>
      </c>
      <c r="AT109" s="15">
        <f t="shared" si="40"/>
        <v>4.6138134382394582E-3</v>
      </c>
      <c r="AU109" s="6">
        <f t="shared" si="41"/>
        <v>0.1217329165940666</v>
      </c>
      <c r="AV109" s="16">
        <f t="shared" si="42"/>
        <v>1.4818902982497975E-2</v>
      </c>
      <c r="AW109" s="16"/>
      <c r="AX109" s="16"/>
    </row>
    <row r="110" spans="1:50" x14ac:dyDescent="0.2">
      <c r="A110" s="13">
        <v>42835</v>
      </c>
      <c r="B110" s="14">
        <v>16.45917262</v>
      </c>
      <c r="C110" s="14">
        <v>21.49629783</v>
      </c>
      <c r="D110" s="14">
        <v>19.211086600000002</v>
      </c>
      <c r="E110" s="14">
        <v>24.269256890000001</v>
      </c>
      <c r="F110" s="5">
        <v>2.5637756356912882</v>
      </c>
      <c r="G110" s="5">
        <v>1.9897569459245219</v>
      </c>
      <c r="H110" s="14">
        <v>5.1275512713825764</v>
      </c>
      <c r="I110" s="14">
        <v>7.1173082173070981</v>
      </c>
      <c r="J110" s="14">
        <v>2.5637756356912882</v>
      </c>
      <c r="K110" s="14">
        <f t="shared" si="30"/>
        <v>4.402178039698037</v>
      </c>
      <c r="L110" s="14">
        <f t="shared" si="31"/>
        <v>32.735733096695903</v>
      </c>
      <c r="M110" s="14">
        <f t="shared" si="32"/>
        <v>4.7123615944854258</v>
      </c>
      <c r="N110" s="5">
        <f t="shared" si="33"/>
        <v>0</v>
      </c>
      <c r="O110" s="9">
        <v>0.19547181286500001</v>
      </c>
      <c r="P110" s="9">
        <v>3.0435897435000001E-2</v>
      </c>
      <c r="Q110" s="9">
        <v>7.2643104299797674</v>
      </c>
      <c r="R110" s="9">
        <f t="shared" si="26"/>
        <v>0.72643104299797678</v>
      </c>
      <c r="S110" s="9">
        <f t="shared" si="27"/>
        <v>6.5378793869817908</v>
      </c>
      <c r="T110" s="9">
        <v>6.312071268380353</v>
      </c>
      <c r="U110" s="9">
        <f t="shared" si="28"/>
        <v>0.63120712683803537</v>
      </c>
      <c r="V110" s="9">
        <f t="shared" si="29"/>
        <v>5.680864141542318</v>
      </c>
      <c r="W110" s="9">
        <f t="shared" si="43"/>
        <v>0.66642306991991829</v>
      </c>
      <c r="X110" s="9">
        <f t="shared" si="44"/>
        <v>1.02509910173529</v>
      </c>
      <c r="Y110" s="9">
        <f t="shared" si="45"/>
        <v>9.6383095337398028E-2</v>
      </c>
      <c r="Z110" s="9">
        <f t="shared" si="46"/>
        <v>2.7926807554977895E-2</v>
      </c>
      <c r="AA110" s="9">
        <f t="shared" si="47"/>
        <v>1.1556706186667633</v>
      </c>
      <c r="AB110" s="9">
        <f t="shared" si="48"/>
        <v>1.517927725775892E-2</v>
      </c>
      <c r="AC110" s="9">
        <f t="shared" si="49"/>
        <v>0.68180539924665939</v>
      </c>
      <c r="AD110" s="9">
        <f t="shared" si="50"/>
        <v>0.1778830233002264</v>
      </c>
      <c r="AE110" s="9">
        <f t="shared" si="51"/>
        <v>0.18702830570716078</v>
      </c>
      <c r="AF110" s="9">
        <f t="shared" si="52"/>
        <v>0.19853712794037931</v>
      </c>
      <c r="AG110" s="9">
        <v>0</v>
      </c>
      <c r="AH110" s="9">
        <f t="shared" si="53"/>
        <v>0.11023691176732961</v>
      </c>
      <c r="AI110" s="9"/>
      <c r="AJ110" s="9">
        <v>100</v>
      </c>
      <c r="AK110" s="6">
        <f t="shared" si="34"/>
        <v>1.6915221716552082</v>
      </c>
      <c r="AL110" s="6">
        <f t="shared" si="35"/>
        <v>1.1835974262217412</v>
      </c>
      <c r="AM110" s="6">
        <f t="shared" si="36"/>
        <v>0.85968842254688582</v>
      </c>
      <c r="AN110">
        <v>1.2710526</v>
      </c>
      <c r="AO110">
        <v>1.233127125</v>
      </c>
      <c r="AP110" s="5">
        <v>0.76751353124999999</v>
      </c>
      <c r="AQ110" s="6">
        <f t="shared" si="37"/>
        <v>0.42046957165520826</v>
      </c>
      <c r="AR110" s="17">
        <f t="shared" si="38"/>
        <v>0.17679466068791433</v>
      </c>
      <c r="AS110" s="6">
        <f t="shared" si="39"/>
        <v>-4.9529698778258746E-2</v>
      </c>
      <c r="AT110" s="15">
        <f t="shared" si="40"/>
        <v>2.4531910610650458E-3</v>
      </c>
      <c r="AU110" s="6">
        <f t="shared" si="41"/>
        <v>9.217489129688583E-2</v>
      </c>
      <c r="AV110" s="16">
        <f t="shared" si="42"/>
        <v>8.496210585592719E-3</v>
      </c>
      <c r="AW110" s="16"/>
      <c r="AX110" s="16"/>
    </row>
    <row r="111" spans="1:50" x14ac:dyDescent="0.2">
      <c r="A111" s="13">
        <v>42836</v>
      </c>
      <c r="B111" s="14">
        <v>16.464337310000001</v>
      </c>
      <c r="C111" s="14">
        <v>21.546394129999999</v>
      </c>
      <c r="D111" s="14">
        <v>19.232426780000001</v>
      </c>
      <c r="E111" s="14">
        <v>24.261515960000001</v>
      </c>
      <c r="F111" s="5">
        <v>2.5755914636749839</v>
      </c>
      <c r="G111" s="5">
        <v>1.9825200589121781</v>
      </c>
      <c r="H111" s="14">
        <v>5.1511829273499679</v>
      </c>
      <c r="I111" s="14">
        <v>7.1337029862621462</v>
      </c>
      <c r="J111" s="14">
        <v>2.5755914636749839</v>
      </c>
      <c r="K111" s="14">
        <f t="shared" si="30"/>
        <v>4.3925246508780127</v>
      </c>
      <c r="L111" s="14">
        <f t="shared" si="31"/>
        <v>33.596217207671955</v>
      </c>
      <c r="M111" s="14">
        <f t="shared" si="32"/>
        <v>4.6793571170473127</v>
      </c>
      <c r="N111" s="5">
        <f t="shared" si="33"/>
        <v>0</v>
      </c>
      <c r="O111" s="9">
        <v>0.195418441</v>
      </c>
      <c r="P111" s="9">
        <v>2.9794871800000011E-2</v>
      </c>
      <c r="Q111" s="9">
        <v>7.2701597782339427</v>
      </c>
      <c r="R111" s="9">
        <f t="shared" si="26"/>
        <v>0.72701597782339433</v>
      </c>
      <c r="S111" s="9">
        <f t="shared" si="27"/>
        <v>6.5431438004105482</v>
      </c>
      <c r="T111" s="9">
        <v>6.3297850764691734</v>
      </c>
      <c r="U111" s="9">
        <f t="shared" si="28"/>
        <v>0.63297850764691743</v>
      </c>
      <c r="V111" s="9">
        <f t="shared" si="29"/>
        <v>5.6968065688222564</v>
      </c>
      <c r="W111" s="9">
        <f t="shared" si="43"/>
        <v>0.8741199499990242</v>
      </c>
      <c r="X111" s="9">
        <f t="shared" si="44"/>
        <v>0.78867525696359875</v>
      </c>
      <c r="Y111" s="9">
        <f t="shared" si="45"/>
        <v>0.12762707680028412</v>
      </c>
      <c r="Z111" s="9">
        <f t="shared" si="46"/>
        <v>3.3574338081233786E-2</v>
      </c>
      <c r="AA111" s="9">
        <f t="shared" si="47"/>
        <v>1.1496140486460098</v>
      </c>
      <c r="AB111" s="9">
        <f t="shared" si="48"/>
        <v>1.5399315526010454E-2</v>
      </c>
      <c r="AC111" s="9">
        <f t="shared" si="49"/>
        <v>0.70305203924485737</v>
      </c>
      <c r="AD111" s="9">
        <f t="shared" si="50"/>
        <v>0.1242407296414125</v>
      </c>
      <c r="AE111" s="9">
        <f t="shared" si="51"/>
        <v>0.21244149925086775</v>
      </c>
      <c r="AF111" s="9">
        <f t="shared" si="52"/>
        <v>0.24950077292709338</v>
      </c>
      <c r="AG111" s="9">
        <v>0</v>
      </c>
      <c r="AH111" s="9">
        <f t="shared" si="53"/>
        <v>8.9937876254025356E-2</v>
      </c>
      <c r="AI111" s="9"/>
      <c r="AJ111" s="6">
        <v>101</v>
      </c>
      <c r="AK111" s="6">
        <f t="shared" si="34"/>
        <v>1.6627952069626231</v>
      </c>
      <c r="AL111" s="6">
        <f t="shared" si="35"/>
        <v>1.1831883867272437</v>
      </c>
      <c r="AM111" s="6">
        <f t="shared" si="36"/>
        <v>0.8272927688862699</v>
      </c>
      <c r="AN111">
        <v>1.26441012</v>
      </c>
      <c r="AO111">
        <v>1.21473875</v>
      </c>
      <c r="AP111" s="5">
        <v>0.76468463750000004</v>
      </c>
      <c r="AQ111" s="6">
        <f t="shared" si="37"/>
        <v>0.39838508696262309</v>
      </c>
      <c r="AR111" s="17">
        <f t="shared" si="38"/>
        <v>0.15871067751421677</v>
      </c>
      <c r="AS111" s="6">
        <f t="shared" si="39"/>
        <v>-3.1550363272756288E-2</v>
      </c>
      <c r="AT111" s="15">
        <f t="shared" si="40"/>
        <v>9.9542542264288887E-4</v>
      </c>
      <c r="AU111" s="6">
        <f t="shared" si="41"/>
        <v>6.2608131386269861E-2</v>
      </c>
      <c r="AV111" s="16">
        <f t="shared" si="42"/>
        <v>3.9197781156804293E-3</v>
      </c>
      <c r="AW111" s="16"/>
      <c r="AX111" s="16"/>
    </row>
    <row r="112" spans="1:50" x14ac:dyDescent="0.2">
      <c r="A112" s="13">
        <v>42837</v>
      </c>
      <c r="B112" s="14">
        <v>16.469501990000001</v>
      </c>
      <c r="C112" s="14">
        <v>21.596490429999999</v>
      </c>
      <c r="D112" s="14">
        <v>19.25376696</v>
      </c>
      <c r="E112" s="14">
        <v>24.253775040000001</v>
      </c>
      <c r="F112" s="5">
        <v>2.68720635493638</v>
      </c>
      <c r="G112" s="5">
        <v>2.1166226369614112</v>
      </c>
      <c r="H112" s="14">
        <v>5.374412709872761</v>
      </c>
      <c r="I112" s="14">
        <v>7.4910353468341722</v>
      </c>
      <c r="J112" s="14">
        <v>2.68720635493638</v>
      </c>
      <c r="K112" s="14">
        <f t="shared" si="30"/>
        <v>4.5521854934483494</v>
      </c>
      <c r="L112" s="14">
        <f t="shared" si="31"/>
        <v>36.354846747112468</v>
      </c>
      <c r="M112" s="14">
        <f t="shared" si="32"/>
        <v>4.8257093459424798</v>
      </c>
      <c r="N112" s="5">
        <f t="shared" si="33"/>
        <v>0</v>
      </c>
      <c r="O112" s="9">
        <v>0.19536506924499999</v>
      </c>
      <c r="P112" s="9">
        <v>2.9153846155E-2</v>
      </c>
      <c r="Q112" s="9">
        <v>7.2489544871994056</v>
      </c>
      <c r="R112" s="9">
        <f t="shared" si="26"/>
        <v>0.7248954487199406</v>
      </c>
      <c r="S112" s="9">
        <f t="shared" si="27"/>
        <v>6.5240590384794652</v>
      </c>
      <c r="T112" s="9">
        <v>6.3397792586661774</v>
      </c>
      <c r="U112" s="9">
        <f t="shared" si="28"/>
        <v>0.63397792586661783</v>
      </c>
      <c r="V112" s="9">
        <f t="shared" si="29"/>
        <v>5.7058013327995596</v>
      </c>
      <c r="W112" s="9">
        <f t="shared" si="43"/>
        <v>1.111724472999204</v>
      </c>
      <c r="X112" s="9">
        <f t="shared" si="44"/>
        <v>0.5123402408941431</v>
      </c>
      <c r="Y112" s="9">
        <f t="shared" si="45"/>
        <v>0.16851921952932686</v>
      </c>
      <c r="Z112" s="9">
        <f t="shared" si="46"/>
        <v>4.093018202772792E-2</v>
      </c>
      <c r="AA112" s="9">
        <f t="shared" si="47"/>
        <v>1.1413185149481331</v>
      </c>
      <c r="AB112" s="9">
        <f t="shared" si="48"/>
        <v>1.5727397551405096E-2</v>
      </c>
      <c r="AC112" s="9">
        <f t="shared" si="49"/>
        <v>0.70348928113079878</v>
      </c>
      <c r="AD112" s="9">
        <f t="shared" si="50"/>
        <v>9.2707518079906862E-2</v>
      </c>
      <c r="AE112" s="9">
        <f t="shared" si="51"/>
        <v>0.23719538161688225</v>
      </c>
      <c r="AF112" s="9">
        <f t="shared" si="52"/>
        <v>0.2933234278790765</v>
      </c>
      <c r="AG112" s="9">
        <v>0</v>
      </c>
      <c r="AH112" s="9">
        <f t="shared" si="53"/>
        <v>6.9294820194713461E-2</v>
      </c>
      <c r="AI112" s="9"/>
      <c r="AJ112" s="6">
        <v>102</v>
      </c>
      <c r="AK112" s="6">
        <f t="shared" si="34"/>
        <v>1.6240647138933471</v>
      </c>
      <c r="AL112" s="6">
        <f t="shared" si="35"/>
        <v>1.182248696975861</v>
      </c>
      <c r="AM112" s="6">
        <f t="shared" si="36"/>
        <v>0.79619679921070563</v>
      </c>
      <c r="AN112">
        <v>1.25776764</v>
      </c>
      <c r="AO112">
        <v>1.196350375</v>
      </c>
      <c r="AP112" s="5">
        <v>0.76185574374999998</v>
      </c>
      <c r="AQ112" s="6">
        <f t="shared" si="37"/>
        <v>0.36629707389334709</v>
      </c>
      <c r="AR112" s="17">
        <f t="shared" si="38"/>
        <v>0.13417354634282819</v>
      </c>
      <c r="AS112" s="6">
        <f t="shared" si="39"/>
        <v>-1.4101678024138975E-2</v>
      </c>
      <c r="AT112" s="15">
        <f t="shared" si="40"/>
        <v>1.9885732309648409E-4</v>
      </c>
      <c r="AU112" s="6">
        <f t="shared" si="41"/>
        <v>3.434105546070565E-2</v>
      </c>
      <c r="AV112" s="16">
        <f t="shared" si="42"/>
        <v>1.1793080901552613E-3</v>
      </c>
      <c r="AW112" s="16"/>
      <c r="AX112" s="16"/>
    </row>
    <row r="113" spans="1:50" x14ac:dyDescent="0.2">
      <c r="A113" s="13">
        <v>42838</v>
      </c>
      <c r="B113" s="14">
        <v>16.474666670000001</v>
      </c>
      <c r="C113" s="14">
        <v>21.64658674</v>
      </c>
      <c r="D113" s="14">
        <v>19.275107139999999</v>
      </c>
      <c r="E113" s="14">
        <v>24.24603411</v>
      </c>
      <c r="F113" s="5">
        <v>2.6272856356041752</v>
      </c>
      <c r="G113" s="5">
        <v>2.121413932464554</v>
      </c>
      <c r="H113" s="14">
        <v>5.2545712712083494</v>
      </c>
      <c r="I113" s="14">
        <v>7.3759852036729026</v>
      </c>
      <c r="J113" s="14">
        <v>2.6272856356041752</v>
      </c>
      <c r="K113" s="14">
        <f t="shared" si="30"/>
        <v>4.4211922728619948</v>
      </c>
      <c r="L113" s="14">
        <f t="shared" si="31"/>
        <v>36.916941452324991</v>
      </c>
      <c r="M113" s="14">
        <f t="shared" si="32"/>
        <v>4.6635681650174128</v>
      </c>
      <c r="N113" s="5">
        <f t="shared" si="33"/>
        <v>0</v>
      </c>
      <c r="O113" s="9">
        <v>0.19531169748900001</v>
      </c>
      <c r="P113" s="9">
        <v>2.8512820511E-2</v>
      </c>
      <c r="Q113" s="9">
        <v>7.2971787677951827</v>
      </c>
      <c r="R113" s="9">
        <f t="shared" si="26"/>
        <v>0.72971787677951827</v>
      </c>
      <c r="S113" s="9">
        <f t="shared" si="27"/>
        <v>6.5674608910156644</v>
      </c>
      <c r="T113" s="9">
        <v>6.3545970371026934</v>
      </c>
      <c r="U113" s="9">
        <f t="shared" si="28"/>
        <v>0.63545970371026939</v>
      </c>
      <c r="V113" s="9">
        <f t="shared" si="29"/>
        <v>5.7191373333924238</v>
      </c>
      <c r="W113" s="9">
        <f t="shared" si="43"/>
        <v>1.3400154460034819</v>
      </c>
      <c r="X113" s="9">
        <f t="shared" si="44"/>
        <v>0.2343590740694661</v>
      </c>
      <c r="Y113" s="9">
        <f t="shared" si="45"/>
        <v>0.22006727500695789</v>
      </c>
      <c r="Z113" s="9">
        <f t="shared" si="46"/>
        <v>5.0628397630396851E-2</v>
      </c>
      <c r="AA113" s="9">
        <f t="shared" si="47"/>
        <v>1.1299685248390294</v>
      </c>
      <c r="AB113" s="9">
        <f t="shared" si="48"/>
        <v>1.619528022656332E-2</v>
      </c>
      <c r="AC113" s="9">
        <f t="shared" si="49"/>
        <v>0.69032485019209322</v>
      </c>
      <c r="AD113" s="9">
        <f t="shared" si="50"/>
        <v>7.7037041442938603E-2</v>
      </c>
      <c r="AE113" s="9">
        <f t="shared" si="51"/>
        <v>0.26014018643220532</v>
      </c>
      <c r="AF113" s="9">
        <f t="shared" si="52"/>
        <v>0.30024344285470062</v>
      </c>
      <c r="AG113" s="9">
        <v>0</v>
      </c>
      <c r="AH113" s="9">
        <f t="shared" si="53"/>
        <v>5.395313888003108E-2</v>
      </c>
      <c r="AI113" s="9"/>
      <c r="AJ113" s="9">
        <v>103</v>
      </c>
      <c r="AK113" s="6">
        <f t="shared" si="34"/>
        <v>1.574374520072948</v>
      </c>
      <c r="AL113" s="6">
        <f t="shared" si="35"/>
        <v>1.1805969224694264</v>
      </c>
      <c r="AM113" s="6">
        <f t="shared" si="36"/>
        <v>0.76736189163503177</v>
      </c>
      <c r="AN113">
        <v>1.25112516</v>
      </c>
      <c r="AO113">
        <v>1.177962</v>
      </c>
      <c r="AP113" s="5">
        <v>0.75902684999999992</v>
      </c>
      <c r="AQ113" s="6">
        <f t="shared" si="37"/>
        <v>0.32324936007294802</v>
      </c>
      <c r="AR113" s="17">
        <f t="shared" si="38"/>
        <v>0.1044901487875704</v>
      </c>
      <c r="AS113" s="6">
        <f t="shared" si="39"/>
        <v>2.6349224694264262E-3</v>
      </c>
      <c r="AT113" s="15">
        <f t="shared" si="40"/>
        <v>6.9428164198882557E-6</v>
      </c>
      <c r="AU113" s="6">
        <f t="shared" si="41"/>
        <v>8.3350416350318479E-3</v>
      </c>
      <c r="AV113" s="16">
        <f t="shared" si="42"/>
        <v>6.9472919057714374E-5</v>
      </c>
      <c r="AW113" s="16"/>
      <c r="AX113" s="16"/>
    </row>
    <row r="114" spans="1:50" x14ac:dyDescent="0.2">
      <c r="A114" s="13">
        <v>42839</v>
      </c>
      <c r="B114" s="14">
        <v>16.479831350000001</v>
      </c>
      <c r="C114" s="14">
        <v>21.69668304</v>
      </c>
      <c r="D114" s="14">
        <v>19.296447319999999</v>
      </c>
      <c r="E114" s="14">
        <v>24.238293179999999</v>
      </c>
      <c r="F114" s="5">
        <v>2.6684817042405919</v>
      </c>
      <c r="G114" s="5">
        <v>2.1310600826854631</v>
      </c>
      <c r="H114" s="14">
        <v>5.3369634084811839</v>
      </c>
      <c r="I114" s="14">
        <v>7.4680234911666474</v>
      </c>
      <c r="J114" s="14">
        <v>2.6684817042405919</v>
      </c>
      <c r="K114" s="14">
        <f t="shared" si="30"/>
        <v>4.4610842674811728</v>
      </c>
      <c r="L114" s="14">
        <f t="shared" si="31"/>
        <v>38.303237462794947</v>
      </c>
      <c r="M114" s="14">
        <f t="shared" si="32"/>
        <v>4.6819393921802996</v>
      </c>
      <c r="N114" s="5">
        <f t="shared" si="33"/>
        <v>0</v>
      </c>
      <c r="O114" s="9">
        <v>0.195258325624</v>
      </c>
      <c r="P114" s="9">
        <v>2.7871794876E-2</v>
      </c>
      <c r="Q114" s="9">
        <v>7.2647943202577956</v>
      </c>
      <c r="R114" s="9">
        <f t="shared" si="26"/>
        <v>0.72647943202577958</v>
      </c>
      <c r="S114" s="9">
        <f t="shared" si="27"/>
        <v>6.5383148882320166</v>
      </c>
      <c r="T114" s="9">
        <v>6.3826854477695143</v>
      </c>
      <c r="U114" s="9">
        <f t="shared" si="28"/>
        <v>0.6382685447769515</v>
      </c>
      <c r="V114" s="9">
        <f t="shared" si="29"/>
        <v>5.7444169029925627</v>
      </c>
      <c r="W114" s="9">
        <f t="shared" si="43"/>
        <v>1.470775590530139</v>
      </c>
      <c r="X114" s="9">
        <f t="shared" si="44"/>
        <v>4.3974090383995357E-2</v>
      </c>
      <c r="Y114" s="9">
        <f t="shared" si="45"/>
        <v>0.28094517961874282</v>
      </c>
      <c r="Z114" s="9">
        <f t="shared" si="46"/>
        <v>6.1285150617468087E-2</v>
      </c>
      <c r="AA114" s="9">
        <f t="shared" si="47"/>
        <v>1.1168585946181901</v>
      </c>
      <c r="AB114" s="9">
        <f t="shared" si="48"/>
        <v>1.6846693430118891E-2</v>
      </c>
      <c r="AC114" s="9">
        <f t="shared" si="49"/>
        <v>0.67330674420552716</v>
      </c>
      <c r="AD114" s="9">
        <f t="shared" si="50"/>
        <v>6.8011350809343063E-2</v>
      </c>
      <c r="AE114" s="9">
        <f t="shared" si="51"/>
        <v>0.28062650998864347</v>
      </c>
      <c r="AF114" s="9">
        <f t="shared" si="52"/>
        <v>0.21791512488409109</v>
      </c>
      <c r="AG114" s="9">
        <v>0</v>
      </c>
      <c r="AH114" s="9">
        <f t="shared" si="53"/>
        <v>4.4950141554977265E-2</v>
      </c>
      <c r="AI114" s="9"/>
      <c r="AJ114" s="6">
        <v>104</v>
      </c>
      <c r="AK114" s="6">
        <f t="shared" si="34"/>
        <v>1.5147496809141343</v>
      </c>
      <c r="AL114" s="6">
        <f t="shared" si="35"/>
        <v>1.1781437452356582</v>
      </c>
      <c r="AM114" s="6">
        <f t="shared" si="36"/>
        <v>0.74131809501487023</v>
      </c>
      <c r="AN114">
        <v>1.24448268</v>
      </c>
      <c r="AO114">
        <v>1.1595736249999999</v>
      </c>
      <c r="AP114" s="5">
        <v>0.75619795624999986</v>
      </c>
      <c r="AQ114" s="6">
        <f t="shared" si="37"/>
        <v>0.27026700091413436</v>
      </c>
      <c r="AR114" s="17">
        <f t="shared" si="38"/>
        <v>7.3044251783120698E-2</v>
      </c>
      <c r="AS114" s="6">
        <f t="shared" si="39"/>
        <v>1.8570120235658294E-2</v>
      </c>
      <c r="AT114" s="15">
        <f t="shared" si="40"/>
        <v>3.4484936556680566E-4</v>
      </c>
      <c r="AU114" s="6">
        <f t="shared" si="41"/>
        <v>-1.4879861235129632E-2</v>
      </c>
      <c r="AV114" s="16">
        <f t="shared" si="42"/>
        <v>2.2141027037671354E-4</v>
      </c>
      <c r="AW114" s="16"/>
      <c r="AX114" s="16"/>
    </row>
    <row r="115" spans="1:50" x14ac:dyDescent="0.2">
      <c r="A115" s="13">
        <v>42840</v>
      </c>
      <c r="B115" s="14">
        <v>16.484996039999999</v>
      </c>
      <c r="C115" s="14">
        <v>21.74677934</v>
      </c>
      <c r="D115" s="14">
        <v>19.317787500000001</v>
      </c>
      <c r="E115" s="14">
        <v>24.23055226</v>
      </c>
      <c r="F115" s="5">
        <v>3.2495931990216449</v>
      </c>
      <c r="G115" s="5">
        <v>2.646042089898943</v>
      </c>
      <c r="H115" s="14">
        <v>6.4991863980432907</v>
      </c>
      <c r="I115" s="14">
        <v>9.1452284879422336</v>
      </c>
      <c r="J115" s="14">
        <v>3.2495931990216449</v>
      </c>
      <c r="K115" s="14">
        <f t="shared" si="30"/>
        <v>5.3973382374623755</v>
      </c>
      <c r="L115" s="14">
        <f t="shared" si="31"/>
        <v>48.369892086804406</v>
      </c>
      <c r="M115" s="14">
        <f t="shared" si="32"/>
        <v>5.6356026124454592</v>
      </c>
      <c r="N115" s="5">
        <f t="shared" si="33"/>
        <v>0</v>
      </c>
      <c r="O115" s="9">
        <v>0.195204953869</v>
      </c>
      <c r="P115" s="9">
        <v>2.7230769230999999E-2</v>
      </c>
      <c r="Q115" s="9">
        <v>7.1140774381326723</v>
      </c>
      <c r="R115" s="9">
        <f t="shared" si="26"/>
        <v>0.71140774381326732</v>
      </c>
      <c r="S115" s="9">
        <f t="shared" si="27"/>
        <v>6.402669694319405</v>
      </c>
      <c r="T115" s="9">
        <v>6.349184627141037</v>
      </c>
      <c r="U115" s="9">
        <f t="shared" si="28"/>
        <v>0.63491846271410379</v>
      </c>
      <c r="V115" s="9">
        <f t="shared" si="29"/>
        <v>5.7142661644269337</v>
      </c>
      <c r="W115" s="9">
        <f t="shared" si="43"/>
        <v>1.4319896658317461</v>
      </c>
      <c r="X115" s="9">
        <f t="shared" si="44"/>
        <v>1.9493854651883136E-2</v>
      </c>
      <c r="Y115" s="9">
        <f t="shared" si="45"/>
        <v>0.34484381582352996</v>
      </c>
      <c r="Z115" s="9">
        <f t="shared" si="46"/>
        <v>7.2137557919488351E-2</v>
      </c>
      <c r="AA115" s="9">
        <f t="shared" si="47"/>
        <v>1.1025807447823543</v>
      </c>
      <c r="AB115" s="9">
        <f t="shared" si="48"/>
        <v>1.7696715178976603E-2</v>
      </c>
      <c r="AC115" s="9">
        <f t="shared" si="49"/>
        <v>0.65425592701324176</v>
      </c>
      <c r="AD115" s="9">
        <f t="shared" si="50"/>
        <v>6.3413547223770975E-2</v>
      </c>
      <c r="AE115" s="9">
        <f t="shared" si="51"/>
        <v>0.29861455406472331</v>
      </c>
      <c r="AF115" s="9">
        <f t="shared" si="52"/>
        <v>5.7292536773289715E-2</v>
      </c>
      <c r="AG115" s="9">
        <v>0</v>
      </c>
      <c r="AH115" s="9">
        <f t="shared" si="53"/>
        <v>3.9195904907625229E-2</v>
      </c>
      <c r="AI115" s="9"/>
      <c r="AJ115" s="6">
        <v>105</v>
      </c>
      <c r="AK115" s="6">
        <f t="shared" si="34"/>
        <v>1.4514835204836292</v>
      </c>
      <c r="AL115" s="6">
        <f t="shared" si="35"/>
        <v>1.1747183027018426</v>
      </c>
      <c r="AM115" s="6">
        <f t="shared" si="36"/>
        <v>0.71766947423701277</v>
      </c>
      <c r="AN115">
        <v>1.2378401999999999</v>
      </c>
      <c r="AO115">
        <v>1.1411852499999999</v>
      </c>
      <c r="AP115" s="5">
        <v>0.75336906250000002</v>
      </c>
      <c r="AQ115" s="6">
        <f t="shared" si="37"/>
        <v>0.21364332048362922</v>
      </c>
      <c r="AR115" s="17">
        <f t="shared" si="38"/>
        <v>4.5643468387270701E-2</v>
      </c>
      <c r="AS115" s="6">
        <f t="shared" si="39"/>
        <v>3.3533052701842703E-2</v>
      </c>
      <c r="AT115" s="15">
        <f t="shared" si="40"/>
        <v>1.1244656235045601E-3</v>
      </c>
      <c r="AU115" s="6">
        <f t="shared" si="41"/>
        <v>-3.5699588262987247E-2</v>
      </c>
      <c r="AV115" s="16">
        <f t="shared" si="42"/>
        <v>1.2744606021468168E-3</v>
      </c>
      <c r="AW115" s="16"/>
      <c r="AX115" s="16"/>
    </row>
    <row r="116" spans="1:50" x14ac:dyDescent="0.2">
      <c r="A116" s="13">
        <v>42841</v>
      </c>
      <c r="B116" s="14">
        <v>16.490160719999999</v>
      </c>
      <c r="C116" s="14">
        <v>21.79687564</v>
      </c>
      <c r="D116" s="14">
        <v>19.339127680000001</v>
      </c>
      <c r="E116" s="14">
        <v>24.222811329999999</v>
      </c>
      <c r="F116" s="5">
        <v>3.5916591932915041</v>
      </c>
      <c r="G116" s="5">
        <v>3.3167762887124921</v>
      </c>
      <c r="H116" s="14">
        <v>7.1833183865830081</v>
      </c>
      <c r="I116" s="14">
        <v>10.5000946752955</v>
      </c>
      <c r="J116" s="14">
        <v>3.5916591932915041</v>
      </c>
      <c r="K116" s="14">
        <f t="shared" si="30"/>
        <v>5.9272058460085475</v>
      </c>
      <c r="L116" s="14">
        <f t="shared" si="31"/>
        <v>58.480187842441168</v>
      </c>
      <c r="M116" s="14">
        <f t="shared" si="32"/>
        <v>6.1568026322951432</v>
      </c>
      <c r="N116" s="5">
        <f t="shared" si="33"/>
        <v>0</v>
      </c>
      <c r="O116" s="9">
        <v>0.19515158211299999</v>
      </c>
      <c r="P116" s="9">
        <v>2.6589743587E-2</v>
      </c>
      <c r="Q116" s="9">
        <v>7.1132993524501957</v>
      </c>
      <c r="R116" s="9">
        <f t="shared" si="26"/>
        <v>0.71132993524501964</v>
      </c>
      <c r="S116" s="9">
        <f t="shared" si="27"/>
        <v>6.4019694172051764</v>
      </c>
      <c r="T116" s="9">
        <v>6.2754477331127552</v>
      </c>
      <c r="U116" s="9">
        <f t="shared" si="28"/>
        <v>0.62754477331127556</v>
      </c>
      <c r="V116" s="9">
        <f t="shared" si="29"/>
        <v>5.6479029598014794</v>
      </c>
      <c r="W116" s="9">
        <f t="shared" si="43"/>
        <v>1.3621339775325334</v>
      </c>
      <c r="X116" s="9">
        <f t="shared" si="44"/>
        <v>3.3457191006703219E-2</v>
      </c>
      <c r="Y116" s="9">
        <f t="shared" si="45"/>
        <v>0.401773493822915</v>
      </c>
      <c r="Z116" s="9">
        <f t="shared" si="46"/>
        <v>8.4584475198390296E-2</v>
      </c>
      <c r="AA116" s="9">
        <f t="shared" si="47"/>
        <v>1.08503707339649</v>
      </c>
      <c r="AB116" s="9">
        <f t="shared" si="48"/>
        <v>1.8744829588875189E-2</v>
      </c>
      <c r="AC116" s="9">
        <f t="shared" si="49"/>
        <v>0.62854692932415479</v>
      </c>
      <c r="AD116" s="9">
        <f t="shared" si="50"/>
        <v>6.7435789108756361E-2</v>
      </c>
      <c r="AE116" s="9">
        <f t="shared" si="51"/>
        <v>0.31417235700449009</v>
      </c>
      <c r="AF116" s="9">
        <f t="shared" si="52"/>
        <v>2.5640150794592757E-2</v>
      </c>
      <c r="AG116" s="9">
        <v>0</v>
      </c>
      <c r="AH116" s="9">
        <f t="shared" si="53"/>
        <v>3.5742785846315302E-2</v>
      </c>
      <c r="AI116" s="9"/>
      <c r="AJ116" s="9">
        <v>106</v>
      </c>
      <c r="AK116" s="6">
        <f t="shared" si="34"/>
        <v>1.3955911685392366</v>
      </c>
      <c r="AL116" s="6">
        <f t="shared" si="35"/>
        <v>1.1696215485948804</v>
      </c>
      <c r="AM116" s="6">
        <f t="shared" si="36"/>
        <v>0.69598271843291115</v>
      </c>
      <c r="AN116">
        <v>1.2311977199999999</v>
      </c>
      <c r="AO116">
        <v>1.1227968749999999</v>
      </c>
      <c r="AP116" s="5">
        <v>0.75054016875000018</v>
      </c>
      <c r="AQ116" s="6">
        <f t="shared" si="37"/>
        <v>0.16439344853923665</v>
      </c>
      <c r="AR116" s="17">
        <f t="shared" si="38"/>
        <v>2.7025205922622648E-2</v>
      </c>
      <c r="AS116" s="6">
        <f t="shared" si="39"/>
        <v>4.6824673594880517E-2</v>
      </c>
      <c r="AT116" s="15">
        <f t="shared" si="40"/>
        <v>2.1925500572671009E-3</v>
      </c>
      <c r="AU116" s="6">
        <f t="shared" si="41"/>
        <v>-5.4557450317089029E-2</v>
      </c>
      <c r="AV116" s="16">
        <f t="shared" si="42"/>
        <v>2.976515385101638E-3</v>
      </c>
      <c r="AW116" s="16"/>
      <c r="AX116" s="16"/>
    </row>
    <row r="117" spans="1:50" x14ac:dyDescent="0.2">
      <c r="A117" s="13">
        <v>42842</v>
      </c>
      <c r="B117" s="14">
        <v>16.495325399999999</v>
      </c>
      <c r="C117" s="14">
        <v>21.84697194</v>
      </c>
      <c r="D117" s="14">
        <v>19.36046786</v>
      </c>
      <c r="E117" s="14">
        <v>24.215070409999999</v>
      </c>
      <c r="F117" s="5">
        <v>3.8107366788428658</v>
      </c>
      <c r="G117" s="5">
        <v>2.746717984337613</v>
      </c>
      <c r="H117" s="14">
        <v>7.6214733576857334</v>
      </c>
      <c r="I117" s="14">
        <v>10.36819134202335</v>
      </c>
      <c r="J117" s="14">
        <v>3.8107366788428658</v>
      </c>
      <c r="K117" s="14">
        <f t="shared" si="30"/>
        <v>6.2488106829094106</v>
      </c>
      <c r="L117" s="14">
        <f t="shared" si="31"/>
        <v>56.685281472094161</v>
      </c>
      <c r="M117" s="14">
        <f t="shared" si="32"/>
        <v>6.4567860958959411</v>
      </c>
      <c r="N117" s="5">
        <f t="shared" si="33"/>
        <v>0</v>
      </c>
      <c r="O117" s="9">
        <v>0.195098210248</v>
      </c>
      <c r="P117" s="9">
        <v>2.5948717951999999E-2</v>
      </c>
      <c r="Q117" s="9">
        <v>7.1217093278108123</v>
      </c>
      <c r="R117" s="9">
        <f t="shared" si="26"/>
        <v>0.71217093278108123</v>
      </c>
      <c r="S117" s="9">
        <f t="shared" si="27"/>
        <v>6.4095383950297311</v>
      </c>
      <c r="T117" s="9">
        <v>6.2215401568329023</v>
      </c>
      <c r="U117" s="9">
        <f t="shared" si="28"/>
        <v>0.62215401568329032</v>
      </c>
      <c r="V117" s="9">
        <f t="shared" si="29"/>
        <v>5.599386141149612</v>
      </c>
      <c r="W117" s="9">
        <f t="shared" si="43"/>
        <v>1.3114065308632168</v>
      </c>
      <c r="X117" s="9">
        <f t="shared" si="44"/>
        <v>3.6846965626067422E-2</v>
      </c>
      <c r="Y117" s="9">
        <f t="shared" si="45"/>
        <v>0.45046099503651094</v>
      </c>
      <c r="Z117" s="9">
        <f t="shared" si="46"/>
        <v>9.605918936103669E-2</v>
      </c>
      <c r="AA117" s="9">
        <f t="shared" si="47"/>
        <v>1.0669860545132936</v>
      </c>
      <c r="AB117" s="9">
        <f t="shared" si="48"/>
        <v>2.0018509393011079E-2</v>
      </c>
      <c r="AC117" s="9">
        <f t="shared" si="49"/>
        <v>0.60006350505437467</v>
      </c>
      <c r="AD117" s="9">
        <f t="shared" si="50"/>
        <v>7.7052551989066881E-2</v>
      </c>
      <c r="AE117" s="9">
        <f t="shared" si="51"/>
        <v>0.32709648847952866</v>
      </c>
      <c r="AF117" s="9">
        <f t="shared" si="52"/>
        <v>4.0996932500524906E-2</v>
      </c>
      <c r="AG117" s="9">
        <v>0</v>
      </c>
      <c r="AH117" s="9">
        <f t="shared" si="53"/>
        <v>3.6309941009337758E-2</v>
      </c>
      <c r="AI117" s="9"/>
      <c r="AJ117" s="6">
        <v>107</v>
      </c>
      <c r="AK117" s="6">
        <f t="shared" si="34"/>
        <v>1.3482534964892843</v>
      </c>
      <c r="AL117" s="6">
        <f t="shared" si="35"/>
        <v>1.1630452438743304</v>
      </c>
      <c r="AM117" s="6">
        <f t="shared" si="36"/>
        <v>0.67711605704344158</v>
      </c>
      <c r="AN117">
        <v>1.2245552399999999</v>
      </c>
      <c r="AO117">
        <v>1.1044084999999999</v>
      </c>
      <c r="AP117" s="5">
        <v>0.74771127500000001</v>
      </c>
      <c r="AQ117" s="6">
        <f t="shared" si="37"/>
        <v>0.12369825648928434</v>
      </c>
      <c r="AR117" s="17">
        <f t="shared" si="38"/>
        <v>1.5301258658488776E-2</v>
      </c>
      <c r="AS117" s="6">
        <f t="shared" si="39"/>
        <v>5.8636743874330488E-2</v>
      </c>
      <c r="AT117" s="15">
        <f t="shared" si="40"/>
        <v>3.438267732183834E-3</v>
      </c>
      <c r="AU117" s="6">
        <f t="shared" si="41"/>
        <v>-7.0595217956558431E-2</v>
      </c>
      <c r="AV117" s="16">
        <f t="shared" si="42"/>
        <v>4.9836847983339896E-3</v>
      </c>
      <c r="AW117" s="16"/>
      <c r="AX117" s="16"/>
    </row>
    <row r="118" spans="1:50" x14ac:dyDescent="0.2">
      <c r="A118" s="13">
        <v>42843</v>
      </c>
      <c r="B118" s="14">
        <v>16.500490079999999</v>
      </c>
      <c r="C118" s="14">
        <v>21.897068239999999</v>
      </c>
      <c r="D118" s="14">
        <v>19.381808029999998</v>
      </c>
      <c r="E118" s="14">
        <v>24.207329479999999</v>
      </c>
      <c r="F118" s="5">
        <v>3.2793866763774879</v>
      </c>
      <c r="G118" s="5">
        <v>2.5813997424342539</v>
      </c>
      <c r="H118" s="14">
        <v>6.5587733527549767</v>
      </c>
      <c r="I118" s="14">
        <v>9.1401730951892297</v>
      </c>
      <c r="J118" s="14">
        <v>3.2793866763774879</v>
      </c>
      <c r="K118" s="14">
        <f t="shared" si="30"/>
        <v>5.3437159662503317</v>
      </c>
      <c r="L118" s="14">
        <f t="shared" si="31"/>
        <v>52.27019270919277</v>
      </c>
      <c r="M118" s="14">
        <f t="shared" si="32"/>
        <v>5.4921917762334367</v>
      </c>
      <c r="N118" s="5">
        <f t="shared" si="33"/>
        <v>0</v>
      </c>
      <c r="O118" s="9">
        <v>0.19504483849199999</v>
      </c>
      <c r="P118" s="9">
        <v>2.5307692308E-2</v>
      </c>
      <c r="Q118" s="9">
        <v>7.1925138574560359</v>
      </c>
      <c r="R118" s="9">
        <f t="shared" si="26"/>
        <v>0.71925138574560366</v>
      </c>
      <c r="S118" s="9">
        <f t="shared" si="27"/>
        <v>6.4732624717104326</v>
      </c>
      <c r="T118" s="9">
        <v>6.2529350781254562</v>
      </c>
      <c r="U118" s="9">
        <f t="shared" si="28"/>
        <v>0.62529350781254567</v>
      </c>
      <c r="V118" s="9">
        <f t="shared" si="29"/>
        <v>5.6276415703129103</v>
      </c>
      <c r="W118" s="9">
        <f t="shared" si="43"/>
        <v>1.2658656510006157</v>
      </c>
      <c r="X118" s="9">
        <f t="shared" si="44"/>
        <v>4.1743430472910091E-2</v>
      </c>
      <c r="Y118" s="9">
        <f t="shared" si="45"/>
        <v>0.49261885148202678</v>
      </c>
      <c r="Z118" s="9">
        <f t="shared" si="46"/>
        <v>0.10605725032242119</v>
      </c>
      <c r="AA118" s="9">
        <f t="shared" si="47"/>
        <v>1.0492120986328517</v>
      </c>
      <c r="AB118" s="9">
        <f t="shared" si="48"/>
        <v>2.1493280420767667E-2</v>
      </c>
      <c r="AC118" s="9">
        <f t="shared" si="49"/>
        <v>0.58082231069885404</v>
      </c>
      <c r="AD118" s="9">
        <f t="shared" si="50"/>
        <v>7.754735468591728E-2</v>
      </c>
      <c r="AE118" s="9">
        <f t="shared" si="51"/>
        <v>0.33742229657432754</v>
      </c>
      <c r="AF118" s="9">
        <f t="shared" si="52"/>
        <v>4.3252821217322761E-2</v>
      </c>
      <c r="AG118" s="9">
        <v>0</v>
      </c>
      <c r="AH118" s="9">
        <f t="shared" si="53"/>
        <v>3.9079847837381824E-2</v>
      </c>
      <c r="AI118" s="9"/>
      <c r="AJ118" s="6">
        <v>108</v>
      </c>
      <c r="AK118" s="6">
        <f t="shared" si="34"/>
        <v>1.3076090814735257</v>
      </c>
      <c r="AL118" s="6">
        <f t="shared" si="35"/>
        <v>1.1552693489552728</v>
      </c>
      <c r="AM118" s="6">
        <f t="shared" si="36"/>
        <v>0.65836966538477126</v>
      </c>
      <c r="AN118">
        <v>1.2179127599999999</v>
      </c>
      <c r="AO118">
        <v>1.0860201249999999</v>
      </c>
      <c r="AP118" s="5">
        <v>0.74488238125000006</v>
      </c>
      <c r="AQ118" s="6">
        <f t="shared" si="37"/>
        <v>8.9696321473525797E-2</v>
      </c>
      <c r="AR118" s="17">
        <f t="shared" si="38"/>
        <v>8.0454300858820854E-3</v>
      </c>
      <c r="AS118" s="6">
        <f t="shared" si="39"/>
        <v>6.9249223955272887E-2</v>
      </c>
      <c r="AT118" s="15">
        <f t="shared" si="40"/>
        <v>4.7954550184075399E-3</v>
      </c>
      <c r="AU118" s="6">
        <f t="shared" si="41"/>
        <v>-8.6512715865228795E-2</v>
      </c>
      <c r="AV118" s="16">
        <f t="shared" si="42"/>
        <v>7.4844500063778099E-3</v>
      </c>
      <c r="AW118" s="16"/>
      <c r="AX118" s="16"/>
    </row>
    <row r="119" spans="1:50" x14ac:dyDescent="0.2">
      <c r="A119" s="13">
        <v>42844</v>
      </c>
      <c r="B119" s="14">
        <v>16.50565477</v>
      </c>
      <c r="C119" s="14">
        <v>21.947164539999999</v>
      </c>
      <c r="D119" s="14">
        <v>19.403148210000001</v>
      </c>
      <c r="E119" s="14">
        <v>24.199588559999999</v>
      </c>
      <c r="F119" s="5">
        <v>2.9564580005129062</v>
      </c>
      <c r="G119" s="5">
        <v>2.3321013350681681</v>
      </c>
      <c r="H119" s="14">
        <v>5.9129160010258124</v>
      </c>
      <c r="I119" s="14">
        <v>8.24501733609398</v>
      </c>
      <c r="J119" s="14">
        <v>2.9564580005129062</v>
      </c>
      <c r="K119" s="14">
        <f t="shared" si="30"/>
        <v>4.7875468556970784</v>
      </c>
      <c r="L119" s="14">
        <f t="shared" si="31"/>
        <v>48.574195591767165</v>
      </c>
      <c r="M119" s="14">
        <f t="shared" si="32"/>
        <v>4.8940488530460327</v>
      </c>
      <c r="N119" s="5">
        <f t="shared" si="33"/>
        <v>0</v>
      </c>
      <c r="O119" s="9">
        <v>0.19499146672699999</v>
      </c>
      <c r="P119" s="9">
        <v>2.4666666673E-2</v>
      </c>
      <c r="Q119" s="9">
        <v>7.2538577388584242</v>
      </c>
      <c r="R119" s="9">
        <f t="shared" si="26"/>
        <v>0.72538577388584247</v>
      </c>
      <c r="S119" s="9">
        <f t="shared" si="27"/>
        <v>6.5284719649725815</v>
      </c>
      <c r="T119" s="9">
        <v>6.3115526603342174</v>
      </c>
      <c r="U119" s="9">
        <f t="shared" si="28"/>
        <v>0.63115526603342176</v>
      </c>
      <c r="V119" s="9">
        <f t="shared" si="29"/>
        <v>5.6803973943007957</v>
      </c>
      <c r="W119" s="9">
        <f t="shared" si="43"/>
        <v>1.2289288046466516</v>
      </c>
      <c r="X119" s="9">
        <f t="shared" si="44"/>
        <v>4.212037429910577E-2</v>
      </c>
      <c r="Y119" s="9">
        <f t="shared" si="45"/>
        <v>0.52902965608484409</v>
      </c>
      <c r="Z119" s="9">
        <f t="shared" si="46"/>
        <v>0.11076510549218181</v>
      </c>
      <c r="AA119" s="9">
        <f t="shared" si="47"/>
        <v>1.0369893582753216</v>
      </c>
      <c r="AB119" s="9">
        <f t="shared" si="48"/>
        <v>2.313512527383297E-2</v>
      </c>
      <c r="AC119" s="9">
        <f t="shared" si="49"/>
        <v>0.56368483038583261</v>
      </c>
      <c r="AD119" s="9">
        <f t="shared" si="50"/>
        <v>7.8666215506939752E-2</v>
      </c>
      <c r="AE119" s="9">
        <f t="shared" si="51"/>
        <v>0.34587466949442386</v>
      </c>
      <c r="AF119" s="9">
        <f t="shared" si="52"/>
        <v>4.6961324485847486E-2</v>
      </c>
      <c r="AG119" s="9">
        <v>0</v>
      </c>
      <c r="AH119" s="9">
        <f t="shared" si="53"/>
        <v>3.804355592818523E-2</v>
      </c>
      <c r="AI119" s="9"/>
      <c r="AJ119" s="9">
        <v>109</v>
      </c>
      <c r="AK119" s="6">
        <f t="shared" si="34"/>
        <v>1.2710491789457574</v>
      </c>
      <c r="AL119" s="6">
        <f t="shared" si="35"/>
        <v>1.1477544637675035</v>
      </c>
      <c r="AM119" s="6">
        <f t="shared" si="36"/>
        <v>0.64235104589277237</v>
      </c>
      <c r="AN119">
        <v>1.2112702799999999</v>
      </c>
      <c r="AO119">
        <v>1.0676317500000001</v>
      </c>
      <c r="AP119" s="5">
        <v>0.7420534875</v>
      </c>
      <c r="AQ119" s="6">
        <f t="shared" si="37"/>
        <v>5.9778898945757497E-2</v>
      </c>
      <c r="AR119" s="17">
        <f t="shared" si="38"/>
        <v>3.5735167591670869E-3</v>
      </c>
      <c r="AS119" s="6">
        <f t="shared" si="39"/>
        <v>8.0122713767503351E-2</v>
      </c>
      <c r="AT119" s="15">
        <f t="shared" si="40"/>
        <v>6.4196492614692711E-3</v>
      </c>
      <c r="AU119" s="6">
        <f t="shared" si="41"/>
        <v>-9.9702441607227632E-2</v>
      </c>
      <c r="AV119" s="16">
        <f t="shared" si="42"/>
        <v>9.940576862442636E-3</v>
      </c>
      <c r="AW119" s="16"/>
      <c r="AX119" s="16"/>
    </row>
    <row r="120" spans="1:50" x14ac:dyDescent="0.2">
      <c r="A120" s="13">
        <v>42845</v>
      </c>
      <c r="B120" s="14">
        <v>16.51081945</v>
      </c>
      <c r="C120" s="14">
        <v>21.997260839999999</v>
      </c>
      <c r="D120" s="14">
        <v>19.42448839</v>
      </c>
      <c r="E120" s="14">
        <v>24.191847630000002</v>
      </c>
      <c r="F120" s="5">
        <v>2.781479610697323</v>
      </c>
      <c r="G120" s="5">
        <v>2.212171183804573</v>
      </c>
      <c r="H120" s="14">
        <v>5.562959221394645</v>
      </c>
      <c r="I120" s="14">
        <v>7.7751304051992181</v>
      </c>
      <c r="J120" s="14">
        <v>2.781479610697323</v>
      </c>
      <c r="K120" s="14">
        <f t="shared" si="30"/>
        <v>4.476468923733135</v>
      </c>
      <c r="L120" s="14">
        <f t="shared" si="31"/>
        <v>47.271969891079415</v>
      </c>
      <c r="M120" s="14">
        <f t="shared" si="32"/>
        <v>4.5510704187722455</v>
      </c>
      <c r="N120" s="5">
        <f t="shared" si="33"/>
        <v>0</v>
      </c>
      <c r="O120" s="9">
        <v>0.19493809487200001</v>
      </c>
      <c r="P120" s="9">
        <v>2.4025641027999999E-2</v>
      </c>
      <c r="Q120" s="9">
        <v>7.2943553067254552</v>
      </c>
      <c r="R120" s="9">
        <f t="shared" si="26"/>
        <v>0.72943553067254552</v>
      </c>
      <c r="S120" s="9">
        <f t="shared" si="27"/>
        <v>6.5649197760529097</v>
      </c>
      <c r="T120" s="9">
        <v>6.3625402312024013</v>
      </c>
      <c r="U120" s="9">
        <f t="shared" si="28"/>
        <v>0.63625402312024015</v>
      </c>
      <c r="V120" s="9">
        <f t="shared" si="29"/>
        <v>5.7262862080821613</v>
      </c>
      <c r="W120" s="9">
        <f t="shared" si="43"/>
        <v>1.194525166322244</v>
      </c>
      <c r="X120" s="9">
        <f t="shared" si="44"/>
        <v>4.3625390935441023E-2</v>
      </c>
      <c r="Y120" s="9">
        <f t="shared" si="45"/>
        <v>0.56061485771660424</v>
      </c>
      <c r="Z120" s="9">
        <f t="shared" si="46"/>
        <v>0.11244696434071802</v>
      </c>
      <c r="AA120" s="9">
        <f t="shared" si="47"/>
        <v>1.0279645371411474</v>
      </c>
      <c r="AB120" s="9">
        <f t="shared" si="48"/>
        <v>2.483451409007013E-2</v>
      </c>
      <c r="AC120" s="9">
        <f t="shared" si="49"/>
        <v>0.54914864177588585</v>
      </c>
      <c r="AD120" s="9">
        <f t="shared" si="50"/>
        <v>7.8893138432872947E-2</v>
      </c>
      <c r="AE120" s="9">
        <f t="shared" si="51"/>
        <v>0.35271360271511104</v>
      </c>
      <c r="AF120" s="9">
        <f t="shared" si="52"/>
        <v>4.5977459957307058E-2</v>
      </c>
      <c r="AG120" s="9">
        <v>0</v>
      </c>
      <c r="AH120" s="9">
        <f t="shared" si="53"/>
        <v>3.7395797293052077E-2</v>
      </c>
      <c r="AI120" s="9"/>
      <c r="AJ120" s="6">
        <v>110</v>
      </c>
      <c r="AK120" s="6">
        <f t="shared" si="34"/>
        <v>1.238150557257685</v>
      </c>
      <c r="AL120" s="6">
        <f t="shared" si="35"/>
        <v>1.1404115014818654</v>
      </c>
      <c r="AM120" s="6">
        <f t="shared" si="36"/>
        <v>0.62804178020875878</v>
      </c>
      <c r="AN120">
        <v>1.2046277999999999</v>
      </c>
      <c r="AO120">
        <v>1.0492433750000001</v>
      </c>
      <c r="AP120" s="5">
        <v>0.73922459375000016</v>
      </c>
      <c r="AQ120" s="6">
        <f t="shared" si="37"/>
        <v>3.3522757257685054E-2</v>
      </c>
      <c r="AR120" s="17">
        <f t="shared" si="38"/>
        <v>1.1237752541576761E-3</v>
      </c>
      <c r="AS120" s="6">
        <f t="shared" si="39"/>
        <v>9.1168126481865341E-2</v>
      </c>
      <c r="AT120" s="15">
        <f t="shared" si="40"/>
        <v>8.311627286213397E-3</v>
      </c>
      <c r="AU120" s="6">
        <f t="shared" si="41"/>
        <v>-0.11118281354124138</v>
      </c>
      <c r="AV120" s="16">
        <f t="shared" si="42"/>
        <v>1.2361618026946446E-2</v>
      </c>
      <c r="AW120" s="16"/>
      <c r="AX120" s="16"/>
    </row>
    <row r="121" spans="1:50" x14ac:dyDescent="0.2">
      <c r="A121" s="13">
        <v>42846</v>
      </c>
      <c r="B121" s="14">
        <v>16.51598413</v>
      </c>
      <c r="C121" s="14">
        <v>22.047357139999999</v>
      </c>
      <c r="D121" s="14">
        <v>19.44582857</v>
      </c>
      <c r="E121" s="14">
        <v>24.184106700000001</v>
      </c>
      <c r="F121" s="5">
        <v>2.7439077966932368</v>
      </c>
      <c r="G121" s="5">
        <v>2.1522151902479338</v>
      </c>
      <c r="H121" s="14">
        <v>5.4878155933864754</v>
      </c>
      <c r="I121" s="14">
        <v>7.6400307836344084</v>
      </c>
      <c r="J121" s="14">
        <v>2.7439077966932368</v>
      </c>
      <c r="K121" s="14">
        <f t="shared" si="30"/>
        <v>4.3890940413267119</v>
      </c>
      <c r="L121" s="14">
        <f t="shared" si="31"/>
        <v>47.775148865452714</v>
      </c>
      <c r="M121" s="14">
        <f t="shared" si="32"/>
        <v>4.4375729053410264</v>
      </c>
      <c r="N121" s="5">
        <f t="shared" si="33"/>
        <v>0</v>
      </c>
      <c r="O121" s="9">
        <v>0.194884723116</v>
      </c>
      <c r="P121" s="9">
        <v>2.3384615383999999E-2</v>
      </c>
      <c r="Q121" s="9">
        <v>7.3128078822920024</v>
      </c>
      <c r="R121" s="9">
        <f t="shared" si="26"/>
        <v>0.73128078822920028</v>
      </c>
      <c r="S121" s="9">
        <f t="shared" si="27"/>
        <v>6.5815270940628023</v>
      </c>
      <c r="T121" s="9">
        <v>6.3949041772228608</v>
      </c>
      <c r="U121" s="9">
        <f t="shared" si="28"/>
        <v>0.6394904177222861</v>
      </c>
      <c r="V121" s="9">
        <f t="shared" si="29"/>
        <v>5.7554137595005752</v>
      </c>
      <c r="W121" s="9">
        <f t="shared" si="43"/>
        <v>1.1631761055082643</v>
      </c>
      <c r="X121" s="9">
        <f t="shared" si="44"/>
        <v>4.5616001018332353E-2</v>
      </c>
      <c r="Y121" s="9">
        <f t="shared" si="45"/>
        <v>0.58787794633996504</v>
      </c>
      <c r="Z121" s="9">
        <f t="shared" si="46"/>
        <v>0.11244229468687245</v>
      </c>
      <c r="AA121" s="9">
        <f t="shared" si="47"/>
        <v>1.0206857984496736</v>
      </c>
      <c r="AB121" s="9">
        <f t="shared" si="48"/>
        <v>2.6529643712675924E-2</v>
      </c>
      <c r="AC121" s="9">
        <f t="shared" si="49"/>
        <v>0.53559050202197056</v>
      </c>
      <c r="AD121" s="9">
        <f t="shared" si="50"/>
        <v>7.9459043944788643E-2</v>
      </c>
      <c r="AE121" s="9">
        <f t="shared" si="51"/>
        <v>0.35820848652021237</v>
      </c>
      <c r="AF121" s="9">
        <f t="shared" si="52"/>
        <v>4.6185908562025257E-2</v>
      </c>
      <c r="AG121" s="9">
        <v>0</v>
      </c>
      <c r="AH121" s="9">
        <f t="shared" si="53"/>
        <v>3.6525068983594942E-2</v>
      </c>
      <c r="AI121" s="9"/>
      <c r="AJ121" s="6">
        <v>111</v>
      </c>
      <c r="AK121" s="6">
        <f t="shared" si="34"/>
        <v>1.2087921065265967</v>
      </c>
      <c r="AL121" s="6">
        <f t="shared" si="35"/>
        <v>1.1331280931365459</v>
      </c>
      <c r="AM121" s="6">
        <f t="shared" si="36"/>
        <v>0.6150495459667592</v>
      </c>
      <c r="AN121">
        <v>1.1979853199999999</v>
      </c>
      <c r="AO121">
        <v>1.0308550000000001</v>
      </c>
      <c r="AP121" s="5">
        <v>0.7363957000000001</v>
      </c>
      <c r="AQ121" s="6">
        <f t="shared" si="37"/>
        <v>1.0806786526596834E-2</v>
      </c>
      <c r="AR121" s="17">
        <f t="shared" si="38"/>
        <v>1.1678663503143487E-4</v>
      </c>
      <c r="AS121" s="6">
        <f t="shared" si="39"/>
        <v>0.10227309313654587</v>
      </c>
      <c r="AT121" s="15">
        <f t="shared" si="40"/>
        <v>1.0459785579716585E-2</v>
      </c>
      <c r="AU121" s="6">
        <f t="shared" si="41"/>
        <v>-0.12134615403324089</v>
      </c>
      <c r="AV121" s="16">
        <f t="shared" si="42"/>
        <v>1.4724889098659025E-2</v>
      </c>
      <c r="AW121" s="16"/>
      <c r="AX121" s="16"/>
    </row>
    <row r="122" spans="1:50" x14ac:dyDescent="0.2">
      <c r="A122" s="13">
        <v>42847</v>
      </c>
      <c r="B122" s="14">
        <v>16.51612445</v>
      </c>
      <c r="C122" s="14">
        <v>21.857379720000001</v>
      </c>
      <c r="D122" s="14">
        <v>19.448365859999999</v>
      </c>
      <c r="E122" s="14">
        <v>24.176365780000001</v>
      </c>
      <c r="F122" s="5">
        <v>2.638901185502633</v>
      </c>
      <c r="G122" s="5">
        <v>2.0495775813233972</v>
      </c>
      <c r="H122" s="14">
        <v>5.2778023710052651</v>
      </c>
      <c r="I122" s="14">
        <v>7.3273799523286618</v>
      </c>
      <c r="J122" s="14">
        <v>2.638901185502633</v>
      </c>
      <c r="K122" s="14">
        <f t="shared" si="30"/>
        <v>4.3753386203615658</v>
      </c>
      <c r="L122" s="14">
        <f t="shared" si="31"/>
        <v>41.551903788837677</v>
      </c>
      <c r="M122" s="14">
        <f t="shared" si="32"/>
        <v>4.255012752836187</v>
      </c>
      <c r="N122" s="5">
        <f t="shared" si="33"/>
        <v>0</v>
      </c>
      <c r="O122" s="9">
        <v>0.19483135125100001</v>
      </c>
      <c r="P122" s="9">
        <v>2.2743589748999999E-2</v>
      </c>
      <c r="Q122" s="9">
        <v>7.3477489797517386</v>
      </c>
      <c r="R122" s="9">
        <f t="shared" si="26"/>
        <v>0.73477489797517392</v>
      </c>
      <c r="S122" s="9">
        <f t="shared" si="27"/>
        <v>6.6129740817765645</v>
      </c>
      <c r="T122" s="9">
        <v>6.4152541796197964</v>
      </c>
      <c r="U122" s="9">
        <f t="shared" si="28"/>
        <v>0.6415254179619797</v>
      </c>
      <c r="V122" s="9">
        <f t="shared" si="29"/>
        <v>5.773728761657817</v>
      </c>
      <c r="W122" s="9">
        <f t="shared" si="43"/>
        <v>1.1347612560724676</v>
      </c>
      <c r="X122" s="9">
        <f t="shared" si="44"/>
        <v>4.8116886789963613E-2</v>
      </c>
      <c r="Y122" s="9">
        <f t="shared" si="45"/>
        <v>0.61131513419344963</v>
      </c>
      <c r="Z122" s="9">
        <f t="shared" si="46"/>
        <v>0.11174427566038905</v>
      </c>
      <c r="AA122" s="9">
        <f t="shared" si="47"/>
        <v>1.0139877691971588</v>
      </c>
      <c r="AB122" s="9">
        <f t="shared" si="48"/>
        <v>2.8186878551620699E-2</v>
      </c>
      <c r="AC122" s="9">
        <f t="shared" si="49"/>
        <v>0.52253876594151438</v>
      </c>
      <c r="AD122" s="9">
        <f t="shared" si="50"/>
        <v>8.0381725452462749E-2</v>
      </c>
      <c r="AE122" s="9">
        <f t="shared" si="51"/>
        <v>0.36251525058553014</v>
      </c>
      <c r="AF122" s="9">
        <f t="shared" si="52"/>
        <v>4.6890261990849148E-2</v>
      </c>
      <c r="AG122" s="9">
        <v>0</v>
      </c>
      <c r="AH122" s="9">
        <f t="shared" si="53"/>
        <v>3.5850762209638447E-2</v>
      </c>
      <c r="AI122" s="9"/>
      <c r="AJ122" s="9">
        <v>112</v>
      </c>
      <c r="AK122" s="6">
        <f t="shared" si="34"/>
        <v>1.1828781428624311</v>
      </c>
      <c r="AL122" s="6">
        <f t="shared" si="35"/>
        <v>1.1257320448575479</v>
      </c>
      <c r="AM122" s="6">
        <f t="shared" si="36"/>
        <v>0.60292049139397719</v>
      </c>
      <c r="AN122">
        <v>1.1913428399999999</v>
      </c>
      <c r="AO122">
        <v>1.0250602639999999</v>
      </c>
      <c r="AP122" s="5">
        <v>0.74876513200000006</v>
      </c>
      <c r="AQ122" s="6">
        <f t="shared" si="37"/>
        <v>-8.4646971375688107E-3</v>
      </c>
      <c r="AR122" s="17">
        <f t="shared" si="38"/>
        <v>7.1651097630765623E-5</v>
      </c>
      <c r="AS122" s="6">
        <f t="shared" si="39"/>
        <v>0.10067178085754791</v>
      </c>
      <c r="AT122" s="15">
        <f t="shared" si="40"/>
        <v>1.0134807461030149E-2</v>
      </c>
      <c r="AU122" s="6">
        <f t="shared" si="41"/>
        <v>-0.14584464060602287</v>
      </c>
      <c r="AV122" s="16">
        <f t="shared" si="42"/>
        <v>2.1270659193499974E-2</v>
      </c>
      <c r="AW122" s="16"/>
      <c r="AX122" s="16"/>
    </row>
    <row r="123" spans="1:50" x14ac:dyDescent="0.2">
      <c r="A123" s="13">
        <v>42848</v>
      </c>
      <c r="B123" s="14">
        <v>16.516264759999999</v>
      </c>
      <c r="C123" s="14">
        <v>21.667402289999998</v>
      </c>
      <c r="D123" s="14">
        <v>19.450903149999998</v>
      </c>
      <c r="E123" s="14">
        <v>24.16862485</v>
      </c>
      <c r="F123" s="5">
        <v>2.565016451782602</v>
      </c>
      <c r="G123" s="5">
        <v>2.049604812237384</v>
      </c>
      <c r="H123" s="14">
        <v>5.1300329035652039</v>
      </c>
      <c r="I123" s="14">
        <v>7.1796377158025884</v>
      </c>
      <c r="J123" s="14">
        <v>2.565016451782602</v>
      </c>
      <c r="K123" s="14">
        <f t="shared" si="30"/>
        <v>4.413794268386118</v>
      </c>
      <c r="L123" s="14">
        <f t="shared" si="31"/>
        <v>37.410176856688615</v>
      </c>
      <c r="M123" s="14">
        <f t="shared" si="32"/>
        <v>4.1235178469234821</v>
      </c>
      <c r="N123" s="5">
        <f t="shared" si="33"/>
        <v>0</v>
      </c>
      <c r="O123" s="9">
        <v>0.194777979495</v>
      </c>
      <c r="P123" s="9">
        <v>2.2102564105E-2</v>
      </c>
      <c r="Q123" s="9">
        <v>7.3768590396906557</v>
      </c>
      <c r="R123" s="9">
        <f t="shared" si="26"/>
        <v>0.73768590396906564</v>
      </c>
      <c r="S123" s="9">
        <f t="shared" si="27"/>
        <v>6.63917313572159</v>
      </c>
      <c r="T123" s="9">
        <v>6.4621809612902057</v>
      </c>
      <c r="U123" s="9">
        <f t="shared" si="28"/>
        <v>0.64621809612902059</v>
      </c>
      <c r="V123" s="9">
        <f t="shared" si="29"/>
        <v>5.8159628651611852</v>
      </c>
      <c r="W123" s="9">
        <f t="shared" si="43"/>
        <v>1.1096342137367423</v>
      </c>
      <c r="X123" s="9">
        <f t="shared" si="44"/>
        <v>5.0104189275837319E-2</v>
      </c>
      <c r="Y123" s="9">
        <f t="shared" si="45"/>
        <v>0.63137893109948906</v>
      </c>
      <c r="Z123" s="9">
        <f t="shared" si="46"/>
        <v>0.11030113149780388</v>
      </c>
      <c r="AA123" s="9">
        <f t="shared" si="47"/>
        <v>1.0081381358834698</v>
      </c>
      <c r="AB123" s="9">
        <f t="shared" si="48"/>
        <v>2.979319667312734E-2</v>
      </c>
      <c r="AC123" s="9">
        <f t="shared" si="49"/>
        <v>0.51399085784882814</v>
      </c>
      <c r="AD123" s="9">
        <f t="shared" si="50"/>
        <v>8.1616112616309688E-2</v>
      </c>
      <c r="AE123" s="9">
        <f t="shared" si="51"/>
        <v>0.36575110343537354</v>
      </c>
      <c r="AF123" s="9">
        <f t="shared" si="52"/>
        <v>4.8078461697882977E-2</v>
      </c>
      <c r="AG123" s="9">
        <v>0</v>
      </c>
      <c r="AH123" s="9">
        <f t="shared" si="53"/>
        <v>3.5338224464337938E-2</v>
      </c>
      <c r="AI123" s="9"/>
      <c r="AJ123" s="6">
        <v>113</v>
      </c>
      <c r="AK123" s="6">
        <f t="shared" si="34"/>
        <v>1.1597384030125797</v>
      </c>
      <c r="AL123" s="6">
        <f t="shared" si="35"/>
        <v>1.1184392673812737</v>
      </c>
      <c r="AM123" s="6">
        <f t="shared" si="36"/>
        <v>0.59560697046513789</v>
      </c>
      <c r="AN123">
        <v>1.1847003599999999</v>
      </c>
      <c r="AO123">
        <v>1.019265528</v>
      </c>
      <c r="AP123" s="5">
        <v>0.76113456400000001</v>
      </c>
      <c r="AQ123" s="6">
        <f t="shared" si="37"/>
        <v>-2.4961956987420209E-2</v>
      </c>
      <c r="AR123" s="17">
        <f t="shared" si="38"/>
        <v>6.2309929664181658E-4</v>
      </c>
      <c r="AS123" s="6">
        <f t="shared" si="39"/>
        <v>9.9173739381273718E-2</v>
      </c>
      <c r="AT123" s="15">
        <f t="shared" si="40"/>
        <v>9.8354305828648007E-3</v>
      </c>
      <c r="AU123" s="6">
        <f t="shared" si="41"/>
        <v>-0.16552759353486213</v>
      </c>
      <c r="AV123" s="16">
        <f t="shared" si="42"/>
        <v>2.739938422144253E-2</v>
      </c>
      <c r="AW123" s="16"/>
      <c r="AX123" s="16"/>
    </row>
    <row r="124" spans="1:50" x14ac:dyDescent="0.2">
      <c r="A124" s="13">
        <v>42849</v>
      </c>
      <c r="B124" s="14">
        <v>16.516405079999998</v>
      </c>
      <c r="C124" s="14">
        <v>21.47742487</v>
      </c>
      <c r="D124" s="14">
        <v>19.453440449999999</v>
      </c>
      <c r="E124" s="14">
        <v>24.160883930000001</v>
      </c>
      <c r="F124" s="5">
        <v>2.920783638085557</v>
      </c>
      <c r="G124" s="5">
        <v>2.3968725162783588</v>
      </c>
      <c r="H124" s="14">
        <v>5.8415672761711148</v>
      </c>
      <c r="I124" s="14">
        <v>8.2384397924494728</v>
      </c>
      <c r="J124" s="14">
        <v>2.920783638085557</v>
      </c>
      <c r="K124" s="14">
        <f t="shared" si="30"/>
        <v>5.2233165896897376</v>
      </c>
      <c r="L124" s="14">
        <f t="shared" si="31"/>
        <v>39.639791345996414</v>
      </c>
      <c r="M124" s="14">
        <f t="shared" si="32"/>
        <v>4.6813954077769697</v>
      </c>
      <c r="N124" s="5">
        <f t="shared" si="33"/>
        <v>0</v>
      </c>
      <c r="O124" s="9">
        <v>0.19472460774000011</v>
      </c>
      <c r="P124" s="9">
        <v>2.1461538459999999E-2</v>
      </c>
      <c r="Q124" s="9">
        <v>7.2924757639480378</v>
      </c>
      <c r="R124" s="9">
        <f t="shared" si="26"/>
        <v>0.72924757639480386</v>
      </c>
      <c r="S124" s="9">
        <f t="shared" si="27"/>
        <v>6.5632281875532339</v>
      </c>
      <c r="T124" s="9">
        <v>6.4651271830216066</v>
      </c>
      <c r="U124" s="9">
        <f t="shared" si="28"/>
        <v>0.64651271830216073</v>
      </c>
      <c r="V124" s="9">
        <f t="shared" si="29"/>
        <v>5.8186144647194462</v>
      </c>
      <c r="W124" s="9">
        <f t="shared" si="43"/>
        <v>1.0870398160614356</v>
      </c>
      <c r="X124" s="9">
        <f t="shared" si="44"/>
        <v>5.2022569695475834E-2</v>
      </c>
      <c r="Y124" s="9">
        <f t="shared" si="45"/>
        <v>0.6485086830162532</v>
      </c>
      <c r="Z124" s="9">
        <f t="shared" si="46"/>
        <v>0.10841677082347841</v>
      </c>
      <c r="AA124" s="9">
        <f t="shared" si="47"/>
        <v>1.0028207300238514</v>
      </c>
      <c r="AB124" s="9">
        <f t="shared" si="48"/>
        <v>3.133483101727267E-2</v>
      </c>
      <c r="AC124" s="9">
        <f t="shared" si="49"/>
        <v>0.50846494028888045</v>
      </c>
      <c r="AD124" s="9">
        <f t="shared" si="50"/>
        <v>8.3594131553979267E-2</v>
      </c>
      <c r="AE124" s="9">
        <f t="shared" si="51"/>
        <v>0.36825482008290483</v>
      </c>
      <c r="AF124" s="9">
        <f t="shared" si="52"/>
        <v>4.8815499901397871E-2</v>
      </c>
      <c r="AG124" s="9">
        <v>0</v>
      </c>
      <c r="AH124" s="9">
        <f t="shared" si="53"/>
        <v>3.5233927687927109E-2</v>
      </c>
      <c r="AI124" s="9"/>
      <c r="AJ124" s="6">
        <v>114</v>
      </c>
      <c r="AK124" s="6">
        <f t="shared" si="34"/>
        <v>1.1390623857569115</v>
      </c>
      <c r="AL124" s="6">
        <f t="shared" si="35"/>
        <v>1.1112375008473299</v>
      </c>
      <c r="AM124" s="6">
        <f t="shared" si="36"/>
        <v>0.59205907184285977</v>
      </c>
      <c r="AN124">
        <v>1.1780578799999999</v>
      </c>
      <c r="AO124">
        <v>1.0134707919999999</v>
      </c>
      <c r="AP124" s="5">
        <v>0.77350399600000008</v>
      </c>
      <c r="AQ124" s="6">
        <f t="shared" si="37"/>
        <v>-3.8995494243088347E-2</v>
      </c>
      <c r="AR124" s="17">
        <f t="shared" si="38"/>
        <v>1.5206485712627364E-3</v>
      </c>
      <c r="AS124" s="6">
        <f t="shared" si="39"/>
        <v>9.7766708847329964E-2</v>
      </c>
      <c r="AT124" s="15">
        <f t="shared" si="40"/>
        <v>9.5583293588385864E-3</v>
      </c>
      <c r="AU124" s="6">
        <f t="shared" si="41"/>
        <v>-0.18144492415714031</v>
      </c>
      <c r="AV124" s="16">
        <f t="shared" si="42"/>
        <v>3.2922260502390402E-2</v>
      </c>
      <c r="AW124" s="16"/>
      <c r="AX124" s="16"/>
    </row>
    <row r="125" spans="1:50" x14ac:dyDescent="0.2">
      <c r="A125" s="13">
        <v>42850</v>
      </c>
      <c r="B125" s="14">
        <v>16.516545399999998</v>
      </c>
      <c r="C125" s="14">
        <v>21.287447449999998</v>
      </c>
      <c r="D125" s="14">
        <v>19.455977740000002</v>
      </c>
      <c r="E125" s="14">
        <v>24.153143</v>
      </c>
      <c r="F125" s="5">
        <v>2.7660557884000729</v>
      </c>
      <c r="G125" s="5">
        <v>2.23880439394974</v>
      </c>
      <c r="H125" s="14">
        <v>5.5321115768001468</v>
      </c>
      <c r="I125" s="14">
        <v>7.7709159707498872</v>
      </c>
      <c r="J125" s="14">
        <v>2.7660557884000729</v>
      </c>
      <c r="K125" s="14">
        <f t="shared" si="30"/>
        <v>5.1483830008374403</v>
      </c>
      <c r="L125" s="14">
        <f t="shared" si="31"/>
        <v>34.411898487436737</v>
      </c>
      <c r="M125" s="14">
        <f t="shared" si="32"/>
        <v>4.4201123392738886</v>
      </c>
      <c r="N125" s="5">
        <f t="shared" si="33"/>
        <v>0</v>
      </c>
      <c r="O125" s="9">
        <v>0.19467123587499999</v>
      </c>
      <c r="P125" s="9">
        <v>2.0820512825000002E-2</v>
      </c>
      <c r="Q125" s="9">
        <v>7.3420978163917017</v>
      </c>
      <c r="R125" s="9">
        <f t="shared" si="26"/>
        <v>0.73420978163917017</v>
      </c>
      <c r="S125" s="9">
        <f t="shared" si="27"/>
        <v>6.6078880347525315</v>
      </c>
      <c r="T125" s="9">
        <v>6.4648609298080926</v>
      </c>
      <c r="U125" s="9">
        <f t="shared" si="28"/>
        <v>0.64648609298080928</v>
      </c>
      <c r="V125" s="9">
        <f t="shared" si="29"/>
        <v>5.8183748368272834</v>
      </c>
      <c r="W125" s="9">
        <f t="shared" si="43"/>
        <v>1.0656987233812143</v>
      </c>
      <c r="X125" s="9">
        <f t="shared" si="44"/>
        <v>5.6011509942859958E-2</v>
      </c>
      <c r="Y125" s="9">
        <f t="shared" si="45"/>
        <v>0.6630676830098875</v>
      </c>
      <c r="Z125" s="9">
        <f t="shared" si="46"/>
        <v>0.10805652509189119</v>
      </c>
      <c r="AA125" s="9">
        <f t="shared" si="47"/>
        <v>0.99515401778448453</v>
      </c>
      <c r="AB125" s="9">
        <f t="shared" si="48"/>
        <v>3.2804399702057056E-2</v>
      </c>
      <c r="AC125" s="9">
        <f t="shared" si="49"/>
        <v>0.50413340673065088</v>
      </c>
      <c r="AD125" s="9">
        <f t="shared" si="50"/>
        <v>8.8372310481898836E-2</v>
      </c>
      <c r="AE125" s="9">
        <f t="shared" si="51"/>
        <v>0.37025471847540109</v>
      </c>
      <c r="AF125" s="9">
        <f t="shared" si="52"/>
        <v>4.9515705968452214E-2</v>
      </c>
      <c r="AG125" s="9">
        <v>0</v>
      </c>
      <c r="AH125" s="9">
        <f t="shared" si="53"/>
        <v>3.5602851276859533E-2</v>
      </c>
      <c r="AI125" s="9"/>
      <c r="AJ125" s="9">
        <v>115</v>
      </c>
      <c r="AK125" s="6">
        <f t="shared" si="34"/>
        <v>1.1217102333240743</v>
      </c>
      <c r="AL125" s="6">
        <f t="shared" si="35"/>
        <v>1.1032105428763757</v>
      </c>
      <c r="AM125" s="6">
        <f t="shared" si="36"/>
        <v>0.59250571721254974</v>
      </c>
      <c r="AN125">
        <v>1.1714154000000001</v>
      </c>
      <c r="AO125">
        <v>1.007676056</v>
      </c>
      <c r="AP125" s="5">
        <v>0.78587342799999993</v>
      </c>
      <c r="AQ125" s="6">
        <f t="shared" si="37"/>
        <v>-4.9705166675925838E-2</v>
      </c>
      <c r="AR125" s="17">
        <f t="shared" si="38"/>
        <v>2.4706035942815684E-3</v>
      </c>
      <c r="AS125" s="6">
        <f t="shared" si="39"/>
        <v>9.5534486876375668E-2</v>
      </c>
      <c r="AT125" s="15">
        <f t="shared" si="40"/>
        <v>9.1268381827323952E-3</v>
      </c>
      <c r="AU125" s="6">
        <f t="shared" si="41"/>
        <v>-0.19336771078745019</v>
      </c>
      <c r="AV125" s="16">
        <f t="shared" si="42"/>
        <v>3.7391071575178979E-2</v>
      </c>
      <c r="AW125" s="16"/>
      <c r="AX125" s="16"/>
    </row>
    <row r="126" spans="1:50" x14ac:dyDescent="0.2">
      <c r="A126" s="13">
        <v>42851</v>
      </c>
      <c r="B126" s="14">
        <v>16.516685720000002</v>
      </c>
      <c r="C126" s="14">
        <v>21.09747003</v>
      </c>
      <c r="D126" s="14">
        <v>19.458515030000001</v>
      </c>
      <c r="E126" s="14">
        <v>24.145402069999999</v>
      </c>
      <c r="F126" s="5">
        <v>2.7165149860144902</v>
      </c>
      <c r="G126" s="5">
        <v>2.111850363266714</v>
      </c>
      <c r="H126" s="14">
        <v>5.4330299720289794</v>
      </c>
      <c r="I126" s="14">
        <v>7.5448803352956926</v>
      </c>
      <c r="J126" s="14">
        <v>2.7165149860144902</v>
      </c>
      <c r="K126" s="14">
        <f t="shared" si="30"/>
        <v>5.2707790533020669</v>
      </c>
      <c r="L126" s="14">
        <f t="shared" si="31"/>
        <v>30.704930083459782</v>
      </c>
      <c r="M126" s="14">
        <f t="shared" si="32"/>
        <v>4.3279189715861168</v>
      </c>
      <c r="N126" s="5">
        <f t="shared" si="33"/>
        <v>0</v>
      </c>
      <c r="O126" s="9">
        <v>0.19461786411900001</v>
      </c>
      <c r="P126" s="9">
        <v>2.0179487180999999E-2</v>
      </c>
      <c r="Q126" s="9">
        <v>7.361392758364989</v>
      </c>
      <c r="R126" s="9">
        <f t="shared" si="26"/>
        <v>0.73613927583649896</v>
      </c>
      <c r="S126" s="9">
        <f t="shared" si="27"/>
        <v>6.6252534825284899</v>
      </c>
      <c r="T126" s="9">
        <v>6.4963737121794871</v>
      </c>
      <c r="U126" s="9">
        <f t="shared" si="28"/>
        <v>0.64963737121794873</v>
      </c>
      <c r="V126" s="9">
        <f t="shared" si="29"/>
        <v>5.8467363409615389</v>
      </c>
      <c r="W126" s="9">
        <f t="shared" si="43"/>
        <v>1.0485686556694831</v>
      </c>
      <c r="X126" s="9">
        <f t="shared" si="44"/>
        <v>5.7481135681015497E-2</v>
      </c>
      <c r="Y126" s="9">
        <f t="shared" si="45"/>
        <v>0.67531861416561267</v>
      </c>
      <c r="Z126" s="9">
        <f t="shared" si="46"/>
        <v>0.10679487183818499</v>
      </c>
      <c r="AA126" s="9">
        <f t="shared" si="47"/>
        <v>0.98871467176204031</v>
      </c>
      <c r="AB126" s="9">
        <f t="shared" si="48"/>
        <v>3.4233992090539005E-2</v>
      </c>
      <c r="AC126" s="9">
        <f t="shared" si="49"/>
        <v>0.50396392488175079</v>
      </c>
      <c r="AD126" s="9">
        <f t="shared" si="50"/>
        <v>9.0407322045623684E-2</v>
      </c>
      <c r="AE126" s="9">
        <f t="shared" si="51"/>
        <v>0.37185692806405934</v>
      </c>
      <c r="AF126" s="9">
        <f t="shared" si="52"/>
        <v>5.1968078199144355E-2</v>
      </c>
      <c r="AG126" s="9">
        <v>0</v>
      </c>
      <c r="AH126" s="9">
        <f t="shared" si="53"/>
        <v>3.7073885401413674E-2</v>
      </c>
      <c r="AI126" s="9"/>
      <c r="AJ126" s="6">
        <v>116</v>
      </c>
      <c r="AK126" s="6">
        <f t="shared" si="34"/>
        <v>1.1060497913504985</v>
      </c>
      <c r="AL126" s="6">
        <f t="shared" si="35"/>
        <v>1.0955095436002253</v>
      </c>
      <c r="AM126" s="6">
        <f t="shared" si="36"/>
        <v>0.59437124692737453</v>
      </c>
      <c r="AN126">
        <v>1.1647729200000001</v>
      </c>
      <c r="AO126">
        <v>1.0018813200000001</v>
      </c>
      <c r="AP126" s="5">
        <v>0.79824286</v>
      </c>
      <c r="AQ126" s="6">
        <f t="shared" si="37"/>
        <v>-5.8723128649501577E-2</v>
      </c>
      <c r="AR126" s="17">
        <f t="shared" si="38"/>
        <v>3.4484058383859131E-3</v>
      </c>
      <c r="AS126" s="6">
        <f t="shared" si="39"/>
        <v>9.3628223600225269E-2</v>
      </c>
      <c r="AT126" s="15">
        <f t="shared" si="40"/>
        <v>8.7662442545337806E-3</v>
      </c>
      <c r="AU126" s="6">
        <f t="shared" si="41"/>
        <v>-0.20387161307262547</v>
      </c>
      <c r="AV126" s="16">
        <f t="shared" si="42"/>
        <v>4.1563634616834315E-2</v>
      </c>
      <c r="AW126" s="16"/>
      <c r="AX126" s="16"/>
    </row>
    <row r="127" spans="1:50" x14ac:dyDescent="0.2">
      <c r="A127" s="13">
        <v>42852</v>
      </c>
      <c r="B127" s="14">
        <v>16.516826030000001</v>
      </c>
      <c r="C127" s="14">
        <v>20.907492600000001</v>
      </c>
      <c r="D127" s="14">
        <v>19.46105232</v>
      </c>
      <c r="E127" s="14">
        <v>24.13766115</v>
      </c>
      <c r="F127" s="5">
        <v>2.612983191235847</v>
      </c>
      <c r="G127" s="5">
        <v>2.0496576506180371</v>
      </c>
      <c r="H127" s="14">
        <v>5.2259663824716931</v>
      </c>
      <c r="I127" s="14">
        <v>7.2756240330897306</v>
      </c>
      <c r="J127" s="14">
        <v>2.612983191235847</v>
      </c>
      <c r="K127" s="14">
        <f t="shared" si="30"/>
        <v>5.2942017679144477</v>
      </c>
      <c r="L127" s="14">
        <f t="shared" si="31"/>
        <v>27.566286834013415</v>
      </c>
      <c r="M127" s="14">
        <f t="shared" si="32"/>
        <v>4.1504623154408229</v>
      </c>
      <c r="N127" s="5">
        <f t="shared" si="33"/>
        <v>0</v>
      </c>
      <c r="O127" s="9">
        <v>0.194564492364</v>
      </c>
      <c r="P127" s="9">
        <v>1.9538461536000001E-2</v>
      </c>
      <c r="Q127" s="9">
        <v>7.398519250818814</v>
      </c>
      <c r="R127" s="9">
        <f t="shared" si="26"/>
        <v>0.73985192508188147</v>
      </c>
      <c r="S127" s="9">
        <f t="shared" si="27"/>
        <v>6.6586673257369329</v>
      </c>
      <c r="T127" s="9">
        <v>6.5191846467414143</v>
      </c>
      <c r="U127" s="9">
        <f t="shared" si="28"/>
        <v>0.6519184646741415</v>
      </c>
      <c r="V127" s="9">
        <f t="shared" si="29"/>
        <v>5.8672661820672731</v>
      </c>
      <c r="W127" s="9">
        <f t="shared" si="43"/>
        <v>1.0330479993879582</v>
      </c>
      <c r="X127" s="9">
        <f t="shared" si="44"/>
        <v>5.8929040194079657E-2</v>
      </c>
      <c r="Y127" s="9">
        <f t="shared" si="45"/>
        <v>0.68567505942250306</v>
      </c>
      <c r="Z127" s="9">
        <f t="shared" si="46"/>
        <v>0.10527117458001217</v>
      </c>
      <c r="AA127" s="9">
        <f t="shared" si="47"/>
        <v>0.98266220216714106</v>
      </c>
      <c r="AB127" s="9">
        <f t="shared" si="48"/>
        <v>3.5606471503683679E-2</v>
      </c>
      <c r="AC127" s="9">
        <f t="shared" si="49"/>
        <v>0.50626663550310635</v>
      </c>
      <c r="AD127" s="9">
        <f t="shared" si="50"/>
        <v>9.0887896901270582E-2</v>
      </c>
      <c r="AE127" s="9">
        <f t="shared" si="51"/>
        <v>0.37333065176770136</v>
      </c>
      <c r="AF127" s="9">
        <f t="shared" si="52"/>
        <v>5.2364470528694515E-2</v>
      </c>
      <c r="AG127" s="9">
        <v>0</v>
      </c>
      <c r="AH127" s="9">
        <f t="shared" si="53"/>
        <v>3.7809843675242844E-2</v>
      </c>
      <c r="AI127" s="9"/>
      <c r="AJ127" s="6">
        <v>117</v>
      </c>
      <c r="AK127" s="6">
        <f t="shared" si="34"/>
        <v>1.0919770395820378</v>
      </c>
      <c r="AL127" s="6">
        <f t="shared" si="35"/>
        <v>1.0879333767471533</v>
      </c>
      <c r="AM127" s="6">
        <f t="shared" si="36"/>
        <v>0.59715453240437699</v>
      </c>
      <c r="AN127">
        <v>1.1581304400000001</v>
      </c>
      <c r="AO127">
        <v>0.99608658400000005</v>
      </c>
      <c r="AP127" s="5">
        <v>0.81061229200000007</v>
      </c>
      <c r="AQ127" s="6">
        <f t="shared" si="37"/>
        <v>-6.6153400417962249E-2</v>
      </c>
      <c r="AR127" s="17">
        <f t="shared" si="38"/>
        <v>4.3762723868592483E-3</v>
      </c>
      <c r="AS127" s="6">
        <f t="shared" si="39"/>
        <v>9.1846792747153239E-2</v>
      </c>
      <c r="AT127" s="15">
        <f t="shared" si="40"/>
        <v>8.4358333379385211E-3</v>
      </c>
      <c r="AU127" s="6">
        <f t="shared" si="41"/>
        <v>-0.21345775959562308</v>
      </c>
      <c r="AV127" s="16">
        <f t="shared" si="42"/>
        <v>4.5564215131582812E-2</v>
      </c>
      <c r="AW127" s="16"/>
      <c r="AX127" s="16"/>
    </row>
    <row r="128" spans="1:50" x14ac:dyDescent="0.2">
      <c r="A128" s="13">
        <v>42853</v>
      </c>
      <c r="B128" s="14">
        <v>16.516966350000001</v>
      </c>
      <c r="C128" s="14">
        <v>20.717515179999999</v>
      </c>
      <c r="D128" s="14">
        <v>19.46358961</v>
      </c>
      <c r="E128" s="14">
        <v>24.129920219999999</v>
      </c>
      <c r="F128" s="5">
        <v>2.6640448748420571</v>
      </c>
      <c r="G128" s="5">
        <v>2.1310972686442269</v>
      </c>
      <c r="H128" s="14">
        <v>5.3280897496841142</v>
      </c>
      <c r="I128" s="14">
        <v>7.4591870183283424</v>
      </c>
      <c r="J128" s="14">
        <v>2.6640448748420571</v>
      </c>
      <c r="K128" s="14">
        <f t="shared" si="30"/>
        <v>5.6470451297845585</v>
      </c>
      <c r="L128" s="14">
        <f t="shared" si="31"/>
        <v>26.448393122241335</v>
      </c>
      <c r="M128" s="14">
        <f t="shared" si="32"/>
        <v>4.2188339156357255</v>
      </c>
      <c r="N128" s="5">
        <f t="shared" si="33"/>
        <v>0</v>
      </c>
      <c r="O128" s="9">
        <v>0.19451112049899999</v>
      </c>
      <c r="P128" s="9">
        <v>1.8897435901000001E-2</v>
      </c>
      <c r="Q128" s="9">
        <v>7.3922182993257461</v>
      </c>
      <c r="R128" s="9">
        <f t="shared" si="26"/>
        <v>0.73922182993257468</v>
      </c>
      <c r="S128" s="9">
        <f t="shared" si="27"/>
        <v>6.6529964693931714</v>
      </c>
      <c r="T128" s="9">
        <v>6.535452353416475</v>
      </c>
      <c r="U128" s="9">
        <f t="shared" si="28"/>
        <v>0.65354523534164755</v>
      </c>
      <c r="V128" s="9">
        <f t="shared" si="29"/>
        <v>5.8819071180748272</v>
      </c>
      <c r="W128" s="9">
        <f t="shared" si="43"/>
        <v>1.0191779436483659</v>
      </c>
      <c r="X128" s="9">
        <f t="shared" si="44"/>
        <v>5.9952762516520909E-2</v>
      </c>
      <c r="Y128" s="9">
        <f t="shared" si="45"/>
        <v>0.69437010228404206</v>
      </c>
      <c r="Z128" s="9">
        <f t="shared" si="46"/>
        <v>0.1033271499566482</v>
      </c>
      <c r="AA128" s="9">
        <f t="shared" si="47"/>
        <v>0.97729890400238484</v>
      </c>
      <c r="AB128" s="9">
        <f t="shared" si="48"/>
        <v>3.6917870680751773E-2</v>
      </c>
      <c r="AC128" s="9">
        <f t="shared" si="49"/>
        <v>0.50986721589174999</v>
      </c>
      <c r="AD128" s="9">
        <f t="shared" si="50"/>
        <v>9.0905240829107392E-2</v>
      </c>
      <c r="AE128" s="9">
        <f t="shared" si="51"/>
        <v>0.37482780867669363</v>
      </c>
      <c r="AF128" s="9">
        <f t="shared" si="52"/>
        <v>5.2779985521394825E-2</v>
      </c>
      <c r="AG128" s="9">
        <v>0</v>
      </c>
      <c r="AH128" s="9">
        <f t="shared" si="53"/>
        <v>3.8159546731293771E-2</v>
      </c>
      <c r="AI128" s="9"/>
      <c r="AJ128" s="9">
        <v>118</v>
      </c>
      <c r="AK128" s="6">
        <f t="shared" si="34"/>
        <v>1.0791307061648867</v>
      </c>
      <c r="AL128" s="6">
        <f t="shared" si="35"/>
        <v>1.0806260539590331</v>
      </c>
      <c r="AM128" s="6">
        <f t="shared" si="36"/>
        <v>0.60077245672085744</v>
      </c>
      <c r="AN128">
        <v>1.1514879600000001</v>
      </c>
      <c r="AO128">
        <v>0.99029184800000003</v>
      </c>
      <c r="AP128" s="5">
        <v>0.82298172400000014</v>
      </c>
      <c r="AQ128" s="6">
        <f t="shared" si="37"/>
        <v>-7.2357253835113378E-2</v>
      </c>
      <c r="AR128" s="17">
        <f t="shared" si="38"/>
        <v>5.2355721825590295E-3</v>
      </c>
      <c r="AS128" s="6">
        <f t="shared" si="39"/>
        <v>9.0334205959033076E-2</v>
      </c>
      <c r="AT128" s="15">
        <f t="shared" si="40"/>
        <v>8.160268766249007E-3</v>
      </c>
      <c r="AU128" s="6">
        <f t="shared" si="41"/>
        <v>-0.2222092672791427</v>
      </c>
      <c r="AV128" s="16">
        <f t="shared" si="42"/>
        <v>4.9376958464733479E-2</v>
      </c>
      <c r="AW128" s="16"/>
      <c r="AX128" s="16"/>
    </row>
    <row r="129" spans="1:50" x14ac:dyDescent="0.2">
      <c r="A129" s="13">
        <v>42854</v>
      </c>
      <c r="B129" s="14">
        <v>16.51710667</v>
      </c>
      <c r="C129" s="14">
        <v>20.527537760000001</v>
      </c>
      <c r="D129" s="14">
        <v>19.46612691</v>
      </c>
      <c r="E129" s="14">
        <v>24.122179299999999</v>
      </c>
      <c r="F129" s="5">
        <v>2.81834661590347</v>
      </c>
      <c r="G129" s="5">
        <v>2.8137564543174061</v>
      </c>
      <c r="H129" s="14">
        <v>5.63669323180694</v>
      </c>
      <c r="I129" s="14">
        <v>8.4504496861243457</v>
      </c>
      <c r="J129" s="14">
        <v>2.81834661590347</v>
      </c>
      <c r="K129" s="14">
        <f t="shared" si="30"/>
        <v>6.2629678490375253</v>
      </c>
      <c r="L129" s="14">
        <f t="shared" si="31"/>
        <v>29.344306365114225</v>
      </c>
      <c r="M129" s="14">
        <f t="shared" si="32"/>
        <v>4.4497387026498574</v>
      </c>
      <c r="N129" s="5">
        <f t="shared" si="33"/>
        <v>0</v>
      </c>
      <c r="O129" s="9">
        <v>0.19445774874300001</v>
      </c>
      <c r="P129" s="9">
        <v>1.8256410256999998E-2</v>
      </c>
      <c r="Q129" s="9">
        <v>7.3815478749674703</v>
      </c>
      <c r="R129" s="9">
        <f t="shared" si="26"/>
        <v>0.73815478749674712</v>
      </c>
      <c r="S129" s="9">
        <f t="shared" si="27"/>
        <v>6.6433930874707237</v>
      </c>
      <c r="T129" s="9">
        <v>6.4120992207359828</v>
      </c>
      <c r="U129" s="9">
        <f t="shared" si="28"/>
        <v>0.64120992207359828</v>
      </c>
      <c r="V129" s="9">
        <f t="shared" si="29"/>
        <v>5.770889298662385</v>
      </c>
      <c r="W129" s="9">
        <f t="shared" si="43"/>
        <v>1.0061801361712501</v>
      </c>
      <c r="X129" s="9">
        <f t="shared" si="44"/>
        <v>6.1569491275992462E-2</v>
      </c>
      <c r="Y129" s="9">
        <f t="shared" si="45"/>
        <v>0.70162192725894046</v>
      </c>
      <c r="Z129" s="9">
        <f t="shared" si="46"/>
        <v>0.1016758592480181</v>
      </c>
      <c r="AA129" s="9">
        <f t="shared" si="47"/>
        <v>0.97157753292882398</v>
      </c>
      <c r="AB129" s="9">
        <f t="shared" si="48"/>
        <v>3.8161145163703968E-2</v>
      </c>
      <c r="AC129" s="9">
        <f t="shared" si="49"/>
        <v>0.51408099158616938</v>
      </c>
      <c r="AD129" s="9">
        <f t="shared" si="50"/>
        <v>9.1727621643090854E-2</v>
      </c>
      <c r="AE129" s="9">
        <f t="shared" si="51"/>
        <v>0.37642141968911541</v>
      </c>
      <c r="AF129" s="9">
        <f t="shared" si="52"/>
        <v>5.2898925621059252E-2</v>
      </c>
      <c r="AG129" s="9">
        <v>0</v>
      </c>
      <c r="AH129" s="9">
        <f t="shared" si="53"/>
        <v>3.8437365243662466E-2</v>
      </c>
      <c r="AI129" s="9"/>
      <c r="AJ129" s="6">
        <v>119</v>
      </c>
      <c r="AK129" s="6">
        <f t="shared" si="34"/>
        <v>1.0677496274472427</v>
      </c>
      <c r="AL129" s="6">
        <f t="shared" si="35"/>
        <v>1.0732533921768421</v>
      </c>
      <c r="AM129" s="6">
        <f t="shared" si="36"/>
        <v>0.60580861322926027</v>
      </c>
      <c r="AN129">
        <v>1.1448454800000001</v>
      </c>
      <c r="AO129">
        <v>0.98449711200000012</v>
      </c>
      <c r="AP129" s="5">
        <v>0.83535115599999998</v>
      </c>
      <c r="AQ129" s="6">
        <f t="shared" si="37"/>
        <v>-7.7095852552757416E-2</v>
      </c>
      <c r="AR129" s="17">
        <f t="shared" si="38"/>
        <v>5.9437704808365122E-3</v>
      </c>
      <c r="AS129" s="6">
        <f t="shared" si="39"/>
        <v>8.8756280176842006E-2</v>
      </c>
      <c r="AT129" s="15">
        <f t="shared" si="40"/>
        <v>7.8776772708300767E-3</v>
      </c>
      <c r="AU129" s="6">
        <f t="shared" si="41"/>
        <v>-0.22954254277073971</v>
      </c>
      <c r="AV129" s="16">
        <f t="shared" si="42"/>
        <v>5.268977894165687E-2</v>
      </c>
      <c r="AW129" s="16"/>
      <c r="AX129" s="16"/>
    </row>
    <row r="130" spans="1:50" x14ac:dyDescent="0.2">
      <c r="A130" s="13">
        <v>42855</v>
      </c>
      <c r="B130" s="14">
        <v>16.517246979999999</v>
      </c>
      <c r="C130" s="14">
        <v>20.337560329999999</v>
      </c>
      <c r="D130" s="14">
        <v>19.468664199999999</v>
      </c>
      <c r="E130" s="14">
        <v>24.114438369999998</v>
      </c>
      <c r="F130" s="5">
        <v>2.6312929071165319</v>
      </c>
      <c r="G130" s="5">
        <v>2.3466452845886758</v>
      </c>
      <c r="H130" s="14">
        <v>5.2625858142330646</v>
      </c>
      <c r="I130" s="14">
        <v>7.6092310988217404</v>
      </c>
      <c r="J130" s="14">
        <v>2.6312929071165319</v>
      </c>
      <c r="K130" s="14">
        <f t="shared" si="30"/>
        <v>6.1438099063397997</v>
      </c>
      <c r="L130" s="14">
        <f t="shared" si="31"/>
        <v>24.173681259540906</v>
      </c>
      <c r="M130" s="14">
        <f t="shared" si="32"/>
        <v>4.1418720941074509</v>
      </c>
      <c r="N130" s="5">
        <f t="shared" si="33"/>
        <v>0</v>
      </c>
      <c r="O130" s="9">
        <v>0.19440437698800009</v>
      </c>
      <c r="P130" s="9">
        <v>1.7615384612000001E-2</v>
      </c>
      <c r="Q130" s="9">
        <v>7.433959761572801</v>
      </c>
      <c r="R130" s="9">
        <f t="shared" si="26"/>
        <v>0.74339597615728015</v>
      </c>
      <c r="S130" s="9">
        <f t="shared" si="27"/>
        <v>6.6905637854155211</v>
      </c>
      <c r="T130" s="9">
        <v>6.4557007109943036</v>
      </c>
      <c r="U130" s="9">
        <f t="shared" si="28"/>
        <v>0.64557007109943043</v>
      </c>
      <c r="V130" s="9">
        <f t="shared" si="29"/>
        <v>5.8101306398948731</v>
      </c>
      <c r="W130" s="9">
        <f t="shared" si="43"/>
        <v>0.99425271929294523</v>
      </c>
      <c r="X130" s="9">
        <f t="shared" si="44"/>
        <v>6.3773233564072107E-2</v>
      </c>
      <c r="Y130" s="9">
        <f t="shared" si="45"/>
        <v>0.70758771829251699</v>
      </c>
      <c r="Z130" s="9">
        <f t="shared" si="46"/>
        <v>0.10069265578831832</v>
      </c>
      <c r="AA130" s="9">
        <f t="shared" si="47"/>
        <v>0.9648980529527228</v>
      </c>
      <c r="AB130" s="9">
        <f t="shared" si="48"/>
        <v>3.9343668811513736E-2</v>
      </c>
      <c r="AC130" s="9">
        <f t="shared" si="49"/>
        <v>0.51739107366378634</v>
      </c>
      <c r="AD130" s="9">
        <f t="shared" si="50"/>
        <v>9.8004475697027332E-2</v>
      </c>
      <c r="AE130" s="9">
        <f t="shared" si="51"/>
        <v>0.37813965760551538</v>
      </c>
      <c r="AF130" s="9">
        <f t="shared" si="52"/>
        <v>5.3509770471580322E-2</v>
      </c>
      <c r="AG130" s="9">
        <v>0</v>
      </c>
      <c r="AH130" s="9">
        <f t="shared" si="53"/>
        <v>3.9061935731140814E-2</v>
      </c>
      <c r="AI130" s="9"/>
      <c r="AJ130" s="6">
        <v>120</v>
      </c>
      <c r="AK130" s="6">
        <f t="shared" si="34"/>
        <v>1.0580259528570173</v>
      </c>
      <c r="AL130" s="6">
        <f t="shared" si="35"/>
        <v>1.0655907087410412</v>
      </c>
      <c r="AM130" s="6">
        <f t="shared" si="36"/>
        <v>0.61539554936081364</v>
      </c>
      <c r="AN130">
        <v>1.1382030000000001</v>
      </c>
      <c r="AO130">
        <v>0.97870237599999999</v>
      </c>
      <c r="AP130" s="5">
        <v>0.84772058800000005</v>
      </c>
      <c r="AQ130" s="6">
        <f t="shared" si="37"/>
        <v>-8.0177047142982794E-2</v>
      </c>
      <c r="AR130" s="17">
        <f t="shared" si="38"/>
        <v>6.4283588885680858E-3</v>
      </c>
      <c r="AS130" s="6">
        <f t="shared" si="39"/>
        <v>8.6888332741041241E-2</v>
      </c>
      <c r="AT130" s="15">
        <f t="shared" si="40"/>
        <v>7.5495823665178994E-3</v>
      </c>
      <c r="AU130" s="6">
        <f t="shared" si="41"/>
        <v>-0.23232503863918641</v>
      </c>
      <c r="AV130" s="16">
        <f t="shared" si="42"/>
        <v>5.3974923578699457E-2</v>
      </c>
      <c r="AW130" s="16"/>
      <c r="AX130" s="16"/>
    </row>
    <row r="131" spans="1:50" x14ac:dyDescent="0.2">
      <c r="A131" s="13">
        <v>42856</v>
      </c>
      <c r="B131" s="14">
        <v>16.517387299999999</v>
      </c>
      <c r="C131" s="14">
        <v>20.147582910000001</v>
      </c>
      <c r="D131" s="14">
        <v>19.471201489999999</v>
      </c>
      <c r="E131" s="14">
        <v>24.106697449999999</v>
      </c>
      <c r="F131" s="5">
        <v>2.5249345070211739</v>
      </c>
      <c r="G131" s="5">
        <v>2.1526329350822602</v>
      </c>
      <c r="H131" s="14">
        <v>5.0498690140423488</v>
      </c>
      <c r="I131" s="14">
        <v>7.2025019491246081</v>
      </c>
      <c r="J131" s="14">
        <v>2.5249345070211739</v>
      </c>
      <c r="K131" s="14">
        <f t="shared" si="30"/>
        <v>6.2098058890502257</v>
      </c>
      <c r="L131" s="14">
        <f t="shared" si="31"/>
        <v>21.278791529380797</v>
      </c>
      <c r="M131" s="14">
        <f t="shared" si="32"/>
        <v>3.9624441328048636</v>
      </c>
      <c r="N131" s="5">
        <f t="shared" si="33"/>
        <v>0</v>
      </c>
      <c r="O131" s="9">
        <v>0.194351005125</v>
      </c>
      <c r="P131" s="9">
        <v>1.6974358974999999E-2</v>
      </c>
      <c r="Q131" s="9">
        <v>7.4694429669556914</v>
      </c>
      <c r="R131" s="9">
        <f t="shared" si="26"/>
        <v>0.74694429669556917</v>
      </c>
      <c r="S131" s="9">
        <f t="shared" si="27"/>
        <v>6.7224986702601228</v>
      </c>
      <c r="T131" s="9">
        <v>6.5169882551732146</v>
      </c>
      <c r="U131" s="9">
        <f t="shared" si="28"/>
        <v>0.6516988255173215</v>
      </c>
      <c r="V131" s="9">
        <f t="shared" si="29"/>
        <v>5.8652894296558928</v>
      </c>
      <c r="W131" s="9">
        <f t="shared" si="43"/>
        <v>0.98459051112372431</v>
      </c>
      <c r="X131" s="9">
        <f t="shared" si="44"/>
        <v>6.4212078011331913E-2</v>
      </c>
      <c r="Y131" s="9">
        <f t="shared" si="45"/>
        <v>0.71242442499831515</v>
      </c>
      <c r="Z131" s="9">
        <f t="shared" si="46"/>
        <v>9.8940994729153423E-2</v>
      </c>
      <c r="AA131" s="9">
        <f t="shared" si="47"/>
        <v>0.95948229242383232</v>
      </c>
      <c r="AB131" s="9">
        <f t="shared" si="48"/>
        <v>4.0480158112783347E-2</v>
      </c>
      <c r="AC131" s="9">
        <f t="shared" si="49"/>
        <v>0.52504515077256209</v>
      </c>
      <c r="AD131" s="9">
        <f t="shared" si="50"/>
        <v>9.7537601350912509E-2</v>
      </c>
      <c r="AE131" s="9">
        <f t="shared" si="51"/>
        <v>0.37992123481998075</v>
      </c>
      <c r="AF131" s="9">
        <f t="shared" si="52"/>
        <v>5.4597561094839195E-2</v>
      </c>
      <c r="AG131" s="9">
        <v>0</v>
      </c>
      <c r="AH131" s="9">
        <f t="shared" si="53"/>
        <v>4.1648460937259921E-2</v>
      </c>
      <c r="AI131" s="9"/>
      <c r="AJ131" s="9">
        <v>121</v>
      </c>
      <c r="AK131" s="6">
        <f t="shared" si="34"/>
        <v>1.0488025891350563</v>
      </c>
      <c r="AL131" s="6">
        <f t="shared" si="35"/>
        <v>1.0584232871529857</v>
      </c>
      <c r="AM131" s="6">
        <f t="shared" si="36"/>
        <v>0.62258275212347458</v>
      </c>
      <c r="AN131">
        <v>1.1280852727272701</v>
      </c>
      <c r="AO131">
        <v>0.97290764000000007</v>
      </c>
      <c r="AP131" s="5">
        <v>0.86009002000000001</v>
      </c>
      <c r="AQ131" s="6">
        <f t="shared" si="37"/>
        <v>-7.9282683592213798E-2</v>
      </c>
      <c r="AR131" s="17">
        <f t="shared" si="38"/>
        <v>6.2857439175830867E-3</v>
      </c>
      <c r="AS131" s="6">
        <f t="shared" si="39"/>
        <v>8.5515647152985652E-2</v>
      </c>
      <c r="AT131" s="15">
        <f t="shared" si="40"/>
        <v>7.3129259079939427E-3</v>
      </c>
      <c r="AU131" s="6">
        <f t="shared" si="41"/>
        <v>-0.23750726787652543</v>
      </c>
      <c r="AV131" s="16">
        <f t="shared" si="42"/>
        <v>5.640970229417161E-2</v>
      </c>
      <c r="AW131" s="16"/>
      <c r="AX131" s="16"/>
    </row>
    <row r="132" spans="1:50" x14ac:dyDescent="0.2">
      <c r="A132" s="13">
        <v>42857</v>
      </c>
      <c r="B132" s="14">
        <v>16.517527619999999</v>
      </c>
      <c r="C132" s="14">
        <v>19.957605489999999</v>
      </c>
      <c r="D132" s="14">
        <v>19.473738780000001</v>
      </c>
      <c r="E132" s="14">
        <v>24.098956520000002</v>
      </c>
      <c r="F132" s="5">
        <v>2.4665737655343039</v>
      </c>
      <c r="G132" s="5">
        <v>2.0520388558774649</v>
      </c>
      <c r="H132" s="14">
        <v>4.9331475310686086</v>
      </c>
      <c r="I132" s="14">
        <v>6.985186386946074</v>
      </c>
      <c r="J132" s="14">
        <v>2.4665737655343039</v>
      </c>
      <c r="K132" s="14">
        <f t="shared" si="30"/>
        <v>6.4072813180175716</v>
      </c>
      <c r="L132" s="14">
        <f t="shared" si="31"/>
        <v>19.309094949095464</v>
      </c>
      <c r="M132" s="14">
        <f t="shared" si="32"/>
        <v>3.8591427066285253</v>
      </c>
      <c r="N132" s="5">
        <f t="shared" si="33"/>
        <v>0</v>
      </c>
      <c r="O132" s="9">
        <v>0.19429763336700001</v>
      </c>
      <c r="P132" s="9">
        <v>1.6333333333000001E-2</v>
      </c>
      <c r="Q132" s="9">
        <v>7.494154067364768</v>
      </c>
      <c r="R132" s="9">
        <f t="shared" si="26"/>
        <v>0.74941540673647689</v>
      </c>
      <c r="S132" s="9">
        <f t="shared" si="27"/>
        <v>6.7447386606282915</v>
      </c>
      <c r="T132" s="9">
        <v>6.5830173737770794</v>
      </c>
      <c r="U132" s="9">
        <f t="shared" si="28"/>
        <v>0.65830173737770803</v>
      </c>
      <c r="V132" s="9">
        <f t="shared" si="29"/>
        <v>5.9247156363993714</v>
      </c>
      <c r="W132" s="9">
        <f t="shared" si="43"/>
        <v>0.97557763347022641</v>
      </c>
      <c r="X132" s="9">
        <f t="shared" si="44"/>
        <v>6.4527192231105673E-2</v>
      </c>
      <c r="Y132" s="9">
        <f t="shared" si="45"/>
        <v>0.71634618854666654</v>
      </c>
      <c r="Z132" s="9">
        <f t="shared" si="46"/>
        <v>9.6883028168393032E-2</v>
      </c>
      <c r="AA132" s="9">
        <f t="shared" si="47"/>
        <v>0.95469377159355684</v>
      </c>
      <c r="AB132" s="9">
        <f t="shared" si="48"/>
        <v>4.155627048145135E-2</v>
      </c>
      <c r="AC132" s="9">
        <f t="shared" si="49"/>
        <v>0.53354142951832284</v>
      </c>
      <c r="AD132" s="9">
        <f t="shared" si="50"/>
        <v>9.5413127369101181E-2</v>
      </c>
      <c r="AE132" s="9">
        <f t="shared" si="51"/>
        <v>0.38201167200431974</v>
      </c>
      <c r="AF132" s="9">
        <f t="shared" si="52"/>
        <v>5.4405312299223525E-2</v>
      </c>
      <c r="AG132" s="9">
        <v>0</v>
      </c>
      <c r="AH132" s="9">
        <f t="shared" si="53"/>
        <v>4.2089723761914284E-2</v>
      </c>
      <c r="AI132" s="9"/>
      <c r="AJ132" s="6">
        <v>122</v>
      </c>
      <c r="AK132" s="6">
        <f t="shared" si="34"/>
        <v>1.0401048257013321</v>
      </c>
      <c r="AL132" s="6">
        <f t="shared" si="35"/>
        <v>1.0515767997619498</v>
      </c>
      <c r="AM132" s="6">
        <f t="shared" si="36"/>
        <v>0.62895455688742397</v>
      </c>
      <c r="AN132">
        <v>1.1179675454545499</v>
      </c>
      <c r="AO132">
        <v>0.96711290399999994</v>
      </c>
      <c r="AP132" s="5">
        <v>0.87245945200000008</v>
      </c>
      <c r="AQ132" s="6">
        <f t="shared" si="37"/>
        <v>-7.7862719753217791E-2</v>
      </c>
      <c r="AR132" s="17">
        <f t="shared" si="38"/>
        <v>6.0626031273681323E-3</v>
      </c>
      <c r="AS132" s="6">
        <f t="shared" si="39"/>
        <v>8.4463895761949903E-2</v>
      </c>
      <c r="AT132" s="15">
        <f t="shared" si="40"/>
        <v>7.1341496872855386E-3</v>
      </c>
      <c r="AU132" s="6">
        <f t="shared" si="41"/>
        <v>-0.24350489511257611</v>
      </c>
      <c r="AV132" s="16">
        <f t="shared" si="42"/>
        <v>5.9294633943786694E-2</v>
      </c>
      <c r="AW132" s="16"/>
      <c r="AX132" s="16"/>
    </row>
    <row r="133" spans="1:50" x14ac:dyDescent="0.2">
      <c r="A133" s="13">
        <v>42858</v>
      </c>
      <c r="B133" s="14">
        <v>16.517667939999999</v>
      </c>
      <c r="C133" s="14">
        <v>19.767628070000001</v>
      </c>
      <c r="D133" s="14">
        <v>19.476276070000001</v>
      </c>
      <c r="E133" s="14">
        <v>23.908653269999999</v>
      </c>
      <c r="F133" s="5">
        <v>2.421219418954133</v>
      </c>
      <c r="G133" s="5">
        <v>2.023287774718006</v>
      </c>
      <c r="H133" s="14">
        <v>4.8424388379082668</v>
      </c>
      <c r="I133" s="14">
        <v>6.8657266126262728</v>
      </c>
      <c r="J133" s="14">
        <v>2.421219418954133</v>
      </c>
      <c r="K133" s="14">
        <f t="shared" si="30"/>
        <v>6.7993760791037783</v>
      </c>
      <c r="L133" s="14">
        <f t="shared" si="31"/>
        <v>18.795112507485335</v>
      </c>
      <c r="M133" s="14">
        <f t="shared" si="32"/>
        <v>3.6272994858462488</v>
      </c>
      <c r="N133" s="5">
        <f t="shared" si="33"/>
        <v>0</v>
      </c>
      <c r="O133" s="9">
        <v>0.19638921289000011</v>
      </c>
      <c r="P133" s="9">
        <v>1.6410256410000001E-2</v>
      </c>
      <c r="Q133" s="9">
        <v>7.5160209771376936</v>
      </c>
      <c r="R133" s="9">
        <f t="shared" si="26"/>
        <v>0.7516020977137694</v>
      </c>
      <c r="S133" s="9">
        <f t="shared" si="27"/>
        <v>6.7644188794239239</v>
      </c>
      <c r="T133" s="9">
        <v>6.6442309151726828</v>
      </c>
      <c r="U133" s="9">
        <f t="shared" si="28"/>
        <v>0.6644230915172683</v>
      </c>
      <c r="V133" s="9">
        <f t="shared" si="29"/>
        <v>5.9798078236554151</v>
      </c>
      <c r="W133" s="9">
        <f t="shared" si="43"/>
        <v>0.96699132868794557</v>
      </c>
      <c r="X133" s="9">
        <f t="shared" si="44"/>
        <v>6.4984761369154875E-2</v>
      </c>
      <c r="Y133" s="9">
        <f t="shared" si="45"/>
        <v>0.71945820766324353</v>
      </c>
      <c r="Z133" s="9">
        <f t="shared" si="46"/>
        <v>9.4760700551104166E-2</v>
      </c>
      <c r="AA133" s="9">
        <f t="shared" si="47"/>
        <v>0.95018583370986465</v>
      </c>
      <c r="AB133" s="9">
        <f t="shared" si="48"/>
        <v>4.2567226213082843E-2</v>
      </c>
      <c r="AC133" s="9">
        <f t="shared" si="49"/>
        <v>0.54195730929561525</v>
      </c>
      <c r="AD133" s="9">
        <f t="shared" si="50"/>
        <v>9.3114083424711641E-2</v>
      </c>
      <c r="AE133" s="9">
        <f t="shared" si="51"/>
        <v>0.38443659344905506</v>
      </c>
      <c r="AF133" s="9">
        <f t="shared" si="52"/>
        <v>5.4147751644849473E-2</v>
      </c>
      <c r="AG133" s="9">
        <v>0</v>
      </c>
      <c r="AH133" s="9">
        <f t="shared" si="53"/>
        <v>4.1959388283383837E-2</v>
      </c>
      <c r="AI133" s="9"/>
      <c r="AJ133" s="6">
        <v>123</v>
      </c>
      <c r="AK133" s="6">
        <f t="shared" si="34"/>
        <v>1.0319760900571004</v>
      </c>
      <c r="AL133" s="6">
        <f t="shared" si="35"/>
        <v>1.0449465342609687</v>
      </c>
      <c r="AM133" s="6">
        <f t="shared" si="36"/>
        <v>0.63507139272032687</v>
      </c>
      <c r="AN133">
        <v>1.1078498181818199</v>
      </c>
      <c r="AO133">
        <v>0.96131816800000003</v>
      </c>
      <c r="AP133" s="5">
        <v>0.88482888400000004</v>
      </c>
      <c r="AQ133" s="6">
        <f t="shared" si="37"/>
        <v>-7.5873728124719486E-2</v>
      </c>
      <c r="AR133" s="17">
        <f t="shared" si="38"/>
        <v>5.7568226195438485E-3</v>
      </c>
      <c r="AS133" s="6">
        <f t="shared" si="39"/>
        <v>8.3628366260968701E-2</v>
      </c>
      <c r="AT133" s="15">
        <f t="shared" si="40"/>
        <v>6.9937036434787282E-3</v>
      </c>
      <c r="AU133" s="6">
        <f t="shared" si="41"/>
        <v>-0.24975749127967317</v>
      </c>
      <c r="AV133" s="16">
        <f t="shared" si="42"/>
        <v>6.2378804450316024E-2</v>
      </c>
      <c r="AW133" s="16"/>
      <c r="AX133" s="16"/>
    </row>
    <row r="134" spans="1:50" x14ac:dyDescent="0.2">
      <c r="A134" s="13">
        <v>42859</v>
      </c>
      <c r="B134" s="14">
        <v>16.517808250000002</v>
      </c>
      <c r="C134" s="14">
        <v>19.577650640000002</v>
      </c>
      <c r="D134" s="14">
        <v>19.478813370000001</v>
      </c>
      <c r="E134" s="14">
        <v>23.718350019999999</v>
      </c>
      <c r="F134" s="5">
        <v>2.3862506303240032</v>
      </c>
      <c r="G134" s="5">
        <v>1.9802024434903509</v>
      </c>
      <c r="H134" s="14">
        <v>4.7725012606480064</v>
      </c>
      <c r="I134" s="14">
        <v>6.7527037041383569</v>
      </c>
      <c r="J134" s="14">
        <v>2.3862506303240032</v>
      </c>
      <c r="K134" s="14">
        <f t="shared" si="30"/>
        <v>7.2661693567807353</v>
      </c>
      <c r="L134" s="14">
        <f t="shared" si="31"/>
        <v>18.258786589231796</v>
      </c>
      <c r="M134" s="14">
        <f t="shared" si="32"/>
        <v>3.4166090882491322</v>
      </c>
      <c r="N134" s="5">
        <f t="shared" si="33"/>
        <v>0</v>
      </c>
      <c r="O134" s="9">
        <v>0.198480792313</v>
      </c>
      <c r="P134" s="9">
        <v>1.6487179487E-2</v>
      </c>
      <c r="Q134" s="9">
        <v>7.5423474694626149</v>
      </c>
      <c r="R134" s="9">
        <f t="shared" si="26"/>
        <v>0.75423474694626158</v>
      </c>
      <c r="S134" s="9">
        <f t="shared" si="27"/>
        <v>6.7881127225163533</v>
      </c>
      <c r="T134" s="9">
        <v>6.6913930175562104</v>
      </c>
      <c r="U134" s="9">
        <f t="shared" si="28"/>
        <v>0.66913930175562109</v>
      </c>
      <c r="V134" s="9">
        <f t="shared" si="29"/>
        <v>6.0222537158005895</v>
      </c>
      <c r="W134" s="9">
        <f t="shared" si="43"/>
        <v>0.95893983565126095</v>
      </c>
      <c r="X134" s="9">
        <f t="shared" si="44"/>
        <v>6.5401566650821946E-2</v>
      </c>
      <c r="Y134" s="9">
        <f t="shared" si="45"/>
        <v>0.72184505500782281</v>
      </c>
      <c r="Z134" s="9">
        <f t="shared" si="46"/>
        <v>9.2313662920677261E-2</v>
      </c>
      <c r="AA134" s="9">
        <f t="shared" si="47"/>
        <v>0.94621408735545343</v>
      </c>
      <c r="AB134" s="9">
        <f t="shared" si="48"/>
        <v>4.3513191079553176E-2</v>
      </c>
      <c r="AC134" s="9">
        <f t="shared" si="49"/>
        <v>0.5496135574120955</v>
      </c>
      <c r="AD134" s="9">
        <f t="shared" si="50"/>
        <v>9.1294110068233014E-2</v>
      </c>
      <c r="AE134" s="9">
        <f t="shared" si="51"/>
        <v>0.38716658288990752</v>
      </c>
      <c r="AF134" s="9">
        <f t="shared" si="52"/>
        <v>5.4016902136351304E-2</v>
      </c>
      <c r="AG134" s="9">
        <v>0</v>
      </c>
      <c r="AH134" s="9">
        <f t="shared" si="53"/>
        <v>4.1723930938515306E-2</v>
      </c>
      <c r="AI134" s="9"/>
      <c r="AJ134" s="9">
        <v>124</v>
      </c>
      <c r="AK134" s="6">
        <f t="shared" si="34"/>
        <v>1.0243414023020829</v>
      </c>
      <c r="AL134" s="6">
        <f t="shared" si="35"/>
        <v>1.0385277502761308</v>
      </c>
      <c r="AM134" s="6">
        <f t="shared" si="36"/>
        <v>0.64090766748032846</v>
      </c>
      <c r="AN134">
        <v>1.09773209090909</v>
      </c>
      <c r="AO134">
        <v>0.95552343199999989</v>
      </c>
      <c r="AP134" s="5">
        <v>0.897198316</v>
      </c>
      <c r="AQ134" s="6">
        <f t="shared" si="37"/>
        <v>-7.3390688607007037E-2</v>
      </c>
      <c r="AR134" s="17">
        <f t="shared" si="38"/>
        <v>5.3861931742106729E-3</v>
      </c>
      <c r="AS134" s="6">
        <f t="shared" si="39"/>
        <v>8.3004318276130862E-2</v>
      </c>
      <c r="AT134" s="15">
        <f t="shared" si="40"/>
        <v>6.8897168524852314E-3</v>
      </c>
      <c r="AU134" s="6">
        <f t="shared" si="41"/>
        <v>-0.25629064851967154</v>
      </c>
      <c r="AV134" s="16">
        <f t="shared" si="42"/>
        <v>6.5684896518633809E-2</v>
      </c>
      <c r="AW134" s="16"/>
      <c r="AX134" s="16"/>
    </row>
    <row r="135" spans="1:50" x14ac:dyDescent="0.2">
      <c r="A135" s="13">
        <v>42860</v>
      </c>
      <c r="B135" s="14">
        <v>16.517948570000001</v>
      </c>
      <c r="C135" s="14">
        <v>19.38767322</v>
      </c>
      <c r="D135" s="14">
        <v>19.48135066</v>
      </c>
      <c r="E135" s="14">
        <v>23.52804677</v>
      </c>
      <c r="F135" s="5">
        <v>2.3577632170331531</v>
      </c>
      <c r="G135" s="5">
        <v>1.937065927952343</v>
      </c>
      <c r="H135" s="14">
        <v>4.7155264340663061</v>
      </c>
      <c r="I135" s="14">
        <v>6.6525923620186491</v>
      </c>
      <c r="J135" s="14">
        <v>2.3577632170331531</v>
      </c>
      <c r="K135" s="14">
        <f t="shared" si="30"/>
        <v>7.8116413975260892</v>
      </c>
      <c r="L135" s="14">
        <f t="shared" si="31"/>
        <v>17.753162281153074</v>
      </c>
      <c r="M135" s="14">
        <f t="shared" si="32"/>
        <v>3.2196613719298375</v>
      </c>
      <c r="N135" s="5">
        <f t="shared" si="33"/>
        <v>0</v>
      </c>
      <c r="O135" s="9">
        <v>0.20057237183599999</v>
      </c>
      <c r="P135" s="9">
        <v>1.6564102564E-2</v>
      </c>
      <c r="Q135" s="9">
        <v>7.5478373703877324</v>
      </c>
      <c r="R135" s="9">
        <f t="shared" si="26"/>
        <v>0.75478373703877333</v>
      </c>
      <c r="S135" s="9">
        <f t="shared" si="27"/>
        <v>6.7930536333489595</v>
      </c>
      <c r="T135" s="9">
        <v>6.7121230202196003</v>
      </c>
      <c r="U135" s="9">
        <f t="shared" si="28"/>
        <v>0.67121230202196003</v>
      </c>
      <c r="V135" s="9">
        <f t="shared" si="29"/>
        <v>6.0409107181976403</v>
      </c>
      <c r="W135" s="9">
        <f t="shared" si="43"/>
        <v>0.95134392701025872</v>
      </c>
      <c r="X135" s="9">
        <f t="shared" si="44"/>
        <v>6.5816467666304029E-2</v>
      </c>
      <c r="Y135" s="9">
        <f t="shared" si="45"/>
        <v>0.72359127096525566</v>
      </c>
      <c r="Z135" s="9">
        <f t="shared" si="46"/>
        <v>8.9648243768094882E-2</v>
      </c>
      <c r="AA135" s="9">
        <f t="shared" si="47"/>
        <v>0.94265512137552665</v>
      </c>
      <c r="AB135" s="9">
        <f t="shared" si="48"/>
        <v>4.4389120176892685E-2</v>
      </c>
      <c r="AC135" s="9">
        <f t="shared" si="49"/>
        <v>0.55677899048261859</v>
      </c>
      <c r="AD135" s="9">
        <f t="shared" si="50"/>
        <v>8.9635961641914078E-2</v>
      </c>
      <c r="AE135" s="9">
        <f t="shared" si="51"/>
        <v>0.39013528000470205</v>
      </c>
      <c r="AF135" s="9">
        <f t="shared" si="52"/>
        <v>5.3879051657187607E-2</v>
      </c>
      <c r="AG135" s="9">
        <v>0</v>
      </c>
      <c r="AH135" s="9">
        <f t="shared" si="53"/>
        <v>4.1588968435674598E-2</v>
      </c>
      <c r="AI135" s="9"/>
      <c r="AJ135" s="6">
        <v>125</v>
      </c>
      <c r="AK135" s="6">
        <f t="shared" si="34"/>
        <v>1.0171603946765628</v>
      </c>
      <c r="AL135" s="6">
        <f t="shared" si="35"/>
        <v>1.0323033651436215</v>
      </c>
      <c r="AM135" s="6">
        <f t="shared" si="36"/>
        <v>0.6464149521245327</v>
      </c>
      <c r="AN135">
        <v>1.08761436363636</v>
      </c>
      <c r="AO135">
        <v>0.94972869599999998</v>
      </c>
      <c r="AP135" s="5">
        <v>0.90956774800000018</v>
      </c>
      <c r="AQ135" s="6">
        <f t="shared" si="37"/>
        <v>-7.0453968959797164E-2</v>
      </c>
      <c r="AR135" s="17">
        <f t="shared" si="38"/>
        <v>4.9637617421880624E-3</v>
      </c>
      <c r="AS135" s="6">
        <f t="shared" si="39"/>
        <v>8.2574669143621549E-2</v>
      </c>
      <c r="AT135" s="15">
        <f t="shared" si="40"/>
        <v>6.8185759841785645E-3</v>
      </c>
      <c r="AU135" s="6">
        <f t="shared" si="41"/>
        <v>-0.26315279587546747</v>
      </c>
      <c r="AV135" s="16">
        <f t="shared" si="42"/>
        <v>6.9249393977075455E-2</v>
      </c>
      <c r="AW135" s="16"/>
      <c r="AX135" s="16"/>
    </row>
    <row r="136" spans="1:50" x14ac:dyDescent="0.2">
      <c r="A136" s="13">
        <v>42861</v>
      </c>
      <c r="B136" s="14">
        <v>16.518088890000001</v>
      </c>
      <c r="C136" s="14">
        <v>19.197695800000002</v>
      </c>
      <c r="D136" s="14">
        <v>19.48388795</v>
      </c>
      <c r="E136" s="14">
        <v>23.337743530000001</v>
      </c>
      <c r="F136" s="5">
        <v>2.3591969605261052</v>
      </c>
      <c r="G136" s="5">
        <v>1.9155228488209399</v>
      </c>
      <c r="H136" s="14">
        <v>4.7183939210522086</v>
      </c>
      <c r="I136" s="14">
        <v>6.6339167698731494</v>
      </c>
      <c r="J136" s="14">
        <v>2.3591969605261052</v>
      </c>
      <c r="K136" s="14">
        <f t="shared" si="30"/>
        <v>8.5387586213017492</v>
      </c>
      <c r="L136" s="14">
        <f t="shared" si="31"/>
        <v>17.462982850448824</v>
      </c>
      <c r="M136" s="14">
        <f t="shared" si="32"/>
        <v>3.0656171192672041</v>
      </c>
      <c r="N136" s="5">
        <f t="shared" si="33"/>
        <v>0</v>
      </c>
      <c r="O136" s="9">
        <v>0.20266395126</v>
      </c>
      <c r="P136" s="9">
        <v>1.6641025640000001E-2</v>
      </c>
      <c r="Q136" s="9">
        <v>7.5530840417893126</v>
      </c>
      <c r="R136" s="9">
        <f t="shared" si="26"/>
        <v>0.7553084041789313</v>
      </c>
      <c r="S136" s="9">
        <f t="shared" si="27"/>
        <v>6.7977756376103811</v>
      </c>
      <c r="T136" s="9">
        <v>6.7257327932167943</v>
      </c>
      <c r="U136" s="9">
        <f t="shared" si="28"/>
        <v>0.67257327932167943</v>
      </c>
      <c r="V136" s="9">
        <f t="shared" si="29"/>
        <v>6.0531595138951149</v>
      </c>
      <c r="W136" s="9">
        <f t="shared" si="43"/>
        <v>0.94416105070823442</v>
      </c>
      <c r="X136" s="9">
        <f t="shared" si="44"/>
        <v>6.6188773147734414E-2</v>
      </c>
      <c r="Y136" s="9">
        <f t="shared" si="45"/>
        <v>0.72477056798252115</v>
      </c>
      <c r="Z136" s="9">
        <f t="shared" si="46"/>
        <v>8.6835871434439757E-2</v>
      </c>
      <c r="AA136" s="9">
        <f t="shared" si="47"/>
        <v>0.93942681554223917</v>
      </c>
      <c r="AB136" s="9">
        <f t="shared" si="48"/>
        <v>4.5192207672309873E-2</v>
      </c>
      <c r="AC136" s="9">
        <f t="shared" si="49"/>
        <v>0.56355046707188761</v>
      </c>
      <c r="AD136" s="9">
        <f t="shared" si="50"/>
        <v>8.8040156494314098E-2</v>
      </c>
      <c r="AE136" s="9">
        <f t="shared" si="51"/>
        <v>0.39329672560815243</v>
      </c>
      <c r="AF136" s="9">
        <f t="shared" si="52"/>
        <v>5.375993455199702E-2</v>
      </c>
      <c r="AG136" s="9">
        <v>0</v>
      </c>
      <c r="AH136" s="9">
        <f t="shared" si="53"/>
        <v>4.1459412955526048E-2</v>
      </c>
      <c r="AI136" s="9"/>
      <c r="AJ136" s="6">
        <v>126</v>
      </c>
      <c r="AK136" s="6">
        <f t="shared" si="34"/>
        <v>1.0103498238559689</v>
      </c>
      <c r="AL136" s="6">
        <f t="shared" si="35"/>
        <v>1.0262626869766789</v>
      </c>
      <c r="AM136" s="6">
        <f t="shared" si="36"/>
        <v>0.65159062356620168</v>
      </c>
      <c r="AN136">
        <v>1.07749663636364</v>
      </c>
      <c r="AO136">
        <v>0.94393396000000007</v>
      </c>
      <c r="AP136" s="5">
        <v>0.92193718000000002</v>
      </c>
      <c r="AQ136" s="6">
        <f t="shared" si="37"/>
        <v>-6.7146812507671072E-2</v>
      </c>
      <c r="AR136" s="17">
        <f t="shared" si="38"/>
        <v>4.5086944299403322E-3</v>
      </c>
      <c r="AS136" s="6">
        <f t="shared" si="39"/>
        <v>8.2328726976678812E-2</v>
      </c>
      <c r="AT136" s="15">
        <f t="shared" si="40"/>
        <v>6.7780192856005212E-3</v>
      </c>
      <c r="AU136" s="6">
        <f t="shared" si="41"/>
        <v>-0.27034655643379835</v>
      </c>
      <c r="AV136" s="16">
        <f t="shared" si="42"/>
        <v>7.308726057561292E-2</v>
      </c>
      <c r="AW136" s="16"/>
      <c r="AX136" s="16"/>
    </row>
    <row r="137" spans="1:50" x14ac:dyDescent="0.2">
      <c r="A137" s="13">
        <v>42862</v>
      </c>
      <c r="B137" s="14">
        <v>16.518229210000001</v>
      </c>
      <c r="C137" s="14">
        <v>19.00771838</v>
      </c>
      <c r="D137" s="14">
        <v>19.486425239999999</v>
      </c>
      <c r="E137" s="14">
        <v>23.147440280000001</v>
      </c>
      <c r="F137" s="5">
        <v>2.348915237221092</v>
      </c>
      <c r="G137" s="5">
        <v>1.8843814956383831</v>
      </c>
      <c r="H137" s="14">
        <v>4.6978304744421848</v>
      </c>
      <c r="I137" s="14">
        <v>6.5822119700805679</v>
      </c>
      <c r="J137" s="14">
        <v>2.348915237221092</v>
      </c>
      <c r="K137" s="14">
        <f t="shared" si="30"/>
        <v>9.3306151599775049</v>
      </c>
      <c r="L137" s="14">
        <f t="shared" si="31"/>
        <v>17.088456175860298</v>
      </c>
      <c r="M137" s="14">
        <f t="shared" si="32"/>
        <v>2.8971853355492811</v>
      </c>
      <c r="N137" s="5">
        <f t="shared" si="33"/>
        <v>0</v>
      </c>
      <c r="O137" s="9">
        <v>0.20475553078200001</v>
      </c>
      <c r="P137" s="9">
        <v>1.6717948718E-2</v>
      </c>
      <c r="Q137" s="9">
        <v>7.553864452422645</v>
      </c>
      <c r="R137" s="9">
        <f t="shared" si="26"/>
        <v>0.7553864452422645</v>
      </c>
      <c r="S137" s="9">
        <f t="shared" si="27"/>
        <v>6.798478007180381</v>
      </c>
      <c r="T137" s="9">
        <v>6.7391240087575426</v>
      </c>
      <c r="U137" s="9">
        <f t="shared" si="28"/>
        <v>0.67391240087575432</v>
      </c>
      <c r="V137" s="9">
        <f t="shared" si="29"/>
        <v>6.0652116078817881</v>
      </c>
      <c r="W137" s="9">
        <f t="shared" si="43"/>
        <v>0.93727022441911034</v>
      </c>
      <c r="X137" s="9">
        <f t="shared" si="44"/>
        <v>6.6668885559532765E-2</v>
      </c>
      <c r="Y137" s="9">
        <f t="shared" si="45"/>
        <v>0.72544874541581061</v>
      </c>
      <c r="Z137" s="9">
        <f t="shared" si="46"/>
        <v>8.400921454859106E-2</v>
      </c>
      <c r="AA137" s="9">
        <f t="shared" si="47"/>
        <v>0.93633306082642775</v>
      </c>
      <c r="AB137" s="9">
        <f t="shared" si="48"/>
        <v>4.5921138869906154E-2</v>
      </c>
      <c r="AC137" s="9">
        <f t="shared" si="49"/>
        <v>0.56997087841618355</v>
      </c>
      <c r="AD137" s="9">
        <f t="shared" si="50"/>
        <v>8.6703964709668346E-2</v>
      </c>
      <c r="AE137" s="9">
        <f t="shared" si="51"/>
        <v>0.39661394514392911</v>
      </c>
      <c r="AF137" s="9">
        <f t="shared" si="52"/>
        <v>5.3627726654805481E-2</v>
      </c>
      <c r="AG137" s="9">
        <v>0</v>
      </c>
      <c r="AH137" s="9">
        <f t="shared" si="53"/>
        <v>4.1306363868696357E-2</v>
      </c>
      <c r="AI137" s="9"/>
      <c r="AJ137" s="9">
        <v>127</v>
      </c>
      <c r="AK137" s="6">
        <f t="shared" si="34"/>
        <v>1.003939109978643</v>
      </c>
      <c r="AL137" s="6">
        <f t="shared" si="35"/>
        <v>1.0203422753750189</v>
      </c>
      <c r="AM137" s="6">
        <f t="shared" si="36"/>
        <v>0.65667484312585189</v>
      </c>
      <c r="AN137">
        <v>1.06737890909091</v>
      </c>
      <c r="AO137">
        <v>0.93813922399999994</v>
      </c>
      <c r="AP137" s="5">
        <v>0.93430661199999998</v>
      </c>
      <c r="AQ137" s="6">
        <f t="shared" si="37"/>
        <v>-6.3439799112267048E-2</v>
      </c>
      <c r="AR137" s="17">
        <f t="shared" si="38"/>
        <v>4.0246081114047993E-3</v>
      </c>
      <c r="AS137" s="6">
        <f t="shared" si="39"/>
        <v>8.2203051375018932E-2</v>
      </c>
      <c r="AT137" s="15">
        <f t="shared" si="40"/>
        <v>6.7573416553640018E-3</v>
      </c>
      <c r="AU137" s="6">
        <f t="shared" si="41"/>
        <v>-0.27763176887414809</v>
      </c>
      <c r="AV137" s="16">
        <f t="shared" si="42"/>
        <v>7.707939908818838E-2</v>
      </c>
      <c r="AW137" s="16"/>
      <c r="AX137" s="16"/>
    </row>
    <row r="138" spans="1:50" x14ac:dyDescent="0.2">
      <c r="A138" s="13">
        <v>42863</v>
      </c>
      <c r="B138" s="14">
        <v>16.51836952</v>
      </c>
      <c r="C138" s="14">
        <v>18.817740950000001</v>
      </c>
      <c r="D138" s="14">
        <v>19.488962529999998</v>
      </c>
      <c r="E138" s="14">
        <v>22.957137029999998</v>
      </c>
      <c r="F138" s="5">
        <v>2.315207435058924</v>
      </c>
      <c r="G138" s="5">
        <v>1.8628227334621119</v>
      </c>
      <c r="H138" s="14">
        <v>4.630414870117848</v>
      </c>
      <c r="I138" s="14">
        <v>6.4932376035799599</v>
      </c>
      <c r="J138" s="14">
        <v>2.315207435058924</v>
      </c>
      <c r="K138" s="14">
        <f t="shared" si="30"/>
        <v>10.149021254903072</v>
      </c>
      <c r="L138" s="14">
        <f t="shared" si="31"/>
        <v>16.678164514144292</v>
      </c>
      <c r="M138" s="14">
        <f t="shared" si="32"/>
        <v>2.7030102614029157</v>
      </c>
      <c r="N138" s="5">
        <f t="shared" si="33"/>
        <v>0</v>
      </c>
      <c r="O138" s="9">
        <v>0.206847110305</v>
      </c>
      <c r="P138" s="9">
        <v>1.6794871794999999E-2</v>
      </c>
      <c r="Q138" s="9">
        <v>7.5704408061039006</v>
      </c>
      <c r="R138" s="9">
        <f t="shared" si="26"/>
        <v>0.75704408061039008</v>
      </c>
      <c r="S138" s="9">
        <f t="shared" si="27"/>
        <v>6.8133967254935106</v>
      </c>
      <c r="T138" s="9">
        <v>6.7436849930479026</v>
      </c>
      <c r="U138" s="9">
        <f t="shared" si="28"/>
        <v>0.67436849930479026</v>
      </c>
      <c r="V138" s="9">
        <f t="shared" si="29"/>
        <v>6.0693164937431128</v>
      </c>
      <c r="W138" s="9">
        <f t="shared" si="43"/>
        <v>0.93075149441091876</v>
      </c>
      <c r="X138" s="9">
        <f t="shared" si="44"/>
        <v>6.7069977201457021E-2</v>
      </c>
      <c r="Y138" s="9">
        <f t="shared" si="45"/>
        <v>0.72567975830703979</v>
      </c>
      <c r="Z138" s="9">
        <f t="shared" si="46"/>
        <v>8.1140139366767103E-2</v>
      </c>
      <c r="AA138" s="9">
        <f t="shared" si="47"/>
        <v>0.93342793820632608</v>
      </c>
      <c r="AB138" s="9">
        <f t="shared" si="48"/>
        <v>4.6577281764079076E-2</v>
      </c>
      <c r="AC138" s="9">
        <f t="shared" si="49"/>
        <v>0.57620238580143046</v>
      </c>
      <c r="AD138" s="9">
        <f t="shared" si="50"/>
        <v>8.5466996301885784E-2</v>
      </c>
      <c r="AE138" s="9">
        <f t="shared" si="51"/>
        <v>0.40005517440553612</v>
      </c>
      <c r="AF138" s="9">
        <f t="shared" si="52"/>
        <v>5.358628085814527E-2</v>
      </c>
      <c r="AG138" s="9">
        <v>0</v>
      </c>
      <c r="AH138" s="9">
        <f t="shared" si="53"/>
        <v>4.1218111173182519E-2</v>
      </c>
      <c r="AI138" s="9"/>
      <c r="AJ138" s="6">
        <v>128</v>
      </c>
      <c r="AK138" s="6">
        <f t="shared" si="34"/>
        <v>0.99782147161237578</v>
      </c>
      <c r="AL138" s="6">
        <f t="shared" si="35"/>
        <v>1.0145680775730932</v>
      </c>
      <c r="AM138" s="6">
        <f t="shared" si="36"/>
        <v>0.66166938210331627</v>
      </c>
      <c r="AN138">
        <v>1.0572611818181801</v>
      </c>
      <c r="AO138">
        <v>0.93234448800000003</v>
      </c>
      <c r="AP138" s="5">
        <v>0.94667604399999994</v>
      </c>
      <c r="AQ138" s="6">
        <f t="shared" si="37"/>
        <v>-5.9439710205804297E-2</v>
      </c>
      <c r="AR138" s="17">
        <f t="shared" si="38"/>
        <v>3.5330791493499956E-3</v>
      </c>
      <c r="AS138" s="6">
        <f t="shared" si="39"/>
        <v>8.222358957309317E-2</v>
      </c>
      <c r="AT138" s="15">
        <f t="shared" si="40"/>
        <v>6.7607186822844761E-3</v>
      </c>
      <c r="AU138" s="6">
        <f t="shared" si="41"/>
        <v>-0.28500666189668367</v>
      </c>
      <c r="AV138" s="16">
        <f t="shared" si="42"/>
        <v>8.1228797325490557E-2</v>
      </c>
      <c r="AW138" s="16"/>
      <c r="AX138" s="16"/>
    </row>
    <row r="139" spans="1:50" x14ac:dyDescent="0.2">
      <c r="A139" s="13">
        <v>42864</v>
      </c>
      <c r="B139" s="14">
        <v>16.51850984</v>
      </c>
      <c r="C139" s="14">
        <v>18.627763529999999</v>
      </c>
      <c r="D139" s="14">
        <v>19.491499829999999</v>
      </c>
      <c r="E139" s="14">
        <v>22.766833779999999</v>
      </c>
      <c r="F139" s="5">
        <v>2.342653777115455</v>
      </c>
      <c r="G139" s="5">
        <v>1.8507904157708761</v>
      </c>
      <c r="H139" s="14">
        <v>4.6853075542309108</v>
      </c>
      <c r="I139" s="14">
        <v>6.5360979700017872</v>
      </c>
      <c r="J139" s="14">
        <v>2.342653777115455</v>
      </c>
      <c r="K139" s="14">
        <f t="shared" si="30"/>
        <v>11.406636339848204</v>
      </c>
      <c r="L139" s="14">
        <f t="shared" si="31"/>
        <v>16.529818078451214</v>
      </c>
      <c r="M139" s="14">
        <f t="shared" si="32"/>
        <v>2.5808944783167558</v>
      </c>
      <c r="N139" s="5">
        <f t="shared" si="33"/>
        <v>0</v>
      </c>
      <c r="O139" s="9">
        <v>0.20893868972900001</v>
      </c>
      <c r="P139" s="9">
        <v>1.6871794871E-2</v>
      </c>
      <c r="Q139" s="9">
        <v>7.5606154779008952</v>
      </c>
      <c r="R139" s="9">
        <f t="shared" ref="R139:R202" si="54">Q139*$K$3</f>
        <v>0.75606154779008961</v>
      </c>
      <c r="S139" s="9">
        <f t="shared" ref="S139:S202" si="55">Q139*$L$3</f>
        <v>6.8045539301108056</v>
      </c>
      <c r="T139" s="9">
        <v>6.7647551166813624</v>
      </c>
      <c r="U139" s="9">
        <f t="shared" ref="U139:U202" si="56">T139*$K$3</f>
        <v>0.67647551166813624</v>
      </c>
      <c r="V139" s="9">
        <f t="shared" ref="V139:V202" si="57">T139*$L$3</f>
        <v>6.0882796050132262</v>
      </c>
      <c r="W139" s="9">
        <f t="shared" si="43"/>
        <v>0.92457345994961548</v>
      </c>
      <c r="X139" s="9">
        <f t="shared" si="44"/>
        <v>6.7306175251671735E-2</v>
      </c>
      <c r="Y139" s="9">
        <f t="shared" si="45"/>
        <v>0.72551817429455701</v>
      </c>
      <c r="Z139" s="9">
        <f t="shared" si="46"/>
        <v>7.8175325502758242E-2</v>
      </c>
      <c r="AA139" s="9">
        <f t="shared" si="47"/>
        <v>0.93081389479216903</v>
      </c>
      <c r="AB139" s="9">
        <f t="shared" si="48"/>
        <v>4.7161411168075457E-2</v>
      </c>
      <c r="AC139" s="9">
        <f t="shared" si="49"/>
        <v>0.58227037076406118</v>
      </c>
      <c r="AD139" s="9">
        <f t="shared" si="50"/>
        <v>8.4396326624103096E-2</v>
      </c>
      <c r="AE139" s="9">
        <f t="shared" si="51"/>
        <v>0.40360034340424827</v>
      </c>
      <c r="AF139" s="9">
        <f t="shared" si="52"/>
        <v>5.3503545688841005E-2</v>
      </c>
      <c r="AG139" s="9">
        <v>0</v>
      </c>
      <c r="AH139" s="9">
        <f t="shared" si="53"/>
        <v>4.1143901332375103E-2</v>
      </c>
      <c r="AI139" s="9"/>
      <c r="AJ139" s="6">
        <v>129</v>
      </c>
      <c r="AK139" s="6">
        <f t="shared" si="34"/>
        <v>0.99187963520128719</v>
      </c>
      <c r="AL139" s="6">
        <f t="shared" si="35"/>
        <v>1.0089892202949273</v>
      </c>
      <c r="AM139" s="6">
        <f t="shared" si="36"/>
        <v>0.66666669738816431</v>
      </c>
      <c r="AN139">
        <v>1.0471434545454501</v>
      </c>
      <c r="AO139">
        <v>0.92654975200000012</v>
      </c>
      <c r="AP139" s="5">
        <v>0.95904547600000001</v>
      </c>
      <c r="AQ139" s="6">
        <f t="shared" si="37"/>
        <v>-5.5263819344162912E-2</v>
      </c>
      <c r="AR139" s="17">
        <f t="shared" si="38"/>
        <v>3.054089728504275E-3</v>
      </c>
      <c r="AS139" s="6">
        <f t="shared" si="39"/>
        <v>8.243946829492721E-2</v>
      </c>
      <c r="AT139" s="15">
        <f t="shared" si="40"/>
        <v>6.7962659327503085E-3</v>
      </c>
      <c r="AU139" s="6">
        <f t="shared" si="41"/>
        <v>-0.2923787786118357</v>
      </c>
      <c r="AV139" s="16">
        <f t="shared" si="42"/>
        <v>8.5485350182548839E-2</v>
      </c>
      <c r="AW139" s="16"/>
      <c r="AX139" s="16"/>
    </row>
    <row r="140" spans="1:50" x14ac:dyDescent="0.2">
      <c r="A140" s="13">
        <v>42865</v>
      </c>
      <c r="B140" s="14">
        <v>16.51865016</v>
      </c>
      <c r="C140" s="14">
        <v>18.437786110000001</v>
      </c>
      <c r="D140" s="14">
        <v>19.494037120000002</v>
      </c>
      <c r="E140" s="14">
        <v>22.576530529999999</v>
      </c>
      <c r="F140" s="5">
        <v>2.7279290487277161</v>
      </c>
      <c r="G140" s="5">
        <v>2.0373297443108211</v>
      </c>
      <c r="H140" s="14">
        <v>5.4558580974554314</v>
      </c>
      <c r="I140" s="14">
        <v>7.4931878417662521</v>
      </c>
      <c r="J140" s="14">
        <v>2.7279290487277161</v>
      </c>
      <c r="K140" s="14">
        <f t="shared" ref="K140:K203" si="58">IF(-1*(H140*B140-J140*D140+B140*((D140*J140-J140*E140)/(-D140+B140))-((D140*J140-J140*E140)/(-D140+B140))*D140)/(B140-C140)&lt;0,0,-1*(H140*B140-J140*D140+B140*((D140*J140-J140*E140)/(-D140+B140))-((D140*J140-J140*E140)/(-D140+B140))*D140)/(B140-C140))</f>
        <v>14.869315424055447</v>
      </c>
      <c r="L140" s="14">
        <f t="shared" ref="L140:L203" si="59">IF((H140*B140-I140*C140+B140*K140-K140*C140)/(C140-E140)&lt;0,0,(H140*B140-I140*C140+B140*K140-K140*C140)/(C140-E140))</f>
        <v>18.500930109683747</v>
      </c>
      <c r="M140" s="14">
        <f t="shared" ref="M140:M203" si="60">IF((D140*J140-J140*E140)/(-D140+B140)&lt;0,0,(D140*J140-J140*E140)/(-D140+B140))</f>
        <v>2.8261276360674596</v>
      </c>
      <c r="N140" s="5">
        <f t="shared" ref="N140:N203" si="61">IF(M140=0,1,0)</f>
        <v>0</v>
      </c>
      <c r="O140" s="9">
        <v>0.211030269252</v>
      </c>
      <c r="P140" s="9">
        <v>1.6948717948E-2</v>
      </c>
      <c r="Q140" s="9">
        <v>7.4327336187539723</v>
      </c>
      <c r="R140" s="9">
        <f t="shared" si="54"/>
        <v>0.74327336187539728</v>
      </c>
      <c r="S140" s="9">
        <f t="shared" si="55"/>
        <v>6.6894602568785748</v>
      </c>
      <c r="T140" s="9">
        <v>6.7410048375208627</v>
      </c>
      <c r="U140" s="9">
        <f t="shared" si="56"/>
        <v>0.67410048375208631</v>
      </c>
      <c r="V140" s="9">
        <f t="shared" si="57"/>
        <v>6.0669043537687761</v>
      </c>
      <c r="W140" s="9">
        <f t="shared" si="43"/>
        <v>0.91844582065119829</v>
      </c>
      <c r="X140" s="9">
        <f t="shared" si="44"/>
        <v>6.7760209535641935E-2</v>
      </c>
      <c r="Y140" s="9">
        <f t="shared" si="45"/>
        <v>0.72501270887242819</v>
      </c>
      <c r="Z140" s="9">
        <f t="shared" si="46"/>
        <v>7.53130840585539E-2</v>
      </c>
      <c r="AA140" s="9">
        <f t="shared" si="47"/>
        <v>0.92816213673231363</v>
      </c>
      <c r="AB140" s="9">
        <f t="shared" si="48"/>
        <v>4.7673218209082539E-2</v>
      </c>
      <c r="AC140" s="9">
        <f t="shared" si="49"/>
        <v>0.58839782953489228</v>
      </c>
      <c r="AD140" s="9">
        <f t="shared" si="50"/>
        <v>8.3539936109330054E-2</v>
      </c>
      <c r="AE140" s="9">
        <f t="shared" si="51"/>
        <v>0.40723233131400338</v>
      </c>
      <c r="AF140" s="9">
        <f t="shared" si="52"/>
        <v>5.3317873704391346E-2</v>
      </c>
      <c r="AG140" s="9">
        <v>0</v>
      </c>
      <c r="AH140" s="9">
        <f t="shared" si="53"/>
        <v>4.1116662046805495E-2</v>
      </c>
      <c r="AI140" s="9"/>
      <c r="AJ140" s="9">
        <v>130</v>
      </c>
      <c r="AK140" s="6">
        <f t="shared" ref="AK140:AK203" si="62">W140+X140</f>
        <v>0.98620603018684028</v>
      </c>
      <c r="AL140" s="6">
        <f t="shared" ref="AL140:AL203" si="63">Z140+AA140</f>
        <v>1.0034752207908675</v>
      </c>
      <c r="AM140" s="6">
        <f t="shared" ref="AM140:AM203" si="64">AC140+AD140</f>
        <v>0.67193776564422236</v>
      </c>
      <c r="AN140">
        <v>1.0370257272727299</v>
      </c>
      <c r="AO140">
        <v>0.92075501599999998</v>
      </c>
      <c r="AP140" s="5">
        <v>0.97141490800000008</v>
      </c>
      <c r="AQ140" s="6">
        <f t="shared" ref="AQ140:AQ203" si="65">AK140-AN140</f>
        <v>-5.0819697085889626E-2</v>
      </c>
      <c r="AR140" s="17">
        <f t="shared" ref="AR140:AR203" si="66">AQ140^2</f>
        <v>2.5826416119015786E-3</v>
      </c>
      <c r="AS140" s="6">
        <f t="shared" ref="AS140:AS203" si="67">AL140-AO140</f>
        <v>8.2720204790867502E-2</v>
      </c>
      <c r="AT140" s="15">
        <f t="shared" ref="AT140:AT203" si="68">AS140^2</f>
        <v>6.8426322806430587E-3</v>
      </c>
      <c r="AU140" s="6">
        <f t="shared" ref="AU140:AU203" si="69">AM140-AP140</f>
        <v>-0.29947714235577771</v>
      </c>
      <c r="AV140" s="16">
        <f t="shared" ref="AV140:AV203" si="70">AU140^2</f>
        <v>8.9686558793582755E-2</v>
      </c>
      <c r="AW140" s="16"/>
      <c r="AX140" s="16"/>
    </row>
    <row r="141" spans="1:50" x14ac:dyDescent="0.2">
      <c r="A141" s="13">
        <v>42866</v>
      </c>
      <c r="B141" s="14">
        <v>16.518790469999999</v>
      </c>
      <c r="C141" s="14">
        <v>18.247808679999999</v>
      </c>
      <c r="D141" s="14">
        <v>19.496574410000001</v>
      </c>
      <c r="E141" s="14">
        <v>22.38622728</v>
      </c>
      <c r="F141" s="5">
        <v>2.6695222587562082</v>
      </c>
      <c r="G141" s="5">
        <v>2.1164277935188158</v>
      </c>
      <c r="H141" s="14">
        <v>5.3390445175124146</v>
      </c>
      <c r="I141" s="14">
        <v>7.4554723110312313</v>
      </c>
      <c r="J141" s="14">
        <v>2.6695222587562082</v>
      </c>
      <c r="K141" s="14">
        <f t="shared" si="58"/>
        <v>16.445185780463454</v>
      </c>
      <c r="L141" s="14">
        <f t="shared" si="59"/>
        <v>18.433490594015758</v>
      </c>
      <c r="M141" s="14">
        <f t="shared" si="60"/>
        <v>2.5905145611550831</v>
      </c>
      <c r="N141" s="5">
        <f t="shared" si="61"/>
        <v>0</v>
      </c>
      <c r="O141" s="9">
        <v>0.21312184877400001</v>
      </c>
      <c r="P141" s="9">
        <v>1.7025641025999998E-2</v>
      </c>
      <c r="Q141" s="9">
        <v>7.4877785516642943</v>
      </c>
      <c r="R141" s="9">
        <f t="shared" si="54"/>
        <v>0.74877785516642947</v>
      </c>
      <c r="S141" s="9">
        <f t="shared" si="55"/>
        <v>6.7390006964978646</v>
      </c>
      <c r="T141" s="9">
        <v>6.7241874175522636</v>
      </c>
      <c r="U141" s="9">
        <f t="shared" si="56"/>
        <v>0.67241874175522642</v>
      </c>
      <c r="V141" s="9">
        <f t="shared" si="57"/>
        <v>6.051768675797037</v>
      </c>
      <c r="W141" s="9">
        <f t="shared" ref="W141:W204" si="71">IF(W140+($A$3/$B$3)*(F140*R140+AC140*K140+Z140*(M140+J140)-W140*(M140+K140+H140))+AF141-W140*$E$3-W140*$G$3&lt;0,0,W140+($A$3/$B$3)*(F140*R140+AC140*K140+Z140*(M140+J140)-W140*(M140+K140+H140))+AF141-W140*$E$3-W140*$G$3)</f>
        <v>0.91165107191362893</v>
      </c>
      <c r="X141" s="9">
        <f t="shared" ref="X141:X204" si="72">IF(X140+($A$3/$B$3)*(F140*S140+AD140*K140+AA140*(M140+J140)-X140*(M140+K140+H140))+$F$3*Y140+$G$3*W140-AF141&lt;0,0,X140+($A$3/$B$3)*(F140*S140+AD140*K140+AA140*(M140+J140)-X140*(M140+K140+H140))+$F$3*Y140+$G$3*W140-AF141)</f>
        <v>6.9980975488189212E-2</v>
      </c>
      <c r="Y141" s="9">
        <f t="shared" ref="Y141:Y204" si="73">IF(Y140+W140*$E$3-$F$3*Y140-$H$3*Y140&lt;0,0,Y140+W140*$E$3-$F$3*Y140-$H$3*Y140)</f>
        <v>0.72419174641449024</v>
      </c>
      <c r="Z141" s="9">
        <f t="shared" ref="Z141:Z204" si="74">IF(Z140+($A$3/$C$3)*(O140*J140+W140*M140-(M140+J140)*Z140)+AG141-Z140*$M$3-$O$3*Z140&lt;0,0,Z140+($A$3/$C$3)*(O140*J140+W140*M140-(M140+J140)*Z140)+AG141-Z140*$M$3-$O$3*Z140)</f>
        <v>7.3480607595394834E-2</v>
      </c>
      <c r="AA141" s="9">
        <f t="shared" ref="AA141:AA204" si="75">IF(AA140+($A$3/$C$3)*(P140*J140+X140*M140-(M140+J140)*AA140)+AB140*$N$3+$O$3*Z140-AG141&lt;0,0,AA140+($A$3/$C$3)*(P140*J140+X140*M140-(M140+J140)*AA140)+AB140*$N$3+$O$3*Z140-AG141)</f>
        <v>0.92380133932592956</v>
      </c>
      <c r="AB141" s="9">
        <f t="shared" ref="AB141:AB204" si="76">IF(AB140+Z140*$M$3-$N$3*AB140-AB140*$P$3&lt;0,0,AB140+Z140*$M$3-$N$3*AB140-AB140*$P$3)</f>
        <v>4.8116367124191074E-2</v>
      </c>
      <c r="AC141" s="9">
        <f t="shared" ref="AC141:AC204" si="77">IF(AC140+($A$3/$D$3)*(G140*U140+W140*(H140+K140)+O140*L140-AC140*(K140+L140+I140))+AH141-AC140*$E$3-$G$3*AC140&lt;0,0,AC140+($A$3/$D$3)*(G140*U140+W140*(H140+K140)+O140*L140-AC140*(K140+L140+I140))+AH141-AC140*$E$3-$G$3*AC140)</f>
        <v>0.59491829783358841</v>
      </c>
      <c r="AD141" s="9">
        <f t="shared" ref="AD141:AD204" si="78">IF(AD140+($A$3/$D$3)*(G140*V140+X140*(H140+K140)+P140*L140-AD140*(K140+L140+I140))+AE140*$F$3+$G$3*AC140-AH141&lt;0,0,AD140+($A$3/$D$3)*(G140*V140+X140*(H140+K140)+P140*L140-AD140*(K140+L140+I140))+AE140*$F$3+$G$3*AC140-AH141)</f>
        <v>8.4461019917034794E-2</v>
      </c>
      <c r="AE141" s="9">
        <f t="shared" ref="AE141:AE204" si="79">IF(AE140+$E$3*AC140-$F$3*AE140-AE140*$H$3&lt;0,0,AE140+$E$3*AC140-$F$3*AE140-AE140*$H$3)</f>
        <v>0.41094813054484552</v>
      </c>
      <c r="AF141" s="9">
        <f t="shared" si="52"/>
        <v>5.3287796218228191E-2</v>
      </c>
      <c r="AG141" s="9">
        <v>0</v>
      </c>
      <c r="AH141" s="9">
        <f t="shared" si="53"/>
        <v>4.1176128872052589E-2</v>
      </c>
      <c r="AI141" s="9"/>
      <c r="AJ141" s="6">
        <v>131</v>
      </c>
      <c r="AK141" s="6">
        <f t="shared" si="62"/>
        <v>0.98163204740181809</v>
      </c>
      <c r="AL141" s="6">
        <f t="shared" si="63"/>
        <v>0.99728194692132444</v>
      </c>
      <c r="AM141" s="6">
        <f t="shared" si="64"/>
        <v>0.67937931775062321</v>
      </c>
      <c r="AN141">
        <v>1.0269079999999999</v>
      </c>
      <c r="AO141">
        <v>0.91496028000000007</v>
      </c>
      <c r="AP141" s="5">
        <v>0.98378434000000015</v>
      </c>
      <c r="AQ141" s="6">
        <f t="shared" si="65"/>
        <v>-4.5275952598181846E-2</v>
      </c>
      <c r="AR141" s="17">
        <f t="shared" si="66"/>
        <v>2.0499118836728096E-3</v>
      </c>
      <c r="AS141" s="6">
        <f t="shared" si="67"/>
        <v>8.2321666921324366E-2</v>
      </c>
      <c r="AT141" s="15">
        <f t="shared" si="68"/>
        <v>6.77685684470547E-3</v>
      </c>
      <c r="AU141" s="6">
        <f t="shared" si="69"/>
        <v>-0.30440502224937693</v>
      </c>
      <c r="AV141" s="16">
        <f t="shared" si="70"/>
        <v>9.2662417570643668E-2</v>
      </c>
      <c r="AW141" s="16"/>
      <c r="AX141" s="16"/>
    </row>
    <row r="142" spans="1:50" x14ac:dyDescent="0.2">
      <c r="A142" s="13">
        <v>42867</v>
      </c>
      <c r="B142" s="14">
        <v>16.518930789999999</v>
      </c>
      <c r="C142" s="14">
        <v>18.05783126</v>
      </c>
      <c r="D142" s="14">
        <v>19.4991117</v>
      </c>
      <c r="E142" s="14">
        <v>22.195924040000001</v>
      </c>
      <c r="F142" s="5">
        <v>2.4943179843028558</v>
      </c>
      <c r="G142" s="5">
        <v>1.941636772546226</v>
      </c>
      <c r="H142" s="14">
        <v>4.9886359686057116</v>
      </c>
      <c r="I142" s="14">
        <v>6.9302727411519367</v>
      </c>
      <c r="J142" s="14">
        <v>2.4943179843028558</v>
      </c>
      <c r="K142" s="14">
        <f t="shared" si="58"/>
        <v>17.573092164115216</v>
      </c>
      <c r="L142" s="14">
        <f t="shared" si="59"/>
        <v>16.863324952880152</v>
      </c>
      <c r="M142" s="14">
        <f t="shared" si="60"/>
        <v>2.257147375644343</v>
      </c>
      <c r="N142" s="5">
        <f t="shared" si="61"/>
        <v>0</v>
      </c>
      <c r="O142" s="9">
        <v>0.21521342819799999</v>
      </c>
      <c r="P142" s="9">
        <v>1.7102564101999999E-2</v>
      </c>
      <c r="Q142" s="9">
        <v>7.5413941774620978</v>
      </c>
      <c r="R142" s="9">
        <f t="shared" si="54"/>
        <v>0.75413941774620985</v>
      </c>
      <c r="S142" s="9">
        <f t="shared" si="55"/>
        <v>6.7872547597158883</v>
      </c>
      <c r="T142" s="9">
        <v>6.7549998004054874</v>
      </c>
      <c r="U142" s="9">
        <f t="shared" si="56"/>
        <v>0.67549998004054879</v>
      </c>
      <c r="V142" s="9">
        <f t="shared" si="57"/>
        <v>6.0794998203649389</v>
      </c>
      <c r="W142" s="9">
        <f t="shared" si="71"/>
        <v>0.90643385712507252</v>
      </c>
      <c r="X142" s="9">
        <f t="shared" si="72"/>
        <v>7.0641269739195683E-2</v>
      </c>
      <c r="Y142" s="9">
        <f t="shared" si="73"/>
        <v>0.7230402397474015</v>
      </c>
      <c r="Z142" s="9">
        <f t="shared" si="74"/>
        <v>7.132114968314579E-2</v>
      </c>
      <c r="AA142" s="9">
        <f t="shared" si="75"/>
        <v>0.92001184657595825</v>
      </c>
      <c r="AB142" s="9">
        <f t="shared" si="76"/>
        <v>4.851298428922951E-2</v>
      </c>
      <c r="AC142" s="9">
        <f t="shared" si="77"/>
        <v>0.6021404904983384</v>
      </c>
      <c r="AD142" s="9">
        <f t="shared" si="78"/>
        <v>8.5503263798692095E-2</v>
      </c>
      <c r="AE142" s="9">
        <f t="shared" si="79"/>
        <v>0.4147641680266872</v>
      </c>
      <c r="AF142" s="9">
        <f t="shared" si="52"/>
        <v>5.4457255574551035E-2</v>
      </c>
      <c r="AG142" s="9">
        <v>0</v>
      </c>
      <c r="AH142" s="9">
        <f t="shared" si="53"/>
        <v>4.203825770627663E-2</v>
      </c>
      <c r="AI142" s="9"/>
      <c r="AJ142" s="6">
        <v>132</v>
      </c>
      <c r="AK142" s="6">
        <f t="shared" si="62"/>
        <v>0.97707512686426823</v>
      </c>
      <c r="AL142" s="6">
        <f t="shared" si="63"/>
        <v>0.99133299625910398</v>
      </c>
      <c r="AM142" s="6">
        <f t="shared" si="64"/>
        <v>0.68764375429703051</v>
      </c>
      <c r="AN142">
        <v>1.01679027272727</v>
      </c>
      <c r="AO142">
        <v>0.90916554399999994</v>
      </c>
      <c r="AP142" s="5">
        <v>0.99615377199999999</v>
      </c>
      <c r="AQ142" s="6">
        <f t="shared" si="65"/>
        <v>-3.9715145863001733E-2</v>
      </c>
      <c r="AR142" s="17">
        <f t="shared" si="66"/>
        <v>1.5772928109195037E-3</v>
      </c>
      <c r="AS142" s="6">
        <f t="shared" si="67"/>
        <v>8.2167452259104046E-2</v>
      </c>
      <c r="AT142" s="15">
        <f t="shared" si="68"/>
        <v>6.7514902107521429E-3</v>
      </c>
      <c r="AU142" s="6">
        <f t="shared" si="69"/>
        <v>-0.30851001770296949</v>
      </c>
      <c r="AV142" s="16">
        <f t="shared" si="70"/>
        <v>9.517843102308654E-2</v>
      </c>
      <c r="AW142" s="16"/>
      <c r="AX142" s="16"/>
    </row>
    <row r="143" spans="1:50" x14ac:dyDescent="0.2">
      <c r="A143" s="13">
        <v>42868</v>
      </c>
      <c r="B143" s="14">
        <v>16.519071109999999</v>
      </c>
      <c r="C143" s="14">
        <v>17.867853839999999</v>
      </c>
      <c r="D143" s="14">
        <v>19.50164899</v>
      </c>
      <c r="E143" s="14">
        <v>22.005620789999998</v>
      </c>
      <c r="F143" s="5">
        <v>2.4333576909013259</v>
      </c>
      <c r="G143" s="5">
        <v>1.8770158055035171</v>
      </c>
      <c r="H143" s="14">
        <v>4.8667153818026527</v>
      </c>
      <c r="I143" s="14">
        <v>6.7437311873061692</v>
      </c>
      <c r="J143" s="14">
        <v>2.4333576909013259</v>
      </c>
      <c r="K143" s="14">
        <f t="shared" si="58"/>
        <v>19.903925424463438</v>
      </c>
      <c r="L143" s="14">
        <f t="shared" si="59"/>
        <v>16.179851936473042</v>
      </c>
      <c r="M143" s="14">
        <f t="shared" si="60"/>
        <v>2.042883466073997</v>
      </c>
      <c r="N143" s="5">
        <f t="shared" si="61"/>
        <v>0</v>
      </c>
      <c r="O143" s="9">
        <v>0.217305007721</v>
      </c>
      <c r="P143" s="9">
        <v>1.7179487178999999E-2</v>
      </c>
      <c r="Q143" s="9">
        <v>7.5615844691588201</v>
      </c>
      <c r="R143" s="9">
        <f t="shared" si="54"/>
        <v>0.75615844691588208</v>
      </c>
      <c r="S143" s="9">
        <f t="shared" si="55"/>
        <v>6.8054260222429379</v>
      </c>
      <c r="T143" s="9">
        <v>6.7569385645017404</v>
      </c>
      <c r="U143" s="9">
        <f t="shared" si="56"/>
        <v>0.6756938564501741</v>
      </c>
      <c r="V143" s="9">
        <f t="shared" si="57"/>
        <v>6.0812447080515666</v>
      </c>
      <c r="W143" s="9">
        <f t="shared" si="71"/>
        <v>0.90189319670690338</v>
      </c>
      <c r="X143" s="9">
        <f t="shared" si="72"/>
        <v>7.016196873546536E-2</v>
      </c>
      <c r="Y143" s="9">
        <f t="shared" si="73"/>
        <v>0.72167354815252327</v>
      </c>
      <c r="Z143" s="9">
        <f t="shared" si="74"/>
        <v>6.863520290688252E-2</v>
      </c>
      <c r="AA143" s="9">
        <f t="shared" si="75"/>
        <v>0.9172267896046099</v>
      </c>
      <c r="AB143" s="9">
        <f t="shared" si="76"/>
        <v>4.8857567733242603E-2</v>
      </c>
      <c r="AC143" s="9">
        <f t="shared" si="77"/>
        <v>0.61072559703819618</v>
      </c>
      <c r="AD143" s="9">
        <f t="shared" si="78"/>
        <v>8.4152760459398263E-2</v>
      </c>
      <c r="AE143" s="9">
        <f t="shared" si="79"/>
        <v>0.41871343542861394</v>
      </c>
      <c r="AF143" s="9">
        <f t="shared" si="52"/>
        <v>5.4606009903201025E-2</v>
      </c>
      <c r="AG143" s="9">
        <v>0</v>
      </c>
      <c r="AH143" s="9">
        <f t="shared" si="53"/>
        <v>4.3012126908354438E-2</v>
      </c>
      <c r="AI143" s="9"/>
      <c r="AJ143" s="9">
        <v>133</v>
      </c>
      <c r="AK143" s="6">
        <f t="shared" si="62"/>
        <v>0.9720551654423687</v>
      </c>
      <c r="AL143" s="6">
        <f t="shared" si="63"/>
        <v>0.98586199251149242</v>
      </c>
      <c r="AM143" s="6">
        <f t="shared" si="64"/>
        <v>0.69487835749759441</v>
      </c>
      <c r="AN143">
        <v>1.00667254545455</v>
      </c>
      <c r="AO143">
        <v>0.90337080800000014</v>
      </c>
      <c r="AP143" s="5">
        <v>1.0085232040000001</v>
      </c>
      <c r="AQ143" s="6">
        <f t="shared" si="65"/>
        <v>-3.4617380012181287E-2</v>
      </c>
      <c r="AR143" s="17">
        <f t="shared" si="66"/>
        <v>1.1983629989077685E-3</v>
      </c>
      <c r="AS143" s="6">
        <f t="shared" si="67"/>
        <v>8.2491184511492288E-2</v>
      </c>
      <c r="AT143" s="15">
        <f t="shared" si="68"/>
        <v>6.804795522109065E-3</v>
      </c>
      <c r="AU143" s="6">
        <f t="shared" si="69"/>
        <v>-0.31364484650240565</v>
      </c>
      <c r="AV143" s="16">
        <f t="shared" si="70"/>
        <v>9.8373089737517599E-2</v>
      </c>
      <c r="AW143" s="16"/>
      <c r="AX143" s="16"/>
    </row>
    <row r="144" spans="1:50" x14ac:dyDescent="0.2">
      <c r="A144" s="13">
        <v>42869</v>
      </c>
      <c r="B144" s="14">
        <v>16.519211429999999</v>
      </c>
      <c r="C144" s="14">
        <v>17.67787642</v>
      </c>
      <c r="D144" s="14">
        <v>19.50418629</v>
      </c>
      <c r="E144" s="14">
        <v>21.815317539999999</v>
      </c>
      <c r="F144" s="5">
        <v>2.4841051833778058</v>
      </c>
      <c r="G144" s="5">
        <v>1.9273033495131799</v>
      </c>
      <c r="H144" s="14">
        <v>4.9682103667556126</v>
      </c>
      <c r="I144" s="14">
        <v>6.8955137162687929</v>
      </c>
      <c r="J144" s="14">
        <v>2.4841051833778058</v>
      </c>
      <c r="K144" s="14">
        <f t="shared" si="58"/>
        <v>24.061635019288005</v>
      </c>
      <c r="L144" s="14">
        <f t="shared" si="59"/>
        <v>16.364340660506592</v>
      </c>
      <c r="M144" s="14">
        <f t="shared" si="60"/>
        <v>1.9233304757519543</v>
      </c>
      <c r="N144" s="5">
        <f t="shared" si="61"/>
        <v>0</v>
      </c>
      <c r="O144" s="9">
        <v>0.21939658714400001</v>
      </c>
      <c r="P144" s="9">
        <v>1.7256410255999999E-2</v>
      </c>
      <c r="Q144" s="9">
        <v>7.5486592135863804</v>
      </c>
      <c r="R144" s="9">
        <f t="shared" si="54"/>
        <v>0.75486592135863806</v>
      </c>
      <c r="S144" s="9">
        <f t="shared" si="55"/>
        <v>6.7937932922277424</v>
      </c>
      <c r="T144" s="9">
        <v>6.7266674439744802</v>
      </c>
      <c r="U144" s="9">
        <f t="shared" si="56"/>
        <v>0.67266674439744811</v>
      </c>
      <c r="V144" s="9">
        <f t="shared" si="57"/>
        <v>6.0540006995770321</v>
      </c>
      <c r="W144" s="9">
        <f t="shared" si="71"/>
        <v>0.89689782052524925</v>
      </c>
      <c r="X144" s="9">
        <f t="shared" si="72"/>
        <v>6.9840800557329247E-2</v>
      </c>
      <c r="Y144" s="9">
        <f t="shared" si="73"/>
        <v>0.72014658636473894</v>
      </c>
      <c r="Z144" s="9">
        <f t="shared" si="74"/>
        <v>6.5800823104937498E-2</v>
      </c>
      <c r="AA144" s="9">
        <f t="shared" si="75"/>
        <v>0.91483110268233203</v>
      </c>
      <c r="AB144" s="9">
        <f t="shared" si="76"/>
        <v>4.9140748030928945E-2</v>
      </c>
      <c r="AC144" s="9">
        <f t="shared" si="77"/>
        <v>0.61967512211634124</v>
      </c>
      <c r="AD144" s="9">
        <f t="shared" si="78"/>
        <v>8.2452231397660641E-2</v>
      </c>
      <c r="AE144" s="9">
        <f t="shared" si="79"/>
        <v>0.42286456425275376</v>
      </c>
      <c r="AF144" s="9">
        <f t="shared" si="52"/>
        <v>5.4000024483251176E-2</v>
      </c>
      <c r="AG144" s="9">
        <v>0</v>
      </c>
      <c r="AH144" s="9">
        <f t="shared" si="53"/>
        <v>4.3015927456851337E-2</v>
      </c>
      <c r="AI144" s="9"/>
      <c r="AJ144" s="6">
        <v>134</v>
      </c>
      <c r="AK144" s="6">
        <f t="shared" si="62"/>
        <v>0.96673862108257846</v>
      </c>
      <c r="AL144" s="6">
        <f t="shared" si="63"/>
        <v>0.98063192578726954</v>
      </c>
      <c r="AM144" s="6">
        <f t="shared" si="64"/>
        <v>0.70212735351400191</v>
      </c>
      <c r="AN144">
        <v>0.99655481818181801</v>
      </c>
      <c r="AO144">
        <v>0.89757607200000011</v>
      </c>
      <c r="AP144" s="5">
        <v>1.0208926359999999</v>
      </c>
      <c r="AQ144" s="6">
        <f t="shared" si="65"/>
        <v>-2.981619709923955E-2</v>
      </c>
      <c r="AR144" s="17">
        <f t="shared" si="66"/>
        <v>8.8900560946070099E-4</v>
      </c>
      <c r="AS144" s="6">
        <f t="shared" si="67"/>
        <v>8.3055853787269429E-2</v>
      </c>
      <c r="AT144" s="15">
        <f t="shared" si="68"/>
        <v>6.8982748483322779E-3</v>
      </c>
      <c r="AU144" s="6">
        <f t="shared" si="69"/>
        <v>-0.318765282485998</v>
      </c>
      <c r="AV144" s="16">
        <f t="shared" si="70"/>
        <v>0.1016113053183781</v>
      </c>
      <c r="AW144" s="16"/>
      <c r="AX144" s="16"/>
    </row>
    <row r="145" spans="1:50" x14ac:dyDescent="0.2">
      <c r="A145" s="13">
        <v>42870</v>
      </c>
      <c r="B145" s="14">
        <v>16.519351740000001</v>
      </c>
      <c r="C145" s="14">
        <v>17.487898990000001</v>
      </c>
      <c r="D145" s="14">
        <v>19.506723579999999</v>
      </c>
      <c r="E145" s="14">
        <v>21.625014289999999</v>
      </c>
      <c r="F145" s="5">
        <v>2.447574440608038</v>
      </c>
      <c r="G145" s="5">
        <v>1.879466359223616</v>
      </c>
      <c r="H145" s="14">
        <v>4.8951488812160768</v>
      </c>
      <c r="I145" s="14">
        <v>6.7746152404396929</v>
      </c>
      <c r="J145" s="14">
        <v>2.447574440608038</v>
      </c>
      <c r="K145" s="14">
        <f t="shared" si="58"/>
        <v>28.843047083648504</v>
      </c>
      <c r="L145" s="14">
        <f t="shared" si="59"/>
        <v>15.843153988707156</v>
      </c>
      <c r="M145" s="14">
        <f t="shared" si="60"/>
        <v>1.7355302510896848</v>
      </c>
      <c r="N145" s="5">
        <f t="shared" si="61"/>
        <v>0</v>
      </c>
      <c r="O145" s="9">
        <v>0.221488166667</v>
      </c>
      <c r="P145" s="9">
        <v>1.7333333332999998E-2</v>
      </c>
      <c r="Q145" s="9">
        <v>7.5738109019209414</v>
      </c>
      <c r="R145" s="9">
        <f t="shared" si="54"/>
        <v>0.75738109019209421</v>
      </c>
      <c r="S145" s="9">
        <f t="shared" si="55"/>
        <v>6.8164298117288471</v>
      </c>
      <c r="T145" s="9">
        <v>6.729032746401618</v>
      </c>
      <c r="U145" s="9">
        <f t="shared" si="56"/>
        <v>0.67290327464016186</v>
      </c>
      <c r="V145" s="9">
        <f t="shared" si="57"/>
        <v>6.056129471761456</v>
      </c>
      <c r="W145" s="9">
        <f t="shared" si="71"/>
        <v>0.89117279270636685</v>
      </c>
      <c r="X145" s="9">
        <f t="shared" si="72"/>
        <v>7.0119458008930158E-2</v>
      </c>
      <c r="Y145" s="9">
        <f t="shared" si="73"/>
        <v>0.7184450387773661</v>
      </c>
      <c r="Z145" s="9">
        <f t="shared" si="74"/>
        <v>6.3086744867305145E-2</v>
      </c>
      <c r="AA145" s="9">
        <f t="shared" si="75"/>
        <v>0.91232979847151041</v>
      </c>
      <c r="AB145" s="9">
        <f t="shared" si="76"/>
        <v>4.9360925811937982E-2</v>
      </c>
      <c r="AC145" s="9">
        <f t="shared" si="77"/>
        <v>0.6290696750391962</v>
      </c>
      <c r="AD145" s="9">
        <f t="shared" si="78"/>
        <v>8.1586145157239026E-2</v>
      </c>
      <c r="AE145" s="9">
        <f t="shared" si="79"/>
        <v>0.42722358707552593</v>
      </c>
      <c r="AF145" s="9">
        <f t="shared" si="52"/>
        <v>5.3479153763310854E-2</v>
      </c>
      <c r="AG145" s="9">
        <v>0</v>
      </c>
      <c r="AH145" s="9">
        <f t="shared" si="53"/>
        <v>4.28643552463394E-2</v>
      </c>
      <c r="AI145" s="9"/>
      <c r="AJ145" s="6">
        <v>135</v>
      </c>
      <c r="AK145" s="6">
        <f t="shared" si="62"/>
        <v>0.961292250715297</v>
      </c>
      <c r="AL145" s="6">
        <f t="shared" si="63"/>
        <v>0.97541654333881556</v>
      </c>
      <c r="AM145" s="6">
        <f t="shared" si="64"/>
        <v>0.71065582019643525</v>
      </c>
      <c r="AN145">
        <v>0.98643709090909093</v>
      </c>
      <c r="AO145">
        <v>0.89178133599999998</v>
      </c>
      <c r="AP145" s="5">
        <v>1.033262068</v>
      </c>
      <c r="AQ145" s="6">
        <f t="shared" si="65"/>
        <v>-2.5144840193793927E-2</v>
      </c>
      <c r="AR145" s="17">
        <f t="shared" si="66"/>
        <v>6.3226298837143458E-4</v>
      </c>
      <c r="AS145" s="6">
        <f t="shared" si="67"/>
        <v>8.3635207338815576E-2</v>
      </c>
      <c r="AT145" s="15">
        <f t="shared" si="68"/>
        <v>6.994847906606671E-3</v>
      </c>
      <c r="AU145" s="6">
        <f t="shared" si="69"/>
        <v>-0.32260624780356473</v>
      </c>
      <c r="AV145" s="16">
        <f t="shared" si="70"/>
        <v>0.10407479112189501</v>
      </c>
      <c r="AW145" s="16"/>
      <c r="AX145" s="16"/>
    </row>
    <row r="146" spans="1:50" x14ac:dyDescent="0.2">
      <c r="A146" s="13">
        <v>42871</v>
      </c>
      <c r="B146" s="14">
        <v>16.519492060000001</v>
      </c>
      <c r="C146" s="14">
        <v>17.29792157</v>
      </c>
      <c r="D146" s="14">
        <v>19.509260869999999</v>
      </c>
      <c r="E146" s="14">
        <v>21.795184880000001</v>
      </c>
      <c r="F146" s="5">
        <v>2.63130402207074</v>
      </c>
      <c r="G146" s="5">
        <v>2.0972824297268602</v>
      </c>
      <c r="H146" s="14">
        <v>5.2626080441414791</v>
      </c>
      <c r="I146" s="14">
        <v>7.3598904738683393</v>
      </c>
      <c r="J146" s="14">
        <v>2.63130402207074</v>
      </c>
      <c r="K146" s="14">
        <f t="shared" si="58"/>
        <v>38.007107623101248</v>
      </c>
      <c r="L146" s="14">
        <f t="shared" si="59"/>
        <v>15.556360773602417</v>
      </c>
      <c r="M146" s="14">
        <f t="shared" si="60"/>
        <v>2.0118482143310223</v>
      </c>
      <c r="N146" s="5">
        <f t="shared" si="61"/>
        <v>0</v>
      </c>
      <c r="O146" s="9">
        <v>0.219809841157</v>
      </c>
      <c r="P146" s="9">
        <v>1.6719607843000001E-2</v>
      </c>
      <c r="Q146" s="9">
        <v>7.5071549622236038</v>
      </c>
      <c r="R146" s="9">
        <f t="shared" si="54"/>
        <v>0.75071549622236045</v>
      </c>
      <c r="S146" s="9">
        <f t="shared" si="55"/>
        <v>6.7564394660012432</v>
      </c>
      <c r="T146" s="9">
        <v>6.7080110661024568</v>
      </c>
      <c r="U146" s="9">
        <f t="shared" si="56"/>
        <v>0.67080110661024572</v>
      </c>
      <c r="V146" s="9">
        <f t="shared" si="57"/>
        <v>6.0372099594922108</v>
      </c>
      <c r="W146" s="9">
        <f t="shared" si="71"/>
        <v>0.88521949910246966</v>
      </c>
      <c r="X146" s="9">
        <f t="shared" si="72"/>
        <v>7.0221231405822065E-2</v>
      </c>
      <c r="Y146" s="9">
        <f t="shared" si="73"/>
        <v>0.71653981426385005</v>
      </c>
      <c r="Z146" s="9">
        <f t="shared" si="74"/>
        <v>6.0292292841361964E-2</v>
      </c>
      <c r="AA146" s="9">
        <f t="shared" si="75"/>
        <v>0.91009187068417241</v>
      </c>
      <c r="AB146" s="9">
        <f t="shared" si="76"/>
        <v>4.952191206367787E-2</v>
      </c>
      <c r="AC146" s="9">
        <f t="shared" si="77"/>
        <v>0.63970125344026574</v>
      </c>
      <c r="AD146" s="9">
        <f t="shared" si="78"/>
        <v>8.0279552739609822E-2</v>
      </c>
      <c r="AE146" s="9">
        <f t="shared" si="79"/>
        <v>0.43180073255548712</v>
      </c>
      <c r="AF146" s="9">
        <f t="shared" si="52"/>
        <v>5.332899386938663E-2</v>
      </c>
      <c r="AG146" s="9">
        <v>0</v>
      </c>
      <c r="AH146" s="9">
        <f t="shared" si="53"/>
        <v>4.3108494064936054E-2</v>
      </c>
      <c r="AI146" s="9"/>
      <c r="AJ146" s="9">
        <v>136</v>
      </c>
      <c r="AK146" s="6">
        <f t="shared" si="62"/>
        <v>0.9554407305082917</v>
      </c>
      <c r="AL146" s="6">
        <f t="shared" si="63"/>
        <v>0.97038416352553436</v>
      </c>
      <c r="AM146" s="6">
        <f t="shared" si="64"/>
        <v>0.71998080617987559</v>
      </c>
      <c r="AN146">
        <v>0.97631936363636407</v>
      </c>
      <c r="AO146">
        <v>0.88598659999999996</v>
      </c>
      <c r="AP146" s="5">
        <v>1.0456315</v>
      </c>
      <c r="AQ146" s="6">
        <f t="shared" si="65"/>
        <v>-2.0878633128072366E-2</v>
      </c>
      <c r="AR146" s="17">
        <f t="shared" si="66"/>
        <v>4.3591732129664084E-4</v>
      </c>
      <c r="AS146" s="6">
        <f t="shared" si="67"/>
        <v>8.4397563525534403E-2</v>
      </c>
      <c r="AT146" s="15">
        <f t="shared" si="68"/>
        <v>7.1229487290466152E-3</v>
      </c>
      <c r="AU146" s="6">
        <f t="shared" si="69"/>
        <v>-0.32565069382012446</v>
      </c>
      <c r="AV146" s="16">
        <f t="shared" si="70"/>
        <v>0.10604837438552844</v>
      </c>
      <c r="AW146" s="16"/>
      <c r="AX146" s="16"/>
    </row>
    <row r="147" spans="1:50" x14ac:dyDescent="0.2">
      <c r="A147" s="13">
        <v>42872</v>
      </c>
      <c r="B147" s="14">
        <v>16.500424970000001</v>
      </c>
      <c r="C147" s="14">
        <v>17.454818459999998</v>
      </c>
      <c r="D147" s="14">
        <v>19.479297670000001</v>
      </c>
      <c r="E147" s="14">
        <v>21.965355469999999</v>
      </c>
      <c r="F147" s="5">
        <v>2.651563218799613</v>
      </c>
      <c r="G147" s="5">
        <v>2.1859317038514061</v>
      </c>
      <c r="H147" s="14">
        <v>5.3031264375992251</v>
      </c>
      <c r="I147" s="14">
        <v>7.4890581414506308</v>
      </c>
      <c r="J147" s="14">
        <v>2.651563218799613</v>
      </c>
      <c r="K147" s="14">
        <f t="shared" si="58"/>
        <v>30.659588046769475</v>
      </c>
      <c r="L147" s="14">
        <f t="shared" si="59"/>
        <v>16.068512791849326</v>
      </c>
      <c r="M147" s="14">
        <f t="shared" si="60"/>
        <v>2.2128973226314379</v>
      </c>
      <c r="N147" s="5">
        <f t="shared" si="61"/>
        <v>0</v>
      </c>
      <c r="O147" s="9">
        <v>0.21813151564800001</v>
      </c>
      <c r="P147" s="9">
        <v>1.6105882352000001E-2</v>
      </c>
      <c r="Q147" s="9">
        <v>7.520701513513008</v>
      </c>
      <c r="R147" s="9">
        <f t="shared" si="54"/>
        <v>0.75207015135130084</v>
      </c>
      <c r="S147" s="9">
        <f t="shared" si="55"/>
        <v>6.7686313621617069</v>
      </c>
      <c r="T147" s="9">
        <v>6.6667834728525266</v>
      </c>
      <c r="U147" s="9">
        <f t="shared" si="56"/>
        <v>0.66667834728525266</v>
      </c>
      <c r="V147" s="9">
        <f t="shared" si="57"/>
        <v>6.0001051255672744</v>
      </c>
      <c r="W147" s="9">
        <f t="shared" si="71"/>
        <v>0.87798210895895912</v>
      </c>
      <c r="X147" s="9">
        <f t="shared" si="72"/>
        <v>7.1437033030716829E-2</v>
      </c>
      <c r="Y147" s="9">
        <f t="shared" si="73"/>
        <v>0.71443285717520089</v>
      </c>
      <c r="Z147" s="9">
        <f t="shared" si="74"/>
        <v>5.8499239995657829E-2</v>
      </c>
      <c r="AA147" s="9">
        <f t="shared" si="75"/>
        <v>0.90656188654369863</v>
      </c>
      <c r="AB147" s="9">
        <f t="shared" si="76"/>
        <v>4.9623419281485094E-2</v>
      </c>
      <c r="AC147" s="9">
        <f t="shared" si="77"/>
        <v>0.65281597367768174</v>
      </c>
      <c r="AD147" s="9">
        <f t="shared" si="78"/>
        <v>8.1346728728964701E-2</v>
      </c>
      <c r="AE147" s="9">
        <f t="shared" si="79"/>
        <v>0.43665109047128481</v>
      </c>
      <c r="AF147" s="9">
        <f t="shared" si="52"/>
        <v>5.3042070663472544E-2</v>
      </c>
      <c r="AG147" s="9">
        <v>0</v>
      </c>
      <c r="AH147" s="9">
        <f t="shared" si="53"/>
        <v>4.3212785974269904E-2</v>
      </c>
      <c r="AI147" s="9"/>
      <c r="AJ147" s="6">
        <v>137</v>
      </c>
      <c r="AK147" s="6">
        <f t="shared" si="62"/>
        <v>0.94941914198967592</v>
      </c>
      <c r="AL147" s="6">
        <f t="shared" si="63"/>
        <v>0.9650611265393565</v>
      </c>
      <c r="AM147" s="6">
        <f t="shared" si="64"/>
        <v>0.73416270240664638</v>
      </c>
      <c r="AN147">
        <v>0.9662016363636361</v>
      </c>
      <c r="AO147">
        <v>0.88567803181818194</v>
      </c>
      <c r="AP147" s="5">
        <v>1.02895440909091</v>
      </c>
      <c r="AQ147" s="6">
        <f t="shared" si="65"/>
        <v>-1.6782494373960177E-2</v>
      </c>
      <c r="AR147" s="17">
        <f t="shared" si="66"/>
        <v>2.81652117412005E-4</v>
      </c>
      <c r="AS147" s="6">
        <f t="shared" si="67"/>
        <v>7.9383094721174552E-2</v>
      </c>
      <c r="AT147" s="15">
        <f t="shared" si="68"/>
        <v>6.3016757275109712E-3</v>
      </c>
      <c r="AU147" s="6">
        <f t="shared" si="69"/>
        <v>-0.29479170668426358</v>
      </c>
      <c r="AV147" s="16">
        <f t="shared" si="70"/>
        <v>8.690215032982089E-2</v>
      </c>
      <c r="AW147" s="16"/>
      <c r="AX147" s="16"/>
    </row>
    <row r="148" spans="1:50" x14ac:dyDescent="0.2">
      <c r="A148" s="13">
        <v>42873</v>
      </c>
      <c r="B148" s="14">
        <v>16.481357880000001</v>
      </c>
      <c r="C148" s="14">
        <v>17.61171534</v>
      </c>
      <c r="D148" s="14">
        <v>19.44933447</v>
      </c>
      <c r="E148" s="14">
        <v>22.135526049999999</v>
      </c>
      <c r="F148" s="5">
        <v>2.5398199256417122</v>
      </c>
      <c r="G148" s="5">
        <v>2.152448781850655</v>
      </c>
      <c r="H148" s="14">
        <v>5.0796398512834244</v>
      </c>
      <c r="I148" s="14">
        <v>7.2320886331340786</v>
      </c>
      <c r="J148" s="14">
        <v>2.5398199256417122</v>
      </c>
      <c r="K148" s="14">
        <f t="shared" si="58"/>
        <v>24.327801724032444</v>
      </c>
      <c r="L148" s="14">
        <f t="shared" si="59"/>
        <v>15.727721771553945</v>
      </c>
      <c r="M148" s="14">
        <f t="shared" si="60"/>
        <v>2.2986848757371745</v>
      </c>
      <c r="N148" s="5">
        <f t="shared" si="61"/>
        <v>0</v>
      </c>
      <c r="O148" s="9">
        <v>0.21645319023699999</v>
      </c>
      <c r="P148" s="9">
        <v>1.5492156863E-2</v>
      </c>
      <c r="Q148" s="9">
        <v>7.5548870647327444</v>
      </c>
      <c r="R148" s="9">
        <f t="shared" si="54"/>
        <v>0.75548870647327449</v>
      </c>
      <c r="S148" s="9">
        <f t="shared" si="55"/>
        <v>6.7993983582594701</v>
      </c>
      <c r="T148" s="9">
        <v>6.6686138394626129</v>
      </c>
      <c r="U148" s="9">
        <f t="shared" si="56"/>
        <v>0.66686138394626138</v>
      </c>
      <c r="V148" s="9">
        <f t="shared" si="57"/>
        <v>6.0017524555163515</v>
      </c>
      <c r="W148" s="9">
        <f t="shared" si="71"/>
        <v>0.87298049322131099</v>
      </c>
      <c r="X148" s="9">
        <f t="shared" si="72"/>
        <v>7.2297165560407634E-2</v>
      </c>
      <c r="Y148" s="9">
        <f t="shared" si="73"/>
        <v>0.71206515193455444</v>
      </c>
      <c r="Z148" s="9">
        <f t="shared" si="74"/>
        <v>5.7333133746328105E-2</v>
      </c>
      <c r="AA148" s="9">
        <f t="shared" si="75"/>
        <v>0.90241311288151738</v>
      </c>
      <c r="AB148" s="9">
        <f t="shared" si="76"/>
        <v>4.9686801831421129E-2</v>
      </c>
      <c r="AC148" s="9">
        <f t="shared" si="77"/>
        <v>0.66121206689146372</v>
      </c>
      <c r="AD148" s="9">
        <f t="shared" si="78"/>
        <v>8.2114384446051847E-2</v>
      </c>
      <c r="AE148" s="9">
        <f t="shared" si="79"/>
        <v>0.44189744475119708</v>
      </c>
      <c r="AF148" s="9">
        <f t="shared" si="52"/>
        <v>5.3428352347547142E-2</v>
      </c>
      <c r="AG148" s="9">
        <v>0</v>
      </c>
      <c r="AH148" s="9">
        <f t="shared" si="53"/>
        <v>4.4619204051480128E-2</v>
      </c>
      <c r="AI148" s="9"/>
      <c r="AJ148" s="6">
        <v>138</v>
      </c>
      <c r="AK148" s="6">
        <f t="shared" si="62"/>
        <v>0.94527765878171865</v>
      </c>
      <c r="AL148" s="6">
        <f t="shared" si="63"/>
        <v>0.95974624662784547</v>
      </c>
      <c r="AM148" s="6">
        <f t="shared" si="64"/>
        <v>0.74332645133751551</v>
      </c>
      <c r="AN148">
        <v>0.95608390909090901</v>
      </c>
      <c r="AO148">
        <v>0.88536946363636404</v>
      </c>
      <c r="AP148" s="5">
        <v>1.0122773181818201</v>
      </c>
      <c r="AQ148" s="6">
        <f t="shared" si="65"/>
        <v>-1.0806250309190357E-2</v>
      </c>
      <c r="AR148" s="17">
        <f t="shared" si="66"/>
        <v>1.167750457448767E-4</v>
      </c>
      <c r="AS148" s="6">
        <f t="shared" si="67"/>
        <v>7.4376782991481427E-2</v>
      </c>
      <c r="AT148" s="15">
        <f t="shared" si="68"/>
        <v>5.5319058481619211E-3</v>
      </c>
      <c r="AU148" s="6">
        <f t="shared" si="69"/>
        <v>-0.26895086684430458</v>
      </c>
      <c r="AV148" s="16">
        <f t="shared" si="70"/>
        <v>7.2334568776302857E-2</v>
      </c>
      <c r="AW148" s="16"/>
      <c r="AX148" s="16"/>
    </row>
    <row r="149" spans="1:50" x14ac:dyDescent="0.2">
      <c r="A149" s="13">
        <v>42874</v>
      </c>
      <c r="B149" s="14">
        <v>16.462290800000002</v>
      </c>
      <c r="C149" s="14">
        <v>17.768612229999999</v>
      </c>
      <c r="D149" s="14">
        <v>19.419371259999998</v>
      </c>
      <c r="E149" s="14">
        <v>22.305696640000001</v>
      </c>
      <c r="F149" s="5">
        <v>2.456866510611329</v>
      </c>
      <c r="G149" s="5">
        <v>2.0064047068617752</v>
      </c>
      <c r="H149" s="14">
        <v>4.913733021222658</v>
      </c>
      <c r="I149" s="14">
        <v>6.9201377280844323</v>
      </c>
      <c r="J149" s="14">
        <v>2.456866510611329</v>
      </c>
      <c r="K149" s="14">
        <f t="shared" si="58"/>
        <v>19.971488057314033</v>
      </c>
      <c r="L149" s="14">
        <f t="shared" si="59"/>
        <v>15.022670648936376</v>
      </c>
      <c r="M149" s="14">
        <f t="shared" si="60"/>
        <v>2.3980802216147787</v>
      </c>
      <c r="N149" s="5">
        <f t="shared" si="61"/>
        <v>0</v>
      </c>
      <c r="O149" s="9">
        <v>0.214774864728</v>
      </c>
      <c r="P149" s="9">
        <v>1.4878431372E-2</v>
      </c>
      <c r="Q149" s="9">
        <v>7.5782076413396364</v>
      </c>
      <c r="R149" s="9">
        <f t="shared" si="54"/>
        <v>0.75782076413396371</v>
      </c>
      <c r="S149" s="9">
        <f t="shared" si="55"/>
        <v>6.8203868772056726</v>
      </c>
      <c r="T149" s="9">
        <v>6.6749051400919406</v>
      </c>
      <c r="U149" s="9">
        <f t="shared" si="56"/>
        <v>0.66749051400919412</v>
      </c>
      <c r="V149" s="9">
        <f t="shared" si="57"/>
        <v>6.0074146260827463</v>
      </c>
      <c r="W149" s="9">
        <f t="shared" si="71"/>
        <v>0.86967890489245092</v>
      </c>
      <c r="X149" s="9">
        <f t="shared" si="72"/>
        <v>7.2262994139848769E-2</v>
      </c>
      <c r="Y149" s="9">
        <f t="shared" si="73"/>
        <v>0.70958480058575157</v>
      </c>
      <c r="Z149" s="9">
        <f t="shared" si="74"/>
        <v>5.6417786253347701E-2</v>
      </c>
      <c r="AA149" s="9">
        <f t="shared" si="75"/>
        <v>0.89827557106904798</v>
      </c>
      <c r="AB149" s="9">
        <f t="shared" si="76"/>
        <v>4.9725448825507002E-2</v>
      </c>
      <c r="AC149" s="9">
        <f t="shared" si="77"/>
        <v>0.66669383678767713</v>
      </c>
      <c r="AD149" s="9">
        <f t="shared" si="78"/>
        <v>8.2001790901614718E-2</v>
      </c>
      <c r="AE149" s="9">
        <f t="shared" si="79"/>
        <v>0.4472386591480817</v>
      </c>
      <c r="AF149" s="9">
        <f t="shared" si="52"/>
        <v>5.3699089177226267E-2</v>
      </c>
      <c r="AG149" s="9">
        <v>0</v>
      </c>
      <c r="AH149" s="9">
        <f t="shared" si="53"/>
        <v>4.5571337156206364E-2</v>
      </c>
      <c r="AI149" s="9"/>
      <c r="AJ149" s="9">
        <v>139</v>
      </c>
      <c r="AK149" s="6">
        <f t="shared" si="62"/>
        <v>0.94194189903229963</v>
      </c>
      <c r="AL149" s="6">
        <f t="shared" si="63"/>
        <v>0.95469335732239569</v>
      </c>
      <c r="AM149" s="6">
        <f t="shared" si="64"/>
        <v>0.74869562768929188</v>
      </c>
      <c r="AN149">
        <v>0.94596618181818204</v>
      </c>
      <c r="AO149">
        <v>0.88506089545454492</v>
      </c>
      <c r="AP149" s="5">
        <v>0.99560022727272712</v>
      </c>
      <c r="AQ149" s="6">
        <f t="shared" si="65"/>
        <v>-4.0242827858824048E-3</v>
      </c>
      <c r="AR149" s="17">
        <f t="shared" si="66"/>
        <v>1.6194851940749451E-5</v>
      </c>
      <c r="AS149" s="6">
        <f t="shared" si="67"/>
        <v>6.963246186785077E-2</v>
      </c>
      <c r="AT149" s="15">
        <f t="shared" si="68"/>
        <v>4.8486797457776912E-3</v>
      </c>
      <c r="AU149" s="6">
        <f t="shared" si="69"/>
        <v>-0.24690459958343525</v>
      </c>
      <c r="AV149" s="16">
        <f t="shared" si="70"/>
        <v>6.0961881295456495E-2</v>
      </c>
      <c r="AW149" s="16"/>
      <c r="AX149" s="16"/>
    </row>
    <row r="150" spans="1:50" x14ac:dyDescent="0.2">
      <c r="A150" s="13">
        <v>42875</v>
      </c>
      <c r="B150" s="14">
        <v>16.443223710000002</v>
      </c>
      <c r="C150" s="14">
        <v>17.92550911</v>
      </c>
      <c r="D150" s="14">
        <v>19.389408060000001</v>
      </c>
      <c r="E150" s="14">
        <v>22.475867229999999</v>
      </c>
      <c r="F150" s="5">
        <v>2.4076448699797668</v>
      </c>
      <c r="G150" s="5">
        <v>2.0160153558171978</v>
      </c>
      <c r="H150" s="14">
        <v>4.8152897399595336</v>
      </c>
      <c r="I150" s="14">
        <v>6.8313050957767327</v>
      </c>
      <c r="J150" s="14">
        <v>2.4076448699797668</v>
      </c>
      <c r="K150" s="14">
        <f t="shared" si="58"/>
        <v>16.909685535569952</v>
      </c>
      <c r="L150" s="14">
        <f t="shared" si="59"/>
        <v>15.018755335432687</v>
      </c>
      <c r="M150" s="14">
        <f t="shared" si="60"/>
        <v>2.5222785488805206</v>
      </c>
      <c r="N150" s="5">
        <f t="shared" si="61"/>
        <v>0</v>
      </c>
      <c r="O150" s="9">
        <v>0.21309653921800001</v>
      </c>
      <c r="P150" s="9">
        <v>1.4264705882E-2</v>
      </c>
      <c r="Q150" s="9">
        <v>7.5872411467586423</v>
      </c>
      <c r="R150" s="9">
        <f t="shared" si="54"/>
        <v>0.75872411467586431</v>
      </c>
      <c r="S150" s="9">
        <f t="shared" si="55"/>
        <v>6.8285170320827779</v>
      </c>
      <c r="T150" s="9">
        <v>6.700019713123945</v>
      </c>
      <c r="U150" s="9">
        <f t="shared" si="56"/>
        <v>0.67000197131239458</v>
      </c>
      <c r="V150" s="9">
        <f t="shared" si="57"/>
        <v>6.0300177418115508</v>
      </c>
      <c r="W150" s="9">
        <f t="shared" si="71"/>
        <v>0.86704133184215104</v>
      </c>
      <c r="X150" s="9">
        <f t="shared" si="72"/>
        <v>7.1967282229751406E-2</v>
      </c>
      <c r="Y150" s="9">
        <f t="shared" si="73"/>
        <v>0.70709807178415263</v>
      </c>
      <c r="Z150" s="9">
        <f t="shared" si="74"/>
        <v>5.5770029515808305E-2</v>
      </c>
      <c r="AA150" s="9">
        <f t="shared" si="75"/>
        <v>0.89407230993876585</v>
      </c>
      <c r="AB150" s="9">
        <f t="shared" si="76"/>
        <v>4.9744927041765148E-2</v>
      </c>
      <c r="AC150" s="9">
        <f t="shared" si="77"/>
        <v>0.67043298906961846</v>
      </c>
      <c r="AD150" s="9">
        <f t="shared" si="78"/>
        <v>8.0505624073152482E-2</v>
      </c>
      <c r="AE150" s="9">
        <f t="shared" si="79"/>
        <v>0.45249983950417899</v>
      </c>
      <c r="AF150" s="9">
        <f t="shared" si="52"/>
        <v>5.347326559372028E-2</v>
      </c>
      <c r="AG150" s="9">
        <v>0</v>
      </c>
      <c r="AH150" s="9">
        <f t="shared" si="53"/>
        <v>4.5893254617799667E-2</v>
      </c>
      <c r="AI150" s="9"/>
      <c r="AJ150" s="6">
        <v>140</v>
      </c>
      <c r="AK150" s="6">
        <f t="shared" si="62"/>
        <v>0.9390086140719025</v>
      </c>
      <c r="AL150" s="6">
        <f t="shared" si="63"/>
        <v>0.94984233945457419</v>
      </c>
      <c r="AM150" s="6">
        <f t="shared" si="64"/>
        <v>0.75093861314277088</v>
      </c>
      <c r="AN150">
        <v>0.93584845454545507</v>
      </c>
      <c r="AO150">
        <v>0.88475232727272712</v>
      </c>
      <c r="AP150" s="5">
        <v>0.97892313636363593</v>
      </c>
      <c r="AQ150" s="6">
        <f t="shared" si="65"/>
        <v>3.1601595264474369E-3</v>
      </c>
      <c r="AR150" s="17">
        <f t="shared" si="66"/>
        <v>9.9866082325964895E-6</v>
      </c>
      <c r="AS150" s="6">
        <f t="shared" si="67"/>
        <v>6.5090012181847068E-2</v>
      </c>
      <c r="AT150" s="15">
        <f t="shared" si="68"/>
        <v>4.2367096858329997E-3</v>
      </c>
      <c r="AU150" s="6">
        <f t="shared" si="69"/>
        <v>-0.22798452322086504</v>
      </c>
      <c r="AV150" s="16">
        <f t="shared" si="70"/>
        <v>5.1976942828245151E-2</v>
      </c>
      <c r="AW150" s="16"/>
      <c r="AX150" s="16"/>
    </row>
    <row r="151" spans="1:50" x14ac:dyDescent="0.2">
      <c r="A151" s="13">
        <v>42876</v>
      </c>
      <c r="B151" s="14">
        <v>16.424156620000002</v>
      </c>
      <c r="C151" s="14">
        <v>18.082405999999999</v>
      </c>
      <c r="D151" s="14">
        <v>19.35944486</v>
      </c>
      <c r="E151" s="14">
        <v>22.64603782</v>
      </c>
      <c r="F151" s="5">
        <v>2.3739616350690751</v>
      </c>
      <c r="G151" s="5">
        <v>1.9513572334387039</v>
      </c>
      <c r="H151" s="14">
        <v>4.7479232701381502</v>
      </c>
      <c r="I151" s="14">
        <v>6.6992805035768539</v>
      </c>
      <c r="J151" s="14">
        <v>2.3739616350690751</v>
      </c>
      <c r="K151" s="14">
        <f t="shared" si="58"/>
        <v>14.605650229453586</v>
      </c>
      <c r="L151" s="14">
        <f t="shared" si="59"/>
        <v>14.764180735894209</v>
      </c>
      <c r="M151" s="14">
        <f t="shared" si="60"/>
        <v>2.6580849849104147</v>
      </c>
      <c r="N151" s="5">
        <f t="shared" si="61"/>
        <v>0</v>
      </c>
      <c r="O151" s="9">
        <v>0.21141821370800001</v>
      </c>
      <c r="P151" s="9">
        <v>1.3650980392E-2</v>
      </c>
      <c r="Q151" s="9">
        <v>7.5999814644313846</v>
      </c>
      <c r="R151" s="9">
        <f t="shared" si="54"/>
        <v>0.75999814644313846</v>
      </c>
      <c r="S151" s="9">
        <f t="shared" si="55"/>
        <v>6.8399833179882465</v>
      </c>
      <c r="T151" s="9">
        <v>6.715759299763298</v>
      </c>
      <c r="U151" s="9">
        <f t="shared" si="56"/>
        <v>0.67157592997632987</v>
      </c>
      <c r="V151" s="9">
        <f t="shared" si="57"/>
        <v>6.0441833697869685</v>
      </c>
      <c r="W151" s="9">
        <f t="shared" si="71"/>
        <v>0.86463039525493424</v>
      </c>
      <c r="X151" s="9">
        <f t="shared" si="72"/>
        <v>7.1690743064118212E-2</v>
      </c>
      <c r="Y151" s="9">
        <f t="shared" si="73"/>
        <v>0.70464368537905486</v>
      </c>
      <c r="Z151" s="9">
        <f t="shared" si="74"/>
        <v>5.5424322260972526E-2</v>
      </c>
      <c r="AA151" s="9">
        <f t="shared" si="75"/>
        <v>0.88969839282569485</v>
      </c>
      <c r="AB151" s="9">
        <f t="shared" si="76"/>
        <v>4.975101575904995E-2</v>
      </c>
      <c r="AC151" s="9">
        <f t="shared" si="77"/>
        <v>0.67192959818181908</v>
      </c>
      <c r="AD151" s="9">
        <f t="shared" si="78"/>
        <v>8.0108977541719223E-2</v>
      </c>
      <c r="AE151" s="9">
        <f t="shared" si="79"/>
        <v>0.45758654156732936</v>
      </c>
      <c r="AF151" s="9">
        <f t="shared" si="52"/>
        <v>5.311485304977024E-2</v>
      </c>
      <c r="AG151" s="9">
        <v>0</v>
      </c>
      <c r="AH151" s="9">
        <f t="shared" si="53"/>
        <v>4.5402130987374105E-2</v>
      </c>
      <c r="AI151" s="9"/>
      <c r="AJ151" s="6">
        <v>141</v>
      </c>
      <c r="AK151" s="6">
        <f t="shared" si="62"/>
        <v>0.93632113831905239</v>
      </c>
      <c r="AL151" s="6">
        <f t="shared" si="63"/>
        <v>0.94512271508666734</v>
      </c>
      <c r="AM151" s="6">
        <f t="shared" si="64"/>
        <v>0.75203857572353827</v>
      </c>
      <c r="AN151">
        <v>0.92573072727272709</v>
      </c>
      <c r="AO151">
        <v>0.884443759090909</v>
      </c>
      <c r="AP151" s="5">
        <v>0.96224604545454495</v>
      </c>
      <c r="AQ151" s="6">
        <f t="shared" si="65"/>
        <v>1.0590411046325299E-2</v>
      </c>
      <c r="AR151" s="17">
        <f t="shared" si="66"/>
        <v>1.1215680613012891E-4</v>
      </c>
      <c r="AS151" s="6">
        <f t="shared" si="67"/>
        <v>6.0678955995758344E-2</v>
      </c>
      <c r="AT151" s="15">
        <f t="shared" si="68"/>
        <v>3.6819357007351772E-3</v>
      </c>
      <c r="AU151" s="6">
        <f t="shared" si="69"/>
        <v>-0.21020746973100668</v>
      </c>
      <c r="AV151" s="16">
        <f t="shared" si="70"/>
        <v>4.4187180330712089E-2</v>
      </c>
      <c r="AW151" s="16"/>
      <c r="AX151" s="16"/>
    </row>
    <row r="152" spans="1:50" x14ac:dyDescent="0.2">
      <c r="A152" s="13">
        <v>42877</v>
      </c>
      <c r="B152" s="14">
        <v>16.405089530000001</v>
      </c>
      <c r="C152" s="14">
        <v>18.239302890000001</v>
      </c>
      <c r="D152" s="14">
        <v>19.329481659999999</v>
      </c>
      <c r="E152" s="14">
        <v>22.816208410000002</v>
      </c>
      <c r="F152" s="5">
        <v>2.3583186838028301</v>
      </c>
      <c r="G152" s="5">
        <v>1.9011068447648261</v>
      </c>
      <c r="H152" s="14">
        <v>4.7166373676056601</v>
      </c>
      <c r="I152" s="14">
        <v>6.6177442123704866</v>
      </c>
      <c r="J152" s="14">
        <v>2.3583186838028301</v>
      </c>
      <c r="K152" s="14">
        <f t="shared" si="58"/>
        <v>12.849632558162218</v>
      </c>
      <c r="L152" s="14">
        <f t="shared" si="59"/>
        <v>14.615803244967912</v>
      </c>
      <c r="M152" s="14">
        <f t="shared" si="60"/>
        <v>2.8118024103149706</v>
      </c>
      <c r="N152" s="5">
        <f t="shared" si="61"/>
        <v>0</v>
      </c>
      <c r="O152" s="9">
        <v>0.20973988819799999</v>
      </c>
      <c r="P152" s="9">
        <v>1.3037254902000001E-2</v>
      </c>
      <c r="Q152" s="9">
        <v>7.6215087935187116</v>
      </c>
      <c r="R152" s="9">
        <f t="shared" si="54"/>
        <v>0.7621508793518712</v>
      </c>
      <c r="S152" s="9">
        <f t="shared" si="55"/>
        <v>6.8593579141668402</v>
      </c>
      <c r="T152" s="9">
        <v>6.7234965077353426</v>
      </c>
      <c r="U152" s="9">
        <f t="shared" si="56"/>
        <v>0.67234965077353426</v>
      </c>
      <c r="V152" s="9">
        <f t="shared" si="57"/>
        <v>6.0511468569618083</v>
      </c>
      <c r="W152" s="9">
        <f t="shared" si="71"/>
        <v>0.8623097602156401</v>
      </c>
      <c r="X152" s="9">
        <f t="shared" si="72"/>
        <v>7.1508283939291345E-2</v>
      </c>
      <c r="Y152" s="9">
        <f t="shared" si="73"/>
        <v>0.70223229905915108</v>
      </c>
      <c r="Z152" s="9">
        <f t="shared" si="74"/>
        <v>5.5371931363699237E-2</v>
      </c>
      <c r="AA152" s="9">
        <f t="shared" si="75"/>
        <v>0.88512725688684601</v>
      </c>
      <c r="AB152" s="9">
        <f t="shared" si="76"/>
        <v>4.9750054552842586E-2</v>
      </c>
      <c r="AC152" s="9">
        <f t="shared" si="77"/>
        <v>0.67240126271490652</v>
      </c>
      <c r="AD152" s="9">
        <f t="shared" si="78"/>
        <v>7.9525336964828372E-2</v>
      </c>
      <c r="AE152" s="9">
        <f t="shared" si="79"/>
        <v>0.46238252369246302</v>
      </c>
      <c r="AF152" s="9">
        <f t="shared" si="52"/>
        <v>5.2784008493902627E-2</v>
      </c>
      <c r="AG152" s="9">
        <v>0</v>
      </c>
      <c r="AH152" s="9">
        <f t="shared" si="53"/>
        <v>4.5304081706117091E-2</v>
      </c>
      <c r="AI152" s="9"/>
      <c r="AJ152" s="9">
        <v>142</v>
      </c>
      <c r="AK152" s="6">
        <f t="shared" si="62"/>
        <v>0.93381804415493141</v>
      </c>
      <c r="AL152" s="6">
        <f t="shared" si="63"/>
        <v>0.94049918825054524</v>
      </c>
      <c r="AM152" s="6">
        <f t="shared" si="64"/>
        <v>0.75192659967973485</v>
      </c>
      <c r="AN152">
        <v>0.91561300000000001</v>
      </c>
      <c r="AO152">
        <v>0.88413519090909098</v>
      </c>
      <c r="AP152" s="5">
        <v>0.94556895454545498</v>
      </c>
      <c r="AQ152" s="6">
        <f t="shared" si="65"/>
        <v>1.8205044154931405E-2</v>
      </c>
      <c r="AR152" s="17">
        <f t="shared" si="66"/>
        <v>3.3142363268300209E-4</v>
      </c>
      <c r="AS152" s="6">
        <f t="shared" si="67"/>
        <v>5.6363997341454253E-2</v>
      </c>
      <c r="AT152" s="15">
        <f t="shared" si="68"/>
        <v>3.1769001963074619E-3</v>
      </c>
      <c r="AU152" s="6">
        <f t="shared" si="69"/>
        <v>-0.19364235486572012</v>
      </c>
      <c r="AV152" s="16">
        <f t="shared" si="70"/>
        <v>3.7497361597941481E-2</v>
      </c>
      <c r="AW152" s="16"/>
      <c r="AX152" s="16"/>
    </row>
    <row r="153" spans="1:50" x14ac:dyDescent="0.2">
      <c r="A153" s="13">
        <v>42878</v>
      </c>
      <c r="B153" s="14">
        <v>16.386022449999999</v>
      </c>
      <c r="C153" s="14">
        <v>18.396199769999999</v>
      </c>
      <c r="D153" s="14">
        <v>19.299518450000001</v>
      </c>
      <c r="E153" s="14">
        <v>22.986378999999999</v>
      </c>
      <c r="F153" s="5">
        <v>2.3768199670710461</v>
      </c>
      <c r="G153" s="5">
        <v>1.826852929440627</v>
      </c>
      <c r="H153" s="14">
        <v>4.7536399341420923</v>
      </c>
      <c r="I153" s="14">
        <v>6.5804928635827196</v>
      </c>
      <c r="J153" s="14">
        <v>2.3768199670710461</v>
      </c>
      <c r="K153" s="14">
        <f t="shared" si="58"/>
        <v>11.570504686723982</v>
      </c>
      <c r="L153" s="14">
        <f t="shared" si="59"/>
        <v>14.470366710640292</v>
      </c>
      <c r="M153" s="14">
        <f t="shared" si="60"/>
        <v>3.0077280940308579</v>
      </c>
      <c r="N153" s="5">
        <f t="shared" si="61"/>
        <v>0</v>
      </c>
      <c r="O153" s="9">
        <v>0.208061562688</v>
      </c>
      <c r="P153" s="9">
        <v>1.2423529411999999E-2</v>
      </c>
      <c r="Q153" s="9">
        <v>7.6190551969994944</v>
      </c>
      <c r="R153" s="9">
        <f t="shared" si="54"/>
        <v>0.76190551969994946</v>
      </c>
      <c r="S153" s="9">
        <f t="shared" si="55"/>
        <v>6.8571496772995451</v>
      </c>
      <c r="T153" s="9">
        <v>6.7255655642340724</v>
      </c>
      <c r="U153" s="9">
        <f t="shared" si="56"/>
        <v>0.67255655642340728</v>
      </c>
      <c r="V153" s="9">
        <f t="shared" si="57"/>
        <v>6.0530090078106653</v>
      </c>
      <c r="W153" s="9">
        <f t="shared" si="71"/>
        <v>0.8600409966300202</v>
      </c>
      <c r="X153" s="9">
        <f t="shared" si="72"/>
        <v>7.1458507430943868E-2</v>
      </c>
      <c r="Y153" s="9">
        <f t="shared" si="73"/>
        <v>0.69986592788728874</v>
      </c>
      <c r="Z153" s="9">
        <f t="shared" si="74"/>
        <v>5.5618258971756582E-2</v>
      </c>
      <c r="AA153" s="9">
        <f t="shared" si="75"/>
        <v>0.88031436279225661</v>
      </c>
      <c r="AB153" s="9">
        <f t="shared" si="76"/>
        <v>4.9748066963588182E-2</v>
      </c>
      <c r="AC153" s="9">
        <f t="shared" si="77"/>
        <v>0.67195036438100064</v>
      </c>
      <c r="AD153" s="9">
        <f t="shared" si="78"/>
        <v>7.9019372992357229E-2</v>
      </c>
      <c r="AE153" s="9">
        <f t="shared" si="79"/>
        <v>0.46685029141923012</v>
      </c>
      <c r="AF153" s="9">
        <f t="shared" si="52"/>
        <v>5.2521743285496747E-2</v>
      </c>
      <c r="AG153" s="9">
        <v>0</v>
      </c>
      <c r="AH153" s="9">
        <f t="shared" si="53"/>
        <v>4.5041874081569365E-2</v>
      </c>
      <c r="AI153" s="9"/>
      <c r="AJ153" s="6">
        <v>143</v>
      </c>
      <c r="AK153" s="6">
        <f t="shared" si="62"/>
        <v>0.93149950406096405</v>
      </c>
      <c r="AL153" s="6">
        <f t="shared" si="63"/>
        <v>0.93593262176401315</v>
      </c>
      <c r="AM153" s="6">
        <f t="shared" si="64"/>
        <v>0.75096973737335793</v>
      </c>
      <c r="AN153">
        <v>0.89873975714285692</v>
      </c>
      <c r="AO153">
        <v>0.88382662272727308</v>
      </c>
      <c r="AP153" s="5">
        <v>0.928891863636364</v>
      </c>
      <c r="AQ153" s="6">
        <f t="shared" si="65"/>
        <v>3.2759746918107124E-2</v>
      </c>
      <c r="AR153" s="17">
        <f t="shared" si="66"/>
        <v>1.0732010181384293E-3</v>
      </c>
      <c r="AS153" s="6">
        <f t="shared" si="67"/>
        <v>5.2105999036740069E-2</v>
      </c>
      <c r="AT153" s="15">
        <f t="shared" si="68"/>
        <v>2.7150351356167572E-3</v>
      </c>
      <c r="AU153" s="6">
        <f t="shared" si="69"/>
        <v>-0.17792212626300608</v>
      </c>
      <c r="AV153" s="16">
        <f t="shared" si="70"/>
        <v>3.1656283013949078E-2</v>
      </c>
      <c r="AW153" s="16"/>
      <c r="AX153" s="16"/>
    </row>
    <row r="154" spans="1:50" x14ac:dyDescent="0.2">
      <c r="A154" s="13">
        <v>42879</v>
      </c>
      <c r="B154" s="14">
        <v>16.366955359999999</v>
      </c>
      <c r="C154" s="14">
        <v>18.553096660000001</v>
      </c>
      <c r="D154" s="14">
        <v>19.26955525</v>
      </c>
      <c r="E154" s="14">
        <v>23.15654958</v>
      </c>
      <c r="F154" s="5">
        <v>2.399804010327399</v>
      </c>
      <c r="G154" s="5">
        <v>1.826851275370327</v>
      </c>
      <c r="H154" s="14">
        <v>4.7996080206547989</v>
      </c>
      <c r="I154" s="14">
        <v>6.6264592960251258</v>
      </c>
      <c r="J154" s="14">
        <v>2.399804010327399</v>
      </c>
      <c r="K154" s="14">
        <f t="shared" si="58"/>
        <v>10.513405365026395</v>
      </c>
      <c r="L154" s="14">
        <f t="shared" si="59"/>
        <v>14.634701485180067</v>
      </c>
      <c r="M154" s="14">
        <f t="shared" si="60"/>
        <v>3.2136790927990604</v>
      </c>
      <c r="N154" s="5">
        <f t="shared" si="61"/>
        <v>0</v>
      </c>
      <c r="O154" s="9">
        <v>0.20638323727899999</v>
      </c>
      <c r="P154" s="9">
        <v>1.1809803920999999E-2</v>
      </c>
      <c r="Q154" s="9">
        <v>7.5936925095308556</v>
      </c>
      <c r="R154" s="9">
        <f t="shared" si="54"/>
        <v>0.75936925095308561</v>
      </c>
      <c r="S154" s="9">
        <f t="shared" si="55"/>
        <v>6.8343232585777702</v>
      </c>
      <c r="T154" s="9">
        <v>6.7322108271443701</v>
      </c>
      <c r="U154" s="9">
        <f t="shared" si="56"/>
        <v>0.67322108271443704</v>
      </c>
      <c r="V154" s="9">
        <f t="shared" si="57"/>
        <v>6.0589897444299332</v>
      </c>
      <c r="W154" s="9">
        <f t="shared" si="71"/>
        <v>0.85780097941981504</v>
      </c>
      <c r="X154" s="9">
        <f t="shared" si="72"/>
        <v>7.1603940609866107E-2</v>
      </c>
      <c r="Y154" s="9">
        <f t="shared" si="73"/>
        <v>0.69754422403672989</v>
      </c>
      <c r="Z154" s="9">
        <f t="shared" si="74"/>
        <v>5.6224503001882246E-2</v>
      </c>
      <c r="AA154" s="9">
        <f t="shared" si="75"/>
        <v>0.87513025089085028</v>
      </c>
      <c r="AB154" s="9">
        <f t="shared" si="76"/>
        <v>4.9751050249735293E-2</v>
      </c>
      <c r="AC154" s="9">
        <f t="shared" si="77"/>
        <v>0.67085873624989667</v>
      </c>
      <c r="AD154" s="9">
        <f t="shared" si="78"/>
        <v>7.8311105806201736E-2</v>
      </c>
      <c r="AE154" s="9">
        <f t="shared" si="79"/>
        <v>0.47096102581341087</v>
      </c>
      <c r="AF154" s="9">
        <f t="shared" si="52"/>
        <v>5.2350733474834994E-2</v>
      </c>
      <c r="AG154" s="9">
        <v>0</v>
      </c>
      <c r="AH154" s="9">
        <f t="shared" si="53"/>
        <v>4.4756577702470525E-2</v>
      </c>
      <c r="AI154" s="9"/>
      <c r="AJ154" s="6">
        <v>144</v>
      </c>
      <c r="AK154" s="6">
        <f t="shared" si="62"/>
        <v>0.92940492002968111</v>
      </c>
      <c r="AL154" s="6">
        <f t="shared" si="63"/>
        <v>0.93135475389273248</v>
      </c>
      <c r="AM154" s="6">
        <f t="shared" si="64"/>
        <v>0.74916984205609838</v>
      </c>
      <c r="AN154">
        <v>0.88186651428571394</v>
      </c>
      <c r="AO154">
        <v>0.88351805454545385</v>
      </c>
      <c r="AP154" s="5">
        <v>0.91221477272727292</v>
      </c>
      <c r="AQ154" s="6">
        <f t="shared" si="65"/>
        <v>4.7538405743967171E-2</v>
      </c>
      <c r="AR154" s="17">
        <f t="shared" si="66"/>
        <v>2.2599000206780509E-3</v>
      </c>
      <c r="AS154" s="6">
        <f t="shared" si="67"/>
        <v>4.7836699347278633E-2</v>
      </c>
      <c r="AT154" s="15">
        <f t="shared" si="68"/>
        <v>2.2883498044419279E-3</v>
      </c>
      <c r="AU154" s="6">
        <f t="shared" si="69"/>
        <v>-0.16304493067117454</v>
      </c>
      <c r="AV154" s="16">
        <f t="shared" si="70"/>
        <v>2.6583649417568113E-2</v>
      </c>
      <c r="AW154" s="16"/>
      <c r="AX154" s="16"/>
    </row>
    <row r="155" spans="1:50" x14ac:dyDescent="0.2">
      <c r="A155" s="13">
        <v>42880</v>
      </c>
      <c r="B155" s="14">
        <v>16.347888269999999</v>
      </c>
      <c r="C155" s="14">
        <v>18.709993539999999</v>
      </c>
      <c r="D155" s="14">
        <v>19.239592049999999</v>
      </c>
      <c r="E155" s="14">
        <v>23.326720170000002</v>
      </c>
      <c r="F155" s="5">
        <v>2.327338240436998</v>
      </c>
      <c r="G155" s="5">
        <v>1.7980721362617309</v>
      </c>
      <c r="H155" s="14">
        <v>4.6546764808739951</v>
      </c>
      <c r="I155" s="14">
        <v>6.4527486171357262</v>
      </c>
      <c r="J155" s="14">
        <v>2.327338240436998</v>
      </c>
      <c r="K155" s="14">
        <f t="shared" si="58"/>
        <v>9.2311563941055059</v>
      </c>
      <c r="L155" s="14">
        <f t="shared" si="59"/>
        <v>14.391520744263623</v>
      </c>
      <c r="M155" s="14">
        <f t="shared" si="60"/>
        <v>3.2894550379020426</v>
      </c>
      <c r="N155" s="5">
        <f t="shared" si="61"/>
        <v>0</v>
      </c>
      <c r="O155" s="9">
        <v>0.20470491176899999</v>
      </c>
      <c r="P155" s="9">
        <v>1.1196078431E-2</v>
      </c>
      <c r="Q155" s="9">
        <v>7.6330145874612727</v>
      </c>
      <c r="R155" s="9">
        <f t="shared" si="54"/>
        <v>0.76330145874612731</v>
      </c>
      <c r="S155" s="9">
        <f t="shared" si="55"/>
        <v>6.8697131287151452</v>
      </c>
      <c r="T155" s="9">
        <v>6.7376189942597282</v>
      </c>
      <c r="U155" s="9">
        <f t="shared" si="56"/>
        <v>0.67376189942597287</v>
      </c>
      <c r="V155" s="9">
        <f t="shared" si="57"/>
        <v>6.0638570948337556</v>
      </c>
      <c r="W155" s="9">
        <f t="shared" si="71"/>
        <v>0.85567623976038598</v>
      </c>
      <c r="X155" s="9">
        <f t="shared" si="72"/>
        <v>7.1807706496123003E-2</v>
      </c>
      <c r="Y155" s="9">
        <f t="shared" si="73"/>
        <v>0.69526553345018949</v>
      </c>
      <c r="Z155" s="9">
        <f t="shared" si="74"/>
        <v>5.7162468077500958E-2</v>
      </c>
      <c r="AA155" s="9">
        <f t="shared" si="75"/>
        <v>0.86959217116239929</v>
      </c>
      <c r="AB155" s="9">
        <f t="shared" si="76"/>
        <v>4.9766091889203841E-2</v>
      </c>
      <c r="AC155" s="9">
        <f t="shared" si="77"/>
        <v>0.66888690027100195</v>
      </c>
      <c r="AD155" s="9">
        <f t="shared" si="78"/>
        <v>7.8301243563831918E-2</v>
      </c>
      <c r="AE155" s="9">
        <f t="shared" si="79"/>
        <v>0.47470427700863121</v>
      </c>
      <c r="AF155" s="9">
        <f t="shared" si="52"/>
        <v>5.2310022101727381E-2</v>
      </c>
      <c r="AG155" s="9">
        <v>0</v>
      </c>
      <c r="AH155" s="9">
        <f t="shared" si="53"/>
        <v>4.4326761124801863E-2</v>
      </c>
      <c r="AI155" s="9"/>
      <c r="AJ155" s="9">
        <v>145</v>
      </c>
      <c r="AK155" s="6">
        <f t="shared" si="62"/>
        <v>0.92748394625650898</v>
      </c>
      <c r="AL155" s="6">
        <f t="shared" si="63"/>
        <v>0.9267546392399002</v>
      </c>
      <c r="AM155" s="6">
        <f t="shared" si="64"/>
        <v>0.7471881438348339</v>
      </c>
      <c r="AN155">
        <v>0.86499327142857108</v>
      </c>
      <c r="AO155">
        <v>0.88320948636363605</v>
      </c>
      <c r="AP155" s="5">
        <v>0.89553768181818194</v>
      </c>
      <c r="AQ155" s="6">
        <f t="shared" si="65"/>
        <v>6.2490674827937909E-2</v>
      </c>
      <c r="AR155" s="17">
        <f t="shared" si="66"/>
        <v>3.9050844404510724E-3</v>
      </c>
      <c r="AS155" s="6">
        <f t="shared" si="67"/>
        <v>4.3545152876264148E-2</v>
      </c>
      <c r="AT155" s="15">
        <f t="shared" si="68"/>
        <v>1.8961803390172159E-3</v>
      </c>
      <c r="AU155" s="6">
        <f t="shared" si="69"/>
        <v>-0.14834953798334805</v>
      </c>
      <c r="AV155" s="16">
        <f t="shared" si="70"/>
        <v>2.2007585419872824E-2</v>
      </c>
      <c r="AW155" s="16"/>
      <c r="AX155" s="16"/>
    </row>
    <row r="156" spans="1:50" x14ac:dyDescent="0.2">
      <c r="A156" s="13">
        <v>42881</v>
      </c>
      <c r="B156" s="14">
        <v>16.328821179999998</v>
      </c>
      <c r="C156" s="14">
        <v>18.866890430000002</v>
      </c>
      <c r="D156" s="14">
        <v>19.209628850000001</v>
      </c>
      <c r="E156" s="14">
        <v>23.496890759999999</v>
      </c>
      <c r="F156" s="5">
        <v>2.3116065789137821</v>
      </c>
      <c r="G156" s="5">
        <v>1.7813385167837901</v>
      </c>
      <c r="H156" s="14">
        <v>4.6232131578275633</v>
      </c>
      <c r="I156" s="14">
        <v>6.4045516746113531</v>
      </c>
      <c r="J156" s="14">
        <v>2.3116065789137821</v>
      </c>
      <c r="K156" s="14">
        <f t="shared" si="58"/>
        <v>8.3433711142258655</v>
      </c>
      <c r="L156" s="14">
        <f t="shared" si="59"/>
        <v>14.366825635481325</v>
      </c>
      <c r="M156" s="14">
        <f t="shared" si="60"/>
        <v>3.4401681652987453</v>
      </c>
      <c r="N156" s="5">
        <f t="shared" si="61"/>
        <v>0</v>
      </c>
      <c r="O156" s="9">
        <v>0.203026586259</v>
      </c>
      <c r="P156" s="9">
        <v>1.0582352941E-2</v>
      </c>
      <c r="Q156" s="9">
        <v>7.6442688068870321</v>
      </c>
      <c r="R156" s="9">
        <f t="shared" si="54"/>
        <v>0.76442688068870324</v>
      </c>
      <c r="S156" s="9">
        <f t="shared" si="55"/>
        <v>6.8798419261983295</v>
      </c>
      <c r="T156" s="9">
        <v>6.7436081166567146</v>
      </c>
      <c r="U156" s="9">
        <f t="shared" si="56"/>
        <v>0.67436081166567152</v>
      </c>
      <c r="V156" s="9">
        <f t="shared" si="57"/>
        <v>6.0692473049910429</v>
      </c>
      <c r="W156" s="9">
        <f t="shared" si="71"/>
        <v>0.85385224853935204</v>
      </c>
      <c r="X156" s="9">
        <f t="shared" si="72"/>
        <v>7.1600018737969562E-2</v>
      </c>
      <c r="Y156" s="9">
        <f t="shared" si="73"/>
        <v>0.69303330883172876</v>
      </c>
      <c r="Z156" s="9">
        <f t="shared" si="74"/>
        <v>5.8076062891620567E-2</v>
      </c>
      <c r="AA156" s="9">
        <f t="shared" si="75"/>
        <v>0.86423200117931487</v>
      </c>
      <c r="AB156" s="9">
        <f t="shared" si="76"/>
        <v>4.9799557401624617E-2</v>
      </c>
      <c r="AC156" s="9">
        <f t="shared" si="77"/>
        <v>0.66663354720729984</v>
      </c>
      <c r="AD156" s="9">
        <f t="shared" si="78"/>
        <v>7.8377650190413331E-2</v>
      </c>
      <c r="AE156" s="9">
        <f t="shared" si="79"/>
        <v>0.47805657553790137</v>
      </c>
      <c r="AF156" s="9">
        <f t="shared" si="52"/>
        <v>5.23140539708392E-2</v>
      </c>
      <c r="AG156" s="9">
        <v>0</v>
      </c>
      <c r="AH156" s="9">
        <f t="shared" si="53"/>
        <v>4.419150990869318E-2</v>
      </c>
      <c r="AI156" s="9"/>
      <c r="AJ156" s="6">
        <v>146</v>
      </c>
      <c r="AK156" s="6">
        <f t="shared" si="62"/>
        <v>0.92545226727732155</v>
      </c>
      <c r="AL156" s="6">
        <f t="shared" si="63"/>
        <v>0.92230806407093546</v>
      </c>
      <c r="AM156" s="6">
        <f t="shared" si="64"/>
        <v>0.74501119739771315</v>
      </c>
      <c r="AN156">
        <v>0.8481200285714291</v>
      </c>
      <c r="AO156">
        <v>0.88290091818181815</v>
      </c>
      <c r="AP156" s="5">
        <v>0.87886059090909097</v>
      </c>
      <c r="AQ156" s="6">
        <f t="shared" si="65"/>
        <v>7.7332238705892453E-2</v>
      </c>
      <c r="AR156" s="17">
        <f t="shared" si="66"/>
        <v>5.9802751432651308E-3</v>
      </c>
      <c r="AS156" s="6">
        <f t="shared" si="67"/>
        <v>3.9407145889117312E-2</v>
      </c>
      <c r="AT156" s="15">
        <f t="shared" si="68"/>
        <v>1.5529231471261755E-3</v>
      </c>
      <c r="AU156" s="6">
        <f t="shared" si="69"/>
        <v>-0.13384939351137781</v>
      </c>
      <c r="AV156" s="16">
        <f t="shared" si="70"/>
        <v>1.7915660143363668E-2</v>
      </c>
      <c r="AW156" s="16"/>
      <c r="AX156" s="16"/>
    </row>
    <row r="157" spans="1:50" x14ac:dyDescent="0.2">
      <c r="A157" s="13">
        <v>42882</v>
      </c>
      <c r="B157" s="14">
        <v>16.309754099999999</v>
      </c>
      <c r="C157" s="14">
        <v>19.02378732</v>
      </c>
      <c r="D157" s="14">
        <v>19.17966565</v>
      </c>
      <c r="E157" s="14">
        <v>23.667061350000001</v>
      </c>
      <c r="F157" s="5">
        <v>2.2999389407035991</v>
      </c>
      <c r="G157" s="5">
        <v>1.774203998392152</v>
      </c>
      <c r="H157" s="14">
        <v>4.599877881407199</v>
      </c>
      <c r="I157" s="14">
        <v>6.3740818797993519</v>
      </c>
      <c r="J157" s="14">
        <v>2.2999389407035991</v>
      </c>
      <c r="K157" s="14">
        <f t="shared" si="58"/>
        <v>7.5865250923105041</v>
      </c>
      <c r="L157" s="14">
        <f t="shared" si="59"/>
        <v>14.392082310654102</v>
      </c>
      <c r="M157" s="14">
        <f t="shared" si="60"/>
        <v>3.5961861308150369</v>
      </c>
      <c r="N157" s="5">
        <f t="shared" si="61"/>
        <v>0</v>
      </c>
      <c r="O157" s="9">
        <v>0.201348260749</v>
      </c>
      <c r="P157" s="9">
        <v>9.9686274510000002E-3</v>
      </c>
      <c r="Q157" s="9">
        <v>7.6578606532736604</v>
      </c>
      <c r="R157" s="9">
        <f t="shared" si="54"/>
        <v>0.76578606532736604</v>
      </c>
      <c r="S157" s="9">
        <f t="shared" si="55"/>
        <v>6.8920745879462944</v>
      </c>
      <c r="T157" s="9">
        <v>6.7447359541847947</v>
      </c>
      <c r="U157" s="9">
        <f t="shared" si="56"/>
        <v>0.67447359541847951</v>
      </c>
      <c r="V157" s="9">
        <f t="shared" si="57"/>
        <v>6.0702623587663149</v>
      </c>
      <c r="W157" s="9">
        <f t="shared" si="71"/>
        <v>0.85193655241670807</v>
      </c>
      <c r="X157" s="9">
        <f t="shared" si="72"/>
        <v>7.150879711807237E-2</v>
      </c>
      <c r="Y157" s="9">
        <f t="shared" si="73"/>
        <v>0.69086143016316426</v>
      </c>
      <c r="Z157" s="9">
        <f t="shared" si="74"/>
        <v>5.9148588499970393E-2</v>
      </c>
      <c r="AA157" s="9">
        <f t="shared" si="75"/>
        <v>0.85875964648241754</v>
      </c>
      <c r="AB157" s="9">
        <f t="shared" si="76"/>
        <v>4.9850548529400802E-2</v>
      </c>
      <c r="AC157" s="9">
        <f t="shared" si="77"/>
        <v>0.66415032531423068</v>
      </c>
      <c r="AD157" s="9">
        <f t="shared" si="78"/>
        <v>7.8576592264919892E-2</v>
      </c>
      <c r="AE157" s="9">
        <f t="shared" si="79"/>
        <v>0.48103067560968338</v>
      </c>
      <c r="AF157" s="9">
        <f t="shared" si="52"/>
        <v>5.2066655734253252E-2</v>
      </c>
      <c r="AG157" s="9">
        <v>0</v>
      </c>
      <c r="AH157" s="9">
        <f t="shared" si="53"/>
        <v>4.4080953009855643E-2</v>
      </c>
      <c r="AI157" s="9"/>
      <c r="AJ157" s="6">
        <v>147</v>
      </c>
      <c r="AK157" s="6">
        <f t="shared" si="62"/>
        <v>0.92344534953478041</v>
      </c>
      <c r="AL157" s="6">
        <f t="shared" si="63"/>
        <v>0.91790823498238794</v>
      </c>
      <c r="AM157" s="6">
        <f t="shared" si="64"/>
        <v>0.74272691757915055</v>
      </c>
      <c r="AN157">
        <v>0.83124678571428601</v>
      </c>
      <c r="AO157">
        <v>0.88259235000000003</v>
      </c>
      <c r="AP157" s="5">
        <v>0.86218349999999999</v>
      </c>
      <c r="AQ157" s="6">
        <f t="shared" si="65"/>
        <v>9.2198563820494406E-2</v>
      </c>
      <c r="AR157" s="17">
        <f t="shared" si="66"/>
        <v>8.5005751705617798E-3</v>
      </c>
      <c r="AS157" s="6">
        <f t="shared" si="67"/>
        <v>3.5315884982387913E-2</v>
      </c>
      <c r="AT157" s="15">
        <f t="shared" si="68"/>
        <v>1.2472117320892521E-3</v>
      </c>
      <c r="AU157" s="6">
        <f t="shared" si="69"/>
        <v>-0.11945658242084944</v>
      </c>
      <c r="AV157" s="16">
        <f t="shared" si="70"/>
        <v>1.4269875083669196E-2</v>
      </c>
      <c r="AW157" s="16"/>
      <c r="AX157" s="16"/>
    </row>
    <row r="158" spans="1:50" x14ac:dyDescent="0.2">
      <c r="A158" s="13">
        <v>42883</v>
      </c>
      <c r="B158" s="14">
        <v>16.290687009999999</v>
      </c>
      <c r="C158" s="14">
        <v>19.180684200000002</v>
      </c>
      <c r="D158" s="14">
        <v>19.149702439999999</v>
      </c>
      <c r="E158" s="14">
        <v>23.837231939999999</v>
      </c>
      <c r="F158" s="5">
        <v>2.3013070440260641</v>
      </c>
      <c r="G158" s="5">
        <v>1.802946809200114</v>
      </c>
      <c r="H158" s="14">
        <v>4.6026140880521282</v>
      </c>
      <c r="I158" s="14">
        <v>6.4055608972522418</v>
      </c>
      <c r="J158" s="14">
        <v>2.3013070440260641</v>
      </c>
      <c r="K158" s="14">
        <f t="shared" si="58"/>
        <v>6.9629672417324064</v>
      </c>
      <c r="L158" s="14">
        <f t="shared" si="59"/>
        <v>14.60443545682598</v>
      </c>
      <c r="M158" s="14">
        <f t="shared" si="60"/>
        <v>3.7731327170311824</v>
      </c>
      <c r="N158" s="5">
        <f t="shared" si="61"/>
        <v>0</v>
      </c>
      <c r="O158" s="9">
        <v>0.19966993523900001</v>
      </c>
      <c r="P158" s="9">
        <v>9.3549019610000006E-3</v>
      </c>
      <c r="Q158" s="9">
        <v>7.6594847822105034</v>
      </c>
      <c r="R158" s="9">
        <f t="shared" si="54"/>
        <v>0.76594847822105039</v>
      </c>
      <c r="S158" s="9">
        <f t="shared" si="55"/>
        <v>6.8935363039894533</v>
      </c>
      <c r="T158" s="9">
        <v>6.7421486096062777</v>
      </c>
      <c r="U158" s="9">
        <f t="shared" si="56"/>
        <v>0.67421486096062777</v>
      </c>
      <c r="V158" s="9">
        <f t="shared" si="57"/>
        <v>6.0679337486456504</v>
      </c>
      <c r="W158" s="9">
        <f t="shared" si="71"/>
        <v>0.84998702136837523</v>
      </c>
      <c r="X158" s="9">
        <f t="shared" si="72"/>
        <v>7.1489340829690079E-2</v>
      </c>
      <c r="Y158" s="9">
        <f t="shared" si="73"/>
        <v>0.68874014360727609</v>
      </c>
      <c r="Z158" s="9">
        <f t="shared" si="74"/>
        <v>6.0368235796781744E-2</v>
      </c>
      <c r="AA158" s="9">
        <f t="shared" si="75"/>
        <v>0.85317789844102188</v>
      </c>
      <c r="AB158" s="9">
        <f t="shared" si="76"/>
        <v>4.9921853067194571E-2</v>
      </c>
      <c r="AC158" s="9">
        <f t="shared" si="77"/>
        <v>0.66150830911891023</v>
      </c>
      <c r="AD158" s="9">
        <f t="shared" si="78"/>
        <v>7.8908844099231976E-2</v>
      </c>
      <c r="AE158" s="9">
        <f t="shared" si="79"/>
        <v>0.48364136128510549</v>
      </c>
      <c r="AF158" s="9">
        <f t="shared" si="52"/>
        <v>5.1890264961122194E-2</v>
      </c>
      <c r="AG158" s="9">
        <v>0</v>
      </c>
      <c r="AH158" s="9">
        <f t="shared" si="53"/>
        <v>4.4016105406815054E-2</v>
      </c>
      <c r="AI158" s="9"/>
      <c r="AJ158" s="9">
        <v>148</v>
      </c>
      <c r="AK158" s="6">
        <f t="shared" si="62"/>
        <v>0.92147636219806528</v>
      </c>
      <c r="AL158" s="6">
        <f t="shared" si="63"/>
        <v>0.91354613423780362</v>
      </c>
      <c r="AM158" s="6">
        <f t="shared" si="64"/>
        <v>0.74041715321814217</v>
      </c>
      <c r="AN158">
        <v>0.81437354285714303</v>
      </c>
      <c r="AO158">
        <v>0.88228378181818201</v>
      </c>
      <c r="AP158" s="5">
        <v>0.84550640909090902</v>
      </c>
      <c r="AQ158" s="6">
        <f t="shared" si="65"/>
        <v>0.10710281934092225</v>
      </c>
      <c r="AR158" s="17">
        <f t="shared" si="66"/>
        <v>1.1471013910774229E-2</v>
      </c>
      <c r="AS158" s="6">
        <f t="shared" si="67"/>
        <v>3.1262352419621608E-2</v>
      </c>
      <c r="AT158" s="15">
        <f t="shared" si="68"/>
        <v>9.7733467880862113E-4</v>
      </c>
      <c r="AU158" s="6">
        <f t="shared" si="69"/>
        <v>-0.10508925587276685</v>
      </c>
      <c r="AV158" s="16">
        <f t="shared" si="70"/>
        <v>1.1043751699891862E-2</v>
      </c>
      <c r="AW158" s="16"/>
      <c r="AX158" s="16"/>
    </row>
    <row r="159" spans="1:50" x14ac:dyDescent="0.2">
      <c r="A159" s="13">
        <v>42884</v>
      </c>
      <c r="B159" s="14">
        <v>16.271619919999999</v>
      </c>
      <c r="C159" s="14">
        <v>19.33758109</v>
      </c>
      <c r="D159" s="14">
        <v>19.119739240000001</v>
      </c>
      <c r="E159" s="14">
        <v>24.00740253</v>
      </c>
      <c r="F159" s="5">
        <v>2.3439864485223292</v>
      </c>
      <c r="G159" s="5">
        <v>1.8675834592876901</v>
      </c>
      <c r="H159" s="14">
        <v>4.6879728970446584</v>
      </c>
      <c r="I159" s="14">
        <v>6.5555563563323487</v>
      </c>
      <c r="J159" s="14">
        <v>2.3439864485223292</v>
      </c>
      <c r="K159" s="14">
        <f t="shared" si="58"/>
        <v>6.5258122565953025</v>
      </c>
      <c r="L159" s="14">
        <f t="shared" si="59"/>
        <v>15.095989716493539</v>
      </c>
      <c r="M159" s="14">
        <f t="shared" si="60"/>
        <v>4.0225198559097084</v>
      </c>
      <c r="N159" s="5">
        <f t="shared" si="61"/>
        <v>0</v>
      </c>
      <c r="O159" s="9">
        <v>0.19799160972999999</v>
      </c>
      <c r="P159" s="9">
        <v>8.7411764699999988E-3</v>
      </c>
      <c r="Q159" s="9">
        <v>7.6631269648678746</v>
      </c>
      <c r="R159" s="9">
        <f t="shared" si="54"/>
        <v>0.76631269648678746</v>
      </c>
      <c r="S159" s="9">
        <f t="shared" si="55"/>
        <v>6.8968142683810871</v>
      </c>
      <c r="T159" s="9">
        <v>6.7409946762173982</v>
      </c>
      <c r="U159" s="9">
        <f t="shared" si="56"/>
        <v>0.67409946762173989</v>
      </c>
      <c r="V159" s="9">
        <f t="shared" si="57"/>
        <v>6.0668952085956587</v>
      </c>
      <c r="W159" s="9">
        <f t="shared" si="71"/>
        <v>0.84801713947000656</v>
      </c>
      <c r="X159" s="9">
        <f t="shared" si="72"/>
        <v>7.1554621890558529E-2</v>
      </c>
      <c r="Y159" s="9">
        <f t="shared" si="73"/>
        <v>0.68666375139679536</v>
      </c>
      <c r="Z159" s="9">
        <f t="shared" si="74"/>
        <v>6.1760422367761705E-2</v>
      </c>
      <c r="AA159" s="9">
        <f t="shared" si="75"/>
        <v>0.84743681347960564</v>
      </c>
      <c r="AB159" s="9">
        <f t="shared" si="76"/>
        <v>5.0015960459731765E-2</v>
      </c>
      <c r="AC159" s="9">
        <f t="shared" si="77"/>
        <v>0.65867668186392725</v>
      </c>
      <c r="AD159" s="9">
        <f t="shared" si="78"/>
        <v>7.9640993535386631E-2</v>
      </c>
      <c r="AE159" s="9">
        <f t="shared" si="79"/>
        <v>0.4859064150191284</v>
      </c>
      <c r="AF159" s="9">
        <f t="shared" si="52"/>
        <v>5.1758842475998663E-2</v>
      </c>
      <c r="AG159" s="9">
        <v>0</v>
      </c>
      <c r="AH159" s="9">
        <f t="shared" si="53"/>
        <v>4.4006157811774901E-2</v>
      </c>
      <c r="AI159" s="9"/>
      <c r="AJ159" s="6">
        <v>149</v>
      </c>
      <c r="AK159" s="6">
        <f t="shared" si="62"/>
        <v>0.91957176136056507</v>
      </c>
      <c r="AL159" s="6">
        <f t="shared" si="63"/>
        <v>0.90919723584736734</v>
      </c>
      <c r="AM159" s="6">
        <f t="shared" si="64"/>
        <v>0.73831767539931392</v>
      </c>
      <c r="AN159">
        <v>0.79750030000000005</v>
      </c>
      <c r="AO159">
        <v>0.881975213636364</v>
      </c>
      <c r="AP159" s="5">
        <v>0.82882931818181804</v>
      </c>
      <c r="AQ159" s="6">
        <f t="shared" si="65"/>
        <v>0.12207146136056501</v>
      </c>
      <c r="AR159" s="17">
        <f t="shared" si="66"/>
        <v>1.4901441678703917E-2</v>
      </c>
      <c r="AS159" s="6">
        <f t="shared" si="67"/>
        <v>2.7222022211003338E-2</v>
      </c>
      <c r="AT159" s="15">
        <f t="shared" si="68"/>
        <v>7.4103849325635911E-4</v>
      </c>
      <c r="AU159" s="6">
        <f t="shared" si="69"/>
        <v>-9.051164278250412E-2</v>
      </c>
      <c r="AV159" s="16">
        <f t="shared" si="70"/>
        <v>8.1923574791876296E-3</v>
      </c>
      <c r="AW159" s="16"/>
      <c r="AX159" s="16"/>
    </row>
    <row r="160" spans="1:50" x14ac:dyDescent="0.2">
      <c r="A160" s="13">
        <v>42885</v>
      </c>
      <c r="B160" s="14">
        <v>16.252552829999999</v>
      </c>
      <c r="C160" s="14">
        <v>19.494477969999998</v>
      </c>
      <c r="D160" s="14">
        <v>19.08977604</v>
      </c>
      <c r="E160" s="14">
        <v>24.177573110000001</v>
      </c>
      <c r="F160" s="5">
        <v>2.348011682345994</v>
      </c>
      <c r="G160" s="5">
        <v>1.8602937338946941</v>
      </c>
      <c r="H160" s="14">
        <v>4.696023364691988</v>
      </c>
      <c r="I160" s="14">
        <v>6.5563170985866819</v>
      </c>
      <c r="J160" s="14">
        <v>2.348011682345994</v>
      </c>
      <c r="K160" s="14">
        <f t="shared" si="58"/>
        <v>6.0313372049413001</v>
      </c>
      <c r="L160" s="14">
        <f t="shared" si="59"/>
        <v>15.170043103091427</v>
      </c>
      <c r="M160" s="14">
        <f t="shared" si="60"/>
        <v>4.2105277144429252</v>
      </c>
      <c r="N160" s="5">
        <f t="shared" si="61"/>
        <v>0</v>
      </c>
      <c r="O160" s="9">
        <v>0.196313284319</v>
      </c>
      <c r="P160" s="9">
        <v>8.1274509809999996E-3</v>
      </c>
      <c r="Q160" s="9">
        <v>7.6665938398537401</v>
      </c>
      <c r="R160" s="9">
        <f t="shared" si="54"/>
        <v>0.76665938398537403</v>
      </c>
      <c r="S160" s="9">
        <f t="shared" si="55"/>
        <v>6.8999344558683662</v>
      </c>
      <c r="T160" s="9">
        <v>6.7372382450195119</v>
      </c>
      <c r="U160" s="9">
        <f t="shared" si="56"/>
        <v>0.67372382450195123</v>
      </c>
      <c r="V160" s="9">
        <f t="shared" si="57"/>
        <v>6.0635144205175608</v>
      </c>
      <c r="W160" s="9">
        <f t="shared" si="71"/>
        <v>0.84600398194869253</v>
      </c>
      <c r="X160" s="9">
        <f t="shared" si="72"/>
        <v>7.1885653170084607E-2</v>
      </c>
      <c r="Y160" s="9">
        <f t="shared" si="73"/>
        <v>0.68462775465176517</v>
      </c>
      <c r="Z160" s="9">
        <f t="shared" si="74"/>
        <v>6.3462247459661406E-2</v>
      </c>
      <c r="AA160" s="9">
        <f t="shared" si="75"/>
        <v>0.84132500775327979</v>
      </c>
      <c r="AB160" s="9">
        <f t="shared" si="76"/>
        <v>5.0135812988834974E-2</v>
      </c>
      <c r="AC160" s="9">
        <f t="shared" si="77"/>
        <v>0.65572167843879481</v>
      </c>
      <c r="AD160" s="9">
        <f t="shared" si="78"/>
        <v>8.0899216088500175E-2</v>
      </c>
      <c r="AE160" s="9">
        <f t="shared" si="79"/>
        <v>0.48784052654157312</v>
      </c>
      <c r="AF160" s="9">
        <f t="shared" si="52"/>
        <v>5.1681330154955886E-2</v>
      </c>
      <c r="AG160" s="9">
        <v>0</v>
      </c>
      <c r="AH160" s="9">
        <f t="shared" si="53"/>
        <v>4.4179620793626577E-2</v>
      </c>
      <c r="AI160" s="9"/>
      <c r="AJ160" s="6">
        <v>150</v>
      </c>
      <c r="AK160" s="6">
        <f t="shared" si="62"/>
        <v>0.91788963511877708</v>
      </c>
      <c r="AL160" s="6">
        <f t="shared" si="63"/>
        <v>0.90478725521294123</v>
      </c>
      <c r="AM160" s="6">
        <f t="shared" si="64"/>
        <v>0.73662089452729496</v>
      </c>
      <c r="AN160">
        <v>0.78215117499999998</v>
      </c>
      <c r="AO160">
        <v>0.88166664545454498</v>
      </c>
      <c r="AP160" s="5">
        <v>0.81215222727272696</v>
      </c>
      <c r="AQ160" s="6">
        <f t="shared" si="65"/>
        <v>0.1357384601187771</v>
      </c>
      <c r="AR160" s="17">
        <f t="shared" si="66"/>
        <v>1.8424929555416844E-2</v>
      </c>
      <c r="AS160" s="6">
        <f t="shared" si="67"/>
        <v>2.3120609758396249E-2</v>
      </c>
      <c r="AT160" s="15">
        <f t="shared" si="68"/>
        <v>5.3456259560004783E-4</v>
      </c>
      <c r="AU160" s="6">
        <f t="shared" si="69"/>
        <v>-7.5531332745432E-2</v>
      </c>
      <c r="AV160" s="16">
        <f t="shared" si="70"/>
        <v>5.7049822263011687E-3</v>
      </c>
      <c r="AW160" s="16"/>
      <c r="AX160" s="16"/>
    </row>
    <row r="161" spans="1:50" x14ac:dyDescent="0.2">
      <c r="A161" s="13">
        <v>42886</v>
      </c>
      <c r="B161" s="14">
        <v>16.233485739999999</v>
      </c>
      <c r="C161" s="14">
        <v>19.651374860000001</v>
      </c>
      <c r="D161" s="14">
        <v>19.059812839999999</v>
      </c>
      <c r="E161" s="14">
        <v>24.347743699999999</v>
      </c>
      <c r="F161" s="5">
        <v>2.322137044427858</v>
      </c>
      <c r="G161" s="5">
        <v>1.8651353866730409</v>
      </c>
      <c r="H161" s="14">
        <v>4.6442740888557168</v>
      </c>
      <c r="I161" s="14">
        <v>6.5094094755287566</v>
      </c>
      <c r="J161" s="14">
        <v>2.322137044427858</v>
      </c>
      <c r="K161" s="14">
        <f t="shared" si="58"/>
        <v>5.5162584092504874</v>
      </c>
      <c r="L161" s="14">
        <f t="shared" si="59"/>
        <v>15.198986825499553</v>
      </c>
      <c r="M161" s="14">
        <f t="shared" si="60"/>
        <v>4.3446139473308882</v>
      </c>
      <c r="N161" s="5">
        <f t="shared" si="61"/>
        <v>0</v>
      </c>
      <c r="O161" s="9">
        <v>0.19463495881000001</v>
      </c>
      <c r="P161" s="9">
        <v>7.5137254900000013E-3</v>
      </c>
      <c r="Q161" s="9">
        <v>7.666867371561862</v>
      </c>
      <c r="R161" s="9">
        <f t="shared" si="54"/>
        <v>0.76668673715618629</v>
      </c>
      <c r="S161" s="9">
        <f t="shared" si="55"/>
        <v>6.9001806344056762</v>
      </c>
      <c r="T161" s="9">
        <v>6.7386568352201364</v>
      </c>
      <c r="U161" s="9">
        <f t="shared" si="56"/>
        <v>0.6738656835220137</v>
      </c>
      <c r="V161" s="9">
        <f t="shared" si="57"/>
        <v>6.064791151698123</v>
      </c>
      <c r="W161" s="9">
        <f t="shared" si="71"/>
        <v>0.84417987551926954</v>
      </c>
      <c r="X161" s="9">
        <f t="shared" si="72"/>
        <v>7.2098313074223236E-2</v>
      </c>
      <c r="Y161" s="9">
        <f t="shared" si="73"/>
        <v>0.68262666739231415</v>
      </c>
      <c r="Z161" s="9">
        <f t="shared" si="74"/>
        <v>6.5286453613461193E-2</v>
      </c>
      <c r="AA161" s="9">
        <f t="shared" si="75"/>
        <v>0.83510002070711864</v>
      </c>
      <c r="AB161" s="9">
        <f t="shared" si="76"/>
        <v>5.0287029308377182E-2</v>
      </c>
      <c r="AC161" s="9">
        <f t="shared" si="77"/>
        <v>0.65319534167229831</v>
      </c>
      <c r="AD161" s="9">
        <f t="shared" si="78"/>
        <v>8.1679281439006296E-2</v>
      </c>
      <c r="AE161" s="9">
        <f t="shared" si="79"/>
        <v>0.48946111220291716</v>
      </c>
      <c r="AF161" s="9">
        <f t="shared" si="52"/>
        <v>5.1773223822090993E-2</v>
      </c>
      <c r="AG161" s="9">
        <v>0</v>
      </c>
      <c r="AH161" s="9">
        <f t="shared" si="53"/>
        <v>4.459875386498683E-2</v>
      </c>
      <c r="AI161" s="9"/>
      <c r="AJ161" s="9">
        <v>151</v>
      </c>
      <c r="AK161" s="6">
        <f t="shared" si="62"/>
        <v>0.91627818859349275</v>
      </c>
      <c r="AL161" s="6">
        <f t="shared" si="63"/>
        <v>0.90038647432057983</v>
      </c>
      <c r="AM161" s="6">
        <f t="shared" si="64"/>
        <v>0.73487462311130458</v>
      </c>
      <c r="AN161">
        <v>0.76680205000000001</v>
      </c>
      <c r="AO161">
        <v>0.88135807727272686</v>
      </c>
      <c r="AP161" s="5">
        <v>0.79547513636363609</v>
      </c>
      <c r="AQ161" s="6">
        <f t="shared" si="65"/>
        <v>0.14947613859349274</v>
      </c>
      <c r="AR161" s="17">
        <f t="shared" si="66"/>
        <v>2.2343116008821048E-2</v>
      </c>
      <c r="AS161" s="6">
        <f t="shared" si="67"/>
        <v>1.9028397047852974E-2</v>
      </c>
      <c r="AT161" s="15">
        <f t="shared" si="68"/>
        <v>3.6207989421073976E-4</v>
      </c>
      <c r="AU161" s="6">
        <f t="shared" si="69"/>
        <v>-6.0600513252331512E-2</v>
      </c>
      <c r="AV161" s="16">
        <f t="shared" si="70"/>
        <v>3.6724222064460073E-3</v>
      </c>
      <c r="AW161" s="16"/>
      <c r="AX161" s="16"/>
    </row>
    <row r="162" spans="1:50" x14ac:dyDescent="0.2">
      <c r="A162" s="13">
        <v>42887</v>
      </c>
      <c r="B162" s="14">
        <v>16.21441866</v>
      </c>
      <c r="C162" s="14">
        <v>19.808271739999999</v>
      </c>
      <c r="D162" s="14">
        <v>19.029849630000001</v>
      </c>
      <c r="E162" s="14">
        <v>24.51791429</v>
      </c>
      <c r="F162" s="5">
        <v>2.2611652159830871</v>
      </c>
      <c r="G162" s="5">
        <v>1.7286582196455791</v>
      </c>
      <c r="H162" s="14">
        <v>4.5223304319661732</v>
      </c>
      <c r="I162" s="14">
        <v>6.2509886516117534</v>
      </c>
      <c r="J162" s="14">
        <v>2.2611652159830871</v>
      </c>
      <c r="K162" s="14">
        <f t="shared" si="58"/>
        <v>4.9773609503690448</v>
      </c>
      <c r="L162" s="14">
        <f t="shared" si="59"/>
        <v>14.519621429396823</v>
      </c>
      <c r="M162" s="14">
        <f t="shared" si="60"/>
        <v>4.4076452395698569</v>
      </c>
      <c r="N162" s="5">
        <f t="shared" si="61"/>
        <v>0</v>
      </c>
      <c r="O162" s="9">
        <v>0.19295663330000001</v>
      </c>
      <c r="P162" s="9">
        <v>6.9000000000000008E-3</v>
      </c>
      <c r="Q162" s="9">
        <v>7.6837304858348876</v>
      </c>
      <c r="R162" s="9">
        <f t="shared" si="54"/>
        <v>0.76837304858348876</v>
      </c>
      <c r="S162" s="9">
        <f t="shared" si="55"/>
        <v>6.9153574372513988</v>
      </c>
      <c r="T162" s="9">
        <v>6.7351771318073919</v>
      </c>
      <c r="U162" s="9">
        <f t="shared" si="56"/>
        <v>0.67351771318073927</v>
      </c>
      <c r="V162" s="9">
        <f t="shared" si="57"/>
        <v>6.061659418626653</v>
      </c>
      <c r="W162" s="9">
        <f t="shared" si="71"/>
        <v>0.84251343958600355</v>
      </c>
      <c r="X162" s="9">
        <f t="shared" si="72"/>
        <v>7.208659116679364E-2</v>
      </c>
      <c r="Y162" s="9">
        <f t="shared" si="73"/>
        <v>0.68066879216845366</v>
      </c>
      <c r="Z162" s="9">
        <f t="shared" si="74"/>
        <v>6.7094601984800772E-2</v>
      </c>
      <c r="AA162" s="9">
        <f t="shared" si="75"/>
        <v>0.82895426292282692</v>
      </c>
      <c r="AB162" s="9">
        <f t="shared" si="76"/>
        <v>5.0471357627069592E-2</v>
      </c>
      <c r="AC162" s="9">
        <f t="shared" si="77"/>
        <v>0.65085465255548225</v>
      </c>
      <c r="AD162" s="9">
        <f t="shared" si="78"/>
        <v>8.2348972549768085E-2</v>
      </c>
      <c r="AE162" s="9">
        <f t="shared" si="79"/>
        <v>0.4908160954690054</v>
      </c>
      <c r="AF162" s="9">
        <f t="shared" si="52"/>
        <v>5.1799043301094701E-2</v>
      </c>
      <c r="AG162" s="9">
        <v>0</v>
      </c>
      <c r="AH162" s="9">
        <f t="shared" si="53"/>
        <v>4.4807112301344008E-2</v>
      </c>
      <c r="AI162" s="9"/>
      <c r="AJ162" s="6">
        <v>152</v>
      </c>
      <c r="AK162" s="6">
        <f t="shared" si="62"/>
        <v>0.91460003075279717</v>
      </c>
      <c r="AL162" s="6">
        <f t="shared" si="63"/>
        <v>0.8960488649076277</v>
      </c>
      <c r="AM162" s="6">
        <f t="shared" si="64"/>
        <v>0.73320362510525028</v>
      </c>
      <c r="AN162">
        <v>0.75145292499999994</v>
      </c>
      <c r="AO162">
        <v>0.88104950909090918</v>
      </c>
      <c r="AP162" s="5">
        <v>0.77879804545454501</v>
      </c>
      <c r="AQ162" s="6">
        <f t="shared" si="65"/>
        <v>0.16314710575279723</v>
      </c>
      <c r="AR162" s="17">
        <f t="shared" si="66"/>
        <v>2.6616978115514403E-2</v>
      </c>
      <c r="AS162" s="6">
        <f t="shared" si="67"/>
        <v>1.4999355816718518E-2</v>
      </c>
      <c r="AT162" s="15">
        <f t="shared" si="68"/>
        <v>2.2498067491652764E-4</v>
      </c>
      <c r="AU162" s="6">
        <f t="shared" si="69"/>
        <v>-4.5594420349294729E-2</v>
      </c>
      <c r="AV162" s="16">
        <f t="shared" si="70"/>
        <v>2.0788511669881811E-3</v>
      </c>
      <c r="AW162" s="16"/>
      <c r="AX162" s="16"/>
    </row>
    <row r="163" spans="1:50" x14ac:dyDescent="0.2">
      <c r="A163" s="13">
        <v>42888</v>
      </c>
      <c r="B163" s="14">
        <v>16.19535157</v>
      </c>
      <c r="C163" s="14">
        <v>19.965168630000001</v>
      </c>
      <c r="D163" s="14">
        <v>18.99988643</v>
      </c>
      <c r="E163" s="14">
        <v>24.565020669999999</v>
      </c>
      <c r="F163" s="5">
        <v>2.243144720215648</v>
      </c>
      <c r="G163" s="5">
        <v>1.7071522958499621</v>
      </c>
      <c r="H163" s="14">
        <v>4.486289440431297</v>
      </c>
      <c r="I163" s="14">
        <v>6.193441736281259</v>
      </c>
      <c r="J163" s="14">
        <v>2.243144720215648</v>
      </c>
      <c r="K163" s="14">
        <f t="shared" si="58"/>
        <v>4.6564960673886597</v>
      </c>
      <c r="L163" s="14">
        <f t="shared" si="59"/>
        <v>14.902699402269603</v>
      </c>
      <c r="M163" s="14">
        <f t="shared" si="60"/>
        <v>4.4511486256752466</v>
      </c>
      <c r="N163" s="5">
        <f t="shared" si="61"/>
        <v>0</v>
      </c>
      <c r="O163" s="9">
        <v>0.193972654494</v>
      </c>
      <c r="P163" s="9">
        <v>8.0060606059999991E-3</v>
      </c>
      <c r="Q163" s="9">
        <v>7.6849012721865817</v>
      </c>
      <c r="R163" s="9">
        <f t="shared" si="54"/>
        <v>0.76849012721865817</v>
      </c>
      <c r="S163" s="9">
        <f t="shared" si="55"/>
        <v>6.916411144967924</v>
      </c>
      <c r="T163" s="9">
        <v>6.708617659971714</v>
      </c>
      <c r="U163" s="9">
        <f t="shared" si="56"/>
        <v>0.6708617659971714</v>
      </c>
      <c r="V163" s="9">
        <f t="shared" si="57"/>
        <v>6.037755893974543</v>
      </c>
      <c r="W163" s="9">
        <f t="shared" si="71"/>
        <v>0.84091783233270578</v>
      </c>
      <c r="X163" s="9">
        <f t="shared" si="72"/>
        <v>7.181122972703341E-2</v>
      </c>
      <c r="Y163" s="9">
        <f t="shared" si="73"/>
        <v>0.67876000878892495</v>
      </c>
      <c r="Z163" s="9">
        <f t="shared" si="74"/>
        <v>6.873290698948463E-2</v>
      </c>
      <c r="AA163" s="9">
        <f t="shared" si="75"/>
        <v>0.82310278870386799</v>
      </c>
      <c r="AB163" s="9">
        <f t="shared" si="76"/>
        <v>5.0687738391681954E-2</v>
      </c>
      <c r="AC163" s="9">
        <f t="shared" si="77"/>
        <v>0.64917412312894951</v>
      </c>
      <c r="AD163" s="9">
        <f t="shared" si="78"/>
        <v>8.1520622930452591E-2</v>
      </c>
      <c r="AE163" s="9">
        <f t="shared" si="79"/>
        <v>0.49193585078194785</v>
      </c>
      <c r="AF163" s="9">
        <f t="shared" si="52"/>
        <v>5.1689231236205294E-2</v>
      </c>
      <c r="AG163" s="9">
        <v>0</v>
      </c>
      <c r="AH163" s="9">
        <f t="shared" si="53"/>
        <v>4.4971122702119663E-2</v>
      </c>
      <c r="AI163" s="9"/>
      <c r="AJ163" s="6">
        <v>153</v>
      </c>
      <c r="AK163" s="6">
        <f t="shared" si="62"/>
        <v>0.91272906205973925</v>
      </c>
      <c r="AL163" s="6">
        <f t="shared" si="63"/>
        <v>0.89183569569335264</v>
      </c>
      <c r="AM163" s="6">
        <f t="shared" si="64"/>
        <v>0.7306947460594021</v>
      </c>
      <c r="AN163">
        <v>0.73610379999999997</v>
      </c>
      <c r="AO163">
        <v>0.88074094090909094</v>
      </c>
      <c r="AP163" s="5">
        <v>0.76212095454545503</v>
      </c>
      <c r="AQ163" s="6">
        <f t="shared" si="65"/>
        <v>0.17662526205973927</v>
      </c>
      <c r="AR163" s="17">
        <f t="shared" si="66"/>
        <v>3.1196483197671574E-2</v>
      </c>
      <c r="AS163" s="6">
        <f t="shared" si="67"/>
        <v>1.1094754784261696E-2</v>
      </c>
      <c r="AT163" s="15">
        <f t="shared" si="68"/>
        <v>1.2309358372289777E-4</v>
      </c>
      <c r="AU163" s="6">
        <f t="shared" si="69"/>
        <v>-3.1426208486052931E-2</v>
      </c>
      <c r="AV163" s="16">
        <f t="shared" si="70"/>
        <v>9.8760657980886523E-4</v>
      </c>
      <c r="AW163" s="16"/>
      <c r="AX163" s="16"/>
    </row>
    <row r="164" spans="1:50" x14ac:dyDescent="0.2">
      <c r="A164" s="13">
        <v>42889</v>
      </c>
      <c r="B164" s="14">
        <v>16.17628448</v>
      </c>
      <c r="C164" s="14">
        <v>20.12206552</v>
      </c>
      <c r="D164" s="14">
        <v>18.969923229999999</v>
      </c>
      <c r="E164" s="14">
        <v>24.612127059999999</v>
      </c>
      <c r="F164" s="5">
        <v>2.2444855690919869</v>
      </c>
      <c r="G164" s="5">
        <v>1.7287614153014359</v>
      </c>
      <c r="H164" s="14">
        <v>4.4889711381839739</v>
      </c>
      <c r="I164" s="14">
        <v>6.2177325534854102</v>
      </c>
      <c r="J164" s="14">
        <v>2.2444855690919869</v>
      </c>
      <c r="K164" s="14">
        <f t="shared" si="58"/>
        <v>4.4030091803940952</v>
      </c>
      <c r="L164" s="14">
        <f t="shared" si="59"/>
        <v>15.561492240982057</v>
      </c>
      <c r="M164" s="14">
        <f t="shared" si="60"/>
        <v>4.5331004498382406</v>
      </c>
      <c r="N164" s="5">
        <f t="shared" si="61"/>
        <v>0</v>
      </c>
      <c r="O164" s="9">
        <v>0.19498867568700001</v>
      </c>
      <c r="P164" s="9">
        <v>9.1121212130000004E-3</v>
      </c>
      <c r="Q164" s="9">
        <v>7.6888331795433809</v>
      </c>
      <c r="R164" s="9">
        <f t="shared" si="54"/>
        <v>0.76888331795433817</v>
      </c>
      <c r="S164" s="9">
        <f t="shared" si="55"/>
        <v>6.9199498615890427</v>
      </c>
      <c r="T164" s="9">
        <v>6.6777364404107926</v>
      </c>
      <c r="U164" s="9">
        <f t="shared" si="56"/>
        <v>0.66777364404107931</v>
      </c>
      <c r="V164" s="9">
        <f t="shared" si="57"/>
        <v>6.0099627963697131</v>
      </c>
      <c r="W164" s="9">
        <f t="shared" si="71"/>
        <v>0.83918292001339168</v>
      </c>
      <c r="X164" s="9">
        <f t="shared" si="72"/>
        <v>7.1613828139834218E-2</v>
      </c>
      <c r="Y164" s="9">
        <f t="shared" si="73"/>
        <v>0.67690075928002935</v>
      </c>
      <c r="Z164" s="9">
        <f t="shared" si="74"/>
        <v>7.0215638613825668E-2</v>
      </c>
      <c r="AA164" s="9">
        <f t="shared" si="75"/>
        <v>0.81747798093939805</v>
      </c>
      <c r="AB164" s="9">
        <f t="shared" si="76"/>
        <v>5.0932059965337138E-2</v>
      </c>
      <c r="AC164" s="9">
        <f t="shared" si="77"/>
        <v>0.64671104769938881</v>
      </c>
      <c r="AD164" s="9">
        <f t="shared" si="78"/>
        <v>8.0986158020657506E-2</v>
      </c>
      <c r="AE164" s="9">
        <f t="shared" si="79"/>
        <v>0.492875833731233</v>
      </c>
      <c r="AF164" s="9">
        <f t="shared" si="52"/>
        <v>5.1414028838587443E-2</v>
      </c>
      <c r="AG164" s="9">
        <v>0</v>
      </c>
      <c r="AH164" s="9">
        <f t="shared" si="53"/>
        <v>4.4454484745577082E-2</v>
      </c>
      <c r="AI164" s="9"/>
      <c r="AJ164" s="9">
        <v>154</v>
      </c>
      <c r="AK164" s="6">
        <f t="shared" si="62"/>
        <v>0.91079674815322587</v>
      </c>
      <c r="AL164" s="6">
        <f t="shared" si="63"/>
        <v>0.88769361955322368</v>
      </c>
      <c r="AM164" s="6">
        <f t="shared" si="64"/>
        <v>0.72769720572004637</v>
      </c>
      <c r="AN164">
        <v>0.72075467500000001</v>
      </c>
      <c r="AO164">
        <v>0.88043237272727293</v>
      </c>
      <c r="AP164" s="5">
        <v>0.74544386363636395</v>
      </c>
      <c r="AQ164" s="6">
        <f t="shared" si="65"/>
        <v>0.19004207315322585</v>
      </c>
      <c r="AR164" s="17">
        <f t="shared" si="66"/>
        <v>3.6115989568376049E-2</v>
      </c>
      <c r="AS164" s="6">
        <f t="shared" si="67"/>
        <v>7.2612468259507512E-3</v>
      </c>
      <c r="AT164" s="15">
        <f t="shared" si="68"/>
        <v>5.2725705467379861E-5</v>
      </c>
      <c r="AU164" s="6">
        <f t="shared" si="69"/>
        <v>-1.7746657916317576E-2</v>
      </c>
      <c r="AV164" s="16">
        <f t="shared" si="70"/>
        <v>3.1494386719879729E-4</v>
      </c>
      <c r="AW164" s="16"/>
      <c r="AX164" s="16"/>
    </row>
    <row r="165" spans="1:50" x14ac:dyDescent="0.2">
      <c r="A165" s="13">
        <v>42890</v>
      </c>
      <c r="B165" s="14">
        <v>16.15721739</v>
      </c>
      <c r="C165" s="14">
        <v>20.278962400000001</v>
      </c>
      <c r="D165" s="14">
        <v>18.939960030000002</v>
      </c>
      <c r="E165" s="14">
        <v>24.659233440000001</v>
      </c>
      <c r="F165" s="5">
        <v>2.265367391191385</v>
      </c>
      <c r="G165" s="5">
        <v>1.750302013327389</v>
      </c>
      <c r="H165" s="14">
        <v>4.5307347823827699</v>
      </c>
      <c r="I165" s="14">
        <v>6.2810367957101576</v>
      </c>
      <c r="J165" s="14">
        <v>2.265367391191385</v>
      </c>
      <c r="K165" s="14">
        <f t="shared" si="58"/>
        <v>4.2074032834555606</v>
      </c>
      <c r="L165" s="14">
        <f t="shared" si="59"/>
        <v>16.325630316810397</v>
      </c>
      <c r="M165" s="14">
        <f t="shared" si="60"/>
        <v>4.6559301956583194</v>
      </c>
      <c r="N165" s="5">
        <f t="shared" si="61"/>
        <v>0</v>
      </c>
      <c r="O165" s="9">
        <v>0.19600469698100001</v>
      </c>
      <c r="P165" s="9">
        <v>1.0218181819E-2</v>
      </c>
      <c r="Q165" s="9">
        <v>7.6854361583496873</v>
      </c>
      <c r="R165" s="9">
        <f t="shared" si="54"/>
        <v>0.76854361583496877</v>
      </c>
      <c r="S165" s="9">
        <f t="shared" si="55"/>
        <v>6.9168925425147183</v>
      </c>
      <c r="T165" s="9">
        <v>6.6418792079926527</v>
      </c>
      <c r="U165" s="9">
        <f t="shared" si="56"/>
        <v>0.66418792079926536</v>
      </c>
      <c r="V165" s="9">
        <f t="shared" si="57"/>
        <v>5.9776912871933874</v>
      </c>
      <c r="W165" s="9">
        <f t="shared" si="71"/>
        <v>0.83732137544967533</v>
      </c>
      <c r="X165" s="9">
        <f t="shared" si="72"/>
        <v>7.1569018207112076E-2</v>
      </c>
      <c r="Y165" s="9">
        <f t="shared" si="73"/>
        <v>0.67507934921015056</v>
      </c>
      <c r="Z165" s="9">
        <f t="shared" si="74"/>
        <v>7.1645585428918232E-2</v>
      </c>
      <c r="AA165" s="9">
        <f t="shared" si="75"/>
        <v>0.81194638520035167</v>
      </c>
      <c r="AB165" s="9">
        <f t="shared" si="76"/>
        <v>5.1200587800386631E-2</v>
      </c>
      <c r="AC165" s="9">
        <f t="shared" si="77"/>
        <v>0.64345385961703694</v>
      </c>
      <c r="AD165" s="9">
        <f t="shared" si="78"/>
        <v>8.1041955755479428E-2</v>
      </c>
      <c r="AE165" s="9">
        <f t="shared" si="79"/>
        <v>0.4936042907992334</v>
      </c>
      <c r="AF165" s="9">
        <f t="shared" ref="AF165:AF228" si="80">$J$3*W164*(X164/(X164+$I$3))</f>
        <v>5.1181023875363427E-2</v>
      </c>
      <c r="AG165" s="9">
        <v>0</v>
      </c>
      <c r="AH165" s="9">
        <f t="shared" ref="AH165:AH228" si="81">$J$3*AC164*(AD164/(AD164+$I$3))</f>
        <v>4.4027890986993258E-2</v>
      </c>
      <c r="AI165" s="9"/>
      <c r="AJ165" s="6">
        <v>155</v>
      </c>
      <c r="AK165" s="6">
        <f t="shared" si="62"/>
        <v>0.90889039365678737</v>
      </c>
      <c r="AL165" s="6">
        <f t="shared" si="63"/>
        <v>0.88359197062926986</v>
      </c>
      <c r="AM165" s="6">
        <f t="shared" si="64"/>
        <v>0.72449581537251639</v>
      </c>
      <c r="AN165">
        <v>0.70540555000000005</v>
      </c>
      <c r="AO165">
        <v>0.88012380454545491</v>
      </c>
      <c r="AP165" s="5">
        <v>0.72876677272727297</v>
      </c>
      <c r="AQ165" s="6">
        <f t="shared" si="65"/>
        <v>0.20348484365678732</v>
      </c>
      <c r="AR165" s="17">
        <f t="shared" si="66"/>
        <v>4.1406081598027181E-2</v>
      </c>
      <c r="AS165" s="6">
        <f t="shared" si="67"/>
        <v>3.4681660838149497E-3</v>
      </c>
      <c r="AT165" s="15">
        <f t="shared" si="68"/>
        <v>1.2028175984924325E-5</v>
      </c>
      <c r="AU165" s="6">
        <f t="shared" si="69"/>
        <v>-4.2709573547565771E-3</v>
      </c>
      <c r="AV165" s="16">
        <f t="shared" si="70"/>
        <v>1.8241076726149299E-5</v>
      </c>
      <c r="AW165" s="16"/>
      <c r="AX165" s="16"/>
    </row>
    <row r="166" spans="1:50" x14ac:dyDescent="0.2">
      <c r="A166" s="13">
        <v>42891</v>
      </c>
      <c r="B166" s="14">
        <v>16.13815031</v>
      </c>
      <c r="C166" s="14">
        <v>20.43585929</v>
      </c>
      <c r="D166" s="14">
        <v>18.90999682</v>
      </c>
      <c r="E166" s="14">
        <v>24.70633982</v>
      </c>
      <c r="F166" s="5">
        <v>2.254862279193433</v>
      </c>
      <c r="G166" s="5">
        <v>1.7168372554769551</v>
      </c>
      <c r="H166" s="14">
        <v>4.5097245583868668</v>
      </c>
      <c r="I166" s="14">
        <v>6.2265618138638219</v>
      </c>
      <c r="J166" s="14">
        <v>2.254862279193433</v>
      </c>
      <c r="K166" s="14">
        <f t="shared" si="58"/>
        <v>3.9717019328965759</v>
      </c>
      <c r="L166" s="14">
        <f t="shared" si="59"/>
        <v>16.751217308923209</v>
      </c>
      <c r="M166" s="14">
        <f t="shared" si="60"/>
        <v>4.7152521399775846</v>
      </c>
      <c r="N166" s="5">
        <f t="shared" si="61"/>
        <v>0</v>
      </c>
      <c r="O166" s="9">
        <v>0.19702071817500011</v>
      </c>
      <c r="P166" s="9">
        <v>1.1324242425E-2</v>
      </c>
      <c r="Q166" s="9">
        <v>7.6945930889024652</v>
      </c>
      <c r="R166" s="9">
        <f t="shared" si="54"/>
        <v>0.76945930889024661</v>
      </c>
      <c r="S166" s="9">
        <f t="shared" si="55"/>
        <v>6.925133780012219</v>
      </c>
      <c r="T166" s="9">
        <v>6.6140599130254643</v>
      </c>
      <c r="U166" s="9">
        <f t="shared" si="56"/>
        <v>0.66140599130254651</v>
      </c>
      <c r="V166" s="9">
        <f t="shared" si="57"/>
        <v>5.9526539217229182</v>
      </c>
      <c r="W166" s="9">
        <f t="shared" si="71"/>
        <v>0.83539305817340559</v>
      </c>
      <c r="X166" s="9">
        <f t="shared" si="72"/>
        <v>7.1690413353669782E-2</v>
      </c>
      <c r="Y166" s="9">
        <f t="shared" si="73"/>
        <v>0.67328568065957961</v>
      </c>
      <c r="Z166" s="9">
        <f t="shared" si="74"/>
        <v>7.3115391209771285E-2</v>
      </c>
      <c r="AA166" s="9">
        <f t="shared" si="75"/>
        <v>0.80638555384453403</v>
      </c>
      <c r="AB166" s="9">
        <f t="shared" si="76"/>
        <v>5.1491726401016374E-2</v>
      </c>
      <c r="AC166" s="9">
        <f t="shared" si="77"/>
        <v>0.63967189546712888</v>
      </c>
      <c r="AD166" s="9">
        <f t="shared" si="78"/>
        <v>8.1390153105415183E-2</v>
      </c>
      <c r="AE166" s="9">
        <f t="shared" si="79"/>
        <v>0.4940911551649515</v>
      </c>
      <c r="AF166" s="9">
        <f t="shared" si="80"/>
        <v>5.1038730740690638E-2</v>
      </c>
      <c r="AG166" s="9">
        <v>0</v>
      </c>
      <c r="AH166" s="9">
        <f t="shared" si="81"/>
        <v>4.3832951954919194E-2</v>
      </c>
      <c r="AI166" s="9"/>
      <c r="AJ166" s="6">
        <v>156</v>
      </c>
      <c r="AK166" s="6">
        <f t="shared" si="62"/>
        <v>0.90708347152707536</v>
      </c>
      <c r="AL166" s="6">
        <f t="shared" si="63"/>
        <v>0.87950094505430532</v>
      </c>
      <c r="AM166" s="6">
        <f t="shared" si="64"/>
        <v>0.72106204857254408</v>
      </c>
      <c r="AN166">
        <v>0.69005642499999997</v>
      </c>
      <c r="AO166">
        <v>0.87981523636363601</v>
      </c>
      <c r="AP166" s="5">
        <v>0.712089681818182</v>
      </c>
      <c r="AQ166" s="6">
        <f t="shared" si="65"/>
        <v>0.21702704652707538</v>
      </c>
      <c r="AR166" s="17">
        <f t="shared" si="66"/>
        <v>4.7100738924265341E-2</v>
      </c>
      <c r="AS166" s="6">
        <f t="shared" si="67"/>
        <v>-3.1429130933069427E-4</v>
      </c>
      <c r="AT166" s="15">
        <f t="shared" si="68"/>
        <v>9.8779027120802151E-8</v>
      </c>
      <c r="AU166" s="6">
        <f t="shared" si="69"/>
        <v>8.9723667543620822E-3</v>
      </c>
      <c r="AV166" s="16">
        <f t="shared" si="70"/>
        <v>8.0503365174781959E-5</v>
      </c>
      <c r="AW166" s="16"/>
      <c r="AX166" s="16"/>
    </row>
    <row r="167" spans="1:50" x14ac:dyDescent="0.2">
      <c r="A167" s="13">
        <v>42892</v>
      </c>
      <c r="B167" s="14">
        <v>16.11908322</v>
      </c>
      <c r="C167" s="14">
        <v>20.592756170000001</v>
      </c>
      <c r="D167" s="14">
        <v>18.880033619999999</v>
      </c>
      <c r="E167" s="14">
        <v>24.75344621</v>
      </c>
      <c r="F167" s="5">
        <v>2.2828093878775699</v>
      </c>
      <c r="G167" s="5">
        <v>1.759865613148208</v>
      </c>
      <c r="H167" s="14">
        <v>4.5656187757551399</v>
      </c>
      <c r="I167" s="14">
        <v>6.3254843889033481</v>
      </c>
      <c r="J167" s="14">
        <v>2.2828093878775699</v>
      </c>
      <c r="K167" s="14">
        <f t="shared" si="58"/>
        <v>3.8192755254228339</v>
      </c>
      <c r="L167" s="14">
        <f t="shared" si="59"/>
        <v>17.725847774836332</v>
      </c>
      <c r="M167" s="14">
        <f t="shared" si="60"/>
        <v>4.8562558021072455</v>
      </c>
      <c r="N167" s="5">
        <f t="shared" si="61"/>
        <v>0</v>
      </c>
      <c r="O167" s="9">
        <v>0.19803673936899999</v>
      </c>
      <c r="P167" s="9">
        <v>1.2430303031E-2</v>
      </c>
      <c r="Q167" s="9">
        <v>7.6868453242647936</v>
      </c>
      <c r="R167" s="9">
        <f t="shared" si="54"/>
        <v>0.76868453242647938</v>
      </c>
      <c r="S167" s="9">
        <f t="shared" si="55"/>
        <v>6.9181607918383143</v>
      </c>
      <c r="T167" s="9">
        <v>6.5798023507052994</v>
      </c>
      <c r="U167" s="9">
        <f t="shared" si="56"/>
        <v>0.65798023507052994</v>
      </c>
      <c r="V167" s="9">
        <f t="shared" si="57"/>
        <v>5.9218221156347699</v>
      </c>
      <c r="W167" s="9">
        <f t="shared" si="71"/>
        <v>0.83355768600087599</v>
      </c>
      <c r="X167" s="9">
        <f t="shared" si="72"/>
        <v>7.1713829723483141E-2</v>
      </c>
      <c r="Y167" s="9">
        <f t="shared" si="73"/>
        <v>0.671513851873493</v>
      </c>
      <c r="Z167" s="9">
        <f t="shared" si="74"/>
        <v>7.4479663327217532E-2</v>
      </c>
      <c r="AA167" s="9">
        <f t="shared" si="75"/>
        <v>0.80099423189605945</v>
      </c>
      <c r="AB167" s="9">
        <f t="shared" si="76"/>
        <v>5.1805768726469137E-2</v>
      </c>
      <c r="AC167" s="9">
        <f t="shared" si="77"/>
        <v>0.63576582770262957</v>
      </c>
      <c r="AD167" s="9">
        <f t="shared" si="78"/>
        <v>8.1394679687799815E-2</v>
      </c>
      <c r="AE167" s="9">
        <f t="shared" si="79"/>
        <v>0.49432410174613517</v>
      </c>
      <c r="AF167" s="9">
        <f t="shared" si="80"/>
        <v>5.0998914713600067E-2</v>
      </c>
      <c r="AG167" s="9">
        <v>0</v>
      </c>
      <c r="AH167" s="9">
        <f t="shared" si="81"/>
        <v>4.3741543145907412E-2</v>
      </c>
      <c r="AI167" s="9"/>
      <c r="AJ167" s="9">
        <v>157</v>
      </c>
      <c r="AK167" s="6">
        <f t="shared" si="62"/>
        <v>0.90527151572435915</v>
      </c>
      <c r="AL167" s="6">
        <f t="shared" si="63"/>
        <v>0.87547389522327701</v>
      </c>
      <c r="AM167" s="6">
        <f t="shared" si="64"/>
        <v>0.71716050739042936</v>
      </c>
      <c r="AN167">
        <v>0.6747072999999999</v>
      </c>
      <c r="AO167">
        <v>0.87950666818181822</v>
      </c>
      <c r="AP167" s="5">
        <v>0.69541259090909091</v>
      </c>
      <c r="AQ167" s="6">
        <f t="shared" si="65"/>
        <v>0.23056421572435926</v>
      </c>
      <c r="AR167" s="17">
        <f t="shared" si="66"/>
        <v>5.315985757258887E-2</v>
      </c>
      <c r="AS167" s="6">
        <f t="shared" si="67"/>
        <v>-4.0327729585412087E-3</v>
      </c>
      <c r="AT167" s="15">
        <f t="shared" si="68"/>
        <v>1.6263257735141213E-5</v>
      </c>
      <c r="AU167" s="6">
        <f t="shared" si="69"/>
        <v>2.1747916481338447E-2</v>
      </c>
      <c r="AV167" s="16">
        <f t="shared" si="70"/>
        <v>4.7297187127927245E-4</v>
      </c>
      <c r="AW167" s="16"/>
      <c r="AX167" s="16"/>
    </row>
    <row r="168" spans="1:50" x14ac:dyDescent="0.2">
      <c r="A168" s="13">
        <v>42893</v>
      </c>
      <c r="B168" s="14">
        <v>16.10001613</v>
      </c>
      <c r="C168" s="14">
        <v>20.74965306</v>
      </c>
      <c r="D168" s="14">
        <v>18.850070420000002</v>
      </c>
      <c r="E168" s="14">
        <v>24.800552589999999</v>
      </c>
      <c r="F168" s="5">
        <v>2.5096089326499809</v>
      </c>
      <c r="G168" s="5">
        <v>2.0927189672033681</v>
      </c>
      <c r="H168" s="14">
        <v>5.0192178652999617</v>
      </c>
      <c r="I168" s="14">
        <v>7.1119368325033303</v>
      </c>
      <c r="J168" s="14">
        <v>2.5096089326499809</v>
      </c>
      <c r="K168" s="14">
        <f t="shared" si="58"/>
        <v>3.9938172714044455</v>
      </c>
      <c r="L168" s="14">
        <f t="shared" si="59"/>
        <v>21.064588966628811</v>
      </c>
      <c r="M168" s="14">
        <f t="shared" si="60"/>
        <v>5.430213964032844</v>
      </c>
      <c r="N168" s="5">
        <f t="shared" si="61"/>
        <v>0</v>
      </c>
      <c r="O168" s="9">
        <v>0.19905276056099999</v>
      </c>
      <c r="P168" s="9">
        <v>1.3536363639E-2</v>
      </c>
      <c r="Q168" s="9">
        <v>7.663152309726371</v>
      </c>
      <c r="R168" s="9">
        <f t="shared" si="54"/>
        <v>0.7663152309726371</v>
      </c>
      <c r="S168" s="9">
        <f t="shared" si="55"/>
        <v>6.8968370787537339</v>
      </c>
      <c r="T168" s="9">
        <v>6.5439320030561818</v>
      </c>
      <c r="U168" s="9">
        <f t="shared" si="56"/>
        <v>0.65439320030561821</v>
      </c>
      <c r="V168" s="9">
        <f t="shared" si="57"/>
        <v>5.8895388027505637</v>
      </c>
      <c r="W168" s="9">
        <f t="shared" si="71"/>
        <v>0.83168088374728044</v>
      </c>
      <c r="X168" s="9">
        <f t="shared" si="72"/>
        <v>7.1895540066322094E-2</v>
      </c>
      <c r="Y168" s="9">
        <f t="shared" si="73"/>
        <v>0.66976759816331766</v>
      </c>
      <c r="Z168" s="9">
        <f t="shared" si="74"/>
        <v>7.5927840656090151E-2</v>
      </c>
      <c r="AA168" s="9">
        <f t="shared" si="75"/>
        <v>0.79552413692113744</v>
      </c>
      <c r="AB168" s="9">
        <f t="shared" si="76"/>
        <v>5.2140093350413225E-2</v>
      </c>
      <c r="AC168" s="9">
        <f t="shared" si="77"/>
        <v>0.63121239232891635</v>
      </c>
      <c r="AD168" s="9">
        <f t="shared" si="78"/>
        <v>8.1941037192911875E-2</v>
      </c>
      <c r="AE168" s="9">
        <f t="shared" si="79"/>
        <v>0.49431479748241797</v>
      </c>
      <c r="AF168" s="9">
        <f t="shared" si="80"/>
        <v>5.0901825799389643E-2</v>
      </c>
      <c r="AG168" s="9">
        <v>0</v>
      </c>
      <c r="AH168" s="9">
        <f t="shared" si="81"/>
        <v>4.3476588153034873E-2</v>
      </c>
      <c r="AI168" s="9"/>
      <c r="AJ168" s="6">
        <v>158</v>
      </c>
      <c r="AK168" s="6">
        <f t="shared" si="62"/>
        <v>0.90357642381360259</v>
      </c>
      <c r="AL168" s="6">
        <f t="shared" si="63"/>
        <v>0.87145197757722759</v>
      </c>
      <c r="AM168" s="6">
        <f t="shared" si="64"/>
        <v>0.71315342952182825</v>
      </c>
      <c r="AN168">
        <v>0.68718051428571403</v>
      </c>
      <c r="AO168">
        <v>0.87919809999999998</v>
      </c>
      <c r="AP168" s="5">
        <v>0.67873549999999994</v>
      </c>
      <c r="AQ168" s="6">
        <f t="shared" si="65"/>
        <v>0.21639590952788856</v>
      </c>
      <c r="AR168" s="17">
        <f t="shared" si="66"/>
        <v>4.6827189660402134E-2</v>
      </c>
      <c r="AS168" s="6">
        <f t="shared" si="67"/>
        <v>-7.7461224227723946E-3</v>
      </c>
      <c r="AT168" s="15">
        <f t="shared" si="68"/>
        <v>6.0002412588577275E-5</v>
      </c>
      <c r="AU168" s="6">
        <f t="shared" si="69"/>
        <v>3.4417929521828317E-2</v>
      </c>
      <c r="AV168" s="16">
        <f t="shared" si="70"/>
        <v>1.1845938725695412E-3</v>
      </c>
      <c r="AW168" s="16"/>
      <c r="AX168" s="16"/>
    </row>
    <row r="169" spans="1:50" x14ac:dyDescent="0.2">
      <c r="A169" s="13">
        <v>42894</v>
      </c>
      <c r="B169" s="14">
        <v>16.125907829999999</v>
      </c>
      <c r="C169" s="14">
        <v>20.833686449999998</v>
      </c>
      <c r="D169" s="14">
        <v>18.868215289999998</v>
      </c>
      <c r="E169" s="14">
        <v>24.847658979999999</v>
      </c>
      <c r="F169" s="5">
        <v>2.6997963373043459</v>
      </c>
      <c r="G169" s="5">
        <v>2.2483588351379531</v>
      </c>
      <c r="H169" s="14">
        <v>5.3995926746086926</v>
      </c>
      <c r="I169" s="14">
        <v>7.6479515097466457</v>
      </c>
      <c r="J169" s="14">
        <v>2.6997963373043459</v>
      </c>
      <c r="K169" s="14">
        <f t="shared" si="58"/>
        <v>4.2461034596166956</v>
      </c>
      <c r="L169" s="14">
        <f t="shared" si="59"/>
        <v>22.982570095982759</v>
      </c>
      <c r="M169" s="14">
        <f t="shared" si="60"/>
        <v>5.8867506320314584</v>
      </c>
      <c r="N169" s="5">
        <f t="shared" si="61"/>
        <v>0</v>
      </c>
      <c r="O169" s="9">
        <v>0.20006878175500001</v>
      </c>
      <c r="P169" s="9">
        <v>1.4642424245000001E-2</v>
      </c>
      <c r="Q169" s="9">
        <v>7.6701637904251401</v>
      </c>
      <c r="R169" s="9">
        <f t="shared" si="54"/>
        <v>0.76701637904251407</v>
      </c>
      <c r="S169" s="9">
        <f t="shared" si="55"/>
        <v>6.9031474113826263</v>
      </c>
      <c r="T169" s="9">
        <v>6.5080948292143974</v>
      </c>
      <c r="U169" s="9">
        <f t="shared" si="56"/>
        <v>0.65080948292143981</v>
      </c>
      <c r="V169" s="9">
        <f t="shared" si="57"/>
        <v>5.8572853462929579</v>
      </c>
      <c r="W169" s="9">
        <f t="shared" si="71"/>
        <v>0.82951557756901495</v>
      </c>
      <c r="X169" s="9">
        <f t="shared" si="72"/>
        <v>7.3246660927358112E-2</v>
      </c>
      <c r="Y169" s="9">
        <f t="shared" si="73"/>
        <v>0.66804263804325914</v>
      </c>
      <c r="Z169" s="9">
        <f t="shared" si="74"/>
        <v>7.8365722887500308E-2</v>
      </c>
      <c r="AA169" s="9">
        <f t="shared" si="75"/>
        <v>0.78876568187144847</v>
      </c>
      <c r="AB169" s="9">
        <f t="shared" si="76"/>
        <v>5.2495926081820819E-2</v>
      </c>
      <c r="AC169" s="9">
        <f t="shared" si="77"/>
        <v>0.62476274938273768</v>
      </c>
      <c r="AD169" s="9">
        <f t="shared" si="78"/>
        <v>8.5464960675120938E-2</v>
      </c>
      <c r="AE169" s="9">
        <f t="shared" si="79"/>
        <v>0.49404390478711635</v>
      </c>
      <c r="AF169" s="9">
        <f t="shared" si="80"/>
        <v>5.0902985231715617E-2</v>
      </c>
      <c r="AG169" s="9">
        <v>0</v>
      </c>
      <c r="AH169" s="9">
        <f t="shared" si="81"/>
        <v>4.3422255940658544E-2</v>
      </c>
      <c r="AI169" s="9"/>
      <c r="AJ169" s="6">
        <v>159</v>
      </c>
      <c r="AK169" s="6">
        <f t="shared" si="62"/>
        <v>0.90276223849637305</v>
      </c>
      <c r="AL169" s="6">
        <f t="shared" si="63"/>
        <v>0.86713140475894879</v>
      </c>
      <c r="AM169" s="6">
        <f t="shared" si="64"/>
        <v>0.71022771005785867</v>
      </c>
      <c r="AN169">
        <v>0.69965372857142905</v>
      </c>
      <c r="AO169">
        <v>0.85897274285714298</v>
      </c>
      <c r="AP169" s="5">
        <v>0.67885925000000003</v>
      </c>
      <c r="AQ169" s="6">
        <f t="shared" si="65"/>
        <v>0.203108509924944</v>
      </c>
      <c r="AR169" s="17">
        <f t="shared" si="66"/>
        <v>4.1253066803931079E-2</v>
      </c>
      <c r="AS169" s="6">
        <f t="shared" si="67"/>
        <v>8.1586619018058082E-3</v>
      </c>
      <c r="AT169" s="15">
        <f t="shared" si="68"/>
        <v>6.6563764027977569E-5</v>
      </c>
      <c r="AU169" s="6">
        <f t="shared" si="69"/>
        <v>3.1368460057858649E-2</v>
      </c>
      <c r="AV169" s="16">
        <f t="shared" si="70"/>
        <v>9.8398028640147347E-4</v>
      </c>
      <c r="AW169" s="16"/>
      <c r="AX169" s="16"/>
    </row>
    <row r="170" spans="1:50" x14ac:dyDescent="0.2">
      <c r="A170" s="13">
        <v>42895</v>
      </c>
      <c r="B170" s="14">
        <v>16.151799539999999</v>
      </c>
      <c r="C170" s="14">
        <v>20.91771984</v>
      </c>
      <c r="D170" s="14">
        <v>18.886360159999999</v>
      </c>
      <c r="E170" s="14">
        <v>24.894765360000001</v>
      </c>
      <c r="F170" s="5">
        <v>3.1152292804849422</v>
      </c>
      <c r="G170" s="5">
        <v>2.4869394686603519</v>
      </c>
      <c r="H170" s="14">
        <v>6.2304585609698826</v>
      </c>
      <c r="I170" s="14">
        <v>8.7173980296302354</v>
      </c>
      <c r="J170" s="14">
        <v>3.1152292804849422</v>
      </c>
      <c r="K170" s="14">
        <f t="shared" si="58"/>
        <v>4.8427615834843376</v>
      </c>
      <c r="L170" s="14">
        <f t="shared" si="59"/>
        <v>26.350009626567967</v>
      </c>
      <c r="M170" s="14">
        <f t="shared" si="60"/>
        <v>6.8448143629224063</v>
      </c>
      <c r="N170" s="5">
        <f t="shared" si="61"/>
        <v>0</v>
      </c>
      <c r="O170" s="9">
        <v>0.20108480295200001</v>
      </c>
      <c r="P170" s="9">
        <v>1.5748484848E-2</v>
      </c>
      <c r="Q170" s="9">
        <v>7.6450759190734878</v>
      </c>
      <c r="R170" s="9">
        <f t="shared" si="54"/>
        <v>0.76450759190734885</v>
      </c>
      <c r="S170" s="9">
        <f t="shared" si="55"/>
        <v>6.8805683271661389</v>
      </c>
      <c r="T170" s="9">
        <v>6.4451782790646961</v>
      </c>
      <c r="U170" s="9">
        <f t="shared" si="56"/>
        <v>0.64451782790646961</v>
      </c>
      <c r="V170" s="9">
        <f t="shared" si="57"/>
        <v>5.8006604511582269</v>
      </c>
      <c r="W170" s="9">
        <f t="shared" si="71"/>
        <v>0.8278762805839921</v>
      </c>
      <c r="X170" s="9">
        <f t="shared" si="72"/>
        <v>7.4846327999296913E-2</v>
      </c>
      <c r="Y170" s="9">
        <f t="shared" si="73"/>
        <v>0.66632077583222893</v>
      </c>
      <c r="Z170" s="9">
        <f t="shared" si="74"/>
        <v>8.1394372444822699E-2</v>
      </c>
      <c r="AA170" s="9">
        <f t="shared" si="75"/>
        <v>0.78118497453064006</v>
      </c>
      <c r="AB170" s="9">
        <f t="shared" si="76"/>
        <v>5.2892581387946218E-2</v>
      </c>
      <c r="AC170" s="9">
        <f t="shared" si="77"/>
        <v>0.61902767232299172</v>
      </c>
      <c r="AD170" s="9">
        <f t="shared" si="78"/>
        <v>8.8862356662888761E-2</v>
      </c>
      <c r="AE170" s="9">
        <f t="shared" si="79"/>
        <v>0.4934215858068367</v>
      </c>
      <c r="AF170" s="9">
        <f t="shared" si="80"/>
        <v>5.1627182526620664E-2</v>
      </c>
      <c r="AG170" s="9">
        <v>0</v>
      </c>
      <c r="AH170" s="9">
        <f t="shared" si="81"/>
        <v>4.4610430316055202E-2</v>
      </c>
      <c r="AI170" s="9"/>
      <c r="AJ170" s="9">
        <v>160</v>
      </c>
      <c r="AK170" s="6">
        <f t="shared" si="62"/>
        <v>0.90272260858328901</v>
      </c>
      <c r="AL170" s="6">
        <f t="shared" si="63"/>
        <v>0.86257934697546279</v>
      </c>
      <c r="AM170" s="6">
        <f t="shared" si="64"/>
        <v>0.70789002898588049</v>
      </c>
      <c r="AN170">
        <v>0.71212694285714306</v>
      </c>
      <c r="AO170">
        <v>0.83874738571428609</v>
      </c>
      <c r="AP170" s="5">
        <v>0.67898299999999989</v>
      </c>
      <c r="AQ170" s="6">
        <f t="shared" si="65"/>
        <v>0.19059566572614595</v>
      </c>
      <c r="AR170" s="17">
        <f t="shared" si="66"/>
        <v>3.6326707793592768E-2</v>
      </c>
      <c r="AS170" s="6">
        <f t="shared" si="67"/>
        <v>2.3831961261176704E-2</v>
      </c>
      <c r="AT170" s="15">
        <f t="shared" si="68"/>
        <v>5.6796237755422712E-4</v>
      </c>
      <c r="AU170" s="6">
        <f t="shared" si="69"/>
        <v>2.8907028985880601E-2</v>
      </c>
      <c r="AV170" s="16">
        <f t="shared" si="70"/>
        <v>8.3561632479054121E-4</v>
      </c>
      <c r="AW170" s="16"/>
      <c r="AX170" s="16"/>
    </row>
    <row r="171" spans="1:50" x14ac:dyDescent="0.2">
      <c r="A171" s="13">
        <v>42896</v>
      </c>
      <c r="B171" s="14">
        <v>16.177691240000001</v>
      </c>
      <c r="C171" s="14">
        <v>21.001753229999998</v>
      </c>
      <c r="D171" s="14">
        <v>18.904505029999999</v>
      </c>
      <c r="E171" s="14">
        <v>24.94187174</v>
      </c>
      <c r="F171" s="5">
        <v>3.9197287686070128</v>
      </c>
      <c r="G171" s="5">
        <v>3.6901132565806609</v>
      </c>
      <c r="H171" s="14">
        <v>7.8394575372140256</v>
      </c>
      <c r="I171" s="14">
        <v>11.52957079379469</v>
      </c>
      <c r="J171" s="14">
        <v>3.9197287686070128</v>
      </c>
      <c r="K171" s="14">
        <f t="shared" si="58"/>
        <v>6.023751640047867</v>
      </c>
      <c r="L171" s="14">
        <f t="shared" si="59"/>
        <v>36.642509125165112</v>
      </c>
      <c r="M171" s="14">
        <f t="shared" si="60"/>
        <v>8.6785683960536559</v>
      </c>
      <c r="N171" s="5">
        <f t="shared" si="61"/>
        <v>0</v>
      </c>
      <c r="O171" s="9">
        <v>0.202100824245</v>
      </c>
      <c r="P171" s="9">
        <v>1.6854545455000002E-2</v>
      </c>
      <c r="Q171" s="9">
        <v>7.7021085011889996</v>
      </c>
      <c r="R171" s="9">
        <f t="shared" si="54"/>
        <v>0.7702108501189</v>
      </c>
      <c r="S171" s="9">
        <f t="shared" si="55"/>
        <v>6.9318976510700994</v>
      </c>
      <c r="T171" s="9">
        <v>6.3286635737756649</v>
      </c>
      <c r="U171" s="9">
        <f t="shared" si="56"/>
        <v>0.63286635737756658</v>
      </c>
      <c r="V171" s="9">
        <f t="shared" si="57"/>
        <v>5.6957972163980983</v>
      </c>
      <c r="W171" s="9">
        <f t="shared" si="71"/>
        <v>0.8265203218057503</v>
      </c>
      <c r="X171" s="9">
        <f t="shared" si="72"/>
        <v>7.7724694482688983E-2</v>
      </c>
      <c r="Y171" s="9">
        <f t="shared" si="73"/>
        <v>0.66463208010469865</v>
      </c>
      <c r="Z171" s="9">
        <f t="shared" si="74"/>
        <v>8.5975308090817729E-2</v>
      </c>
      <c r="AA171" s="9">
        <f t="shared" si="75"/>
        <v>0.77151478520980632</v>
      </c>
      <c r="AB171" s="9">
        <f t="shared" si="76"/>
        <v>5.3340964271891479E-2</v>
      </c>
      <c r="AC171" s="9">
        <f t="shared" si="77"/>
        <v>0.61314620316809332</v>
      </c>
      <c r="AD171" s="9">
        <f t="shared" si="78"/>
        <v>9.2669579486069006E-2</v>
      </c>
      <c r="AE171" s="9">
        <f t="shared" si="79"/>
        <v>0.49251504022435449</v>
      </c>
      <c r="AF171" s="9">
        <f t="shared" si="80"/>
        <v>5.2533322161655883E-2</v>
      </c>
      <c r="AG171" s="9">
        <v>0</v>
      </c>
      <c r="AH171" s="9">
        <f t="shared" si="81"/>
        <v>4.5745031066018391E-2</v>
      </c>
      <c r="AI171" s="9"/>
      <c r="AJ171" s="6">
        <v>161</v>
      </c>
      <c r="AK171" s="6">
        <f t="shared" si="62"/>
        <v>0.90424501628843923</v>
      </c>
      <c r="AL171" s="6">
        <f t="shared" si="63"/>
        <v>0.85749009330062409</v>
      </c>
      <c r="AM171" s="6">
        <f t="shared" si="64"/>
        <v>0.70581578265416234</v>
      </c>
      <c r="AN171">
        <v>0.72460015714285708</v>
      </c>
      <c r="AO171">
        <v>0.81852202857142919</v>
      </c>
      <c r="AP171" s="5">
        <v>0.67910674999999998</v>
      </c>
      <c r="AQ171" s="6">
        <f t="shared" si="65"/>
        <v>0.17964485914558215</v>
      </c>
      <c r="AR171" s="17">
        <f t="shared" si="66"/>
        <v>3.2272275417436047E-2</v>
      </c>
      <c r="AS171" s="6">
        <f t="shared" si="67"/>
        <v>3.8968064729194896E-2</v>
      </c>
      <c r="AT171" s="15">
        <f t="shared" si="68"/>
        <v>1.5185100687387233E-3</v>
      </c>
      <c r="AU171" s="6">
        <f t="shared" si="69"/>
        <v>2.6709032654162357E-2</v>
      </c>
      <c r="AV171" s="16">
        <f t="shared" si="70"/>
        <v>7.1337242532111111E-4</v>
      </c>
      <c r="AW171" s="16"/>
      <c r="AX171" s="16"/>
    </row>
    <row r="172" spans="1:50" x14ac:dyDescent="0.2">
      <c r="A172" s="13">
        <v>42897</v>
      </c>
      <c r="B172" s="14">
        <v>16.203582950000001</v>
      </c>
      <c r="C172" s="14">
        <v>21.08578662</v>
      </c>
      <c r="D172" s="14">
        <v>18.9226499</v>
      </c>
      <c r="E172" s="14">
        <v>24.98897813</v>
      </c>
      <c r="F172" s="5">
        <v>3.3395386289010758</v>
      </c>
      <c r="G172" s="5">
        <v>2.5980796046274559</v>
      </c>
      <c r="H172" s="14">
        <v>6.6790772578021516</v>
      </c>
      <c r="I172" s="14">
        <v>9.2771568624296084</v>
      </c>
      <c r="J172" s="14">
        <v>3.3395386289010758</v>
      </c>
      <c r="K172" s="14">
        <f t="shared" si="58"/>
        <v>5.0742095760123309</v>
      </c>
      <c r="L172" s="14">
        <f t="shared" si="59"/>
        <v>28.736610025973402</v>
      </c>
      <c r="M172" s="14">
        <f t="shared" si="60"/>
        <v>7.4506210520774809</v>
      </c>
      <c r="N172" s="5">
        <f t="shared" si="61"/>
        <v>0</v>
      </c>
      <c r="O172" s="9">
        <v>0.20311684543700001</v>
      </c>
      <c r="P172" s="9">
        <v>1.7960606063000002E-2</v>
      </c>
      <c r="Q172" s="9">
        <v>7.7783169501597156</v>
      </c>
      <c r="R172" s="9">
        <f t="shared" si="54"/>
        <v>0.7778316950159716</v>
      </c>
      <c r="S172" s="9">
        <f t="shared" si="55"/>
        <v>7.0004852551437438</v>
      </c>
      <c r="T172" s="9">
        <v>6.2837777218912656</v>
      </c>
      <c r="U172" s="9">
        <f t="shared" si="56"/>
        <v>0.6283777721891266</v>
      </c>
      <c r="V172" s="9">
        <f t="shared" si="57"/>
        <v>5.6553999497021392</v>
      </c>
      <c r="W172" s="9">
        <f t="shared" si="71"/>
        <v>0.82559448389958356</v>
      </c>
      <c r="X172" s="9">
        <f t="shared" si="72"/>
        <v>8.339181281256737E-2</v>
      </c>
      <c r="Y172" s="9">
        <f t="shared" si="73"/>
        <v>0.66299041350495158</v>
      </c>
      <c r="Z172" s="9">
        <f t="shared" si="74"/>
        <v>9.3669649832547164E-2</v>
      </c>
      <c r="AA172" s="9">
        <f t="shared" si="75"/>
        <v>0.75770595127169416</v>
      </c>
      <c r="AB172" s="9">
        <f t="shared" si="76"/>
        <v>5.3870966930444651E-2</v>
      </c>
      <c r="AC172" s="9">
        <f t="shared" si="77"/>
        <v>0.6028390156635498</v>
      </c>
      <c r="AD172" s="9">
        <f t="shared" si="78"/>
        <v>0.1050545629425042</v>
      </c>
      <c r="AE172" s="9">
        <f t="shared" si="79"/>
        <v>0.49133689704621208</v>
      </c>
      <c r="AF172" s="9">
        <f t="shared" si="80"/>
        <v>5.4247122127624878E-2</v>
      </c>
      <c r="AG172" s="9">
        <v>0</v>
      </c>
      <c r="AH172" s="9">
        <f t="shared" si="81"/>
        <v>4.7007577325873108E-2</v>
      </c>
      <c r="AI172" s="9"/>
      <c r="AJ172" s="6">
        <v>162</v>
      </c>
      <c r="AK172" s="6">
        <f t="shared" si="62"/>
        <v>0.90898629671215092</v>
      </c>
      <c r="AL172" s="6">
        <f t="shared" si="63"/>
        <v>0.85137560110424126</v>
      </c>
      <c r="AM172" s="6">
        <f t="shared" si="64"/>
        <v>0.70789357860605406</v>
      </c>
      <c r="AN172">
        <v>0.7370733714285711</v>
      </c>
      <c r="AO172">
        <v>0.79829667142857097</v>
      </c>
      <c r="AP172" s="5">
        <v>0.67923049999999996</v>
      </c>
      <c r="AQ172" s="6">
        <f t="shared" si="65"/>
        <v>0.17191292528357982</v>
      </c>
      <c r="AR172" s="17">
        <f t="shared" si="66"/>
        <v>2.9554053879557698E-2</v>
      </c>
      <c r="AS172" s="6">
        <f t="shared" si="67"/>
        <v>5.3078929675670294E-2</v>
      </c>
      <c r="AT172" s="15">
        <f t="shared" si="68"/>
        <v>2.8173727755147525E-3</v>
      </c>
      <c r="AU172" s="6">
        <f t="shared" si="69"/>
        <v>2.8663078606054104E-2</v>
      </c>
      <c r="AV172" s="16">
        <f t="shared" si="70"/>
        <v>8.2157207517683645E-4</v>
      </c>
      <c r="AW172" s="16"/>
      <c r="AX172" s="16"/>
    </row>
    <row r="173" spans="1:50" x14ac:dyDescent="0.2">
      <c r="A173" s="13">
        <v>42898</v>
      </c>
      <c r="B173" s="14">
        <v>16.22947465</v>
      </c>
      <c r="C173" s="14">
        <v>21.169820009999999</v>
      </c>
      <c r="D173" s="14">
        <v>18.94079477</v>
      </c>
      <c r="E173" s="14">
        <v>25.036084509999998</v>
      </c>
      <c r="F173" s="5">
        <v>3.4211268190534621</v>
      </c>
      <c r="G173" s="5">
        <v>2.6890374580331389</v>
      </c>
      <c r="H173" s="14">
        <v>6.8422536381069232</v>
      </c>
      <c r="I173" s="14">
        <v>9.5312910961400625</v>
      </c>
      <c r="J173" s="14">
        <v>3.4211268190534621</v>
      </c>
      <c r="K173" s="14">
        <f t="shared" si="58"/>
        <v>5.1402401971502272</v>
      </c>
      <c r="L173" s="14">
        <f t="shared" si="59"/>
        <v>30.035217923385932</v>
      </c>
      <c r="M173" s="14">
        <f t="shared" si="60"/>
        <v>7.6909985824231644</v>
      </c>
      <c r="N173" s="5">
        <f t="shared" si="61"/>
        <v>0</v>
      </c>
      <c r="O173" s="9">
        <v>0.20413286662999999</v>
      </c>
      <c r="P173" s="9">
        <v>1.9066666669999999E-2</v>
      </c>
      <c r="Q173" s="9">
        <v>7.8322734607064328</v>
      </c>
      <c r="R173" s="9">
        <f t="shared" si="54"/>
        <v>0.78322734607064337</v>
      </c>
      <c r="S173" s="9">
        <f t="shared" si="55"/>
        <v>7.0490461146357895</v>
      </c>
      <c r="T173" s="9">
        <v>6.1624479093022044</v>
      </c>
      <c r="U173" s="9">
        <f t="shared" si="56"/>
        <v>0.61624479093022044</v>
      </c>
      <c r="V173" s="9">
        <f t="shared" si="57"/>
        <v>5.5462031183719844</v>
      </c>
      <c r="W173" s="9">
        <f t="shared" si="71"/>
        <v>0.8291853147218412</v>
      </c>
      <c r="X173" s="9">
        <f t="shared" si="72"/>
        <v>8.2288537108329868E-2</v>
      </c>
      <c r="Y173" s="9">
        <f t="shared" si="73"/>
        <v>0.66141706613685081</v>
      </c>
      <c r="Z173" s="9">
        <f t="shared" si="74"/>
        <v>9.7657974130705427E-2</v>
      </c>
      <c r="AA173" s="9">
        <f t="shared" si="75"/>
        <v>0.74856310565717465</v>
      </c>
      <c r="AB173" s="9">
        <f t="shared" si="76"/>
        <v>5.454303736454668E-2</v>
      </c>
      <c r="AC173" s="9">
        <f t="shared" si="77"/>
        <v>0.60339536090885915</v>
      </c>
      <c r="AD173" s="9">
        <f t="shared" si="78"/>
        <v>0.10212855506916554</v>
      </c>
      <c r="AE173" s="9">
        <f t="shared" si="79"/>
        <v>0.48965236027730824</v>
      </c>
      <c r="AF173" s="9">
        <f t="shared" si="80"/>
        <v>5.7684469603182936E-2</v>
      </c>
      <c r="AG173" s="9">
        <v>0</v>
      </c>
      <c r="AH173" s="9">
        <f t="shared" si="81"/>
        <v>5.1528216541272369E-2</v>
      </c>
      <c r="AI173" s="9"/>
      <c r="AJ173" s="9">
        <v>163</v>
      </c>
      <c r="AK173" s="6">
        <f t="shared" si="62"/>
        <v>0.91147385183017104</v>
      </c>
      <c r="AL173" s="6">
        <f t="shared" si="63"/>
        <v>0.84622107978788008</v>
      </c>
      <c r="AM173" s="6">
        <f t="shared" si="64"/>
        <v>0.70552391597802466</v>
      </c>
      <c r="AN173">
        <v>0.74954658571428601</v>
      </c>
      <c r="AO173">
        <v>0.77807131428571397</v>
      </c>
      <c r="AP173" s="5">
        <v>0.67935425000000005</v>
      </c>
      <c r="AQ173" s="6">
        <f t="shared" si="65"/>
        <v>0.16192726611588504</v>
      </c>
      <c r="AR173" s="17">
        <f t="shared" si="66"/>
        <v>2.622043951176465E-2</v>
      </c>
      <c r="AS173" s="6">
        <f t="shared" si="67"/>
        <v>6.8149765502166115E-2</v>
      </c>
      <c r="AT173" s="15">
        <f t="shared" si="68"/>
        <v>4.6443905380002311E-3</v>
      </c>
      <c r="AU173" s="6">
        <f t="shared" si="69"/>
        <v>2.6169665978024614E-2</v>
      </c>
      <c r="AV173" s="16">
        <f t="shared" si="70"/>
        <v>6.8485141740137897E-4</v>
      </c>
      <c r="AW173" s="16"/>
      <c r="AX173" s="16"/>
    </row>
    <row r="174" spans="1:50" x14ac:dyDescent="0.2">
      <c r="A174" s="13">
        <v>42899</v>
      </c>
      <c r="B174" s="14">
        <v>16.25536636</v>
      </c>
      <c r="C174" s="14">
        <v>21.253853400000001</v>
      </c>
      <c r="D174" s="14">
        <v>18.958939640000001</v>
      </c>
      <c r="E174" s="14">
        <v>25.098529509999999</v>
      </c>
      <c r="F174" s="5">
        <v>2.9079727563896478</v>
      </c>
      <c r="G174" s="5">
        <v>2.3827595135315951</v>
      </c>
      <c r="H174" s="14">
        <v>5.8159455127792974</v>
      </c>
      <c r="I174" s="14">
        <v>8.1987050263108916</v>
      </c>
      <c r="J174" s="14">
        <v>2.9079727563896478</v>
      </c>
      <c r="K174" s="14">
        <f t="shared" si="58"/>
        <v>4.3122018376792521</v>
      </c>
      <c r="L174" s="14">
        <f t="shared" si="59"/>
        <v>26.339861086122355</v>
      </c>
      <c r="M174" s="14">
        <f t="shared" si="60"/>
        <v>6.603764066408381</v>
      </c>
      <c r="N174" s="5">
        <f t="shared" si="61"/>
        <v>0</v>
      </c>
      <c r="O174" s="9">
        <v>0.203346514752</v>
      </c>
      <c r="P174" s="9">
        <v>1.7644444448E-2</v>
      </c>
      <c r="Q174" s="9">
        <v>7.9585300970374639</v>
      </c>
      <c r="R174" s="9">
        <f t="shared" si="54"/>
        <v>0.79585300970374639</v>
      </c>
      <c r="S174" s="9">
        <f t="shared" si="55"/>
        <v>7.1626770873337176</v>
      </c>
      <c r="T174" s="9">
        <v>6.1681332891700134</v>
      </c>
      <c r="U174" s="9">
        <f t="shared" si="56"/>
        <v>0.61681332891700136</v>
      </c>
      <c r="V174" s="9">
        <f t="shared" si="57"/>
        <v>5.5513199602530126</v>
      </c>
      <c r="W174" s="9">
        <f t="shared" si="71"/>
        <v>0.83197569339564814</v>
      </c>
      <c r="X174" s="9">
        <f t="shared" si="72"/>
        <v>8.2061492310205542E-2</v>
      </c>
      <c r="Y174" s="9">
        <f t="shared" si="73"/>
        <v>0.66016713566408824</v>
      </c>
      <c r="Z174" s="9">
        <f t="shared" si="74"/>
        <v>0.10161691319388837</v>
      </c>
      <c r="AA174" s="9">
        <f t="shared" si="75"/>
        <v>0.73950428816538549</v>
      </c>
      <c r="AB174" s="9">
        <f t="shared" si="76"/>
        <v>5.5279887113931399E-2</v>
      </c>
      <c r="AC174" s="9">
        <f t="shared" si="77"/>
        <v>0.60192745769112876</v>
      </c>
      <c r="AD174" s="9">
        <f t="shared" si="78"/>
        <v>0.10073564115224015</v>
      </c>
      <c r="AE174" s="9">
        <f t="shared" si="79"/>
        <v>0.48812469316911006</v>
      </c>
      <c r="AF174" s="9">
        <f t="shared" si="80"/>
        <v>5.7255682591837255E-2</v>
      </c>
      <c r="AG174" s="9">
        <v>0</v>
      </c>
      <c r="AH174" s="9">
        <f t="shared" si="81"/>
        <v>5.0335814923507631E-2</v>
      </c>
      <c r="AI174" s="9"/>
      <c r="AJ174" s="6">
        <v>164</v>
      </c>
      <c r="AK174" s="6">
        <f t="shared" si="62"/>
        <v>0.91403718570585368</v>
      </c>
      <c r="AL174" s="6">
        <f t="shared" si="63"/>
        <v>0.84112120135927382</v>
      </c>
      <c r="AM174" s="6">
        <f t="shared" si="64"/>
        <v>0.70266309884336886</v>
      </c>
      <c r="AN174">
        <v>0.76201980000000014</v>
      </c>
      <c r="AO174">
        <v>0.75784595714285696</v>
      </c>
      <c r="AP174" s="5">
        <v>0.67947800000000003</v>
      </c>
      <c r="AQ174" s="6">
        <f t="shared" si="65"/>
        <v>0.15201738570585355</v>
      </c>
      <c r="AR174" s="17">
        <f t="shared" si="66"/>
        <v>2.3109285556842246E-2</v>
      </c>
      <c r="AS174" s="6">
        <f t="shared" si="67"/>
        <v>8.3275244216416855E-2</v>
      </c>
      <c r="AT174" s="15">
        <f t="shared" si="68"/>
        <v>6.9347662993038692E-3</v>
      </c>
      <c r="AU174" s="6">
        <f t="shared" si="69"/>
        <v>2.3185098843368834E-2</v>
      </c>
      <c r="AV174" s="16">
        <f t="shared" si="70"/>
        <v>5.3754880837678283E-4</v>
      </c>
      <c r="AW174" s="16"/>
      <c r="AX174" s="16"/>
    </row>
    <row r="175" spans="1:50" x14ac:dyDescent="0.2">
      <c r="A175" s="13">
        <v>42900</v>
      </c>
      <c r="B175" s="14">
        <v>16.281258059999999</v>
      </c>
      <c r="C175" s="14">
        <v>21.337886789999999</v>
      </c>
      <c r="D175" s="14">
        <v>18.977084510000001</v>
      </c>
      <c r="E175" s="14">
        <v>25.16097452</v>
      </c>
      <c r="F175" s="5">
        <v>2.5534692862800372</v>
      </c>
      <c r="G175" s="5">
        <v>2.030731053042063</v>
      </c>
      <c r="H175" s="14">
        <v>5.1069385725600744</v>
      </c>
      <c r="I175" s="14">
        <v>7.1376696256021361</v>
      </c>
      <c r="J175" s="14">
        <v>2.5534692862800372</v>
      </c>
      <c r="K175" s="14">
        <f t="shared" si="58"/>
        <v>3.7375908250088234</v>
      </c>
      <c r="L175" s="14">
        <f t="shared" si="59"/>
        <v>23.032432678657216</v>
      </c>
      <c r="M175" s="14">
        <f t="shared" si="60"/>
        <v>5.8573404123507062</v>
      </c>
      <c r="N175" s="5">
        <f t="shared" si="61"/>
        <v>0</v>
      </c>
      <c r="O175" s="9">
        <v>0.20256016297400001</v>
      </c>
      <c r="P175" s="9">
        <v>1.6222222226000001E-2</v>
      </c>
      <c r="Q175" s="9">
        <v>8.041981920201442</v>
      </c>
      <c r="R175" s="9">
        <f t="shared" si="54"/>
        <v>0.8041981920201442</v>
      </c>
      <c r="S175" s="9">
        <f t="shared" si="55"/>
        <v>7.2377837281812978</v>
      </c>
      <c r="T175" s="9">
        <v>6.1742284547167667</v>
      </c>
      <c r="U175" s="9">
        <f t="shared" si="56"/>
        <v>0.6174228454716767</v>
      </c>
      <c r="V175" s="9">
        <f t="shared" si="57"/>
        <v>5.5568056092450906</v>
      </c>
      <c r="W175" s="9">
        <f t="shared" si="71"/>
        <v>0.83552695123894438</v>
      </c>
      <c r="X175" s="9">
        <f t="shared" si="72"/>
        <v>7.89695999835896E-2</v>
      </c>
      <c r="Y175" s="9">
        <f t="shared" si="73"/>
        <v>0.65917055085096865</v>
      </c>
      <c r="Z175" s="9">
        <f t="shared" si="74"/>
        <v>0.10281994177679771</v>
      </c>
      <c r="AA175" s="9">
        <f t="shared" si="75"/>
        <v>0.73394280158399872</v>
      </c>
      <c r="AB175" s="9">
        <f t="shared" si="76"/>
        <v>5.6079483895168501E-2</v>
      </c>
      <c r="AC175" s="9">
        <f t="shared" si="77"/>
        <v>0.6018193432194171</v>
      </c>
      <c r="AD175" s="9">
        <f t="shared" si="78"/>
        <v>9.7665611413051995E-2</v>
      </c>
      <c r="AE175" s="9">
        <f t="shared" si="79"/>
        <v>0.48662567496828796</v>
      </c>
      <c r="AF175" s="9">
        <f t="shared" si="80"/>
        <v>5.7307759758429833E-2</v>
      </c>
      <c r="AG175" s="9">
        <v>0</v>
      </c>
      <c r="AH175" s="9">
        <f t="shared" si="81"/>
        <v>4.9621107775032182E-2</v>
      </c>
      <c r="AI175" s="9"/>
      <c r="AJ175" s="6">
        <v>165</v>
      </c>
      <c r="AK175" s="6">
        <f t="shared" si="62"/>
        <v>0.91449655122253404</v>
      </c>
      <c r="AL175" s="6">
        <f t="shared" si="63"/>
        <v>0.83676274336079648</v>
      </c>
      <c r="AM175" s="6">
        <f t="shared" si="64"/>
        <v>0.69948495463246907</v>
      </c>
      <c r="AN175">
        <v>0.74791565789473702</v>
      </c>
      <c r="AO175">
        <v>0.73762060000000007</v>
      </c>
      <c r="AP175" s="5">
        <v>0.67960175000000012</v>
      </c>
      <c r="AQ175" s="6">
        <f t="shared" si="65"/>
        <v>0.16658089332779702</v>
      </c>
      <c r="AR175" s="17">
        <f t="shared" si="66"/>
        <v>2.7749194021886889E-2</v>
      </c>
      <c r="AS175" s="6">
        <f t="shared" si="67"/>
        <v>9.9142143360796409E-2</v>
      </c>
      <c r="AT175" s="15">
        <f t="shared" si="68"/>
        <v>9.8291645901727072E-3</v>
      </c>
      <c r="AU175" s="6">
        <f t="shared" si="69"/>
        <v>1.9883204632468954E-2</v>
      </c>
      <c r="AV175" s="16">
        <f t="shared" si="70"/>
        <v>3.9534182645663485E-4</v>
      </c>
      <c r="AW175" s="16"/>
      <c r="AX175" s="16"/>
    </row>
    <row r="176" spans="1:50" x14ac:dyDescent="0.2">
      <c r="A176" s="13">
        <v>42901</v>
      </c>
      <c r="B176" s="14">
        <v>16.315777390000001</v>
      </c>
      <c r="C176" s="14">
        <v>21.340921349999999</v>
      </c>
      <c r="D176" s="14">
        <v>18.970419020000001</v>
      </c>
      <c r="E176" s="14">
        <v>25.22341952</v>
      </c>
      <c r="F176" s="5">
        <v>2.4289260987412038</v>
      </c>
      <c r="G176" s="5">
        <v>1.9062061037882181</v>
      </c>
      <c r="H176" s="14">
        <v>4.8578521974824076</v>
      </c>
      <c r="I176" s="14">
        <v>6.7640583012706257</v>
      </c>
      <c r="J176" s="14">
        <v>2.4289260987412038</v>
      </c>
      <c r="K176" s="14">
        <f t="shared" si="58"/>
        <v>3.5807557393876084</v>
      </c>
      <c r="L176" s="14">
        <f t="shared" si="59"/>
        <v>21.399987998604686</v>
      </c>
      <c r="M176" s="14">
        <f t="shared" si="60"/>
        <v>5.7213282343846137</v>
      </c>
      <c r="N176" s="5">
        <f t="shared" si="61"/>
        <v>0</v>
      </c>
      <c r="O176" s="9">
        <v>0.20177381109799999</v>
      </c>
      <c r="P176" s="9">
        <v>1.4800000002E-2</v>
      </c>
      <c r="Q176" s="9">
        <v>8.0774880645284206</v>
      </c>
      <c r="R176" s="9">
        <f t="shared" si="54"/>
        <v>0.80774880645284208</v>
      </c>
      <c r="S176" s="9">
        <f t="shared" si="55"/>
        <v>7.2697392580755791</v>
      </c>
      <c r="T176" s="9">
        <v>6.1690902157040677</v>
      </c>
      <c r="U176" s="9">
        <f t="shared" si="56"/>
        <v>0.61690902157040683</v>
      </c>
      <c r="V176" s="9">
        <f t="shared" si="57"/>
        <v>5.5521811941336612</v>
      </c>
      <c r="W176" s="9">
        <f t="shared" si="71"/>
        <v>0.83776010122188149</v>
      </c>
      <c r="X176" s="9">
        <f t="shared" si="72"/>
        <v>7.5606441119395462E-2</v>
      </c>
      <c r="Y176" s="9">
        <f t="shared" si="73"/>
        <v>0.6584523654242751</v>
      </c>
      <c r="Z176" s="9">
        <f t="shared" si="74"/>
        <v>0.10238016658183288</v>
      </c>
      <c r="AA176" s="9">
        <f t="shared" si="75"/>
        <v>0.73053758106320799</v>
      </c>
      <c r="AB176" s="9">
        <f t="shared" si="76"/>
        <v>5.6885310239842203E-2</v>
      </c>
      <c r="AC176" s="9">
        <f t="shared" si="77"/>
        <v>0.60223703389716965</v>
      </c>
      <c r="AD176" s="9">
        <f t="shared" si="78"/>
        <v>9.3052724894176542E-2</v>
      </c>
      <c r="AE176" s="9">
        <f t="shared" si="79"/>
        <v>0.48523150662257619</v>
      </c>
      <c r="AF176" s="9">
        <f t="shared" si="80"/>
        <v>5.5620691637302815E-2</v>
      </c>
      <c r="AG176" s="9">
        <v>0</v>
      </c>
      <c r="AH176" s="9">
        <f t="shared" si="81"/>
        <v>4.8299232933597384E-2</v>
      </c>
      <c r="AI176" s="9"/>
      <c r="AJ176" s="9">
        <v>166</v>
      </c>
      <c r="AK176" s="6">
        <f t="shared" si="62"/>
        <v>0.9133665423412769</v>
      </c>
      <c r="AL176" s="6">
        <f t="shared" si="63"/>
        <v>0.8329177476450409</v>
      </c>
      <c r="AM176" s="6">
        <f t="shared" si="64"/>
        <v>0.69528975879134625</v>
      </c>
      <c r="AN176">
        <v>0.73381151578947401</v>
      </c>
      <c r="AO176">
        <v>0.73472732499999993</v>
      </c>
      <c r="AP176" s="5">
        <v>0.66776052500000005</v>
      </c>
      <c r="AQ176" s="6">
        <f t="shared" si="65"/>
        <v>0.17955502655180289</v>
      </c>
      <c r="AR176" s="17">
        <f t="shared" si="66"/>
        <v>3.2240007560018637E-2</v>
      </c>
      <c r="AS176" s="6">
        <f t="shared" si="67"/>
        <v>9.8190422645040965E-2</v>
      </c>
      <c r="AT176" s="15">
        <f t="shared" si="68"/>
        <v>9.6413590992117729E-3</v>
      </c>
      <c r="AU176" s="6">
        <f t="shared" si="69"/>
        <v>2.7529233791346197E-2</v>
      </c>
      <c r="AV176" s="16">
        <f t="shared" si="70"/>
        <v>7.5785871313859736E-4</v>
      </c>
      <c r="AW176" s="16"/>
      <c r="AX176" s="16"/>
    </row>
    <row r="177" spans="1:50" x14ac:dyDescent="0.2">
      <c r="A177" s="13">
        <v>42902</v>
      </c>
      <c r="B177" s="14">
        <v>16.350296719999999</v>
      </c>
      <c r="C177" s="14">
        <v>21.343955909999998</v>
      </c>
      <c r="D177" s="14">
        <v>18.963753520000001</v>
      </c>
      <c r="E177" s="14">
        <v>25.285864530000001</v>
      </c>
      <c r="F177" s="5">
        <v>2.5636342798826721</v>
      </c>
      <c r="G177" s="5">
        <v>2.0115518420549212</v>
      </c>
      <c r="H177" s="14">
        <v>5.1272685597653433</v>
      </c>
      <c r="I177" s="14">
        <v>7.1388204018202641</v>
      </c>
      <c r="J177" s="14">
        <v>2.5636342798826721</v>
      </c>
      <c r="K177" s="14">
        <f t="shared" si="58"/>
        <v>3.806557974116187</v>
      </c>
      <c r="L177" s="14">
        <f t="shared" si="59"/>
        <v>22.209281655109191</v>
      </c>
      <c r="M177" s="14">
        <f t="shared" si="60"/>
        <v>6.2015873024798598</v>
      </c>
      <c r="N177" s="5">
        <f t="shared" si="61"/>
        <v>0</v>
      </c>
      <c r="O177" s="9">
        <v>0.200987459221</v>
      </c>
      <c r="P177" s="9">
        <v>1.3377777779E-2</v>
      </c>
      <c r="Q177" s="9">
        <v>8.0612963117297873</v>
      </c>
      <c r="R177" s="9">
        <f t="shared" si="54"/>
        <v>0.80612963117297876</v>
      </c>
      <c r="S177" s="9">
        <f t="shared" si="55"/>
        <v>7.2551666805568091</v>
      </c>
      <c r="T177" s="9">
        <v>6.1113442638104774</v>
      </c>
      <c r="U177" s="9">
        <f t="shared" si="56"/>
        <v>0.61113442638104776</v>
      </c>
      <c r="V177" s="9">
        <f t="shared" si="57"/>
        <v>5.5002098374294297</v>
      </c>
      <c r="W177" s="9">
        <f t="shared" si="71"/>
        <v>0.83801373359841913</v>
      </c>
      <c r="X177" s="9">
        <f t="shared" si="72"/>
        <v>7.3570570578433581E-2</v>
      </c>
      <c r="Y177" s="9">
        <f t="shared" si="73"/>
        <v>0.65791602697671658</v>
      </c>
      <c r="Z177" s="9">
        <f t="shared" si="74"/>
        <v>0.10173765658437951</v>
      </c>
      <c r="AA177" s="9">
        <f t="shared" si="75"/>
        <v>0.72758522521814473</v>
      </c>
      <c r="AB177" s="9">
        <f t="shared" si="76"/>
        <v>5.7664371153130375E-2</v>
      </c>
      <c r="AC177" s="9">
        <f t="shared" si="77"/>
        <v>0.60163372246168678</v>
      </c>
      <c r="AD177" s="9">
        <f t="shared" si="78"/>
        <v>8.9505658225216486E-2</v>
      </c>
      <c r="AE177" s="9">
        <f t="shared" si="79"/>
        <v>0.48396470513432022</v>
      </c>
      <c r="AF177" s="9">
        <f t="shared" si="80"/>
        <v>5.3643685113860952E-2</v>
      </c>
      <c r="AG177" s="9">
        <v>0</v>
      </c>
      <c r="AH177" s="9">
        <f t="shared" si="81"/>
        <v>4.6338018562210995E-2</v>
      </c>
      <c r="AI177" s="9"/>
      <c r="AJ177" s="6">
        <v>167</v>
      </c>
      <c r="AK177" s="6">
        <f t="shared" si="62"/>
        <v>0.91158430417685277</v>
      </c>
      <c r="AL177" s="6">
        <f t="shared" si="63"/>
        <v>0.82932288180252423</v>
      </c>
      <c r="AM177" s="6">
        <f t="shared" si="64"/>
        <v>0.69113938068690328</v>
      </c>
      <c r="AN177">
        <v>0.719707373684211</v>
      </c>
      <c r="AO177">
        <v>0.73183405000000001</v>
      </c>
      <c r="AP177" s="5">
        <v>0.65591929999999998</v>
      </c>
      <c r="AQ177" s="6">
        <f t="shared" si="65"/>
        <v>0.19187693049264176</v>
      </c>
      <c r="AR177" s="17">
        <f t="shared" si="66"/>
        <v>3.6816756455278078E-2</v>
      </c>
      <c r="AS177" s="6">
        <f t="shared" si="67"/>
        <v>9.7488831802524212E-2</v>
      </c>
      <c r="AT177" s="15">
        <f t="shared" si="68"/>
        <v>9.5040723262208564E-3</v>
      </c>
      <c r="AU177" s="6">
        <f t="shared" si="69"/>
        <v>3.5220080686903299E-2</v>
      </c>
      <c r="AV177" s="16">
        <f t="shared" si="70"/>
        <v>1.2404540835919788E-3</v>
      </c>
      <c r="AW177" s="16"/>
      <c r="AX177" s="16"/>
    </row>
    <row r="178" spans="1:50" x14ac:dyDescent="0.2">
      <c r="A178" s="13">
        <v>42903</v>
      </c>
      <c r="B178" s="14">
        <v>16.384816050000001</v>
      </c>
      <c r="C178" s="14">
        <v>21.346990470000001</v>
      </c>
      <c r="D178" s="14">
        <v>18.957088030000001</v>
      </c>
      <c r="E178" s="14">
        <v>25.348309530000002</v>
      </c>
      <c r="F178" s="5">
        <v>2.3715100198915242</v>
      </c>
      <c r="G178" s="5">
        <v>1.8822843005028369</v>
      </c>
      <c r="H178" s="14">
        <v>4.7430200397830484</v>
      </c>
      <c r="I178" s="14">
        <v>6.6253043402858864</v>
      </c>
      <c r="J178" s="14">
        <v>2.3715100198915242</v>
      </c>
      <c r="K178" s="14">
        <f t="shared" si="58"/>
        <v>3.5467799690124795</v>
      </c>
      <c r="L178" s="14">
        <f t="shared" si="59"/>
        <v>20.322433016682666</v>
      </c>
      <c r="M178" s="14">
        <f t="shared" si="60"/>
        <v>5.8923962724175585</v>
      </c>
      <c r="N178" s="5">
        <f t="shared" si="61"/>
        <v>0</v>
      </c>
      <c r="O178" s="9">
        <v>0.20020110744299999</v>
      </c>
      <c r="P178" s="9">
        <v>1.1955555557E-2</v>
      </c>
      <c r="Q178" s="9">
        <v>8.2611694211425117</v>
      </c>
      <c r="R178" s="9">
        <f t="shared" si="54"/>
        <v>0.82611694211425124</v>
      </c>
      <c r="S178" s="9">
        <f t="shared" si="55"/>
        <v>7.4350524790282604</v>
      </c>
      <c r="T178" s="9">
        <v>6.1255774651125403</v>
      </c>
      <c r="U178" s="9">
        <f t="shared" si="56"/>
        <v>0.61255774651125405</v>
      </c>
      <c r="V178" s="9">
        <f t="shared" si="57"/>
        <v>5.5130197186012868</v>
      </c>
      <c r="W178" s="9">
        <f t="shared" si="71"/>
        <v>0.83664517164256602</v>
      </c>
      <c r="X178" s="9">
        <f t="shared" si="72"/>
        <v>7.3612855071054639E-2</v>
      </c>
      <c r="Y178" s="9">
        <f t="shared" si="73"/>
        <v>0.6574340404330109</v>
      </c>
      <c r="Z178" s="9">
        <f t="shared" si="74"/>
        <v>0.10214517631673567</v>
      </c>
      <c r="AA178" s="9">
        <f t="shared" si="75"/>
        <v>0.72353420545031422</v>
      </c>
      <c r="AB178" s="9">
        <f t="shared" si="76"/>
        <v>5.8413208808103155E-2</v>
      </c>
      <c r="AC178" s="9">
        <f t="shared" si="77"/>
        <v>0.59909188910816713</v>
      </c>
      <c r="AD178" s="9">
        <f t="shared" si="78"/>
        <v>8.8312475129238427E-2</v>
      </c>
      <c r="AE178" s="9">
        <f t="shared" si="79"/>
        <v>0.48275702289766026</v>
      </c>
      <c r="AF178" s="9">
        <f t="shared" si="80"/>
        <v>5.2363094687841678E-2</v>
      </c>
      <c r="AG178" s="9">
        <v>0</v>
      </c>
      <c r="AH178" s="9">
        <f t="shared" si="81"/>
        <v>4.4742247994860762E-2</v>
      </c>
      <c r="AI178" s="9"/>
      <c r="AJ178" s="6">
        <v>168</v>
      </c>
      <c r="AK178" s="6">
        <f t="shared" si="62"/>
        <v>0.91025802671362066</v>
      </c>
      <c r="AL178" s="6">
        <f t="shared" si="63"/>
        <v>0.82567938176704991</v>
      </c>
      <c r="AM178" s="6">
        <f t="shared" si="64"/>
        <v>0.68740436423740559</v>
      </c>
      <c r="AN178">
        <v>0.705603231578947</v>
      </c>
      <c r="AO178">
        <v>0.7289407750000001</v>
      </c>
      <c r="AP178" s="5">
        <v>0.64407807500000014</v>
      </c>
      <c r="AQ178" s="6">
        <f t="shared" si="65"/>
        <v>0.20465479513467366</v>
      </c>
      <c r="AR178" s="17">
        <f t="shared" si="66"/>
        <v>4.1883585171615244E-2</v>
      </c>
      <c r="AS178" s="6">
        <f t="shared" si="67"/>
        <v>9.6738606767049817E-2</v>
      </c>
      <c r="AT178" s="15">
        <f t="shared" si="68"/>
        <v>9.358358039229896E-3</v>
      </c>
      <c r="AU178" s="6">
        <f t="shared" si="69"/>
        <v>4.3326289237405446E-2</v>
      </c>
      <c r="AV178" s="16">
        <f t="shared" si="70"/>
        <v>1.8771673390833149E-3</v>
      </c>
      <c r="AW178" s="16"/>
      <c r="AX178" s="16"/>
    </row>
    <row r="179" spans="1:50" x14ac:dyDescent="0.2">
      <c r="A179" s="13">
        <v>42904</v>
      </c>
      <c r="B179" s="14">
        <v>16.41933538</v>
      </c>
      <c r="C179" s="14">
        <v>21.350025030000001</v>
      </c>
      <c r="D179" s="14">
        <v>18.950422540000002</v>
      </c>
      <c r="E179" s="14">
        <v>25.410754539999999</v>
      </c>
      <c r="F179" s="5">
        <v>2.3042167726952649</v>
      </c>
      <c r="G179" s="5">
        <v>1.793654844598908</v>
      </c>
      <c r="H179" s="14">
        <v>4.6084335453905299</v>
      </c>
      <c r="I179" s="14">
        <v>6.4020883899894381</v>
      </c>
      <c r="J179" s="14">
        <v>2.3042167726952649</v>
      </c>
      <c r="K179" s="14">
        <f t="shared" si="58"/>
        <v>3.4712241806375324</v>
      </c>
      <c r="L179" s="14">
        <f t="shared" si="59"/>
        <v>19.241089651557857</v>
      </c>
      <c r="M179" s="14">
        <f t="shared" si="60"/>
        <v>5.8812693560422185</v>
      </c>
      <c r="N179" s="5">
        <f t="shared" si="61"/>
        <v>0</v>
      </c>
      <c r="O179" s="9">
        <v>0.199414755566</v>
      </c>
      <c r="P179" s="9">
        <v>1.0533333334E-2</v>
      </c>
      <c r="Q179" s="9">
        <v>8.3065102193854639</v>
      </c>
      <c r="R179" s="9">
        <f t="shared" si="54"/>
        <v>0.83065102193854645</v>
      </c>
      <c r="S179" s="9">
        <f t="shared" si="55"/>
        <v>7.4758591974469173</v>
      </c>
      <c r="T179" s="9">
        <v>6.1180593020137239</v>
      </c>
      <c r="U179" s="9">
        <f t="shared" si="56"/>
        <v>0.61180593020137242</v>
      </c>
      <c r="V179" s="9">
        <f t="shared" si="57"/>
        <v>5.5062533718123516</v>
      </c>
      <c r="W179" s="9">
        <f t="shared" si="71"/>
        <v>0.83560784918415298</v>
      </c>
      <c r="X179" s="9">
        <f t="shared" si="72"/>
        <v>7.2862478284754506E-2</v>
      </c>
      <c r="Y179" s="9">
        <f t="shared" si="73"/>
        <v>0.65690893992353661</v>
      </c>
      <c r="Z179" s="9">
        <f t="shared" si="74"/>
        <v>0.1018232949545757</v>
      </c>
      <c r="AA179" s="9">
        <f t="shared" si="75"/>
        <v>0.72050707430243333</v>
      </c>
      <c r="AB179" s="9">
        <f t="shared" si="76"/>
        <v>5.9153497778017164E-2</v>
      </c>
      <c r="AC179" s="9">
        <f t="shared" si="77"/>
        <v>0.59715251514898293</v>
      </c>
      <c r="AD179" s="9">
        <f t="shared" si="78"/>
        <v>8.6848226843921988E-2</v>
      </c>
      <c r="AE179" s="9">
        <f t="shared" si="79"/>
        <v>0.48149242031357403</v>
      </c>
      <c r="AF179" s="9">
        <f t="shared" si="80"/>
        <v>5.2304545934933895E-2</v>
      </c>
      <c r="AG179" s="9">
        <v>0</v>
      </c>
      <c r="AH179" s="9">
        <f t="shared" si="81"/>
        <v>4.4030881698825075E-2</v>
      </c>
      <c r="AI179" s="9"/>
      <c r="AJ179" s="9">
        <v>169</v>
      </c>
      <c r="AK179" s="6">
        <f t="shared" si="62"/>
        <v>0.90847032746890743</v>
      </c>
      <c r="AL179" s="6">
        <f t="shared" si="63"/>
        <v>0.82233036925700898</v>
      </c>
      <c r="AM179" s="6">
        <f t="shared" si="64"/>
        <v>0.68400074199290495</v>
      </c>
      <c r="AN179">
        <v>0.69149908947368399</v>
      </c>
      <c r="AO179">
        <v>0.72604749999999996</v>
      </c>
      <c r="AP179" s="5">
        <v>0.63223684999999996</v>
      </c>
      <c r="AQ179" s="6">
        <f t="shared" si="65"/>
        <v>0.21697123799522344</v>
      </c>
      <c r="AR179" s="17">
        <f t="shared" si="66"/>
        <v>4.7076518117179895E-2</v>
      </c>
      <c r="AS179" s="6">
        <f t="shared" si="67"/>
        <v>9.6282869257009018E-2</v>
      </c>
      <c r="AT179" s="15">
        <f t="shared" si="68"/>
        <v>9.2703909123622915E-3</v>
      </c>
      <c r="AU179" s="6">
        <f t="shared" si="69"/>
        <v>5.1763891992904987E-2</v>
      </c>
      <c r="AV179" s="16">
        <f t="shared" si="70"/>
        <v>2.6795005142531332E-3</v>
      </c>
      <c r="AW179" s="16"/>
      <c r="AX179" s="16"/>
    </row>
    <row r="180" spans="1:50" x14ac:dyDescent="0.2">
      <c r="A180" s="13">
        <v>42905</v>
      </c>
      <c r="B180" s="14">
        <v>16.453854710000002</v>
      </c>
      <c r="C180" s="14">
        <v>21.353059590000001</v>
      </c>
      <c r="D180" s="14">
        <v>18.943757040000001</v>
      </c>
      <c r="E180" s="14">
        <v>25.47319954</v>
      </c>
      <c r="F180" s="5">
        <v>2.2742908365369932</v>
      </c>
      <c r="G180" s="5">
        <v>1.7625143184515011</v>
      </c>
      <c r="H180" s="14">
        <v>4.5485816730739863</v>
      </c>
      <c r="I180" s="14">
        <v>6.3110959915254874</v>
      </c>
      <c r="J180" s="14">
        <v>2.2742908365369932</v>
      </c>
      <c r="K180" s="14">
        <f t="shared" si="58"/>
        <v>3.4512207814072378</v>
      </c>
      <c r="L180" s="14">
        <f t="shared" si="59"/>
        <v>18.646877394092776</v>
      </c>
      <c r="M180" s="14">
        <f t="shared" si="60"/>
        <v>5.9640296193647071</v>
      </c>
      <c r="N180" s="5">
        <f t="shared" si="61"/>
        <v>0</v>
      </c>
      <c r="O180" s="9">
        <v>0.198628403688</v>
      </c>
      <c r="P180" s="9">
        <v>9.1111111120000011E-3</v>
      </c>
      <c r="Q180" s="9">
        <v>8.3566086972416755</v>
      </c>
      <c r="R180" s="9">
        <f t="shared" si="54"/>
        <v>0.83566086972416764</v>
      </c>
      <c r="S180" s="9">
        <f t="shared" si="55"/>
        <v>7.5209478275175083</v>
      </c>
      <c r="T180" s="9">
        <v>6.0976715288512144</v>
      </c>
      <c r="U180" s="9">
        <f t="shared" si="56"/>
        <v>0.60976715288512151</v>
      </c>
      <c r="V180" s="9">
        <f t="shared" si="57"/>
        <v>5.4879043759660933</v>
      </c>
      <c r="W180" s="9">
        <f t="shared" si="71"/>
        <v>0.83414516121260407</v>
      </c>
      <c r="X180" s="9">
        <f t="shared" si="72"/>
        <v>7.2331128710342973E-2</v>
      </c>
      <c r="Y180" s="9">
        <f t="shared" si="73"/>
        <v>0.65636299958820965</v>
      </c>
      <c r="Z180" s="9">
        <f t="shared" si="74"/>
        <v>0.10148756763020945</v>
      </c>
      <c r="AA180" s="9">
        <f t="shared" si="75"/>
        <v>0.71765190068067009</v>
      </c>
      <c r="AB180" s="9">
        <f t="shared" si="76"/>
        <v>5.987084067665889E-2</v>
      </c>
      <c r="AC180" s="9">
        <f t="shared" si="77"/>
        <v>0.5952750119881921</v>
      </c>
      <c r="AD180" s="9">
        <f t="shared" si="78"/>
        <v>8.5388092850519431E-2</v>
      </c>
      <c r="AE180" s="9">
        <f t="shared" si="79"/>
        <v>0.48020981684091962</v>
      </c>
      <c r="AF180" s="9">
        <f t="shared" si="80"/>
        <v>5.1761289294249689E-2</v>
      </c>
      <c r="AG180" s="9">
        <v>0</v>
      </c>
      <c r="AH180" s="9">
        <f t="shared" si="81"/>
        <v>4.3247099529967581E-2</v>
      </c>
      <c r="AI180" s="9"/>
      <c r="AJ180" s="6">
        <v>170</v>
      </c>
      <c r="AK180" s="6">
        <f t="shared" si="62"/>
        <v>0.90647628992294704</v>
      </c>
      <c r="AL180" s="6">
        <f t="shared" si="63"/>
        <v>0.81913946831087958</v>
      </c>
      <c r="AM180" s="6">
        <f t="shared" si="64"/>
        <v>0.68066310483871151</v>
      </c>
      <c r="AN180">
        <v>0.6773949473684211</v>
      </c>
      <c r="AO180">
        <v>0.72315422500000004</v>
      </c>
      <c r="AP180" s="5">
        <v>0.62039562500000001</v>
      </c>
      <c r="AQ180" s="6">
        <f t="shared" si="65"/>
        <v>0.22908134255452595</v>
      </c>
      <c r="AR180" s="17">
        <f t="shared" si="66"/>
        <v>5.2478261506584058E-2</v>
      </c>
      <c r="AS180" s="6">
        <f t="shared" si="67"/>
        <v>9.5985243310879542E-2</v>
      </c>
      <c r="AT180" s="15">
        <f t="shared" si="68"/>
        <v>9.2131669334487454E-3</v>
      </c>
      <c r="AU180" s="6">
        <f t="shared" si="69"/>
        <v>6.0267479838711502E-2</v>
      </c>
      <c r="AV180" s="16">
        <f t="shared" si="70"/>
        <v>3.6321691261094972E-3</v>
      </c>
      <c r="AW180" s="16"/>
      <c r="AX180" s="16"/>
    </row>
    <row r="181" spans="1:50" x14ac:dyDescent="0.2">
      <c r="A181" s="13">
        <v>42906</v>
      </c>
      <c r="B181" s="14">
        <v>16.48837404</v>
      </c>
      <c r="C181" s="14">
        <v>21.356094150000001</v>
      </c>
      <c r="D181" s="14">
        <v>18.937091550000002</v>
      </c>
      <c r="E181" s="14">
        <v>25.535644550000001</v>
      </c>
      <c r="F181" s="5">
        <v>2.258610996711381</v>
      </c>
      <c r="G181" s="5">
        <v>1.6906548103261489</v>
      </c>
      <c r="H181" s="14">
        <v>4.517221993422762</v>
      </c>
      <c r="I181" s="14">
        <v>6.2078768037489107</v>
      </c>
      <c r="J181" s="14">
        <v>2.258610996711381</v>
      </c>
      <c r="K181" s="14">
        <f t="shared" si="58"/>
        <v>3.4526550172840307</v>
      </c>
      <c r="L181" s="14">
        <f t="shared" si="59"/>
        <v>17.920806482850349</v>
      </c>
      <c r="M181" s="14">
        <f t="shared" si="60"/>
        <v>6.0862734502122544</v>
      </c>
      <c r="N181" s="5">
        <f t="shared" si="61"/>
        <v>0</v>
      </c>
      <c r="O181" s="9">
        <v>0.19784205191099999</v>
      </c>
      <c r="P181" s="9">
        <v>7.688888889E-3</v>
      </c>
      <c r="Q181" s="9">
        <v>8.4014640615376219</v>
      </c>
      <c r="R181" s="9">
        <f t="shared" si="54"/>
        <v>0.84014640615376224</v>
      </c>
      <c r="S181" s="9">
        <f t="shared" si="55"/>
        <v>7.5613176553838599</v>
      </c>
      <c r="T181" s="9">
        <v>6.0752447180685047</v>
      </c>
      <c r="U181" s="9">
        <f t="shared" si="56"/>
        <v>0.60752447180685054</v>
      </c>
      <c r="V181" s="9">
        <f t="shared" si="57"/>
        <v>5.4677202462616545</v>
      </c>
      <c r="W181" s="9">
        <f t="shared" si="71"/>
        <v>0.83233179119262768</v>
      </c>
      <c r="X181" s="9">
        <f t="shared" si="72"/>
        <v>7.2131350771334007E-2</v>
      </c>
      <c r="Y181" s="9">
        <f t="shared" si="73"/>
        <v>0.65577326260456925</v>
      </c>
      <c r="Z181" s="9">
        <f t="shared" si="74"/>
        <v>0.10132314646138937</v>
      </c>
      <c r="AA181" s="9">
        <f t="shared" si="75"/>
        <v>0.71473798935368715</v>
      </c>
      <c r="AB181" s="9">
        <f t="shared" si="76"/>
        <v>6.0565472282173592E-2</v>
      </c>
      <c r="AC181" s="9">
        <f t="shared" si="77"/>
        <v>0.59315855500678172</v>
      </c>
      <c r="AD181" s="9">
        <f t="shared" si="78"/>
        <v>8.4375031054839011E-2</v>
      </c>
      <c r="AE181" s="9">
        <f t="shared" si="79"/>
        <v>0.47891411010352736</v>
      </c>
      <c r="AF181" s="9">
        <f t="shared" si="80"/>
        <v>5.1331907517539604E-2</v>
      </c>
      <c r="AG181" s="9">
        <v>0</v>
      </c>
      <c r="AH181" s="9">
        <f t="shared" si="81"/>
        <v>4.247113836904496E-2</v>
      </c>
      <c r="AI181" s="9"/>
      <c r="AJ181" s="6">
        <v>171</v>
      </c>
      <c r="AK181" s="6">
        <f t="shared" si="62"/>
        <v>0.90446314196396171</v>
      </c>
      <c r="AL181" s="6">
        <f t="shared" si="63"/>
        <v>0.81606113581507655</v>
      </c>
      <c r="AM181" s="6">
        <f t="shared" si="64"/>
        <v>0.67753358606162073</v>
      </c>
      <c r="AN181">
        <v>0.66329080526315787</v>
      </c>
      <c r="AO181">
        <v>0.72026095000000001</v>
      </c>
      <c r="AP181" s="5">
        <v>0.60855440000000005</v>
      </c>
      <c r="AQ181" s="6">
        <f t="shared" si="65"/>
        <v>0.24117233670080385</v>
      </c>
      <c r="AR181" s="17">
        <f t="shared" si="66"/>
        <v>5.8164095989725897E-2</v>
      </c>
      <c r="AS181" s="6">
        <f t="shared" si="67"/>
        <v>9.5800185815076544E-2</v>
      </c>
      <c r="AT181" s="15">
        <f t="shared" si="68"/>
        <v>9.1776756022031933E-3</v>
      </c>
      <c r="AU181" s="6">
        <f t="shared" si="69"/>
        <v>6.8979186061620679E-2</v>
      </c>
      <c r="AV181" s="16">
        <f t="shared" si="70"/>
        <v>4.7581281097236845E-3</v>
      </c>
      <c r="AW181" s="16"/>
      <c r="AX181" s="16"/>
    </row>
    <row r="182" spans="1:50" x14ac:dyDescent="0.2">
      <c r="A182" s="13">
        <v>42907</v>
      </c>
      <c r="B182" s="14">
        <v>16.522893369999998</v>
      </c>
      <c r="C182" s="14">
        <v>21.35912871</v>
      </c>
      <c r="D182" s="14">
        <v>18.930426050000001</v>
      </c>
      <c r="E182" s="14">
        <v>25.598089550000001</v>
      </c>
      <c r="F182" s="5">
        <v>2.2534274210351279</v>
      </c>
      <c r="G182" s="5">
        <v>1.7026285003906829</v>
      </c>
      <c r="H182" s="14">
        <v>4.5068548420702559</v>
      </c>
      <c r="I182" s="14">
        <v>6.2094833424609392</v>
      </c>
      <c r="J182" s="14">
        <v>2.2534274210351279</v>
      </c>
      <c r="K182" s="14">
        <f t="shared" si="58"/>
        <v>3.4702291951557998</v>
      </c>
      <c r="L182" s="14">
        <f t="shared" si="59"/>
        <v>17.680209807303012</v>
      </c>
      <c r="M182" s="14">
        <f t="shared" si="60"/>
        <v>6.2408688737446498</v>
      </c>
      <c r="N182" s="5">
        <f t="shared" si="61"/>
        <v>0</v>
      </c>
      <c r="O182" s="9">
        <v>0.19705570003400011</v>
      </c>
      <c r="P182" s="9">
        <v>6.2666666659999997E-3</v>
      </c>
      <c r="Q182" s="9">
        <v>8.4378817923269338</v>
      </c>
      <c r="R182" s="9">
        <f t="shared" si="54"/>
        <v>0.84378817923269345</v>
      </c>
      <c r="S182" s="9">
        <f t="shared" si="55"/>
        <v>7.5940936130942402</v>
      </c>
      <c r="T182" s="9">
        <v>6.0573422930363856</v>
      </c>
      <c r="U182" s="9">
        <f t="shared" si="56"/>
        <v>0.60573422930363863</v>
      </c>
      <c r="V182" s="9">
        <f t="shared" si="57"/>
        <v>5.4516080637327473</v>
      </c>
      <c r="W182" s="9">
        <f t="shared" si="71"/>
        <v>0.83035383707641686</v>
      </c>
      <c r="X182" s="9">
        <f t="shared" si="72"/>
        <v>7.2147146110053004E-2</v>
      </c>
      <c r="Y182" s="9">
        <f t="shared" si="73"/>
        <v>0.65512277501826599</v>
      </c>
      <c r="Z182" s="9">
        <f t="shared" si="74"/>
        <v>0.10137892728498871</v>
      </c>
      <c r="AA182" s="9">
        <f t="shared" si="75"/>
        <v>0.71169654414644234</v>
      </c>
      <c r="AB182" s="9">
        <f t="shared" si="76"/>
        <v>6.1241325179508914E-2</v>
      </c>
      <c r="AC182" s="9">
        <f t="shared" si="77"/>
        <v>0.59111478452909294</v>
      </c>
      <c r="AD182" s="9">
        <f t="shared" si="78"/>
        <v>8.3232865079016061E-2</v>
      </c>
      <c r="AE182" s="9">
        <f t="shared" si="79"/>
        <v>0.47759250731324659</v>
      </c>
      <c r="AF182" s="9">
        <f t="shared" si="80"/>
        <v>5.1093089090460578E-2</v>
      </c>
      <c r="AG182" s="9">
        <v>0</v>
      </c>
      <c r="AH182" s="9">
        <f t="shared" si="81"/>
        <v>4.1876179342735846E-2</v>
      </c>
      <c r="AI182" s="9"/>
      <c r="AJ182" s="9">
        <v>172</v>
      </c>
      <c r="AK182" s="6">
        <f t="shared" si="62"/>
        <v>0.90250098318646987</v>
      </c>
      <c r="AL182" s="6">
        <f t="shared" si="63"/>
        <v>0.813075471431431</v>
      </c>
      <c r="AM182" s="6">
        <f t="shared" si="64"/>
        <v>0.674347649608109</v>
      </c>
      <c r="AN182">
        <v>0.64918666315789508</v>
      </c>
      <c r="AO182">
        <v>0.71736767499999998</v>
      </c>
      <c r="AP182" s="5">
        <v>0.59671317499999998</v>
      </c>
      <c r="AQ182" s="6">
        <f t="shared" si="65"/>
        <v>0.25331432002857479</v>
      </c>
      <c r="AR182" s="17">
        <f t="shared" si="66"/>
        <v>6.4168144731539201E-2</v>
      </c>
      <c r="AS182" s="6">
        <f t="shared" si="67"/>
        <v>9.5707796431431014E-2</v>
      </c>
      <c r="AT182" s="15">
        <f t="shared" si="68"/>
        <v>9.1599822977602389E-3</v>
      </c>
      <c r="AU182" s="6">
        <f t="shared" si="69"/>
        <v>7.7634474608109016E-2</v>
      </c>
      <c r="AV182" s="16">
        <f t="shared" si="70"/>
        <v>6.0271116476771237E-3</v>
      </c>
      <c r="AW182" s="16"/>
      <c r="AX182" s="16"/>
    </row>
    <row r="183" spans="1:50" x14ac:dyDescent="0.2">
      <c r="A183" s="13">
        <v>42908</v>
      </c>
      <c r="B183" s="14">
        <v>16.5574127</v>
      </c>
      <c r="C183" s="14">
        <v>21.36216327</v>
      </c>
      <c r="D183" s="14">
        <v>18.923760560000002</v>
      </c>
      <c r="E183" s="14">
        <v>26.07747676</v>
      </c>
      <c r="F183" s="5">
        <v>2.4580965405201658</v>
      </c>
      <c r="G183" s="5">
        <v>1.8365709092276561</v>
      </c>
      <c r="H183" s="14">
        <v>4.9161930810403316</v>
      </c>
      <c r="I183" s="14">
        <v>6.7527639902679883</v>
      </c>
      <c r="J183" s="14">
        <v>2.4580965405201658</v>
      </c>
      <c r="K183" s="14">
        <f t="shared" si="58"/>
        <v>3.6002872770184817</v>
      </c>
      <c r="L183" s="14">
        <f t="shared" si="59"/>
        <v>16.998380201998074</v>
      </c>
      <c r="M183" s="14">
        <f t="shared" si="60"/>
        <v>7.4310820231996857</v>
      </c>
      <c r="N183" s="5">
        <f t="shared" si="61"/>
        <v>0</v>
      </c>
      <c r="O183" s="9">
        <v>0.20414270003400001</v>
      </c>
      <c r="P183" s="9">
        <v>6.2666666659999997E-3</v>
      </c>
      <c r="Q183" s="9">
        <v>8.3022158990714843</v>
      </c>
      <c r="R183" s="9">
        <f t="shared" si="54"/>
        <v>0.83022158990714845</v>
      </c>
      <c r="S183" s="9">
        <f t="shared" si="55"/>
        <v>7.4719943091643364</v>
      </c>
      <c r="T183" s="9">
        <v>6.0344641805536892</v>
      </c>
      <c r="U183" s="9">
        <f t="shared" si="56"/>
        <v>0.60344641805536892</v>
      </c>
      <c r="V183" s="9">
        <f t="shared" si="57"/>
        <v>5.4310177624983202</v>
      </c>
      <c r="W183" s="9">
        <f t="shared" si="71"/>
        <v>0.82832832266996725</v>
      </c>
      <c r="X183" s="9">
        <f t="shared" si="72"/>
        <v>7.2299205841254197E-2</v>
      </c>
      <c r="Y183" s="9">
        <f t="shared" si="73"/>
        <v>0.65440655840501405</v>
      </c>
      <c r="Z183" s="9">
        <f t="shared" si="74"/>
        <v>0.10168428684174347</v>
      </c>
      <c r="AA183" s="9">
        <f t="shared" si="75"/>
        <v>0.70848360976197455</v>
      </c>
      <c r="AB183" s="9">
        <f t="shared" si="76"/>
        <v>6.1903222173705641E-2</v>
      </c>
      <c r="AC183" s="9">
        <f t="shared" si="77"/>
        <v>0.58875984733379116</v>
      </c>
      <c r="AD183" s="9">
        <f t="shared" si="78"/>
        <v>8.2769403558755367E-2</v>
      </c>
      <c r="AE183" s="9">
        <f t="shared" si="79"/>
        <v>0.47625111411021082</v>
      </c>
      <c r="AF183" s="9">
        <f t="shared" si="80"/>
        <v>5.0981709202775616E-2</v>
      </c>
      <c r="AG183" s="9">
        <v>0</v>
      </c>
      <c r="AH183" s="9">
        <f t="shared" si="81"/>
        <v>4.1231605363741423E-2</v>
      </c>
      <c r="AI183" s="9"/>
      <c r="AJ183" s="6">
        <v>173</v>
      </c>
      <c r="AK183" s="6">
        <f t="shared" si="62"/>
        <v>0.90062752851122141</v>
      </c>
      <c r="AL183" s="6">
        <f t="shared" si="63"/>
        <v>0.81016789660371802</v>
      </c>
      <c r="AM183" s="6">
        <f t="shared" si="64"/>
        <v>0.67152925089254656</v>
      </c>
      <c r="AN183">
        <v>0.63508252105263208</v>
      </c>
      <c r="AO183">
        <v>0.71447440000000006</v>
      </c>
      <c r="AP183" s="5">
        <v>0.58487195000000003</v>
      </c>
      <c r="AQ183" s="6">
        <f t="shared" si="65"/>
        <v>0.26554500745858933</v>
      </c>
      <c r="AR183" s="17">
        <f t="shared" si="66"/>
        <v>7.0514150986182259E-2</v>
      </c>
      <c r="AS183" s="6">
        <f t="shared" si="67"/>
        <v>9.5693496603717954E-2</v>
      </c>
      <c r="AT183" s="15">
        <f t="shared" si="68"/>
        <v>9.1572452922457793E-3</v>
      </c>
      <c r="AU183" s="6">
        <f t="shared" si="69"/>
        <v>8.6657300892546529E-2</v>
      </c>
      <c r="AV183" s="16">
        <f t="shared" si="70"/>
        <v>7.5094877979813455E-3</v>
      </c>
      <c r="AW183" s="16"/>
      <c r="AX183" s="16"/>
    </row>
    <row r="184" spans="1:50" x14ac:dyDescent="0.2">
      <c r="A184" s="13">
        <v>42909</v>
      </c>
      <c r="B184" s="14">
        <v>16.557002270000002</v>
      </c>
      <c r="C184" s="14">
        <v>21.28156242</v>
      </c>
      <c r="D184" s="14">
        <v>18.926966579999998</v>
      </c>
      <c r="E184" s="14">
        <v>26.556863960000001</v>
      </c>
      <c r="F184" s="5">
        <v>2.5882511546875611</v>
      </c>
      <c r="G184" s="5">
        <v>2.4712956063325282</v>
      </c>
      <c r="H184" s="14">
        <v>5.1765023093751212</v>
      </c>
      <c r="I184" s="14">
        <v>7.647797915707649</v>
      </c>
      <c r="J184" s="14">
        <v>2.5882511546875611</v>
      </c>
      <c r="K184" s="14">
        <f t="shared" si="58"/>
        <v>3.592191894865314</v>
      </c>
      <c r="L184" s="14">
        <f t="shared" si="59"/>
        <v>17.822915751149221</v>
      </c>
      <c r="M184" s="14">
        <f t="shared" si="60"/>
        <v>8.3326532052006428</v>
      </c>
      <c r="N184" s="5">
        <f t="shared" si="61"/>
        <v>0</v>
      </c>
      <c r="O184" s="9">
        <v>0.21122970003399999</v>
      </c>
      <c r="P184" s="9">
        <v>6.2666666659999997E-3</v>
      </c>
      <c r="Q184" s="9">
        <v>8.4333313230181428</v>
      </c>
      <c r="R184" s="9">
        <f t="shared" si="54"/>
        <v>0.84333313230181428</v>
      </c>
      <c r="S184" s="9">
        <f t="shared" si="55"/>
        <v>7.5899981907163285</v>
      </c>
      <c r="T184" s="9">
        <v>6.0013886548153614</v>
      </c>
      <c r="U184" s="9">
        <f t="shared" si="56"/>
        <v>0.60013886548153617</v>
      </c>
      <c r="V184" s="9">
        <f t="shared" si="57"/>
        <v>5.4012497893338258</v>
      </c>
      <c r="W184" s="9">
        <f t="shared" si="71"/>
        <v>0.82573944292014023</v>
      </c>
      <c r="X184" s="9">
        <f t="shared" si="72"/>
        <v>7.3741668660351825E-2</v>
      </c>
      <c r="Y184" s="9">
        <f t="shared" si="73"/>
        <v>0.65362674381299257</v>
      </c>
      <c r="Z184" s="9">
        <f t="shared" si="74"/>
        <v>0.10427328348241455</v>
      </c>
      <c r="AA184" s="9">
        <f t="shared" si="75"/>
        <v>0.70303085237410645</v>
      </c>
      <c r="AB184" s="9">
        <f t="shared" si="76"/>
        <v>6.2556466056066865E-2</v>
      </c>
      <c r="AC184" s="9">
        <f t="shared" si="77"/>
        <v>0.58717690892207053</v>
      </c>
      <c r="AD184" s="9">
        <f t="shared" si="78"/>
        <v>8.3914393556711403E-2</v>
      </c>
      <c r="AE184" s="9">
        <f t="shared" si="79"/>
        <v>0.47487347376107053</v>
      </c>
      <c r="AF184" s="9">
        <f t="shared" si="80"/>
        <v>5.0953721690391987E-2</v>
      </c>
      <c r="AG184" s="9">
        <v>0</v>
      </c>
      <c r="AH184" s="9">
        <f t="shared" si="81"/>
        <v>4.0864701939154979E-2</v>
      </c>
      <c r="AI184" s="9"/>
      <c r="AJ184" s="6">
        <v>174</v>
      </c>
      <c r="AK184" s="6">
        <f t="shared" si="62"/>
        <v>0.89948111158049204</v>
      </c>
      <c r="AL184" s="6">
        <f t="shared" si="63"/>
        <v>0.80730413585652094</v>
      </c>
      <c r="AM184" s="6">
        <f t="shared" si="64"/>
        <v>0.6710913024787819</v>
      </c>
      <c r="AN184">
        <v>0.62097837894736796</v>
      </c>
      <c r="AO184">
        <v>0.81950591428571407</v>
      </c>
      <c r="AP184" s="5">
        <v>0.60343053333333296</v>
      </c>
      <c r="AQ184" s="6">
        <f t="shared" si="65"/>
        <v>0.27850273263312408</v>
      </c>
      <c r="AR184" s="17">
        <f t="shared" si="66"/>
        <v>7.7563772084117397E-2</v>
      </c>
      <c r="AS184" s="6">
        <f t="shared" si="67"/>
        <v>-1.2201778429193122E-2</v>
      </c>
      <c r="AT184" s="15">
        <f t="shared" si="68"/>
        <v>1.4888339683512256E-4</v>
      </c>
      <c r="AU184" s="6">
        <f t="shared" si="69"/>
        <v>6.766076914544894E-2</v>
      </c>
      <c r="AV184" s="16">
        <f t="shared" si="70"/>
        <v>4.577979681353735E-3</v>
      </c>
      <c r="AW184" s="16"/>
      <c r="AX184" s="16"/>
    </row>
    <row r="185" spans="1:50" x14ac:dyDescent="0.2">
      <c r="A185" s="13">
        <v>42910</v>
      </c>
      <c r="B185" s="14">
        <v>16.556591839999999</v>
      </c>
      <c r="C185" s="14">
        <v>21.20096156</v>
      </c>
      <c r="D185" s="14">
        <v>18.930172599999999</v>
      </c>
      <c r="E185" s="14">
        <v>27.03625117</v>
      </c>
      <c r="F185" s="5">
        <v>2.4183534456427642</v>
      </c>
      <c r="G185" s="5">
        <v>1.93724340365679</v>
      </c>
      <c r="H185" s="14">
        <v>4.8367068912855284</v>
      </c>
      <c r="I185" s="14">
        <v>6.7739502949423178</v>
      </c>
      <c r="J185" s="14">
        <v>2.4183534456427642</v>
      </c>
      <c r="K185" s="14">
        <f t="shared" si="58"/>
        <v>3.164298184791587</v>
      </c>
      <c r="L185" s="14">
        <f t="shared" si="59"/>
        <v>13.406540868875576</v>
      </c>
      <c r="M185" s="14">
        <f t="shared" si="60"/>
        <v>8.2589829555285394</v>
      </c>
      <c r="N185" s="5">
        <f t="shared" si="61"/>
        <v>0</v>
      </c>
      <c r="O185" s="9">
        <v>0.218316700034</v>
      </c>
      <c r="P185" s="9">
        <v>6.2666666660000014E-3</v>
      </c>
      <c r="Q185" s="9">
        <v>8.5256739197228075</v>
      </c>
      <c r="R185" s="9">
        <f t="shared" si="54"/>
        <v>0.85256739197228082</v>
      </c>
      <c r="S185" s="9">
        <f t="shared" si="55"/>
        <v>7.6731065277505266</v>
      </c>
      <c r="T185" s="9">
        <v>5.9574342711053632</v>
      </c>
      <c r="U185" s="9">
        <f t="shared" si="56"/>
        <v>0.59574342711053629</v>
      </c>
      <c r="V185" s="9">
        <f t="shared" si="57"/>
        <v>5.3616908439948272</v>
      </c>
      <c r="W185" s="9">
        <f t="shared" si="71"/>
        <v>0.82365015601634439</v>
      </c>
      <c r="X185" s="9">
        <f t="shared" si="72"/>
        <v>7.5535430793953556E-2</v>
      </c>
      <c r="Y185" s="9">
        <f t="shared" si="73"/>
        <v>0.6527555940086498</v>
      </c>
      <c r="Z185" s="9">
        <f t="shared" si="74"/>
        <v>0.10821860451476523</v>
      </c>
      <c r="AA185" s="9">
        <f t="shared" si="75"/>
        <v>0.69629738417099785</v>
      </c>
      <c r="AB185" s="9">
        <f t="shared" si="76"/>
        <v>6.3246922532664868E-2</v>
      </c>
      <c r="AC185" s="9">
        <f t="shared" si="77"/>
        <v>0.58588736439695144</v>
      </c>
      <c r="AD185" s="9">
        <f t="shared" si="78"/>
        <v>9.0342017337690428E-2</v>
      </c>
      <c r="AE185" s="9">
        <f t="shared" si="79"/>
        <v>0.47350673930928638</v>
      </c>
      <c r="AF185" s="9">
        <f t="shared" si="80"/>
        <v>5.1703808960977614E-2</v>
      </c>
      <c r="AG185" s="9">
        <v>0</v>
      </c>
      <c r="AH185" s="9">
        <f t="shared" si="81"/>
        <v>4.1253648600452421E-2</v>
      </c>
      <c r="AI185" s="9"/>
      <c r="AJ185" s="9">
        <v>175</v>
      </c>
      <c r="AK185" s="6">
        <f t="shared" si="62"/>
        <v>0.89918558681029792</v>
      </c>
      <c r="AL185" s="6">
        <f t="shared" si="63"/>
        <v>0.80451598868576313</v>
      </c>
      <c r="AM185" s="6">
        <f t="shared" si="64"/>
        <v>0.67622938173464187</v>
      </c>
      <c r="AN185">
        <v>0.60687423684210517</v>
      </c>
      <c r="AO185">
        <v>0.92453742857142895</v>
      </c>
      <c r="AP185" s="5">
        <v>0.62198911666666712</v>
      </c>
      <c r="AQ185" s="6">
        <f t="shared" si="65"/>
        <v>0.29231134996819275</v>
      </c>
      <c r="AR185" s="17">
        <f t="shared" si="66"/>
        <v>8.5445925320227253E-2</v>
      </c>
      <c r="AS185" s="6">
        <f t="shared" si="67"/>
        <v>-0.12002143988566583</v>
      </c>
      <c r="AT185" s="15">
        <f t="shared" si="68"/>
        <v>1.4405146032228495E-2</v>
      </c>
      <c r="AU185" s="6">
        <f t="shared" si="69"/>
        <v>5.4240265067974747E-2</v>
      </c>
      <c r="AV185" s="16">
        <f t="shared" si="70"/>
        <v>2.9420063546441617E-3</v>
      </c>
      <c r="AW185" s="16"/>
      <c r="AX185" s="16"/>
    </row>
    <row r="186" spans="1:50" x14ac:dyDescent="0.2">
      <c r="A186" s="13">
        <v>42911</v>
      </c>
      <c r="B186" s="14">
        <v>16.556181410000001</v>
      </c>
      <c r="C186" s="14">
        <v>21.12036071</v>
      </c>
      <c r="D186" s="14">
        <v>18.933378619999999</v>
      </c>
      <c r="E186" s="14">
        <v>27.515638379999999</v>
      </c>
      <c r="F186" s="5">
        <v>2.3907531569237821</v>
      </c>
      <c r="G186" s="5">
        <v>1.7839467586106981</v>
      </c>
      <c r="H186" s="14">
        <v>4.7815063138475633</v>
      </c>
      <c r="I186" s="14">
        <v>6.5654530724582614</v>
      </c>
      <c r="J186" s="14">
        <v>2.3907531569237821</v>
      </c>
      <c r="K186" s="14">
        <f t="shared" si="58"/>
        <v>2.9316084544186256</v>
      </c>
      <c r="L186" s="14">
        <f t="shared" si="59"/>
        <v>11.39616472557916</v>
      </c>
      <c r="M186" s="14">
        <f t="shared" si="60"/>
        <v>8.6312000234763655</v>
      </c>
      <c r="N186" s="5">
        <f t="shared" si="61"/>
        <v>0</v>
      </c>
      <c r="O186" s="9">
        <v>0.225403700033</v>
      </c>
      <c r="P186" s="9">
        <v>6.266666667000001E-3</v>
      </c>
      <c r="Q186" s="9">
        <v>8.5366077441863411</v>
      </c>
      <c r="R186" s="9">
        <f t="shared" si="54"/>
        <v>0.85366077441863419</v>
      </c>
      <c r="S186" s="9">
        <f t="shared" si="55"/>
        <v>7.6829469697677073</v>
      </c>
      <c r="T186" s="9">
        <v>5.9271195854975476</v>
      </c>
      <c r="U186" s="9">
        <f t="shared" si="56"/>
        <v>0.59271195854975478</v>
      </c>
      <c r="V186" s="9">
        <f t="shared" si="57"/>
        <v>5.3344076269477929</v>
      </c>
      <c r="W186" s="9">
        <f t="shared" si="71"/>
        <v>0.82290493926177699</v>
      </c>
      <c r="X186" s="9">
        <f t="shared" si="72"/>
        <v>7.5469283661416642E-2</v>
      </c>
      <c r="Y186" s="9">
        <f t="shared" si="73"/>
        <v>0.65182865347915031</v>
      </c>
      <c r="Z186" s="9">
        <f t="shared" si="74"/>
        <v>0.11139327196874065</v>
      </c>
      <c r="AA186" s="9">
        <f t="shared" si="75"/>
        <v>0.69063068204246836</v>
      </c>
      <c r="AB186" s="9">
        <f t="shared" si="76"/>
        <v>6.4000888250481752E-2</v>
      </c>
      <c r="AC186" s="9">
        <f t="shared" si="77"/>
        <v>0.59013889316646684</v>
      </c>
      <c r="AD186" s="9">
        <f t="shared" si="78"/>
        <v>8.9216346148379574E-2</v>
      </c>
      <c r="AE186" s="9">
        <f t="shared" si="79"/>
        <v>0.47216700211573259</v>
      </c>
      <c r="AF186" s="9">
        <f t="shared" si="80"/>
        <v>5.2695856934768366E-2</v>
      </c>
      <c r="AG186" s="9">
        <v>0</v>
      </c>
      <c r="AH186" s="9">
        <f t="shared" si="81"/>
        <v>4.3928294990141933E-2</v>
      </c>
      <c r="AI186" s="9"/>
      <c r="AJ186" s="6">
        <v>176</v>
      </c>
      <c r="AK186" s="6">
        <f t="shared" si="62"/>
        <v>0.89837422292319369</v>
      </c>
      <c r="AL186" s="6">
        <f t="shared" si="63"/>
        <v>0.80202395401120896</v>
      </c>
      <c r="AM186" s="6">
        <f t="shared" si="64"/>
        <v>0.67935523931484643</v>
      </c>
      <c r="AN186">
        <v>0.59277009473684195</v>
      </c>
      <c r="AO186">
        <v>1.02956894285714</v>
      </c>
      <c r="AP186" s="5">
        <v>0.64054769999999994</v>
      </c>
      <c r="AQ186" s="6">
        <f t="shared" si="65"/>
        <v>0.30560412818635174</v>
      </c>
      <c r="AR186" s="17">
        <f t="shared" si="66"/>
        <v>9.3393883164540101E-2</v>
      </c>
      <c r="AS186" s="6">
        <f t="shared" si="67"/>
        <v>-0.227544988845931</v>
      </c>
      <c r="AT186" s="15">
        <f t="shared" si="68"/>
        <v>5.1776721948894863E-2</v>
      </c>
      <c r="AU186" s="6">
        <f t="shared" si="69"/>
        <v>3.8807539314846484E-2</v>
      </c>
      <c r="AV186" s="16">
        <f t="shared" si="70"/>
        <v>1.5060251076733555E-3</v>
      </c>
      <c r="AW186" s="16"/>
      <c r="AX186" s="16"/>
    </row>
    <row r="187" spans="1:50" x14ac:dyDescent="0.2">
      <c r="A187" s="13">
        <v>42912</v>
      </c>
      <c r="B187" s="14">
        <v>16.555770970000001</v>
      </c>
      <c r="C187" s="14">
        <v>21.039759849999999</v>
      </c>
      <c r="D187" s="14">
        <v>18.93658464</v>
      </c>
      <c r="E187" s="14">
        <v>27.995025590000001</v>
      </c>
      <c r="F187" s="5">
        <v>2.4341042835186202</v>
      </c>
      <c r="G187" s="5">
        <v>1.7145171589496779</v>
      </c>
      <c r="H187" s="14">
        <v>4.8682085670372386</v>
      </c>
      <c r="I187" s="14">
        <v>6.5827257259869176</v>
      </c>
      <c r="J187" s="14">
        <v>2.4341042835186202</v>
      </c>
      <c r="K187" s="14">
        <f t="shared" si="58"/>
        <v>2.777467718481057</v>
      </c>
      <c r="L187" s="14">
        <f t="shared" si="59"/>
        <v>10.115523886129655</v>
      </c>
      <c r="M187" s="14">
        <f t="shared" si="60"/>
        <v>9.2611993102322412</v>
      </c>
      <c r="N187" s="5">
        <f t="shared" si="61"/>
        <v>0</v>
      </c>
      <c r="O187" s="9">
        <v>0.23249070003299999</v>
      </c>
      <c r="P187" s="9">
        <v>6.2666666669999992E-3</v>
      </c>
      <c r="Q187" s="9">
        <v>8.4460140080675998</v>
      </c>
      <c r="R187" s="9">
        <f t="shared" si="54"/>
        <v>0.84460140080676005</v>
      </c>
      <c r="S187" s="9">
        <f t="shared" si="55"/>
        <v>7.6014126072608397</v>
      </c>
      <c r="T187" s="9">
        <v>5.9038400846597154</v>
      </c>
      <c r="U187" s="9">
        <f t="shared" si="56"/>
        <v>0.59038400846597161</v>
      </c>
      <c r="V187" s="9">
        <f t="shared" si="57"/>
        <v>5.3134560761937442</v>
      </c>
      <c r="W187" s="9">
        <f t="shared" si="71"/>
        <v>0.82203373535353708</v>
      </c>
      <c r="X187" s="9">
        <f t="shared" si="72"/>
        <v>7.5414789703367568E-2</v>
      </c>
      <c r="Y187" s="9">
        <f t="shared" si="73"/>
        <v>0.65092747475782353</v>
      </c>
      <c r="Z187" s="9">
        <f t="shared" si="74"/>
        <v>0.11481189575832636</v>
      </c>
      <c r="AA187" s="9">
        <f t="shared" si="75"/>
        <v>0.68490400041594657</v>
      </c>
      <c r="AB187" s="9">
        <f t="shared" si="76"/>
        <v>6.4801533881870821E-2</v>
      </c>
      <c r="AC187" s="9">
        <f t="shared" si="77"/>
        <v>0.59513072995388139</v>
      </c>
      <c r="AD187" s="9">
        <f t="shared" si="78"/>
        <v>8.7012136517128719E-2</v>
      </c>
      <c r="AE187" s="9">
        <f t="shared" si="79"/>
        <v>0.4711714275053453</v>
      </c>
      <c r="AF187" s="9">
        <f t="shared" si="80"/>
        <v>5.2606908742882076E-2</v>
      </c>
      <c r="AG187" s="9">
        <v>0</v>
      </c>
      <c r="AH187" s="9">
        <f t="shared" si="81"/>
        <v>4.3762796802726274E-2</v>
      </c>
      <c r="AI187" s="9"/>
      <c r="AJ187" s="6">
        <v>177</v>
      </c>
      <c r="AK187" s="6">
        <f t="shared" si="62"/>
        <v>0.89744852505690464</v>
      </c>
      <c r="AL187" s="6">
        <f t="shared" si="63"/>
        <v>0.79971589617427297</v>
      </c>
      <c r="AM187" s="6">
        <f t="shared" si="64"/>
        <v>0.68214286647101008</v>
      </c>
      <c r="AN187">
        <v>0.57866595263157894</v>
      </c>
      <c r="AO187">
        <v>1.1346004571428601</v>
      </c>
      <c r="AP187" s="5">
        <v>0.65910628333333299</v>
      </c>
      <c r="AQ187" s="6">
        <f t="shared" si="65"/>
        <v>0.31878257242532571</v>
      </c>
      <c r="AR187" s="17">
        <f t="shared" si="66"/>
        <v>0.10162232848210803</v>
      </c>
      <c r="AS187" s="6">
        <f t="shared" si="67"/>
        <v>-0.3348845609685871</v>
      </c>
      <c r="AT187" s="15">
        <f t="shared" si="68"/>
        <v>0.11214766917512332</v>
      </c>
      <c r="AU187" s="6">
        <f t="shared" si="69"/>
        <v>2.3036583137677091E-2</v>
      </c>
      <c r="AV187" s="16">
        <f t="shared" si="70"/>
        <v>5.3068416265910853E-4</v>
      </c>
      <c r="AW187" s="16"/>
      <c r="AX187" s="16"/>
    </row>
    <row r="188" spans="1:50" x14ac:dyDescent="0.2">
      <c r="A188" s="13">
        <v>42913</v>
      </c>
      <c r="B188" s="14">
        <v>16.555360539999999</v>
      </c>
      <c r="C188" s="14">
        <v>20.959159</v>
      </c>
      <c r="D188" s="14">
        <v>18.93979066</v>
      </c>
      <c r="E188" s="14">
        <v>28.474412789999999</v>
      </c>
      <c r="F188" s="5">
        <v>2.5635404500968142</v>
      </c>
      <c r="G188" s="5">
        <v>1.7169107391133751</v>
      </c>
      <c r="H188" s="14">
        <v>5.1270809001936266</v>
      </c>
      <c r="I188" s="14">
        <v>6.8439916393070028</v>
      </c>
      <c r="J188" s="14">
        <v>2.5635404500968142</v>
      </c>
      <c r="K188" s="14">
        <f t="shared" si="58"/>
        <v>2.6988891404749142</v>
      </c>
      <c r="L188" s="14">
        <f t="shared" si="59"/>
        <v>9.3741345204773232</v>
      </c>
      <c r="M188" s="14">
        <f t="shared" si="60"/>
        <v>10.250830712809158</v>
      </c>
      <c r="N188" s="5">
        <f t="shared" si="61"/>
        <v>0</v>
      </c>
      <c r="O188" s="9">
        <v>0.239577700033</v>
      </c>
      <c r="P188" s="9">
        <v>6.2666666669999992E-3</v>
      </c>
      <c r="Q188" s="9">
        <v>8.1815769537073848</v>
      </c>
      <c r="R188" s="9">
        <f t="shared" si="54"/>
        <v>0.81815769537073857</v>
      </c>
      <c r="S188" s="9">
        <f t="shared" si="55"/>
        <v>7.3634192583366467</v>
      </c>
      <c r="T188" s="9">
        <v>5.8799552559232726</v>
      </c>
      <c r="U188" s="9">
        <f t="shared" si="56"/>
        <v>0.58799552559232726</v>
      </c>
      <c r="V188" s="9">
        <f t="shared" si="57"/>
        <v>5.2919597303309454</v>
      </c>
      <c r="W188" s="9">
        <f t="shared" si="71"/>
        <v>0.82087803860067565</v>
      </c>
      <c r="X188" s="9">
        <f t="shared" si="72"/>
        <v>7.5692153958517666E-2</v>
      </c>
      <c r="Y188" s="9">
        <f t="shared" si="73"/>
        <v>0.65004289203463261</v>
      </c>
      <c r="Z188" s="9">
        <f t="shared" si="74"/>
        <v>0.11892575582934051</v>
      </c>
      <c r="AA188" s="9">
        <f t="shared" si="75"/>
        <v>0.67861763177025869</v>
      </c>
      <c r="AB188" s="9">
        <f t="shared" si="76"/>
        <v>6.5652697591471632E-2</v>
      </c>
      <c r="AC188" s="9">
        <f t="shared" si="77"/>
        <v>0.59997729840279335</v>
      </c>
      <c r="AD188" s="9">
        <f t="shared" si="78"/>
        <v>8.4902997804789021E-2</v>
      </c>
      <c r="AE188" s="9">
        <f t="shared" si="79"/>
        <v>0.47053715477254282</v>
      </c>
      <c r="AF188" s="9">
        <f t="shared" si="80"/>
        <v>5.2517244708085165E-2</v>
      </c>
      <c r="AG188" s="9">
        <v>0</v>
      </c>
      <c r="AH188" s="9">
        <f t="shared" si="81"/>
        <v>4.3172343381092847E-2</v>
      </c>
      <c r="AI188" s="9"/>
      <c r="AJ188" s="9">
        <v>178</v>
      </c>
      <c r="AK188" s="6">
        <f t="shared" si="62"/>
        <v>0.89657019255919335</v>
      </c>
      <c r="AL188" s="6">
        <f t="shared" si="63"/>
        <v>0.7975433875995992</v>
      </c>
      <c r="AM188" s="6">
        <f t="shared" si="64"/>
        <v>0.6848802962075824</v>
      </c>
      <c r="AN188">
        <v>0.56456181052631593</v>
      </c>
      <c r="AO188">
        <v>1.23963197142857</v>
      </c>
      <c r="AP188" s="5">
        <v>0.67766486666666714</v>
      </c>
      <c r="AQ188" s="6">
        <f t="shared" si="65"/>
        <v>0.33200838203287741</v>
      </c>
      <c r="AR188" s="17">
        <f t="shared" si="66"/>
        <v>0.11022956574008907</v>
      </c>
      <c r="AS188" s="6">
        <f t="shared" si="67"/>
        <v>-0.44208858382897076</v>
      </c>
      <c r="AT188" s="15">
        <f t="shared" si="68"/>
        <v>0.19544231595190489</v>
      </c>
      <c r="AU188" s="6">
        <f t="shared" si="69"/>
        <v>7.2154295409152525E-3</v>
      </c>
      <c r="AV188" s="16">
        <f t="shared" si="70"/>
        <v>5.2062423459912491E-5</v>
      </c>
      <c r="AW188" s="16"/>
      <c r="AX188" s="16"/>
    </row>
    <row r="189" spans="1:50" x14ac:dyDescent="0.2">
      <c r="A189" s="13">
        <v>42914</v>
      </c>
      <c r="B189" s="14">
        <v>16.55495011</v>
      </c>
      <c r="C189" s="14">
        <v>20.878558139999999</v>
      </c>
      <c r="D189" s="14">
        <v>18.94299668</v>
      </c>
      <c r="E189" s="14">
        <v>28.953800000000001</v>
      </c>
      <c r="F189" s="5">
        <v>2.3757654220885791</v>
      </c>
      <c r="G189" s="5">
        <v>1.6522212506451459</v>
      </c>
      <c r="H189" s="14">
        <v>4.7515308441771573</v>
      </c>
      <c r="I189" s="14">
        <v>6.4037520948223028</v>
      </c>
      <c r="J189" s="14">
        <v>2.3757654220885791</v>
      </c>
      <c r="K189" s="14">
        <f t="shared" si="58"/>
        <v>2.2837220961981446</v>
      </c>
      <c r="L189" s="14">
        <f t="shared" si="59"/>
        <v>8.0386042515172313</v>
      </c>
      <c r="M189" s="14">
        <f t="shared" si="60"/>
        <v>9.9593201714594493</v>
      </c>
      <c r="N189" s="5">
        <f t="shared" si="61"/>
        <v>0</v>
      </c>
      <c r="O189" s="9">
        <v>0.24666470003300001</v>
      </c>
      <c r="P189" s="9">
        <v>6.2666666669999992E-3</v>
      </c>
      <c r="Q189" s="9">
        <v>8.5320335723902989</v>
      </c>
      <c r="R189" s="9">
        <f t="shared" si="54"/>
        <v>0.85320335723902996</v>
      </c>
      <c r="S189" s="9">
        <f t="shared" si="55"/>
        <v>7.6788302151512688</v>
      </c>
      <c r="T189" s="9">
        <v>5.8503049737673196</v>
      </c>
      <c r="U189" s="9">
        <f t="shared" si="56"/>
        <v>0.58503049737673196</v>
      </c>
      <c r="V189" s="9">
        <f t="shared" si="57"/>
        <v>5.2652744763905881</v>
      </c>
      <c r="W189" s="9">
        <f t="shared" si="71"/>
        <v>0.81942128882530529</v>
      </c>
      <c r="X189" s="9">
        <f t="shared" si="72"/>
        <v>7.6413757773033872E-2</v>
      </c>
      <c r="Y189" s="9">
        <f t="shared" si="73"/>
        <v>0.64915728875826528</v>
      </c>
      <c r="Z189" s="9">
        <f t="shared" si="74"/>
        <v>0.12429610883653286</v>
      </c>
      <c r="AA189" s="9">
        <f t="shared" si="75"/>
        <v>0.67116988772252584</v>
      </c>
      <c r="AB189" s="9">
        <f t="shared" si="76"/>
        <v>6.6567157551768619E-2</v>
      </c>
      <c r="AC189" s="9">
        <f t="shared" si="77"/>
        <v>0.60444160847810324</v>
      </c>
      <c r="AD189" s="9">
        <f t="shared" si="78"/>
        <v>8.3478185917418429E-2</v>
      </c>
      <c r="AE189" s="9">
        <f t="shared" si="79"/>
        <v>0.47022904399189824</v>
      </c>
      <c r="AF189" s="9">
        <f t="shared" si="80"/>
        <v>5.2616012521527075E-2</v>
      </c>
      <c r="AG189" s="9">
        <v>0</v>
      </c>
      <c r="AH189" s="9">
        <f t="shared" si="81"/>
        <v>4.2591760585385219E-2</v>
      </c>
      <c r="AI189" s="9"/>
      <c r="AJ189" s="6">
        <v>179</v>
      </c>
      <c r="AK189" s="6">
        <f t="shared" si="62"/>
        <v>0.89583504659833912</v>
      </c>
      <c r="AL189" s="6">
        <f t="shared" si="63"/>
        <v>0.7954659965590587</v>
      </c>
      <c r="AM189" s="6">
        <f t="shared" si="64"/>
        <v>0.68791979439552164</v>
      </c>
      <c r="AN189">
        <v>0.55045766842105293</v>
      </c>
      <c r="AO189">
        <v>1.3446634857142901</v>
      </c>
      <c r="AP189" s="5">
        <v>0.69622344999999997</v>
      </c>
      <c r="AQ189" s="6">
        <f t="shared" si="65"/>
        <v>0.3453773781772862</v>
      </c>
      <c r="AR189" s="17">
        <f t="shared" si="66"/>
        <v>0.11928553335661617</v>
      </c>
      <c r="AS189" s="6">
        <f t="shared" si="67"/>
        <v>-0.54919748915523137</v>
      </c>
      <c r="AT189" s="15">
        <f t="shared" si="68"/>
        <v>0.30161788209441048</v>
      </c>
      <c r="AU189" s="6">
        <f t="shared" si="69"/>
        <v>-8.3036556044783216E-3</v>
      </c>
      <c r="AV189" s="16">
        <f t="shared" si="70"/>
        <v>6.8950696397784242E-5</v>
      </c>
      <c r="AW189" s="16"/>
      <c r="AX189" s="16"/>
    </row>
    <row r="190" spans="1:50" x14ac:dyDescent="0.2">
      <c r="A190" s="13">
        <v>42915</v>
      </c>
      <c r="B190" s="14">
        <v>16.554539680000001</v>
      </c>
      <c r="C190" s="14">
        <v>20.9033075</v>
      </c>
      <c r="D190" s="14">
        <v>18.946202700000001</v>
      </c>
      <c r="E190" s="14">
        <v>28.631445920000001</v>
      </c>
      <c r="F190" s="5">
        <v>4.6141840738495272</v>
      </c>
      <c r="G190" s="5">
        <v>4.1702494484682546</v>
      </c>
      <c r="H190" s="14">
        <v>9.2283681476990544</v>
      </c>
      <c r="I190" s="14">
        <v>13.398617596167311</v>
      </c>
      <c r="J190" s="14">
        <v>4.6141840738495272</v>
      </c>
      <c r="K190" s="14">
        <f t="shared" si="58"/>
        <v>4.7509146872283683</v>
      </c>
      <c r="L190" s="14">
        <f t="shared" si="59"/>
        <v>19.14622304503807</v>
      </c>
      <c r="M190" s="14">
        <f t="shared" si="60"/>
        <v>18.685531633584038</v>
      </c>
      <c r="N190" s="5">
        <f t="shared" si="61"/>
        <v>0</v>
      </c>
      <c r="O190" s="9">
        <v>0.24301591402600009</v>
      </c>
      <c r="P190" s="9">
        <v>6.2157894739999992E-3</v>
      </c>
      <c r="Q190" s="9">
        <v>7.558804961884503</v>
      </c>
      <c r="R190" s="9">
        <f t="shared" si="54"/>
        <v>0.75588049618845032</v>
      </c>
      <c r="S190" s="9">
        <f t="shared" si="55"/>
        <v>6.8029244656960532</v>
      </c>
      <c r="T190" s="9">
        <v>5.5761761639409313</v>
      </c>
      <c r="U190" s="9">
        <f t="shared" si="56"/>
        <v>0.55761761639409313</v>
      </c>
      <c r="V190" s="9">
        <f t="shared" si="57"/>
        <v>5.0185585475468386</v>
      </c>
      <c r="W190" s="9">
        <f t="shared" si="71"/>
        <v>0.81878546728988266</v>
      </c>
      <c r="X190" s="9">
        <f t="shared" si="72"/>
        <v>7.6096580326597829E-2</v>
      </c>
      <c r="Y190" s="9">
        <f t="shared" si="73"/>
        <v>0.64825339989761543</v>
      </c>
      <c r="Z190" s="9">
        <f t="shared" si="74"/>
        <v>0.1282599128174943</v>
      </c>
      <c r="AA190" s="9">
        <f t="shared" si="75"/>
        <v>0.66532757401623754</v>
      </c>
      <c r="AB190" s="9">
        <f t="shared" si="76"/>
        <v>6.756863211509484E-2</v>
      </c>
      <c r="AC190" s="9">
        <f t="shared" si="77"/>
        <v>0.60881179928038365</v>
      </c>
      <c r="AD190" s="9">
        <f t="shared" si="78"/>
        <v>8.1935214762587458E-2</v>
      </c>
      <c r="AE190" s="9">
        <f t="shared" si="79"/>
        <v>0.47020090848043733</v>
      </c>
      <c r="AF190" s="9">
        <f t="shared" si="80"/>
        <v>5.2970269536412901E-2</v>
      </c>
      <c r="AG190" s="9">
        <v>0</v>
      </c>
      <c r="AH190" s="9">
        <f t="shared" si="81"/>
        <v>4.2271194107682292E-2</v>
      </c>
      <c r="AI190" s="9"/>
      <c r="AJ190" s="6">
        <v>180</v>
      </c>
      <c r="AK190" s="6">
        <f t="shared" si="62"/>
        <v>0.89488204761648049</v>
      </c>
      <c r="AL190" s="6">
        <f t="shared" si="63"/>
        <v>0.79358748683373181</v>
      </c>
      <c r="AM190" s="6">
        <f t="shared" si="64"/>
        <v>0.69074701404297112</v>
      </c>
      <c r="AN190">
        <v>0.53635352631579003</v>
      </c>
      <c r="AO190">
        <v>1.449695</v>
      </c>
      <c r="AP190" s="5">
        <v>0.68260068421052578</v>
      </c>
      <c r="AQ190" s="6">
        <f t="shared" si="65"/>
        <v>0.35852852130069046</v>
      </c>
      <c r="AR190" s="17">
        <f t="shared" si="66"/>
        <v>0.12854270058605965</v>
      </c>
      <c r="AS190" s="6">
        <f t="shared" si="67"/>
        <v>-0.65610751316626814</v>
      </c>
      <c r="AT190" s="15">
        <f t="shared" si="68"/>
        <v>0.43047706883322473</v>
      </c>
      <c r="AU190" s="6">
        <f t="shared" si="69"/>
        <v>8.1463298324453426E-3</v>
      </c>
      <c r="AV190" s="16">
        <f t="shared" si="70"/>
        <v>6.6362689738988959E-5</v>
      </c>
      <c r="AW190" s="16"/>
      <c r="AX190" s="16"/>
    </row>
    <row r="191" spans="1:50" x14ac:dyDescent="0.2">
      <c r="A191" s="13">
        <v>42916</v>
      </c>
      <c r="B191" s="14">
        <v>16.56001921</v>
      </c>
      <c r="C191" s="14">
        <v>20.928056850000001</v>
      </c>
      <c r="D191" s="14">
        <v>18.94033658</v>
      </c>
      <c r="E191" s="14">
        <v>28.309091840000001</v>
      </c>
      <c r="F191" s="5">
        <v>4.4130931862616656</v>
      </c>
      <c r="G191" s="5">
        <v>4.8707990006166311</v>
      </c>
      <c r="H191" s="14">
        <v>8.8261863725233312</v>
      </c>
      <c r="I191" s="14">
        <v>13.69698537313996</v>
      </c>
      <c r="J191" s="14">
        <v>4.4130931862616656</v>
      </c>
      <c r="K191" s="14">
        <f t="shared" si="58"/>
        <v>4.8605706547132259</v>
      </c>
      <c r="L191" s="14">
        <f t="shared" si="59"/>
        <v>21.9102915070088</v>
      </c>
      <c r="M191" s="14">
        <f t="shared" si="60"/>
        <v>17.369612356212453</v>
      </c>
      <c r="N191" s="5">
        <f t="shared" si="61"/>
        <v>0</v>
      </c>
      <c r="O191" s="9">
        <v>0.23936712811899999</v>
      </c>
      <c r="P191" s="9">
        <v>6.1649122810000009E-3</v>
      </c>
      <c r="Q191" s="9">
        <v>8.988241105031328</v>
      </c>
      <c r="R191" s="9">
        <f t="shared" si="54"/>
        <v>0.89882411050313282</v>
      </c>
      <c r="S191" s="9">
        <f t="shared" si="55"/>
        <v>8.0894169945281948</v>
      </c>
      <c r="T191" s="9">
        <v>5.3860813451637402</v>
      </c>
      <c r="U191" s="9">
        <f t="shared" si="56"/>
        <v>0.53860813451637402</v>
      </c>
      <c r="V191" s="9">
        <f t="shared" si="57"/>
        <v>4.8474732106473661</v>
      </c>
      <c r="W191" s="9">
        <f t="shared" si="71"/>
        <v>0.81273034024246238</v>
      </c>
      <c r="X191" s="9">
        <f t="shared" si="72"/>
        <v>8.8019830676632382E-2</v>
      </c>
      <c r="Y191" s="9">
        <f t="shared" si="73"/>
        <v>0.6473798658810993</v>
      </c>
      <c r="Z191" s="9">
        <f t="shared" si="74"/>
        <v>0.14802321476771318</v>
      </c>
      <c r="AA191" s="9">
        <f t="shared" si="75"/>
        <v>0.64276417380268858</v>
      </c>
      <c r="AB191" s="9">
        <f t="shared" si="76"/>
        <v>6.8627049875278109E-2</v>
      </c>
      <c r="AC191" s="9">
        <f t="shared" si="77"/>
        <v>0.60740332610446723</v>
      </c>
      <c r="AD191" s="9">
        <f t="shared" si="78"/>
        <v>0.10063197396016256</v>
      </c>
      <c r="AE191" s="9">
        <f t="shared" si="79"/>
        <v>0.47042658080058702</v>
      </c>
      <c r="AF191" s="9">
        <f t="shared" si="80"/>
        <v>5.273267696592495E-2</v>
      </c>
      <c r="AG191" s="9">
        <v>0</v>
      </c>
      <c r="AH191" s="9">
        <f t="shared" si="81"/>
        <v>4.1878637958842266E-2</v>
      </c>
      <c r="AI191" s="9"/>
      <c r="AJ191" s="9">
        <v>181</v>
      </c>
      <c r="AK191" s="6">
        <f t="shared" si="62"/>
        <v>0.90075017091909482</v>
      </c>
      <c r="AL191" s="6">
        <f t="shared" si="63"/>
        <v>0.79078738857040176</v>
      </c>
      <c r="AM191" s="6">
        <f t="shared" si="64"/>
        <v>0.70803530006462978</v>
      </c>
      <c r="AN191">
        <v>0.52224938421052602</v>
      </c>
      <c r="AO191">
        <v>1.42956768421053</v>
      </c>
      <c r="AP191" s="5">
        <v>0.66897791842105292</v>
      </c>
      <c r="AQ191" s="6">
        <f t="shared" si="65"/>
        <v>0.37850078670856879</v>
      </c>
      <c r="AR191" s="17">
        <f t="shared" si="66"/>
        <v>0.14326284553900548</v>
      </c>
      <c r="AS191" s="6">
        <f t="shared" si="67"/>
        <v>-0.63878029564012828</v>
      </c>
      <c r="AT191" s="15">
        <f t="shared" si="68"/>
        <v>0.40804026609808969</v>
      </c>
      <c r="AU191" s="6">
        <f t="shared" si="69"/>
        <v>3.9057381643576861E-2</v>
      </c>
      <c r="AV191" s="16">
        <f t="shared" si="70"/>
        <v>1.5254790608520148E-3</v>
      </c>
      <c r="AW191" s="16"/>
      <c r="AX191" s="16"/>
    </row>
    <row r="192" spans="1:50" x14ac:dyDescent="0.2">
      <c r="A192" s="13">
        <v>42917</v>
      </c>
      <c r="B192" s="14">
        <v>16.565498739999999</v>
      </c>
      <c r="C192" s="14">
        <v>20.952806209999999</v>
      </c>
      <c r="D192" s="14">
        <v>18.934470470000001</v>
      </c>
      <c r="E192" s="14">
        <v>27.98673776</v>
      </c>
      <c r="F192" s="5">
        <v>3.904808203940858</v>
      </c>
      <c r="G192" s="5">
        <v>4.2820501713739469</v>
      </c>
      <c r="H192" s="14">
        <v>7.8096164078817152</v>
      </c>
      <c r="I192" s="14">
        <v>12.09166657925566</v>
      </c>
      <c r="J192" s="14">
        <v>3.904808203940858</v>
      </c>
      <c r="K192" s="14">
        <f t="shared" si="58"/>
        <v>4.5785137456660854</v>
      </c>
      <c r="L192" s="14">
        <f t="shared" si="59"/>
        <v>20.482357890487009</v>
      </c>
      <c r="M192" s="14">
        <f t="shared" si="60"/>
        <v>14.92097483926389</v>
      </c>
      <c r="N192" s="5">
        <f t="shared" si="61"/>
        <v>0</v>
      </c>
      <c r="O192" s="9">
        <v>0.23571834211199999</v>
      </c>
      <c r="P192" s="9">
        <v>6.114035088E-3</v>
      </c>
      <c r="Q192" s="9">
        <v>9.0211304826408067</v>
      </c>
      <c r="R192" s="9">
        <f t="shared" si="54"/>
        <v>0.90211304826408067</v>
      </c>
      <c r="S192" s="9">
        <f t="shared" si="55"/>
        <v>8.1190174343767261</v>
      </c>
      <c r="T192" s="9">
        <v>5.3387070104076431</v>
      </c>
      <c r="U192" s="9">
        <f t="shared" si="56"/>
        <v>0.53387070104076428</v>
      </c>
      <c r="V192" s="9">
        <f t="shared" si="57"/>
        <v>4.8048363093668787</v>
      </c>
      <c r="W192" s="9">
        <f t="shared" si="71"/>
        <v>0.81527345699458798</v>
      </c>
      <c r="X192" s="9">
        <f t="shared" si="72"/>
        <v>9.4717561490992502E-2</v>
      </c>
      <c r="Y192" s="9">
        <f t="shared" si="73"/>
        <v>0.64622228541727567</v>
      </c>
      <c r="Z192" s="9">
        <f t="shared" si="74"/>
        <v>0.16153230086959922</v>
      </c>
      <c r="AA192" s="9">
        <f t="shared" si="75"/>
        <v>0.62640271128660885</v>
      </c>
      <c r="AB192" s="9">
        <f t="shared" si="76"/>
        <v>7.0057130958413677E-2</v>
      </c>
      <c r="AC192" s="9">
        <f t="shared" si="77"/>
        <v>0.61190395263150643</v>
      </c>
      <c r="AD192" s="9">
        <f t="shared" si="78"/>
        <v>0.11443065416174433</v>
      </c>
      <c r="AE192" s="9">
        <f t="shared" si="79"/>
        <v>0.47055440274688087</v>
      </c>
      <c r="AF192" s="9">
        <f t="shared" si="80"/>
        <v>5.9558314941849662E-2</v>
      </c>
      <c r="AG192" s="9">
        <v>0</v>
      </c>
      <c r="AH192" s="9">
        <f t="shared" si="81"/>
        <v>5.0027953448752577E-2</v>
      </c>
      <c r="AI192" s="9"/>
      <c r="AJ192" s="6">
        <v>182</v>
      </c>
      <c r="AK192" s="6">
        <f t="shared" si="62"/>
        <v>0.90999101848558051</v>
      </c>
      <c r="AL192" s="6">
        <f t="shared" si="63"/>
        <v>0.78793501215620809</v>
      </c>
      <c r="AM192" s="6">
        <f t="shared" si="64"/>
        <v>0.72633460679325079</v>
      </c>
      <c r="AN192">
        <v>0.50814524210526302</v>
      </c>
      <c r="AO192">
        <v>1.4094403684210499</v>
      </c>
      <c r="AP192" s="5">
        <v>0.65535515263157906</v>
      </c>
      <c r="AQ192" s="6">
        <f t="shared" si="65"/>
        <v>0.40184577638031749</v>
      </c>
      <c r="AR192" s="17">
        <f t="shared" si="66"/>
        <v>0.16148002799470013</v>
      </c>
      <c r="AS192" s="6">
        <f t="shared" si="67"/>
        <v>-0.62150535626484182</v>
      </c>
      <c r="AT192" s="15">
        <f t="shared" si="68"/>
        <v>0.38626890786588797</v>
      </c>
      <c r="AU192" s="6">
        <f t="shared" si="69"/>
        <v>7.0979454161671729E-2</v>
      </c>
      <c r="AV192" s="16">
        <f t="shared" si="70"/>
        <v>5.0380829130888581E-3</v>
      </c>
      <c r="AW192" s="16"/>
      <c r="AX192" s="16"/>
    </row>
    <row r="193" spans="1:50" x14ac:dyDescent="0.2">
      <c r="A193" s="13">
        <v>42918</v>
      </c>
      <c r="B193" s="14">
        <v>16.570978279999999</v>
      </c>
      <c r="C193" s="14">
        <v>20.97755557</v>
      </c>
      <c r="D193" s="14">
        <v>18.928604350000001</v>
      </c>
      <c r="E193" s="14">
        <v>27.66438368</v>
      </c>
      <c r="F193" s="5">
        <v>3.143621869827443</v>
      </c>
      <c r="G193" s="5">
        <v>2.6606580833464242</v>
      </c>
      <c r="H193" s="14">
        <v>6.287243739654885</v>
      </c>
      <c r="I193" s="14">
        <v>8.9479018230013097</v>
      </c>
      <c r="J193" s="14">
        <v>3.143621869827443</v>
      </c>
      <c r="K193" s="14">
        <f t="shared" si="58"/>
        <v>3.9076627427410182</v>
      </c>
      <c r="L193" s="14">
        <f t="shared" si="59"/>
        <v>15.065251344582398</v>
      </c>
      <c r="M193" s="14">
        <f t="shared" si="60"/>
        <v>11.648152054822882</v>
      </c>
      <c r="N193" s="5">
        <f t="shared" si="61"/>
        <v>0</v>
      </c>
      <c r="O193" s="9">
        <v>0.232069556205</v>
      </c>
      <c r="P193" s="9">
        <v>6.0631578949999999E-3</v>
      </c>
      <c r="Q193" s="9">
        <v>9.1194152110034636</v>
      </c>
      <c r="R193" s="9">
        <f t="shared" si="54"/>
        <v>0.91194152110034643</v>
      </c>
      <c r="S193" s="9">
        <f t="shared" si="55"/>
        <v>8.207473689903118</v>
      </c>
      <c r="T193" s="9">
        <v>5.2611148357357242</v>
      </c>
      <c r="U193" s="9">
        <f t="shared" si="56"/>
        <v>0.5261114835735724</v>
      </c>
      <c r="V193" s="9">
        <f t="shared" si="57"/>
        <v>4.7350033521621517</v>
      </c>
      <c r="W193" s="9">
        <f t="shared" si="71"/>
        <v>0.82318436795608896</v>
      </c>
      <c r="X193" s="9">
        <f t="shared" si="72"/>
        <v>9.3457879872528488E-2</v>
      </c>
      <c r="Y193" s="9">
        <f t="shared" si="73"/>
        <v>0.64529696519074375</v>
      </c>
      <c r="Z193" s="9">
        <f t="shared" si="74"/>
        <v>0.16843546683681321</v>
      </c>
      <c r="AA193" s="9">
        <f t="shared" si="75"/>
        <v>0.61689053025076479</v>
      </c>
      <c r="AB193" s="9">
        <f t="shared" si="76"/>
        <v>7.1725502955433035E-2</v>
      </c>
      <c r="AC193" s="9">
        <f t="shared" si="77"/>
        <v>0.62250199397458805</v>
      </c>
      <c r="AD193" s="9">
        <f t="shared" si="78"/>
        <v>0.11621314593825723</v>
      </c>
      <c r="AE193" s="9">
        <f t="shared" si="79"/>
        <v>0.47093198917491175</v>
      </c>
      <c r="AF193" s="9">
        <f t="shared" si="80"/>
        <v>6.3708187266534044E-2</v>
      </c>
      <c r="AG193" s="9">
        <v>0</v>
      </c>
      <c r="AH193" s="9">
        <f t="shared" si="81"/>
        <v>5.626705740839881E-2</v>
      </c>
      <c r="AI193" s="9"/>
      <c r="AJ193" s="6">
        <v>183</v>
      </c>
      <c r="AK193" s="6">
        <f t="shared" si="62"/>
        <v>0.91664224782861747</v>
      </c>
      <c r="AL193" s="6">
        <f t="shared" si="63"/>
        <v>0.785325997087578</v>
      </c>
      <c r="AM193" s="6">
        <f t="shared" si="64"/>
        <v>0.73871513991284532</v>
      </c>
      <c r="AN193">
        <v>0.49404110000000001</v>
      </c>
      <c r="AO193">
        <v>1.38931305263158</v>
      </c>
      <c r="AP193" s="5">
        <v>0.6417323868421051</v>
      </c>
      <c r="AQ193" s="6">
        <f t="shared" si="65"/>
        <v>0.42260114782861746</v>
      </c>
      <c r="AR193" s="17">
        <f t="shared" si="66"/>
        <v>0.178591730146065</v>
      </c>
      <c r="AS193" s="6">
        <f t="shared" si="67"/>
        <v>-0.60398705554400201</v>
      </c>
      <c r="AT193" s="15">
        <f t="shared" si="68"/>
        <v>0.36480036326471338</v>
      </c>
      <c r="AU193" s="6">
        <f t="shared" si="69"/>
        <v>9.6982753070740224E-2</v>
      </c>
      <c r="AV193" s="16">
        <f t="shared" si="70"/>
        <v>9.4056543931801719E-3</v>
      </c>
      <c r="AW193" s="16"/>
      <c r="AX193" s="16"/>
    </row>
    <row r="194" spans="1:50" x14ac:dyDescent="0.2">
      <c r="A194" s="13">
        <v>42919</v>
      </c>
      <c r="B194" s="14">
        <v>16.576457810000001</v>
      </c>
      <c r="C194" s="14">
        <v>21.00230492</v>
      </c>
      <c r="D194" s="14">
        <v>18.92273823</v>
      </c>
      <c r="E194" s="14">
        <v>27.342029589999999</v>
      </c>
      <c r="F194" s="5">
        <v>2.7737667820100209</v>
      </c>
      <c r="G194" s="5">
        <v>2.382792656183546</v>
      </c>
      <c r="H194" s="14">
        <v>5.5475335640200427</v>
      </c>
      <c r="I194" s="14">
        <v>7.9303262202035887</v>
      </c>
      <c r="J194" s="14">
        <v>2.7737667820100209</v>
      </c>
      <c r="K194" s="14">
        <f t="shared" si="58"/>
        <v>3.6417983367844124</v>
      </c>
      <c r="L194" s="14">
        <f t="shared" si="59"/>
        <v>14.308936221091408</v>
      </c>
      <c r="M194" s="14">
        <f t="shared" si="60"/>
        <v>9.9532649649916838</v>
      </c>
      <c r="N194" s="5">
        <f t="shared" si="61"/>
        <v>0</v>
      </c>
      <c r="O194" s="9">
        <v>0.22842077019800011</v>
      </c>
      <c r="P194" s="9">
        <v>6.0122807019999999E-3</v>
      </c>
      <c r="Q194" s="9">
        <v>9.0826224772163631</v>
      </c>
      <c r="R194" s="9">
        <f t="shared" si="54"/>
        <v>0.90826224772163633</v>
      </c>
      <c r="S194" s="9">
        <f t="shared" si="55"/>
        <v>8.1743602294947273</v>
      </c>
      <c r="T194" s="9">
        <v>5.3470538171522044</v>
      </c>
      <c r="U194" s="9">
        <f t="shared" si="56"/>
        <v>0.53470538171522042</v>
      </c>
      <c r="V194" s="9">
        <f t="shared" si="57"/>
        <v>4.8123484354369843</v>
      </c>
      <c r="W194" s="9">
        <f t="shared" si="71"/>
        <v>0.83218762563819082</v>
      </c>
      <c r="X194" s="9">
        <f t="shared" si="72"/>
        <v>8.724978262286319E-2</v>
      </c>
      <c r="Y194" s="9">
        <f t="shared" si="73"/>
        <v>0.64489587966438044</v>
      </c>
      <c r="Z194" s="9">
        <f t="shared" si="74"/>
        <v>0.16870676558542338</v>
      </c>
      <c r="AA194" s="9">
        <f t="shared" si="75"/>
        <v>0.61422212555936495</v>
      </c>
      <c r="AB194" s="9">
        <f t="shared" si="76"/>
        <v>7.3494733576263141E-2</v>
      </c>
      <c r="AC194" s="9">
        <f t="shared" si="77"/>
        <v>0.63674616230168812</v>
      </c>
      <c r="AD194" s="9">
        <f t="shared" si="78"/>
        <v>0.10345663040838236</v>
      </c>
      <c r="AE194" s="9">
        <f t="shared" si="79"/>
        <v>0.4718920436299871</v>
      </c>
      <c r="AF194" s="9">
        <f t="shared" si="80"/>
        <v>6.3579246635951117E-2</v>
      </c>
      <c r="AG194" s="9">
        <v>0</v>
      </c>
      <c r="AH194" s="9">
        <f t="shared" si="81"/>
        <v>5.7996992629710989E-2</v>
      </c>
      <c r="AI194" s="9"/>
      <c r="AJ194" s="9">
        <v>184</v>
      </c>
      <c r="AK194" s="6">
        <f t="shared" si="62"/>
        <v>0.91943740826105402</v>
      </c>
      <c r="AL194" s="6">
        <f t="shared" si="63"/>
        <v>0.78292889114478836</v>
      </c>
      <c r="AM194" s="6">
        <f t="shared" si="64"/>
        <v>0.7402027927100705</v>
      </c>
      <c r="AN194">
        <v>0.49548124999999998</v>
      </c>
      <c r="AO194">
        <v>1.3691857368421101</v>
      </c>
      <c r="AP194" s="5">
        <v>0.62810962105263202</v>
      </c>
      <c r="AQ194" s="6">
        <f t="shared" si="65"/>
        <v>0.42395615826105404</v>
      </c>
      <c r="AR194" s="17">
        <f t="shared" si="66"/>
        <v>0.17973882412747189</v>
      </c>
      <c r="AS194" s="6">
        <f t="shared" si="67"/>
        <v>-0.58625684569732173</v>
      </c>
      <c r="AT194" s="15">
        <f t="shared" si="68"/>
        <v>0.34369708912697328</v>
      </c>
      <c r="AU194" s="6">
        <f t="shared" si="69"/>
        <v>0.11209317165743848</v>
      </c>
      <c r="AV194" s="16">
        <f t="shared" si="70"/>
        <v>1.2564879132223971E-2</v>
      </c>
      <c r="AW194" s="16"/>
      <c r="AX194" s="16"/>
    </row>
    <row r="195" spans="1:50" x14ac:dyDescent="0.2">
      <c r="A195" s="13">
        <v>42920</v>
      </c>
      <c r="B195" s="14">
        <v>16.58193734</v>
      </c>
      <c r="C195" s="14">
        <v>21.027054280000002</v>
      </c>
      <c r="D195" s="14">
        <v>18.916872120000001</v>
      </c>
      <c r="E195" s="14">
        <v>27.019675509999999</v>
      </c>
      <c r="F195" s="5">
        <v>2.580394936681071</v>
      </c>
      <c r="G195" s="5">
        <v>2.152831944323581</v>
      </c>
      <c r="H195" s="14">
        <v>5.160789873362142</v>
      </c>
      <c r="I195" s="14">
        <v>7.3136218176857231</v>
      </c>
      <c r="J195" s="14">
        <v>2.580394936681071</v>
      </c>
      <c r="K195" s="14">
        <f t="shared" si="58"/>
        <v>3.5667139115192779</v>
      </c>
      <c r="L195" s="14">
        <f t="shared" si="59"/>
        <v>14.02766599802278</v>
      </c>
      <c r="M195" s="14">
        <f t="shared" si="60"/>
        <v>8.9546110750374837</v>
      </c>
      <c r="N195" s="5">
        <f t="shared" si="61"/>
        <v>0</v>
      </c>
      <c r="O195" s="9">
        <v>0.22477198429100001</v>
      </c>
      <c r="P195" s="9">
        <v>5.9614035090000007E-3</v>
      </c>
      <c r="Q195" s="9">
        <v>9.1312532507606594</v>
      </c>
      <c r="R195" s="9">
        <f t="shared" si="54"/>
        <v>0.91312532507606603</v>
      </c>
      <c r="S195" s="9">
        <f t="shared" si="55"/>
        <v>8.2181279256845929</v>
      </c>
      <c r="T195" s="9">
        <v>5.3988517346481881</v>
      </c>
      <c r="U195" s="9">
        <f t="shared" si="56"/>
        <v>0.53988517346481879</v>
      </c>
      <c r="V195" s="9">
        <f t="shared" si="57"/>
        <v>4.8589665611833697</v>
      </c>
      <c r="W195" s="9">
        <f t="shared" si="71"/>
        <v>0.838372737805827</v>
      </c>
      <c r="X195" s="9">
        <f t="shared" si="72"/>
        <v>8.1517879580558616E-2</v>
      </c>
      <c r="Y195" s="9">
        <f t="shared" si="73"/>
        <v>0.64504310221800965</v>
      </c>
      <c r="Z195" s="9">
        <f t="shared" si="74"/>
        <v>0.16617859508299981</v>
      </c>
      <c r="AA195" s="9">
        <f t="shared" si="75"/>
        <v>0.61445700747935428</v>
      </c>
      <c r="AB195" s="9">
        <f t="shared" si="76"/>
        <v>7.5229936329220939E-2</v>
      </c>
      <c r="AC195" s="9">
        <f t="shared" si="77"/>
        <v>0.64552094056873421</v>
      </c>
      <c r="AD195" s="9">
        <f t="shared" si="78"/>
        <v>9.3770764525825501E-2</v>
      </c>
      <c r="AE195" s="9">
        <f t="shared" si="79"/>
        <v>0.47360142214558232</v>
      </c>
      <c r="AF195" s="9">
        <f t="shared" si="80"/>
        <v>6.0514286453415056E-2</v>
      </c>
      <c r="AG195" s="9">
        <v>0</v>
      </c>
      <c r="AH195" s="9">
        <f t="shared" si="81"/>
        <v>5.371314573893423E-2</v>
      </c>
      <c r="AI195" s="9"/>
      <c r="AJ195" s="6">
        <v>185</v>
      </c>
      <c r="AK195" s="6">
        <f t="shared" si="62"/>
        <v>0.91989061738638567</v>
      </c>
      <c r="AL195" s="6">
        <f t="shared" si="63"/>
        <v>0.78063560256235409</v>
      </c>
      <c r="AM195" s="6">
        <f t="shared" si="64"/>
        <v>0.73929170509455977</v>
      </c>
      <c r="AN195">
        <v>0.49692140000000001</v>
      </c>
      <c r="AO195">
        <v>1.34905842105263</v>
      </c>
      <c r="AP195" s="5">
        <v>0.61448685526315794</v>
      </c>
      <c r="AQ195" s="6">
        <f t="shared" si="65"/>
        <v>0.42296921738638565</v>
      </c>
      <c r="AR195" s="17">
        <f t="shared" si="66"/>
        <v>0.17890295885645158</v>
      </c>
      <c r="AS195" s="6">
        <f t="shared" si="67"/>
        <v>-0.56842281849027587</v>
      </c>
      <c r="AT195" s="15">
        <f t="shared" si="68"/>
        <v>0.32310450058042911</v>
      </c>
      <c r="AU195" s="6">
        <f t="shared" si="69"/>
        <v>0.12480484983140183</v>
      </c>
      <c r="AV195" s="16">
        <f t="shared" si="70"/>
        <v>1.5576250541438762E-2</v>
      </c>
      <c r="AW195" s="16"/>
      <c r="AX195" s="16"/>
    </row>
    <row r="196" spans="1:50" x14ac:dyDescent="0.2">
      <c r="A196" s="13">
        <v>42921</v>
      </c>
      <c r="B196" s="14">
        <v>16.587416869999998</v>
      </c>
      <c r="C196" s="14">
        <v>21.051803639999999</v>
      </c>
      <c r="D196" s="14">
        <v>18.911006</v>
      </c>
      <c r="E196" s="14">
        <v>26.697321429999999</v>
      </c>
      <c r="F196" s="5">
        <v>2.427316773877727</v>
      </c>
      <c r="G196" s="5">
        <v>1.9636009658985101</v>
      </c>
      <c r="H196" s="14">
        <v>4.8546335477554532</v>
      </c>
      <c r="I196" s="14">
        <v>6.8182345136539633</v>
      </c>
      <c r="J196" s="14">
        <v>2.427316773877727</v>
      </c>
      <c r="K196" s="14">
        <f t="shared" si="58"/>
        <v>3.5218665167450207</v>
      </c>
      <c r="L196" s="14">
        <f t="shared" si="59"/>
        <v>13.946157103203427</v>
      </c>
      <c r="M196" s="14">
        <f t="shared" si="60"/>
        <v>8.1339053475181089</v>
      </c>
      <c r="N196" s="5">
        <f t="shared" si="61"/>
        <v>0</v>
      </c>
      <c r="O196" s="9">
        <v>0.22112319828400001</v>
      </c>
      <c r="P196" s="9">
        <v>5.9105263160000006E-3</v>
      </c>
      <c r="Q196" s="9">
        <v>9.0239213442556281</v>
      </c>
      <c r="R196" s="9">
        <f t="shared" si="54"/>
        <v>0.90239213442556288</v>
      </c>
      <c r="S196" s="9">
        <f t="shared" si="55"/>
        <v>8.1215292098300651</v>
      </c>
      <c r="T196" s="9">
        <v>5.4143170470518447</v>
      </c>
      <c r="U196" s="9">
        <f t="shared" si="56"/>
        <v>0.54143170470518454</v>
      </c>
      <c r="V196" s="9">
        <f t="shared" si="57"/>
        <v>4.8728853423466605</v>
      </c>
      <c r="W196" s="9">
        <f t="shared" si="71"/>
        <v>0.84152288591348434</v>
      </c>
      <c r="X196" s="9">
        <f t="shared" si="72"/>
        <v>7.7655288694705893E-2</v>
      </c>
      <c r="Y196" s="9">
        <f t="shared" si="73"/>
        <v>0.64553567804127077</v>
      </c>
      <c r="Z196" s="9">
        <f t="shared" si="74"/>
        <v>0.16238612448365777</v>
      </c>
      <c r="AA196" s="9">
        <f t="shared" si="75"/>
        <v>0.61601799474751595</v>
      </c>
      <c r="AB196" s="9">
        <f t="shared" si="76"/>
        <v>7.6875880650739317E-2</v>
      </c>
      <c r="AC196" s="9">
        <f t="shared" si="77"/>
        <v>0.64979308481854592</v>
      </c>
      <c r="AD196" s="9">
        <f t="shared" si="78"/>
        <v>8.6553006790342168E-2</v>
      </c>
      <c r="AE196" s="9">
        <f t="shared" si="79"/>
        <v>0.47568956294135373</v>
      </c>
      <c r="AF196" s="9">
        <f t="shared" si="80"/>
        <v>5.7408811316417813E-2</v>
      </c>
      <c r="AG196" s="9">
        <v>0</v>
      </c>
      <c r="AH196" s="9">
        <f t="shared" si="81"/>
        <v>5.0002991130474433E-2</v>
      </c>
      <c r="AI196" s="9"/>
      <c r="AJ196" s="6">
        <v>186</v>
      </c>
      <c r="AK196" s="6">
        <f t="shared" si="62"/>
        <v>0.91917817460819018</v>
      </c>
      <c r="AL196" s="6">
        <f t="shared" si="63"/>
        <v>0.7784041192311737</v>
      </c>
      <c r="AM196" s="6">
        <f t="shared" si="64"/>
        <v>0.73634609160888809</v>
      </c>
      <c r="AN196">
        <v>0.49836154999999999</v>
      </c>
      <c r="AO196">
        <v>1.3289311052631601</v>
      </c>
      <c r="AP196" s="5">
        <v>0.60086408947368397</v>
      </c>
      <c r="AQ196" s="6">
        <f t="shared" si="65"/>
        <v>0.42081662460819019</v>
      </c>
      <c r="AR196" s="17">
        <f t="shared" si="66"/>
        <v>0.17708663154663046</v>
      </c>
      <c r="AS196" s="6">
        <f t="shared" si="67"/>
        <v>-0.55052698603198635</v>
      </c>
      <c r="AT196" s="15">
        <f t="shared" si="68"/>
        <v>0.30307996234946288</v>
      </c>
      <c r="AU196" s="6">
        <f t="shared" si="69"/>
        <v>0.13548200213520412</v>
      </c>
      <c r="AV196" s="16">
        <f t="shared" si="70"/>
        <v>1.8355372902563453E-2</v>
      </c>
      <c r="AW196" s="16"/>
      <c r="AX196" s="16"/>
    </row>
    <row r="197" spans="1:50" x14ac:dyDescent="0.2">
      <c r="A197" s="13">
        <v>42922</v>
      </c>
      <c r="B197" s="14">
        <v>16.592896400000001</v>
      </c>
      <c r="C197" s="14">
        <v>21.07655299</v>
      </c>
      <c r="D197" s="14">
        <v>18.90513988</v>
      </c>
      <c r="E197" s="14">
        <v>26.374967349999999</v>
      </c>
      <c r="F197" s="5">
        <v>2.331404717164125</v>
      </c>
      <c r="G197" s="5">
        <v>1.92767490287103</v>
      </c>
      <c r="H197" s="14">
        <v>4.66280943432825</v>
      </c>
      <c r="I197" s="14">
        <v>6.5904843371992801</v>
      </c>
      <c r="J197" s="14">
        <v>2.331404717164125</v>
      </c>
      <c r="K197" s="14">
        <f t="shared" si="58"/>
        <v>3.5414823288041988</v>
      </c>
      <c r="L197" s="14">
        <f t="shared" si="59"/>
        <v>14.610780472802794</v>
      </c>
      <c r="M197" s="14">
        <f t="shared" si="60"/>
        <v>7.5317288817526071</v>
      </c>
      <c r="N197" s="5">
        <f t="shared" si="61"/>
        <v>0</v>
      </c>
      <c r="O197" s="9">
        <v>0.21747441227700001</v>
      </c>
      <c r="P197" s="9">
        <v>5.8596491229999997E-3</v>
      </c>
      <c r="Q197" s="9">
        <v>8.8849055957378251</v>
      </c>
      <c r="R197" s="9">
        <f t="shared" si="54"/>
        <v>0.88849055957378253</v>
      </c>
      <c r="S197" s="9">
        <f t="shared" si="55"/>
        <v>7.9964150361640431</v>
      </c>
      <c r="T197" s="9">
        <v>5.4169716010809656</v>
      </c>
      <c r="U197" s="9">
        <f t="shared" si="56"/>
        <v>0.54169716010809654</v>
      </c>
      <c r="V197" s="9">
        <f t="shared" si="57"/>
        <v>4.875274440972869</v>
      </c>
      <c r="W197" s="9">
        <f t="shared" si="71"/>
        <v>0.8426086468419145</v>
      </c>
      <c r="X197" s="9">
        <f t="shared" si="72"/>
        <v>7.4834788102698141E-2</v>
      </c>
      <c r="Y197" s="9">
        <f t="shared" si="73"/>
        <v>0.64617320252702937</v>
      </c>
      <c r="Z197" s="9">
        <f t="shared" si="74"/>
        <v>0.15773016710278837</v>
      </c>
      <c r="AA197" s="9">
        <f t="shared" si="75"/>
        <v>0.61849626924690471</v>
      </c>
      <c r="AB197" s="9">
        <f t="shared" si="76"/>
        <v>7.8409271001900982E-2</v>
      </c>
      <c r="AC197" s="9">
        <f t="shared" si="77"/>
        <v>0.65048391444506615</v>
      </c>
      <c r="AD197" s="9">
        <f t="shared" si="78"/>
        <v>8.1258960060580684E-2</v>
      </c>
      <c r="AE197" s="9">
        <f t="shared" si="79"/>
        <v>0.47786904801294766</v>
      </c>
      <c r="AF197" s="9">
        <f t="shared" si="80"/>
        <v>5.5187772191568785E-2</v>
      </c>
      <c r="AG197" s="9">
        <v>0</v>
      </c>
      <c r="AH197" s="9">
        <f t="shared" si="81"/>
        <v>4.6918422501131471E-2</v>
      </c>
      <c r="AI197" s="9"/>
      <c r="AJ197" s="9">
        <v>187</v>
      </c>
      <c r="AK197" s="6">
        <f t="shared" si="62"/>
        <v>0.91744343494461267</v>
      </c>
      <c r="AL197" s="6">
        <f t="shared" si="63"/>
        <v>0.77622643634969313</v>
      </c>
      <c r="AM197" s="6">
        <f t="shared" si="64"/>
        <v>0.73174287450564679</v>
      </c>
      <c r="AN197">
        <v>0.49980170000000002</v>
      </c>
      <c r="AO197">
        <v>1.3088037894736799</v>
      </c>
      <c r="AP197" s="5">
        <v>0.587241323684211</v>
      </c>
      <c r="AQ197" s="6">
        <f t="shared" si="65"/>
        <v>0.41764173494461265</v>
      </c>
      <c r="AR197" s="17">
        <f t="shared" si="66"/>
        <v>0.17442461876754609</v>
      </c>
      <c r="AS197" s="6">
        <f t="shared" si="67"/>
        <v>-0.5325773531239868</v>
      </c>
      <c r="AT197" s="15">
        <f t="shared" si="68"/>
        <v>0.2836386370605517</v>
      </c>
      <c r="AU197" s="6">
        <f t="shared" si="69"/>
        <v>0.14450155082143579</v>
      </c>
      <c r="AV197" s="16">
        <f t="shared" si="70"/>
        <v>2.0880698189799988E-2</v>
      </c>
      <c r="AW197" s="16"/>
      <c r="AX197" s="16"/>
    </row>
    <row r="198" spans="1:50" x14ac:dyDescent="0.2">
      <c r="A198" s="13">
        <v>42923</v>
      </c>
      <c r="B198" s="14">
        <v>16.59837594</v>
      </c>
      <c r="C198" s="14">
        <v>21.101302350000001</v>
      </c>
      <c r="D198" s="14">
        <v>18.899273770000001</v>
      </c>
      <c r="E198" s="14">
        <v>26.052613269999998</v>
      </c>
      <c r="F198" s="5">
        <v>2.3224834393626388</v>
      </c>
      <c r="G198" s="5">
        <v>1.805493176505679</v>
      </c>
      <c r="H198" s="14">
        <v>4.6449668787252776</v>
      </c>
      <c r="I198" s="14">
        <v>6.4504600552309572</v>
      </c>
      <c r="J198" s="14">
        <v>2.3224834393626388</v>
      </c>
      <c r="K198" s="14">
        <f t="shared" si="58"/>
        <v>3.6847467845329955</v>
      </c>
      <c r="L198" s="14">
        <f t="shared" si="59"/>
        <v>15.26996512073854</v>
      </c>
      <c r="M198" s="14">
        <f t="shared" si="60"/>
        <v>7.2204477349125105</v>
      </c>
      <c r="N198" s="5">
        <f t="shared" si="61"/>
        <v>0</v>
      </c>
      <c r="O198" s="9">
        <v>0.21382562636999999</v>
      </c>
      <c r="P198" s="9">
        <v>5.8087719299999997E-3</v>
      </c>
      <c r="Q198" s="9">
        <v>8.7269840521018143</v>
      </c>
      <c r="R198" s="9">
        <f t="shared" si="54"/>
        <v>0.87269840521018149</v>
      </c>
      <c r="S198" s="9">
        <f t="shared" si="55"/>
        <v>7.8542856468916327</v>
      </c>
      <c r="T198" s="9">
        <v>5.3857492965463258</v>
      </c>
      <c r="U198" s="9">
        <f t="shared" si="56"/>
        <v>0.53857492965463261</v>
      </c>
      <c r="V198" s="9">
        <f t="shared" si="57"/>
        <v>4.8471743668916938</v>
      </c>
      <c r="W198" s="9">
        <f t="shared" si="71"/>
        <v>0.84213485529154697</v>
      </c>
      <c r="X198" s="9">
        <f t="shared" si="72"/>
        <v>7.2914042878627822E-2</v>
      </c>
      <c r="Y198" s="9">
        <f t="shared" si="73"/>
        <v>0.64682602627787078</v>
      </c>
      <c r="Z198" s="9">
        <f t="shared" si="74"/>
        <v>0.1526671937388922</v>
      </c>
      <c r="AA198" s="9">
        <f t="shared" si="75"/>
        <v>0.62142210283317245</v>
      </c>
      <c r="AB198" s="9">
        <f t="shared" si="76"/>
        <v>7.9815347600614345E-2</v>
      </c>
      <c r="AC198" s="9">
        <f t="shared" si="77"/>
        <v>0.64796648288243208</v>
      </c>
      <c r="AD198" s="9">
        <f t="shared" si="78"/>
        <v>7.8388153289015411E-2</v>
      </c>
      <c r="AE198" s="9">
        <f t="shared" si="79"/>
        <v>0.479926825027224</v>
      </c>
      <c r="AF198" s="9">
        <f t="shared" si="80"/>
        <v>5.3460786244144805E-2</v>
      </c>
      <c r="AG198" s="9">
        <v>0</v>
      </c>
      <c r="AH198" s="9">
        <f t="shared" si="81"/>
        <v>4.4417213208953421E-2</v>
      </c>
      <c r="AI198" s="9"/>
      <c r="AJ198" s="6">
        <v>188</v>
      </c>
      <c r="AK198" s="6">
        <f t="shared" si="62"/>
        <v>0.91504889817017476</v>
      </c>
      <c r="AL198" s="6">
        <f t="shared" si="63"/>
        <v>0.77408929657206471</v>
      </c>
      <c r="AM198" s="6">
        <f t="shared" si="64"/>
        <v>0.72635463617144747</v>
      </c>
      <c r="AN198">
        <v>0.50124184999999999</v>
      </c>
      <c r="AO198">
        <v>1.28867647368421</v>
      </c>
      <c r="AP198" s="5">
        <v>0.57361855789473704</v>
      </c>
      <c r="AQ198" s="6">
        <f t="shared" si="65"/>
        <v>0.41380704817017477</v>
      </c>
      <c r="AR198" s="17">
        <f t="shared" si="66"/>
        <v>0.17123627311531334</v>
      </c>
      <c r="AS198" s="6">
        <f t="shared" si="67"/>
        <v>-0.5145871771121453</v>
      </c>
      <c r="AT198" s="15">
        <f t="shared" si="68"/>
        <v>0.26479996284824642</v>
      </c>
      <c r="AU198" s="6">
        <f t="shared" si="69"/>
        <v>0.15273607827671043</v>
      </c>
      <c r="AV198" s="16">
        <f t="shared" si="70"/>
        <v>2.3328309607349416E-2</v>
      </c>
      <c r="AW198" s="16"/>
      <c r="AX198" s="16"/>
    </row>
    <row r="199" spans="1:50" x14ac:dyDescent="0.2">
      <c r="A199" s="13">
        <v>42924</v>
      </c>
      <c r="B199" s="14">
        <v>16.603855469999999</v>
      </c>
      <c r="C199" s="14">
        <v>21.126051709999999</v>
      </c>
      <c r="D199" s="14">
        <v>18.89340765</v>
      </c>
      <c r="E199" s="14">
        <v>25.730259190000002</v>
      </c>
      <c r="F199" s="5">
        <v>2.3640310455520952</v>
      </c>
      <c r="G199" s="5">
        <v>1.831837444939044</v>
      </c>
      <c r="H199" s="14">
        <v>4.7280620911041904</v>
      </c>
      <c r="I199" s="14">
        <v>6.5598995360432344</v>
      </c>
      <c r="J199" s="14">
        <v>2.3640310455520952</v>
      </c>
      <c r="K199" s="14">
        <f t="shared" si="58"/>
        <v>3.9089254734814065</v>
      </c>
      <c r="L199" s="14">
        <f t="shared" si="59"/>
        <v>16.88838863438713</v>
      </c>
      <c r="M199" s="14">
        <f t="shared" si="60"/>
        <v>7.0592535237133802</v>
      </c>
      <c r="N199" s="5">
        <f t="shared" si="61"/>
        <v>0</v>
      </c>
      <c r="O199" s="9">
        <v>0.21017684036299999</v>
      </c>
      <c r="P199" s="9">
        <v>5.7578947369999996E-3</v>
      </c>
      <c r="Q199" s="9">
        <v>8.6069361365986445</v>
      </c>
      <c r="R199" s="9">
        <f t="shared" si="54"/>
        <v>0.86069361365986452</v>
      </c>
      <c r="S199" s="9">
        <f t="shared" si="55"/>
        <v>7.7462425229387799</v>
      </c>
      <c r="T199" s="9">
        <v>5.3502447877912456</v>
      </c>
      <c r="U199" s="9">
        <f t="shared" si="56"/>
        <v>0.53502447877912462</v>
      </c>
      <c r="V199" s="9">
        <f t="shared" si="57"/>
        <v>4.8152203090121208</v>
      </c>
      <c r="W199" s="9">
        <f t="shared" si="71"/>
        <v>0.84049177560148614</v>
      </c>
      <c r="X199" s="9">
        <f t="shared" si="72"/>
        <v>7.196350346931718E-2</v>
      </c>
      <c r="Y199" s="9">
        <f t="shared" si="73"/>
        <v>0.6474031853954737</v>
      </c>
      <c r="Z199" s="9">
        <f t="shared" si="74"/>
        <v>0.14774774977419575</v>
      </c>
      <c r="AA199" s="9">
        <f t="shared" si="75"/>
        <v>0.62421799337513617</v>
      </c>
      <c r="AB199" s="9">
        <f t="shared" si="76"/>
        <v>8.1088809223898495E-2</v>
      </c>
      <c r="AC199" s="9">
        <f t="shared" si="77"/>
        <v>0.64358779872198113</v>
      </c>
      <c r="AD199" s="9">
        <f t="shared" si="78"/>
        <v>7.6073266727598357E-2</v>
      </c>
      <c r="AE199" s="9">
        <f t="shared" si="79"/>
        <v>0.48168711670673481</v>
      </c>
      <c r="AF199" s="9">
        <f t="shared" si="80"/>
        <v>5.2198765589037792E-2</v>
      </c>
      <c r="AG199" s="9">
        <v>0</v>
      </c>
      <c r="AH199" s="9">
        <f t="shared" si="81"/>
        <v>4.2851717634953365E-2</v>
      </c>
      <c r="AI199" s="9"/>
      <c r="AJ199" s="6">
        <v>189</v>
      </c>
      <c r="AK199" s="6">
        <f t="shared" si="62"/>
        <v>0.91245527907080337</v>
      </c>
      <c r="AL199" s="6">
        <f t="shared" si="63"/>
        <v>0.77196574314933186</v>
      </c>
      <c r="AM199" s="6">
        <f t="shared" si="64"/>
        <v>0.71966106544957953</v>
      </c>
      <c r="AN199">
        <v>0.50268199999999996</v>
      </c>
      <c r="AO199">
        <v>1.2685491578947401</v>
      </c>
      <c r="AP199" s="5">
        <v>0.55999579210526318</v>
      </c>
      <c r="AQ199" s="6">
        <f t="shared" si="65"/>
        <v>0.40977327907080341</v>
      </c>
      <c r="AR199" s="17">
        <f t="shared" si="66"/>
        <v>0.16791414024043852</v>
      </c>
      <c r="AS199" s="6">
        <f t="shared" si="67"/>
        <v>-0.49658341474540824</v>
      </c>
      <c r="AT199" s="15">
        <f t="shared" si="68"/>
        <v>0.24659508780021014</v>
      </c>
      <c r="AU199" s="6">
        <f t="shared" si="69"/>
        <v>0.15966527334431635</v>
      </c>
      <c r="AV199" s="16">
        <f t="shared" si="70"/>
        <v>2.5492999512115259E-2</v>
      </c>
      <c r="AW199" s="16"/>
      <c r="AX199" s="16"/>
    </row>
    <row r="200" spans="1:50" x14ac:dyDescent="0.2">
      <c r="A200" s="13">
        <v>42925</v>
      </c>
      <c r="B200" s="14">
        <v>16.609335000000002</v>
      </c>
      <c r="C200" s="14">
        <v>21.15080107</v>
      </c>
      <c r="D200" s="14">
        <v>18.88754153</v>
      </c>
      <c r="E200" s="14">
        <v>25.407905110000002</v>
      </c>
      <c r="F200" s="5">
        <v>2.2871621492427172</v>
      </c>
      <c r="G200" s="5">
        <v>1.7720044652588789</v>
      </c>
      <c r="H200" s="14">
        <v>4.5743242984854344</v>
      </c>
      <c r="I200" s="14">
        <v>6.3463287637443129</v>
      </c>
      <c r="J200" s="14">
        <v>2.2871621492427172</v>
      </c>
      <c r="K200" s="14">
        <f t="shared" si="58"/>
        <v>3.9336385074086819</v>
      </c>
      <c r="L200" s="14">
        <f t="shared" si="59"/>
        <v>17.880215665960645</v>
      </c>
      <c r="M200" s="14">
        <f t="shared" si="60"/>
        <v>6.5459950988186977</v>
      </c>
      <c r="N200" s="5">
        <f t="shared" si="61"/>
        <v>0</v>
      </c>
      <c r="O200" s="9">
        <v>0.206528054456</v>
      </c>
      <c r="P200" s="9">
        <v>5.7070175440000004E-3</v>
      </c>
      <c r="Q200" s="9">
        <v>8.5232747317759223</v>
      </c>
      <c r="R200" s="9">
        <f t="shared" si="54"/>
        <v>0.85232747317759228</v>
      </c>
      <c r="S200" s="9">
        <f t="shared" si="55"/>
        <v>7.6709472585983303</v>
      </c>
      <c r="T200" s="9">
        <v>5.3095536649407471</v>
      </c>
      <c r="U200" s="9">
        <f t="shared" si="56"/>
        <v>0.53095536649407471</v>
      </c>
      <c r="V200" s="9">
        <f t="shared" si="57"/>
        <v>4.7785982984466724</v>
      </c>
      <c r="W200" s="9">
        <f t="shared" si="71"/>
        <v>0.8382161497551216</v>
      </c>
      <c r="X200" s="9">
        <f t="shared" si="72"/>
        <v>7.1778321554699653E-2</v>
      </c>
      <c r="Y200" s="9">
        <f t="shared" si="73"/>
        <v>0.64784293563231465</v>
      </c>
      <c r="Z200" s="9">
        <f t="shared" si="74"/>
        <v>0.14320281650606004</v>
      </c>
      <c r="AA200" s="9">
        <f t="shared" si="75"/>
        <v>0.62662567603765884</v>
      </c>
      <c r="AB200" s="9">
        <f t="shared" si="76"/>
        <v>8.2235483773689472E-2</v>
      </c>
      <c r="AC200" s="9">
        <f t="shared" si="77"/>
        <v>0.6369706060522673</v>
      </c>
      <c r="AD200" s="9">
        <f t="shared" si="78"/>
        <v>7.5269371567234178E-2</v>
      </c>
      <c r="AE200" s="9">
        <f t="shared" si="79"/>
        <v>0.48306475856515185</v>
      </c>
      <c r="AF200" s="9">
        <f t="shared" si="80"/>
        <v>5.148599840043263E-2</v>
      </c>
      <c r="AG200" s="9">
        <v>0</v>
      </c>
      <c r="AH200" s="9">
        <f t="shared" si="81"/>
        <v>4.1437970366877144E-2</v>
      </c>
      <c r="AI200" s="9"/>
      <c r="AJ200" s="9">
        <v>190</v>
      </c>
      <c r="AK200" s="6">
        <f t="shared" si="62"/>
        <v>0.90999447130982125</v>
      </c>
      <c r="AL200" s="6">
        <f t="shared" si="63"/>
        <v>0.76982849254371888</v>
      </c>
      <c r="AM200" s="6">
        <f t="shared" si="64"/>
        <v>0.71223997761950142</v>
      </c>
      <c r="AN200">
        <v>0.50412215000000005</v>
      </c>
      <c r="AO200">
        <v>1.24842184210526</v>
      </c>
      <c r="AP200" s="5">
        <v>0.54637302631578999</v>
      </c>
      <c r="AQ200" s="6">
        <f t="shared" si="65"/>
        <v>0.4058723213098212</v>
      </c>
      <c r="AR200" s="17">
        <f t="shared" si="66"/>
        <v>0.16473234120542274</v>
      </c>
      <c r="AS200" s="6">
        <f t="shared" si="67"/>
        <v>-0.47859334956154109</v>
      </c>
      <c r="AT200" s="15">
        <f t="shared" si="68"/>
        <v>0.22905159424453547</v>
      </c>
      <c r="AU200" s="6">
        <f t="shared" si="69"/>
        <v>0.16586695130371143</v>
      </c>
      <c r="AV200" s="16">
        <f t="shared" si="70"/>
        <v>2.751184553478778E-2</v>
      </c>
      <c r="AW200" s="16"/>
      <c r="AX200" s="16"/>
    </row>
    <row r="201" spans="1:50" x14ac:dyDescent="0.2">
      <c r="A201" s="13">
        <v>42926</v>
      </c>
      <c r="B201" s="14">
        <v>16.61481453</v>
      </c>
      <c r="C201" s="14">
        <v>21.17555042</v>
      </c>
      <c r="D201" s="14">
        <v>18.88167541</v>
      </c>
      <c r="E201" s="14">
        <v>25.085551030000001</v>
      </c>
      <c r="F201" s="5">
        <v>2.2743067471896969</v>
      </c>
      <c r="G201" s="5">
        <v>1.7600423230634641</v>
      </c>
      <c r="H201" s="14">
        <v>4.5486134943793948</v>
      </c>
      <c r="I201" s="14">
        <v>6.3086558174428582</v>
      </c>
      <c r="J201" s="14">
        <v>2.2743067471896969</v>
      </c>
      <c r="K201" s="14">
        <f t="shared" si="58"/>
        <v>4.0612155713468425</v>
      </c>
      <c r="L201" s="14">
        <f t="shared" si="59"/>
        <v>19.574682721133151</v>
      </c>
      <c r="M201" s="14">
        <f t="shared" si="60"/>
        <v>6.2242532419067862</v>
      </c>
      <c r="N201" s="5">
        <f t="shared" si="61"/>
        <v>0</v>
      </c>
      <c r="O201" s="9">
        <v>0.20287926844900001</v>
      </c>
      <c r="P201" s="9">
        <v>5.6561403510000004E-3</v>
      </c>
      <c r="Q201" s="9">
        <v>8.3675588383277866</v>
      </c>
      <c r="R201" s="9">
        <f t="shared" si="54"/>
        <v>0.83675588383277866</v>
      </c>
      <c r="S201" s="9">
        <f t="shared" si="55"/>
        <v>7.5308029544950079</v>
      </c>
      <c r="T201" s="9">
        <v>5.2701371306248426</v>
      </c>
      <c r="U201" s="9">
        <f t="shared" si="56"/>
        <v>0.52701371306248423</v>
      </c>
      <c r="V201" s="9">
        <f t="shared" si="57"/>
        <v>4.7431234175623587</v>
      </c>
      <c r="W201" s="9">
        <f t="shared" si="71"/>
        <v>0.83603409421819452</v>
      </c>
      <c r="X201" s="9">
        <f t="shared" si="72"/>
        <v>7.1209947272330903E-2</v>
      </c>
      <c r="Y201" s="9">
        <f t="shared" si="73"/>
        <v>0.64811902432785518</v>
      </c>
      <c r="Z201" s="9">
        <f t="shared" si="74"/>
        <v>0.13830441137119157</v>
      </c>
      <c r="AA201" s="9">
        <f t="shared" si="75"/>
        <v>0.62940948538003028</v>
      </c>
      <c r="AB201" s="9">
        <f t="shared" si="76"/>
        <v>8.3265688815657393E-2</v>
      </c>
      <c r="AC201" s="9">
        <f t="shared" si="77"/>
        <v>0.62929740991725747</v>
      </c>
      <c r="AD201" s="9">
        <f t="shared" si="78"/>
        <v>7.4642871986910886E-2</v>
      </c>
      <c r="AE201" s="9">
        <f t="shared" si="79"/>
        <v>0.48395916686408469</v>
      </c>
      <c r="AF201" s="9">
        <f t="shared" si="80"/>
        <v>5.1227715813029137E-2</v>
      </c>
      <c r="AG201" s="9">
        <v>0</v>
      </c>
      <c r="AH201" s="9">
        <f t="shared" si="81"/>
        <v>4.0623861921779421E-2</v>
      </c>
      <c r="AI201" s="9"/>
      <c r="AJ201" s="6">
        <v>191</v>
      </c>
      <c r="AK201" s="6">
        <f t="shared" si="62"/>
        <v>0.9072440414905254</v>
      </c>
      <c r="AL201" s="6">
        <f t="shared" si="63"/>
        <v>0.76771389675122181</v>
      </c>
      <c r="AM201" s="6">
        <f t="shared" si="64"/>
        <v>0.70394028190416835</v>
      </c>
      <c r="AN201">
        <v>0.50556230000000002</v>
      </c>
      <c r="AO201">
        <v>1.2282945263157901</v>
      </c>
      <c r="AP201" s="5">
        <v>0.53275026052631602</v>
      </c>
      <c r="AQ201" s="6">
        <f t="shared" si="65"/>
        <v>0.40168174149052538</v>
      </c>
      <c r="AR201" s="17">
        <f t="shared" si="66"/>
        <v>0.16134822144686126</v>
      </c>
      <c r="AS201" s="6">
        <f t="shared" si="67"/>
        <v>-0.46058062956456824</v>
      </c>
      <c r="AT201" s="15">
        <f t="shared" si="68"/>
        <v>0.21213451633009403</v>
      </c>
      <c r="AU201" s="6">
        <f t="shared" si="69"/>
        <v>0.17119002137785233</v>
      </c>
      <c r="AV201" s="16">
        <f t="shared" si="70"/>
        <v>2.9306023419349538E-2</v>
      </c>
      <c r="AW201" s="16"/>
      <c r="AX201" s="16"/>
    </row>
    <row r="202" spans="1:50" x14ac:dyDescent="0.2">
      <c r="A202" s="13">
        <v>42927</v>
      </c>
      <c r="B202" s="14">
        <v>16.62029407</v>
      </c>
      <c r="C202" s="14">
        <v>21.200299780000002</v>
      </c>
      <c r="D202" s="14">
        <v>18.8758093</v>
      </c>
      <c r="E202" s="14">
        <v>24.763196950000001</v>
      </c>
      <c r="F202" s="5">
        <v>2.2938169925073342</v>
      </c>
      <c r="G202" s="5">
        <v>1.6857710706240969</v>
      </c>
      <c r="H202" s="14">
        <v>4.5876339850146683</v>
      </c>
      <c r="I202" s="14">
        <v>6.273405055638765</v>
      </c>
      <c r="J202" s="14">
        <v>2.2938169925073342</v>
      </c>
      <c r="K202" s="14">
        <f t="shared" si="58"/>
        <v>4.2457553974870379</v>
      </c>
      <c r="L202" s="14">
        <f t="shared" si="59"/>
        <v>21.385917760908495</v>
      </c>
      <c r="M202" s="14">
        <f t="shared" si="60"/>
        <v>5.9873636202615321</v>
      </c>
      <c r="N202" s="5">
        <f t="shared" si="61"/>
        <v>0</v>
      </c>
      <c r="O202" s="9">
        <v>0.19923048244200001</v>
      </c>
      <c r="P202" s="9">
        <v>5.6052631580000003E-3</v>
      </c>
      <c r="Q202" s="9">
        <v>8.2179226930373712</v>
      </c>
      <c r="R202" s="9">
        <f t="shared" si="54"/>
        <v>0.82179226930373717</v>
      </c>
      <c r="S202" s="9">
        <f t="shared" si="55"/>
        <v>7.3961304237336343</v>
      </c>
      <c r="T202" s="9">
        <v>5.2223037636987932</v>
      </c>
      <c r="U202" s="9">
        <f t="shared" si="56"/>
        <v>0.52223037636987935</v>
      </c>
      <c r="V202" s="9">
        <f t="shared" si="57"/>
        <v>4.7000733873289144</v>
      </c>
      <c r="W202" s="9">
        <f t="shared" si="71"/>
        <v>0.83356360920770212</v>
      </c>
      <c r="X202" s="9">
        <f t="shared" si="72"/>
        <v>7.0796606328827782E-2</v>
      </c>
      <c r="Y202" s="9">
        <f t="shared" si="73"/>
        <v>0.64824896845212909</v>
      </c>
      <c r="Z202" s="9">
        <f t="shared" si="74"/>
        <v>0.13345813685304062</v>
      </c>
      <c r="AA202" s="9">
        <f t="shared" si="75"/>
        <v>0.6321411926952476</v>
      </c>
      <c r="AB202" s="9">
        <f t="shared" si="76"/>
        <v>8.417495218249206E-2</v>
      </c>
      <c r="AC202" s="9">
        <f t="shared" si="77"/>
        <v>0.62026311699821446</v>
      </c>
      <c r="AD202" s="9">
        <f t="shared" si="78"/>
        <v>7.4448835909072891E-2</v>
      </c>
      <c r="AE202" s="9">
        <f t="shared" si="79"/>
        <v>0.48434532341069003</v>
      </c>
      <c r="AF202" s="9">
        <f t="shared" si="80"/>
        <v>5.0730036183571213E-2</v>
      </c>
      <c r="AG202" s="9">
        <v>0</v>
      </c>
      <c r="AH202" s="9">
        <f t="shared" si="81"/>
        <v>3.9835117103586649E-2</v>
      </c>
      <c r="AI202" s="9"/>
      <c r="AJ202" s="6">
        <v>192</v>
      </c>
      <c r="AK202" s="6">
        <f t="shared" si="62"/>
        <v>0.9043602155365299</v>
      </c>
      <c r="AL202" s="6">
        <f t="shared" si="63"/>
        <v>0.76559932954828824</v>
      </c>
      <c r="AM202" s="6">
        <f t="shared" si="64"/>
        <v>0.69471195290728738</v>
      </c>
      <c r="AN202">
        <v>0.50700244999999999</v>
      </c>
      <c r="AO202">
        <v>1.2081672105263199</v>
      </c>
      <c r="AP202" s="5">
        <v>0.51912749473684205</v>
      </c>
      <c r="AQ202" s="6">
        <f t="shared" si="65"/>
        <v>0.39735776553652991</v>
      </c>
      <c r="AR202" s="17">
        <f t="shared" si="66"/>
        <v>0.15789319383218386</v>
      </c>
      <c r="AS202" s="6">
        <f t="shared" si="67"/>
        <v>-0.44256788097803168</v>
      </c>
      <c r="AT202" s="15">
        <f t="shared" si="68"/>
        <v>0.19586632927338521</v>
      </c>
      <c r="AU202" s="6">
        <f t="shared" si="69"/>
        <v>0.17558445817044532</v>
      </c>
      <c r="AV202" s="16">
        <f t="shared" si="70"/>
        <v>3.0829901951008862E-2</v>
      </c>
      <c r="AW202" s="16"/>
      <c r="AX202" s="16"/>
    </row>
    <row r="203" spans="1:50" x14ac:dyDescent="0.2">
      <c r="A203" s="13">
        <v>42928</v>
      </c>
      <c r="B203" s="14">
        <v>16.625773599999999</v>
      </c>
      <c r="C203" s="14">
        <v>21.225049139999999</v>
      </c>
      <c r="D203" s="14">
        <v>18.86994318</v>
      </c>
      <c r="E203" s="14">
        <v>24.440842870000001</v>
      </c>
      <c r="F203" s="5">
        <v>2.3070630905246849</v>
      </c>
      <c r="G203" s="5">
        <v>1.700140821957778</v>
      </c>
      <c r="H203" s="14">
        <v>4.6141261810493708</v>
      </c>
      <c r="I203" s="14">
        <v>6.3142670030071484</v>
      </c>
      <c r="J203" s="14">
        <v>2.3070630905246849</v>
      </c>
      <c r="K203" s="14">
        <f t="shared" si="58"/>
        <v>4.4195766451663872</v>
      </c>
      <c r="L203" s="14">
        <f t="shared" si="59"/>
        <v>24.141492724166984</v>
      </c>
      <c r="M203" s="14">
        <f t="shared" si="60"/>
        <v>5.7270257873357355</v>
      </c>
      <c r="N203" s="5">
        <f t="shared" si="61"/>
        <v>0</v>
      </c>
      <c r="O203" s="9">
        <v>0.19558169653499999</v>
      </c>
      <c r="P203" s="9">
        <v>5.5543859650000003E-3</v>
      </c>
      <c r="Q203" s="9">
        <v>8.0723096317796159</v>
      </c>
      <c r="R203" s="9">
        <f t="shared" ref="R203:R266" si="82">Q203*$K$3</f>
        <v>0.80723096317796161</v>
      </c>
      <c r="S203" s="9">
        <f t="shared" ref="S203:S266" si="83">Q203*$L$3</f>
        <v>7.2650786686016549</v>
      </c>
      <c r="T203" s="9">
        <v>5.1785837553389031</v>
      </c>
      <c r="U203" s="9">
        <f t="shared" ref="U203:U266" si="84">T203*$K$3</f>
        <v>0.51785837553389036</v>
      </c>
      <c r="V203" s="9">
        <f t="shared" ref="V203:V266" si="85">T203*$L$3</f>
        <v>4.6607253798050126</v>
      </c>
      <c r="W203" s="9">
        <f t="shared" si="71"/>
        <v>0.83084667893474418</v>
      </c>
      <c r="X203" s="9">
        <f t="shared" si="72"/>
        <v>7.0643132133025449E-2</v>
      </c>
      <c r="Y203" s="9">
        <f t="shared" si="73"/>
        <v>0.64822698378018995</v>
      </c>
      <c r="Z203" s="9">
        <f t="shared" si="74"/>
        <v>0.12880855377232187</v>
      </c>
      <c r="AA203" s="9">
        <f t="shared" si="75"/>
        <v>0.63465514627749964</v>
      </c>
      <c r="AB203" s="9">
        <f t="shared" si="76"/>
        <v>8.4967013485883314E-2</v>
      </c>
      <c r="AC203" s="9">
        <f t="shared" si="77"/>
        <v>0.61013822107557925</v>
      </c>
      <c r="AD203" s="9">
        <f t="shared" si="78"/>
        <v>7.3964393138334292E-2</v>
      </c>
      <c r="AE203" s="9">
        <f t="shared" si="79"/>
        <v>0.48418249048505502</v>
      </c>
      <c r="AF203" s="9">
        <f t="shared" si="80"/>
        <v>5.0315600998150127E-2</v>
      </c>
      <c r="AG203" s="9">
        <v>0</v>
      </c>
      <c r="AH203" s="9">
        <f t="shared" si="81"/>
        <v>3.9171744167311617E-2</v>
      </c>
      <c r="AI203" s="9"/>
      <c r="AJ203" s="9">
        <v>193</v>
      </c>
      <c r="AK203" s="6">
        <f t="shared" si="62"/>
        <v>0.9014898110677696</v>
      </c>
      <c r="AL203" s="6">
        <f t="shared" si="63"/>
        <v>0.76346370004982145</v>
      </c>
      <c r="AM203" s="6">
        <f t="shared" si="64"/>
        <v>0.6841026142139135</v>
      </c>
      <c r="AN203">
        <v>0.50844259999999997</v>
      </c>
      <c r="AO203">
        <v>1.18803989473684</v>
      </c>
      <c r="AP203" s="5">
        <v>0.50550472894736798</v>
      </c>
      <c r="AQ203" s="6">
        <f t="shared" si="65"/>
        <v>0.39304721106776963</v>
      </c>
      <c r="AR203" s="17">
        <f t="shared" si="66"/>
        <v>0.15448611012815186</v>
      </c>
      <c r="AS203" s="6">
        <f t="shared" si="67"/>
        <v>-0.42457619468701857</v>
      </c>
      <c r="AT203" s="15">
        <f t="shared" si="68"/>
        <v>0.18026494509490909</v>
      </c>
      <c r="AU203" s="6">
        <f t="shared" si="69"/>
        <v>0.17859788526654552</v>
      </c>
      <c r="AV203" s="16">
        <f t="shared" si="70"/>
        <v>3.1897204621682156E-2</v>
      </c>
      <c r="AW203" s="16"/>
      <c r="AX203" s="16"/>
    </row>
    <row r="204" spans="1:50" x14ac:dyDescent="0.2">
      <c r="A204" s="13">
        <v>42929</v>
      </c>
      <c r="B204" s="14">
        <v>16.631253130000001</v>
      </c>
      <c r="C204" s="14">
        <v>21.24979849</v>
      </c>
      <c r="D204" s="14">
        <v>18.86407706</v>
      </c>
      <c r="E204" s="14">
        <v>24.11848878</v>
      </c>
      <c r="F204" s="5">
        <v>2.25603153980907</v>
      </c>
      <c r="G204" s="5">
        <v>1.661848440303566</v>
      </c>
      <c r="H204" s="14">
        <v>4.5120630796181391</v>
      </c>
      <c r="I204" s="14">
        <v>6.1739115199217043</v>
      </c>
      <c r="J204" s="14">
        <v>2.25603153980907</v>
      </c>
      <c r="K204" s="14">
        <f t="shared" ref="K204:K267" si="86">IF(-1*(H204*B204-J204*D204+B204*((D204*J204-J204*E204)/(-D204+B204))-((D204*J204-J204*E204)/(-D204+B204))*D204)/(B204-C204)&lt;0,0,-1*(H204*B204-J204*D204+B204*((D204*J204-J204*E204)/(-D204+B204))-((D204*J204-J204*E204)/(-D204+B204))*D204)/(B204-C204))</f>
        <v>4.4665993786938678</v>
      </c>
      <c r="L204" s="14">
        <f t="shared" ref="L204:L267" si="87">IF((H204*B204-I204*C204+B204*K204-K204*C204)/(C204-E204)&lt;0,0,(H204*B204-I204*C204+B204*K204-K204*C204)/(C204-E204))</f>
        <v>26.765630497258961</v>
      </c>
      <c r="M204" s="14">
        <f t="shared" ref="M204:M267" si="88">IF((D204*J204-J204*E204)/(-D204+B204)&lt;0,0,(D204*J204-J204*E204)/(-D204+B204))</f>
        <v>5.309025223257275</v>
      </c>
      <c r="N204" s="5">
        <f t="shared" ref="N204:N267" si="89">IF(M204=0,1,0)</f>
        <v>0</v>
      </c>
      <c r="O204" s="9">
        <v>0.19193291052799999</v>
      </c>
      <c r="P204" s="9">
        <v>5.5035087720000002E-3</v>
      </c>
      <c r="Q204" s="9">
        <v>7.9885410736080296</v>
      </c>
      <c r="R204" s="9">
        <f t="shared" si="82"/>
        <v>0.79885410736080298</v>
      </c>
      <c r="S204" s="9">
        <f t="shared" si="83"/>
        <v>7.1896869662472271</v>
      </c>
      <c r="T204" s="9">
        <v>5.1368945159327781</v>
      </c>
      <c r="U204" s="9">
        <f t="shared" si="84"/>
        <v>0.51368945159327783</v>
      </c>
      <c r="V204" s="9">
        <f t="shared" si="85"/>
        <v>4.6232050643395004</v>
      </c>
      <c r="W204" s="9">
        <f t="shared" si="71"/>
        <v>0.82806440210073839</v>
      </c>
      <c r="X204" s="9">
        <f t="shared" si="72"/>
        <v>7.0546780994254918E-2</v>
      </c>
      <c r="Y204" s="9">
        <f t="shared" si="73"/>
        <v>0.64805013298871916</v>
      </c>
      <c r="Z204" s="9">
        <f t="shared" si="74"/>
        <v>0.12427719854315841</v>
      </c>
      <c r="AA204" s="9">
        <f t="shared" si="75"/>
        <v>0.63702566031113195</v>
      </c>
      <c r="AB204" s="9">
        <f t="shared" si="76"/>
        <v>8.5648420160594554E-2</v>
      </c>
      <c r="AC204" s="9">
        <f t="shared" si="77"/>
        <v>0.59816779878426785</v>
      </c>
      <c r="AD204" s="9">
        <f t="shared" si="78"/>
        <v>7.4011254682520955E-2</v>
      </c>
      <c r="AE204" s="9">
        <f t="shared" si="79"/>
        <v>0.48344852947406586</v>
      </c>
      <c r="AF204" s="9">
        <f t="shared" si="80"/>
        <v>5.0053624489410642E-2</v>
      </c>
      <c r="AG204" s="9">
        <v>0</v>
      </c>
      <c r="AH204" s="9">
        <f t="shared" si="81"/>
        <v>3.8307409772522977E-2</v>
      </c>
      <c r="AI204" s="9"/>
      <c r="AJ204" s="6">
        <v>194</v>
      </c>
      <c r="AK204" s="6">
        <f t="shared" ref="AK204:AK267" si="90">W204+X204</f>
        <v>0.89861118309499333</v>
      </c>
      <c r="AL204" s="6">
        <f t="shared" ref="AL204:AL267" si="91">Z204+AA204</f>
        <v>0.76130285885429039</v>
      </c>
      <c r="AM204" s="6">
        <f t="shared" ref="AM204:AM267" si="92">AC204+AD204</f>
        <v>0.67217905346678886</v>
      </c>
      <c r="AN204">
        <v>0.50988274999999994</v>
      </c>
      <c r="AO204">
        <v>1.1679125789473701</v>
      </c>
      <c r="AP204" s="5">
        <v>0.49188196315789501</v>
      </c>
      <c r="AQ204" s="6">
        <f t="shared" ref="AQ204:AQ267" si="93">AK204-AN204</f>
        <v>0.38872843309499339</v>
      </c>
      <c r="AR204" s="17">
        <f t="shared" ref="AR204:AR267" si="94">AQ204^2</f>
        <v>0.15110979469648875</v>
      </c>
      <c r="AS204" s="6">
        <f t="shared" ref="AS204:AS267" si="95">AL204-AO204</f>
        <v>-0.40660972009307972</v>
      </c>
      <c r="AT204" s="15">
        <f t="shared" ref="AT204:AT267" si="96">AS204^2</f>
        <v>0.16533146447417263</v>
      </c>
      <c r="AU204" s="6">
        <f t="shared" ref="AU204:AU267" si="97">AM204-AP204</f>
        <v>0.18029709030889385</v>
      </c>
      <c r="AV204" s="16">
        <f t="shared" ref="AV204:AV267" si="98">AU204^2</f>
        <v>3.2507040773853427E-2</v>
      </c>
      <c r="AW204" s="16"/>
      <c r="AX204" s="16"/>
    </row>
    <row r="205" spans="1:50" x14ac:dyDescent="0.2">
      <c r="A205" s="13">
        <v>42930</v>
      </c>
      <c r="B205" s="14">
        <v>16.63673266</v>
      </c>
      <c r="C205" s="14">
        <v>21.274547850000001</v>
      </c>
      <c r="D205" s="14">
        <v>18.85821095</v>
      </c>
      <c r="E205" s="14">
        <v>23.7961347</v>
      </c>
      <c r="F205" s="5">
        <v>2.2313545123621989</v>
      </c>
      <c r="G205" s="5">
        <v>1.8558434220718361</v>
      </c>
      <c r="H205" s="14">
        <v>4.4627090247243988</v>
      </c>
      <c r="I205" s="14">
        <v>6.3185524467962342</v>
      </c>
      <c r="J205" s="14">
        <v>2.2313545123621989</v>
      </c>
      <c r="K205" s="14">
        <f t="shared" si="86"/>
        <v>4.5597514298721817</v>
      </c>
      <c r="L205" s="14">
        <f t="shared" si="87"/>
        <v>32.25220413585096</v>
      </c>
      <c r="M205" s="14">
        <f t="shared" si="88"/>
        <v>4.9598767140159499</v>
      </c>
      <c r="N205" s="5">
        <f t="shared" si="89"/>
        <v>0</v>
      </c>
      <c r="O205" s="9">
        <v>0.188284124621</v>
      </c>
      <c r="P205" s="9">
        <v>5.4526315790000002E-3</v>
      </c>
      <c r="Q205" s="9">
        <v>7.8764292306736996</v>
      </c>
      <c r="R205" s="9">
        <f t="shared" si="82"/>
        <v>0.78764292306737005</v>
      </c>
      <c r="S205" s="9">
        <f t="shared" si="83"/>
        <v>7.0887863076063296</v>
      </c>
      <c r="T205" s="9">
        <v>5.0993994437794719</v>
      </c>
      <c r="U205" s="9">
        <f t="shared" si="84"/>
        <v>0.50993994437794721</v>
      </c>
      <c r="V205" s="9">
        <f t="shared" si="85"/>
        <v>4.5894594994015252</v>
      </c>
      <c r="W205" s="9">
        <f t="shared" ref="W205:W268" si="99">IF(W204+($A$3/$B$3)*(F204*R204+AC204*K204+Z204*(M204+J204)-W204*(M204+K204+H204))+AF205-W204*$E$3-W204*$G$3&lt;0,0,W204+($A$3/$B$3)*(F204*R204+AC204*K204+Z204*(M204+J204)-W204*(M204+K204+H204))+AF205-W204*$E$3-W204*$G$3)</f>
        <v>0.82537370236531549</v>
      </c>
      <c r="X205" s="9">
        <f t="shared" ref="X205:X268" si="100">IF(X204+($A$3/$B$3)*(F204*S204+AD204*K204+AA204*(M204+J204)-X204*(M204+K204+H204))+$F$3*Y204+$G$3*W204-AF205&lt;0,0,X204+($A$3/$B$3)*(F204*S204+AD204*K204+AA204*(M204+J204)-X204*(M204+K204+H204))+$F$3*Y204+$G$3*W204-AF205)</f>
        <v>7.0180376013678464E-2</v>
      </c>
      <c r="Y205" s="9">
        <f t="shared" ref="Y205:Y268" si="101">IF(Y204+W204*$E$3-$F$3*Y204-$H$3*Y204&lt;0,0,Y204+W204*$E$3-$F$3*Y204-$H$3*Y204)</f>
        <v>0.64772612769525761</v>
      </c>
      <c r="Z205" s="9">
        <f t="shared" ref="Z205:Z268" si="102">IF(Z204+($A$3/$C$3)*(O204*J204+W204*M204-(M204+J204)*Z204)+AG205-Z204*$M$3-$O$3*Z204&lt;0,0,Z204+($A$3/$C$3)*(O204*J204+W204*M204-(M204+J204)*Z204)+AG205-Z204*$M$3-$O$3*Z204)</f>
        <v>0.11954219197155205</v>
      </c>
      <c r="AA205" s="9">
        <f t="shared" ref="AA205:AA268" si="103">IF(AA204+($A$3/$C$3)*(P204*J204+X204*M204-(M204+J204)*AA204)+AB204*$N$3+$O$3*Z204-AG205&lt;0,0,AA204+($A$3/$C$3)*(P204*J204+X204*M204-(M204+J204)*AA204)+AB204*$N$3+$O$3*Z204-AG205)</f>
        <v>0.63960946891744153</v>
      </c>
      <c r="AB205" s="9">
        <f t="shared" ref="AB205:AB268" si="104">IF(AB204+Z204*$M$3-$N$3*AB204-AB204*$P$3&lt;0,0,AB204+Z204*$M$3-$N$3*AB204-AB204*$P$3)</f>
        <v>8.6224004361876466E-2</v>
      </c>
      <c r="AC205" s="9">
        <f t="shared" ref="AC205:AC268" si="105">IF(AC204+($A$3/$D$3)*(G204*U204+W204*(H204+K204)+O204*L204-AC204*(K204+L204+I204))+AH205-AC204*$E$3-$G$3*AC204&lt;0,0,AC204+($A$3/$D$3)*(G204*U204+W204*(H204+K204)+O204*L204-AC204*(K204+L204+I204))+AH205-AC204*$E$3-$G$3*AC204)</f>
        <v>0.58478528302980903</v>
      </c>
      <c r="AD205" s="9">
        <f t="shared" ref="AD205:AD268" si="106">IF(AD204+($A$3/$D$3)*(G204*V204+X204*(H204+K204)+P204*L204-AD204*(K204+L204+I204))+AE204*$F$3+$G$3*AC204-AH205&lt;0,0,AD204+($A$3/$D$3)*(G204*V204+X204*(H204+K204)+P204*L204-AD204*(K204+L204+I204))+AE204*$F$3+$G$3*AC204-AH205)</f>
        <v>7.3986778161288069E-2</v>
      </c>
      <c r="AE205" s="9">
        <f t="shared" ref="AE205:AE268" si="107">IF(AE204+$E$3*AC204-$F$3*AE204-AE204*$H$3&lt;0,0,AE204+$E$3*AC204-$F$3*AE204-AE204*$H$3)</f>
        <v>0.48207945865001139</v>
      </c>
      <c r="AF205" s="9">
        <f t="shared" si="80"/>
        <v>4.982468321642209E-2</v>
      </c>
      <c r="AG205" s="9">
        <v>0</v>
      </c>
      <c r="AH205" s="9">
        <f t="shared" si="81"/>
        <v>3.757719171384924E-2</v>
      </c>
      <c r="AI205" s="9"/>
      <c r="AJ205" s="6">
        <v>195</v>
      </c>
      <c r="AK205" s="6">
        <f t="shared" si="90"/>
        <v>0.89555407837899392</v>
      </c>
      <c r="AL205" s="6">
        <f t="shared" si="91"/>
        <v>0.75915166088899355</v>
      </c>
      <c r="AM205" s="6">
        <f t="shared" si="92"/>
        <v>0.6587720611910971</v>
      </c>
      <c r="AN205">
        <v>0.51132290000000002</v>
      </c>
      <c r="AO205">
        <v>1.14778526315789</v>
      </c>
      <c r="AP205" s="5">
        <v>0.47825919736842099</v>
      </c>
      <c r="AQ205" s="6">
        <f t="shared" si="93"/>
        <v>0.3842311783789939</v>
      </c>
      <c r="AR205" s="17">
        <f t="shared" si="94"/>
        <v>0.14763359843851023</v>
      </c>
      <c r="AS205" s="6">
        <f t="shared" si="95"/>
        <v>-0.38863360226889643</v>
      </c>
      <c r="AT205" s="15">
        <f t="shared" si="96"/>
        <v>0.15103607681249878</v>
      </c>
      <c r="AU205" s="6">
        <f t="shared" si="97"/>
        <v>0.18051286382267612</v>
      </c>
      <c r="AV205" s="16">
        <f t="shared" si="98"/>
        <v>3.2584894005464014E-2</v>
      </c>
      <c r="AW205" s="16"/>
      <c r="AX205" s="16"/>
    </row>
    <row r="206" spans="1:50" x14ac:dyDescent="0.2">
      <c r="A206" s="13">
        <v>42931</v>
      </c>
      <c r="B206" s="14">
        <v>16.642212189999999</v>
      </c>
      <c r="C206" s="14">
        <v>21.299297209999999</v>
      </c>
      <c r="D206" s="14">
        <v>18.85234483</v>
      </c>
      <c r="E206" s="14">
        <v>23.473780619999999</v>
      </c>
      <c r="F206" s="5">
        <v>2.22045559418441</v>
      </c>
      <c r="G206" s="5">
        <v>1.652247685146961</v>
      </c>
      <c r="H206" s="14">
        <v>4.4409111883688208</v>
      </c>
      <c r="I206" s="14">
        <v>6.0931588735157822</v>
      </c>
      <c r="J206" s="14">
        <v>2.22045559418441</v>
      </c>
      <c r="K206" s="14">
        <f t="shared" si="86"/>
        <v>4.677625322683582</v>
      </c>
      <c r="L206" s="14">
        <f t="shared" si="87"/>
        <v>35.713086585666254</v>
      </c>
      <c r="M206" s="14">
        <f t="shared" si="88"/>
        <v>4.6430213134491076</v>
      </c>
      <c r="N206" s="5">
        <f t="shared" si="89"/>
        <v>0</v>
      </c>
      <c r="O206" s="9">
        <v>0.184635338614</v>
      </c>
      <c r="P206" s="9">
        <v>5.4017543860000001E-3</v>
      </c>
      <c r="Q206" s="9">
        <v>7.8240988749221909</v>
      </c>
      <c r="R206" s="9">
        <f t="shared" si="82"/>
        <v>0.78240988749221918</v>
      </c>
      <c r="S206" s="9">
        <f t="shared" si="83"/>
        <v>7.0416889874299722</v>
      </c>
      <c r="T206" s="9">
        <v>5.0447480243010014</v>
      </c>
      <c r="U206" s="9">
        <f t="shared" si="84"/>
        <v>0.50447480243010012</v>
      </c>
      <c r="V206" s="9">
        <f t="shared" si="85"/>
        <v>4.5402732218709012</v>
      </c>
      <c r="W206" s="9">
        <f t="shared" si="99"/>
        <v>0.82254564186154044</v>
      </c>
      <c r="X206" s="9">
        <f t="shared" si="100"/>
        <v>6.9821693164362958E-2</v>
      </c>
      <c r="Y206" s="9">
        <f t="shared" si="101"/>
        <v>0.64727114688928122</v>
      </c>
      <c r="Z206" s="9">
        <f t="shared" si="102"/>
        <v>0.11476079356319856</v>
      </c>
      <c r="AA206" s="9">
        <f t="shared" si="103"/>
        <v>0.64223631448092633</v>
      </c>
      <c r="AB206" s="9">
        <f t="shared" si="104"/>
        <v>8.6692052904037656E-2</v>
      </c>
      <c r="AC206" s="9">
        <f t="shared" si="105"/>
        <v>0.56812374452751135</v>
      </c>
      <c r="AD206" s="9">
        <f t="shared" si="106"/>
        <v>7.5506571512885895E-2</v>
      </c>
      <c r="AE206" s="9">
        <f t="shared" si="107"/>
        <v>0.4800410030665625</v>
      </c>
      <c r="AF206" s="9">
        <f t="shared" si="80"/>
        <v>4.943018186745355E-2</v>
      </c>
      <c r="AG206" s="9">
        <v>0</v>
      </c>
      <c r="AH206" s="9">
        <f t="shared" si="81"/>
        <v>3.6725597745803133E-2</v>
      </c>
      <c r="AI206" s="9"/>
      <c r="AJ206" s="9">
        <v>196</v>
      </c>
      <c r="AK206" s="6">
        <f t="shared" si="90"/>
        <v>0.89236733502590337</v>
      </c>
      <c r="AL206" s="6">
        <f t="shared" si="91"/>
        <v>0.7569971080441249</v>
      </c>
      <c r="AM206" s="6">
        <f t="shared" si="92"/>
        <v>0.64363031604039722</v>
      </c>
      <c r="AN206">
        <v>0.51276305</v>
      </c>
      <c r="AO206">
        <v>1.1276579473684201</v>
      </c>
      <c r="AP206" s="5">
        <v>0.46463643157894702</v>
      </c>
      <c r="AQ206" s="6">
        <f t="shared" si="93"/>
        <v>0.37960428502590338</v>
      </c>
      <c r="AR206" s="17">
        <f t="shared" si="94"/>
        <v>0.14409941321002728</v>
      </c>
      <c r="AS206" s="6">
        <f t="shared" si="95"/>
        <v>-0.37066083932429517</v>
      </c>
      <c r="AT206" s="15">
        <f t="shared" si="96"/>
        <v>0.13738945780859096</v>
      </c>
      <c r="AU206" s="6">
        <f t="shared" si="97"/>
        <v>0.1789938844614502</v>
      </c>
      <c r="AV206" s="16">
        <f t="shared" si="98"/>
        <v>3.2038810674598982E-2</v>
      </c>
      <c r="AW206" s="16"/>
      <c r="AX206" s="16"/>
    </row>
    <row r="207" spans="1:50" x14ac:dyDescent="0.2">
      <c r="A207" s="13">
        <v>42932</v>
      </c>
      <c r="B207" s="14">
        <v>16.647691729999998</v>
      </c>
      <c r="C207" s="14">
        <v>21.324046559999999</v>
      </c>
      <c r="D207" s="14">
        <v>18.84647871</v>
      </c>
      <c r="E207" s="14">
        <v>23.151426539999999</v>
      </c>
      <c r="F207" s="5">
        <v>2.267750576695998</v>
      </c>
      <c r="G207" s="5">
        <v>1.692948502974589</v>
      </c>
      <c r="H207" s="14">
        <v>4.5355011533919951</v>
      </c>
      <c r="I207" s="14">
        <v>6.2284496563665837</v>
      </c>
      <c r="J207" s="14">
        <v>2.267750576695998</v>
      </c>
      <c r="K207" s="14">
        <f t="shared" si="86"/>
        <v>4.9192084415265258</v>
      </c>
      <c r="L207" s="14">
        <f t="shared" si="87"/>
        <v>43.950404656155314</v>
      </c>
      <c r="M207" s="14">
        <f t="shared" si="88"/>
        <v>4.4399698619866657</v>
      </c>
      <c r="N207" s="5">
        <f t="shared" si="89"/>
        <v>0</v>
      </c>
      <c r="O207" s="9">
        <v>0.18098655270700001</v>
      </c>
      <c r="P207" s="9">
        <v>5.3508771930000009E-3</v>
      </c>
      <c r="Q207" s="9">
        <v>7.5937527499187496</v>
      </c>
      <c r="R207" s="9">
        <f t="shared" si="82"/>
        <v>0.75937527499187496</v>
      </c>
      <c r="S207" s="9">
        <f t="shared" si="83"/>
        <v>6.8343774749268746</v>
      </c>
      <c r="T207" s="9">
        <v>4.9988947650205686</v>
      </c>
      <c r="U207" s="9">
        <f t="shared" si="84"/>
        <v>0.4998894765020569</v>
      </c>
      <c r="V207" s="9">
        <f t="shared" si="85"/>
        <v>4.4990052885185117</v>
      </c>
      <c r="W207" s="9">
        <f t="shared" si="99"/>
        <v>0.81956137905981985</v>
      </c>
      <c r="X207" s="9">
        <f t="shared" si="100"/>
        <v>6.9621748596454119E-2</v>
      </c>
      <c r="Y207" s="9">
        <f t="shared" si="101"/>
        <v>0.64668698387601009</v>
      </c>
      <c r="Z207" s="9">
        <f t="shared" si="102"/>
        <v>0.10999620294114792</v>
      </c>
      <c r="AA207" s="9">
        <f t="shared" si="103"/>
        <v>0.64483306854843758</v>
      </c>
      <c r="AB207" s="9">
        <f t="shared" si="104"/>
        <v>8.7054035995541582E-2</v>
      </c>
      <c r="AC207" s="9">
        <f t="shared" si="105"/>
        <v>0.55076040831063111</v>
      </c>
      <c r="AD207" s="9">
        <f t="shared" si="106"/>
        <v>7.49515495819712E-2</v>
      </c>
      <c r="AE207" s="9">
        <f t="shared" si="107"/>
        <v>0.47719389242411481</v>
      </c>
      <c r="AF207" s="9">
        <f t="shared" si="80"/>
        <v>4.9033664461382548E-2</v>
      </c>
      <c r="AG207" s="9">
        <v>0</v>
      </c>
      <c r="AH207" s="9">
        <f t="shared" si="81"/>
        <v>3.6335243883964564E-2</v>
      </c>
      <c r="AI207" s="9"/>
      <c r="AJ207" s="6">
        <v>197</v>
      </c>
      <c r="AK207" s="6">
        <f t="shared" si="90"/>
        <v>0.88918312765627394</v>
      </c>
      <c r="AL207" s="6">
        <f t="shared" si="91"/>
        <v>0.75482927148958545</v>
      </c>
      <c r="AM207" s="6">
        <f t="shared" si="92"/>
        <v>0.62571195789260226</v>
      </c>
      <c r="AN207">
        <v>0.51420320000000008</v>
      </c>
      <c r="AO207">
        <v>1.1075306315789499</v>
      </c>
      <c r="AP207" s="5">
        <v>0.45101366578947399</v>
      </c>
      <c r="AQ207" s="6">
        <f t="shared" si="93"/>
        <v>0.37497992765627386</v>
      </c>
      <c r="AR207" s="17">
        <f t="shared" si="94"/>
        <v>0.14060994614510439</v>
      </c>
      <c r="AS207" s="6">
        <f t="shared" si="95"/>
        <v>-0.35270136008936448</v>
      </c>
      <c r="AT207" s="15">
        <f t="shared" si="96"/>
        <v>0.12439824940888755</v>
      </c>
      <c r="AU207" s="6">
        <f t="shared" si="97"/>
        <v>0.17469829210312826</v>
      </c>
      <c r="AV207" s="16">
        <f t="shared" si="98"/>
        <v>3.0519493263749926E-2</v>
      </c>
      <c r="AW207" s="16"/>
      <c r="AX207" s="16"/>
    </row>
    <row r="208" spans="1:50" x14ac:dyDescent="0.2">
      <c r="A208" s="13">
        <v>42933</v>
      </c>
      <c r="B208" s="14">
        <v>16.653171260000001</v>
      </c>
      <c r="C208" s="14">
        <v>21.348795920000001</v>
      </c>
      <c r="D208" s="14">
        <v>18.8406126</v>
      </c>
      <c r="E208" s="14">
        <v>22.829072459999999</v>
      </c>
      <c r="F208" s="5">
        <v>2.2780059477050498</v>
      </c>
      <c r="G208" s="5">
        <v>1.8175171932224381</v>
      </c>
      <c r="H208" s="14">
        <v>4.5560118954100997</v>
      </c>
      <c r="I208" s="14">
        <v>6.3735290886325373</v>
      </c>
      <c r="J208" s="14">
        <v>2.2780059477050498</v>
      </c>
      <c r="K208" s="14">
        <f t="shared" si="86"/>
        <v>5.0828771975126417</v>
      </c>
      <c r="L208" s="14">
        <f t="shared" si="87"/>
        <v>56.788313999038436</v>
      </c>
      <c r="M208" s="14">
        <f t="shared" si="88"/>
        <v>4.1535903693137897</v>
      </c>
      <c r="N208" s="5">
        <f t="shared" si="89"/>
        <v>0</v>
      </c>
      <c r="O208" s="9">
        <v>0.17733776670000001</v>
      </c>
      <c r="P208" s="9">
        <v>5.3E-3</v>
      </c>
      <c r="Q208" s="9">
        <v>7.4857985577535473</v>
      </c>
      <c r="R208" s="9">
        <f t="shared" si="82"/>
        <v>0.7485798557753548</v>
      </c>
      <c r="S208" s="9">
        <f t="shared" si="83"/>
        <v>6.7372187019781924</v>
      </c>
      <c r="T208" s="9">
        <v>4.9516355697268182</v>
      </c>
      <c r="U208" s="9">
        <f t="shared" si="84"/>
        <v>0.49516355697268183</v>
      </c>
      <c r="V208" s="9">
        <f t="shared" si="85"/>
        <v>4.4564720127541362</v>
      </c>
      <c r="W208" s="9">
        <f t="shared" si="99"/>
        <v>0.81639729384984872</v>
      </c>
      <c r="X208" s="9">
        <f t="shared" si="100"/>
        <v>6.9559512061356882E-2</v>
      </c>
      <c r="Y208" s="9">
        <f t="shared" si="101"/>
        <v>0.64597421380464326</v>
      </c>
      <c r="Z208" s="9">
        <f t="shared" si="102"/>
        <v>0.10546319338592078</v>
      </c>
      <c r="AA208" s="9">
        <f t="shared" si="103"/>
        <v>0.6471379369595871</v>
      </c>
      <c r="AB208" s="9">
        <f t="shared" si="104"/>
        <v>8.7312655051663954E-2</v>
      </c>
      <c r="AC208" s="9">
        <f t="shared" si="105"/>
        <v>0.52895618820155432</v>
      </c>
      <c r="AD208" s="9">
        <f t="shared" si="106"/>
        <v>7.4779596735435452E-2</v>
      </c>
      <c r="AE208" s="9">
        <f t="shared" si="107"/>
        <v>0.47355762451418021</v>
      </c>
      <c r="AF208" s="9">
        <f t="shared" si="80"/>
        <v>4.8729504343842565E-2</v>
      </c>
      <c r="AG208" s="9">
        <v>0</v>
      </c>
      <c r="AH208" s="9">
        <f t="shared" si="81"/>
        <v>3.4992801895378622E-2</v>
      </c>
      <c r="AI208" s="9"/>
      <c r="AJ208" s="6">
        <v>198</v>
      </c>
      <c r="AK208" s="6">
        <f t="shared" si="90"/>
        <v>0.88595680591120562</v>
      </c>
      <c r="AL208" s="6">
        <f t="shared" si="91"/>
        <v>0.75260113034550791</v>
      </c>
      <c r="AM208" s="6">
        <f t="shared" si="92"/>
        <v>0.60373578493698976</v>
      </c>
      <c r="AN208">
        <v>0.51292393809523806</v>
      </c>
      <c r="AO208">
        <v>1.08740331578947</v>
      </c>
      <c r="AP208" s="5">
        <v>0.43739090000000003</v>
      </c>
      <c r="AQ208" s="6">
        <f t="shared" si="93"/>
        <v>0.37303286781596756</v>
      </c>
      <c r="AR208" s="17">
        <f t="shared" si="94"/>
        <v>0.13915352047100513</v>
      </c>
      <c r="AS208" s="6">
        <f t="shared" si="95"/>
        <v>-0.33480218544396212</v>
      </c>
      <c r="AT208" s="15">
        <f t="shared" si="96"/>
        <v>0.1120925033780532</v>
      </c>
      <c r="AU208" s="6">
        <f t="shared" si="97"/>
        <v>0.16634488493698973</v>
      </c>
      <c r="AV208" s="16">
        <f t="shared" si="98"/>
        <v>2.7670620744700353E-2</v>
      </c>
      <c r="AW208" s="16"/>
      <c r="AX208" s="16"/>
    </row>
    <row r="209" spans="1:50" x14ac:dyDescent="0.2">
      <c r="A209" s="13">
        <v>42934</v>
      </c>
      <c r="B209" s="14">
        <v>16.658650789999999</v>
      </c>
      <c r="C209" s="14">
        <v>21.090643490000001</v>
      </c>
      <c r="D209" s="14">
        <v>18.83474648</v>
      </c>
      <c r="E209" s="14">
        <v>22.7714648</v>
      </c>
      <c r="F209" s="5">
        <v>2.2286365964292831</v>
      </c>
      <c r="G209" s="5">
        <v>1.664237885291513</v>
      </c>
      <c r="H209" s="14">
        <v>4.4572731928585663</v>
      </c>
      <c r="I209" s="14">
        <v>6.1215110781500801</v>
      </c>
      <c r="J209" s="14">
        <v>2.2286365964292831</v>
      </c>
      <c r="K209" s="14">
        <f t="shared" si="86"/>
        <v>5.3029956001231549</v>
      </c>
      <c r="L209" s="14">
        <f t="shared" si="87"/>
        <v>46.618452238547412</v>
      </c>
      <c r="M209" s="14">
        <f t="shared" si="88"/>
        <v>4.0317687122415125</v>
      </c>
      <c r="N209" s="5">
        <f t="shared" si="89"/>
        <v>0</v>
      </c>
      <c r="O209" s="9">
        <v>0.178781130958</v>
      </c>
      <c r="P209" s="9">
        <v>5.5928571420000009E-3</v>
      </c>
      <c r="Q209" s="9">
        <v>7.3865546448712784</v>
      </c>
      <c r="R209" s="9">
        <f t="shared" si="82"/>
        <v>0.73865546448712793</v>
      </c>
      <c r="S209" s="9">
        <f t="shared" si="83"/>
        <v>6.647899180384151</v>
      </c>
      <c r="T209" s="9">
        <v>4.9016207400090606</v>
      </c>
      <c r="U209" s="9">
        <f t="shared" si="84"/>
        <v>0.49016207400090606</v>
      </c>
      <c r="V209" s="9">
        <f t="shared" si="85"/>
        <v>4.4114586660081549</v>
      </c>
      <c r="W209" s="9">
        <f t="shared" si="99"/>
        <v>0.81321022502101614</v>
      </c>
      <c r="X209" s="9">
        <f t="shared" si="100"/>
        <v>6.9498317898377376E-2</v>
      </c>
      <c r="Y209" s="9">
        <f t="shared" si="101"/>
        <v>0.64513200868747056</v>
      </c>
      <c r="Z209" s="9">
        <f t="shared" si="102"/>
        <v>0.10096438469754318</v>
      </c>
      <c r="AA209" s="9">
        <f t="shared" si="103"/>
        <v>0.64936898621981853</v>
      </c>
      <c r="AB209" s="9">
        <f t="shared" si="104"/>
        <v>8.7474846711730253E-2</v>
      </c>
      <c r="AC209" s="9">
        <f t="shared" si="105"/>
        <v>0.50082132397718415</v>
      </c>
      <c r="AD209" s="9">
        <f t="shared" si="106"/>
        <v>7.5105305726034938E-2</v>
      </c>
      <c r="AE209" s="9">
        <f t="shared" si="107"/>
        <v>0.468934880978089</v>
      </c>
      <c r="AF209" s="9">
        <f t="shared" si="80"/>
        <v>4.8502209993568336E-2</v>
      </c>
      <c r="AG209" s="9">
        <v>0</v>
      </c>
      <c r="AH209" s="9">
        <f t="shared" si="81"/>
        <v>3.3538377589149133E-2</v>
      </c>
      <c r="AI209" s="9"/>
      <c r="AJ209" s="9">
        <v>199</v>
      </c>
      <c r="AK209" s="6">
        <f t="shared" si="90"/>
        <v>0.88270854291939349</v>
      </c>
      <c r="AL209" s="6">
        <f t="shared" si="91"/>
        <v>0.75033337091736174</v>
      </c>
      <c r="AM209" s="6">
        <f t="shared" si="92"/>
        <v>0.57592662970321906</v>
      </c>
      <c r="AN209">
        <v>0.51164467619047604</v>
      </c>
      <c r="AO209">
        <v>1.0672759999999999</v>
      </c>
      <c r="AP209" s="5">
        <v>0.46103298333333298</v>
      </c>
      <c r="AQ209" s="6">
        <f t="shared" si="93"/>
        <v>0.37106386672891745</v>
      </c>
      <c r="AR209" s="17">
        <f t="shared" si="94"/>
        <v>0.13768839319181581</v>
      </c>
      <c r="AS209" s="6">
        <f t="shared" si="95"/>
        <v>-0.31694262908263815</v>
      </c>
      <c r="AT209" s="15">
        <f t="shared" si="96"/>
        <v>0.10045263012981474</v>
      </c>
      <c r="AU209" s="6">
        <f t="shared" si="97"/>
        <v>0.11489364636988608</v>
      </c>
      <c r="AV209" s="16">
        <f t="shared" si="98"/>
        <v>1.3200549976168437E-2</v>
      </c>
      <c r="AW209" s="16"/>
      <c r="AX209" s="16"/>
    </row>
    <row r="210" spans="1:50" x14ac:dyDescent="0.2">
      <c r="A210" s="13">
        <v>42935</v>
      </c>
      <c r="B210" s="14">
        <v>16.643984119999999</v>
      </c>
      <c r="C210" s="14">
        <v>20.832491050000002</v>
      </c>
      <c r="D210" s="14">
        <v>18.846231849999999</v>
      </c>
      <c r="E210" s="14">
        <v>22.713857139999998</v>
      </c>
      <c r="F210" s="5">
        <v>2.2053793220085121</v>
      </c>
      <c r="G210" s="5">
        <v>1.654673458435544</v>
      </c>
      <c r="H210" s="14">
        <v>4.4107586440170232</v>
      </c>
      <c r="I210" s="14">
        <v>6.0654321024525677</v>
      </c>
      <c r="J210" s="14">
        <v>2.2053793220085121</v>
      </c>
      <c r="K210" s="14">
        <f t="shared" si="86"/>
        <v>5.5675987549483743</v>
      </c>
      <c r="L210" s="14">
        <f t="shared" si="87"/>
        <v>40.537240218417324</v>
      </c>
      <c r="M210" s="14">
        <f t="shared" si="88"/>
        <v>3.8731250456746622</v>
      </c>
      <c r="N210" s="5">
        <f t="shared" si="89"/>
        <v>0</v>
      </c>
      <c r="O210" s="9">
        <v>0.180224495314</v>
      </c>
      <c r="P210" s="9">
        <v>5.8857142859999999E-3</v>
      </c>
      <c r="Q210" s="9">
        <v>7.2361365988161781</v>
      </c>
      <c r="R210" s="9">
        <f t="shared" si="82"/>
        <v>0.72361365988161785</v>
      </c>
      <c r="S210" s="9">
        <f t="shared" si="83"/>
        <v>6.51252293893456</v>
      </c>
      <c r="T210" s="9">
        <v>4.8511880784503862</v>
      </c>
      <c r="U210" s="9">
        <f t="shared" si="84"/>
        <v>0.48511880784503864</v>
      </c>
      <c r="V210" s="9">
        <f t="shared" si="85"/>
        <v>4.3660692706053474</v>
      </c>
      <c r="W210" s="9">
        <f t="shared" si="99"/>
        <v>0.80992390992587071</v>
      </c>
      <c r="X210" s="9">
        <f t="shared" si="100"/>
        <v>6.9235889226661601E-2</v>
      </c>
      <c r="Y210" s="9">
        <f t="shared" si="101"/>
        <v>0.64416863580493944</v>
      </c>
      <c r="Z210" s="9">
        <f t="shared" si="102"/>
        <v>9.6817982117168785E-2</v>
      </c>
      <c r="AA210" s="9">
        <f t="shared" si="103"/>
        <v>0.65138506448104172</v>
      </c>
      <c r="AB210" s="9">
        <f t="shared" si="104"/>
        <v>8.7543445324009525E-2</v>
      </c>
      <c r="AC210" s="9">
        <f t="shared" si="105"/>
        <v>0.48205453654625458</v>
      </c>
      <c r="AD210" s="9">
        <f t="shared" si="106"/>
        <v>7.6723822202805936E-2</v>
      </c>
      <c r="AE210" s="9">
        <f t="shared" si="107"/>
        <v>0.46303411455869842</v>
      </c>
      <c r="AF210" s="9">
        <f t="shared" si="80"/>
        <v>4.8274501609970072E-2</v>
      </c>
      <c r="AG210" s="9">
        <v>0</v>
      </c>
      <c r="AH210" s="9">
        <f t="shared" si="81"/>
        <v>3.1878361325996085E-2</v>
      </c>
      <c r="AI210" s="9"/>
      <c r="AJ210" s="6">
        <v>200</v>
      </c>
      <c r="AK210" s="6">
        <f t="shared" si="90"/>
        <v>0.87915979915253228</v>
      </c>
      <c r="AL210" s="6">
        <f t="shared" si="91"/>
        <v>0.74820304659821046</v>
      </c>
      <c r="AM210" s="6">
        <f t="shared" si="92"/>
        <v>0.55877835874906046</v>
      </c>
      <c r="AN210">
        <v>0.51036541428571403</v>
      </c>
      <c r="AO210">
        <v>1.0893925714285699</v>
      </c>
      <c r="AP210" s="5">
        <v>0.48467506666666699</v>
      </c>
      <c r="AQ210" s="6">
        <f t="shared" si="93"/>
        <v>0.36879438486681826</v>
      </c>
      <c r="AR210" s="17">
        <f t="shared" si="94"/>
        <v>0.13600929830929487</v>
      </c>
      <c r="AS210" s="6">
        <f t="shared" si="95"/>
        <v>-0.34118952483035947</v>
      </c>
      <c r="AT210" s="15">
        <f t="shared" si="96"/>
        <v>0.11641029185396648</v>
      </c>
      <c r="AU210" s="6">
        <f t="shared" si="97"/>
        <v>7.4103292082393468E-2</v>
      </c>
      <c r="AV210" s="16">
        <f t="shared" si="98"/>
        <v>5.4912978974485183E-3</v>
      </c>
      <c r="AW210" s="16"/>
      <c r="AX210" s="16"/>
    </row>
    <row r="211" spans="1:50" x14ac:dyDescent="0.2">
      <c r="A211" s="13">
        <v>42936</v>
      </c>
      <c r="B211" s="14">
        <v>16.629317459999999</v>
      </c>
      <c r="C211" s="14">
        <v>20.574338619999999</v>
      </c>
      <c r="D211" s="14">
        <v>18.857717220000001</v>
      </c>
      <c r="E211" s="14">
        <v>22.65624948</v>
      </c>
      <c r="F211" s="5">
        <v>2.238398438540635</v>
      </c>
      <c r="G211" s="5">
        <v>1.7336121654664309</v>
      </c>
      <c r="H211" s="14">
        <v>4.4767968770812701</v>
      </c>
      <c r="I211" s="14">
        <v>6.2104090425477008</v>
      </c>
      <c r="J211" s="14">
        <v>2.238398438540635</v>
      </c>
      <c r="K211" s="14">
        <f t="shared" si="86"/>
        <v>6.0157758478795991</v>
      </c>
      <c r="L211" s="14">
        <f t="shared" si="87"/>
        <v>37.014718848657751</v>
      </c>
      <c r="M211" s="14">
        <f t="shared" si="88"/>
        <v>3.8155760165448132</v>
      </c>
      <c r="N211" s="5">
        <f t="shared" si="89"/>
        <v>0</v>
      </c>
      <c r="O211" s="9">
        <v>0.18166785957199999</v>
      </c>
      <c r="P211" s="9">
        <v>6.1785714279999999E-3</v>
      </c>
      <c r="Q211" s="9">
        <v>7.0527071550285507</v>
      </c>
      <c r="R211" s="9">
        <f t="shared" si="82"/>
        <v>0.70527071550285514</v>
      </c>
      <c r="S211" s="9">
        <f t="shared" si="83"/>
        <v>6.3474364395256959</v>
      </c>
      <c r="T211" s="9">
        <v>4.8099385020474648</v>
      </c>
      <c r="U211" s="9">
        <f t="shared" si="84"/>
        <v>0.4809938502047465</v>
      </c>
      <c r="V211" s="9">
        <f t="shared" si="85"/>
        <v>4.3289446518427184</v>
      </c>
      <c r="W211" s="9">
        <f t="shared" si="99"/>
        <v>0.80642842242595536</v>
      </c>
      <c r="X211" s="9">
        <f t="shared" si="100"/>
        <v>6.8945708068588421E-2</v>
      </c>
      <c r="Y211" s="9">
        <f t="shared" si="101"/>
        <v>0.6430873571035236</v>
      </c>
      <c r="Z211" s="9">
        <f t="shared" si="102"/>
        <v>9.2909672034577007E-2</v>
      </c>
      <c r="AA211" s="9">
        <f t="shared" si="103"/>
        <v>0.65323481091365598</v>
      </c>
      <c r="AB211" s="9">
        <f t="shared" si="104"/>
        <v>8.7527586135627486E-2</v>
      </c>
      <c r="AC211" s="9">
        <f t="shared" si="105"/>
        <v>0.46915717129259166</v>
      </c>
      <c r="AD211" s="9">
        <f t="shared" si="106"/>
        <v>7.900809133258152E-2</v>
      </c>
      <c r="AE211" s="9">
        <f t="shared" si="107"/>
        <v>0.45648962797496312</v>
      </c>
      <c r="AF211" s="9">
        <f t="shared" si="80"/>
        <v>4.7915482686245611E-2</v>
      </c>
      <c r="AG211" s="9">
        <v>0</v>
      </c>
      <c r="AH211" s="9">
        <f t="shared" si="81"/>
        <v>3.1274687997271081E-2</v>
      </c>
      <c r="AI211" s="9"/>
      <c r="AJ211" s="6">
        <v>201</v>
      </c>
      <c r="AK211" s="6">
        <f t="shared" si="90"/>
        <v>0.87537413049454382</v>
      </c>
      <c r="AL211" s="6">
        <f t="shared" si="91"/>
        <v>0.74614448294823299</v>
      </c>
      <c r="AM211" s="6">
        <f t="shared" si="92"/>
        <v>0.54816526262517318</v>
      </c>
      <c r="AN211">
        <v>0.50908615238095201</v>
      </c>
      <c r="AO211">
        <v>1.11150914285714</v>
      </c>
      <c r="AP211" s="5">
        <v>0.50831715000000011</v>
      </c>
      <c r="AQ211" s="6">
        <f t="shared" si="93"/>
        <v>0.36628797811359182</v>
      </c>
      <c r="AR211" s="17">
        <f t="shared" si="94"/>
        <v>0.13416688291054313</v>
      </c>
      <c r="AS211" s="6">
        <f t="shared" si="95"/>
        <v>-0.36536465990890699</v>
      </c>
      <c r="AT211" s="15">
        <f t="shared" si="96"/>
        <v>0.13349133471035127</v>
      </c>
      <c r="AU211" s="6">
        <f t="shared" si="97"/>
        <v>3.9848112625173071E-2</v>
      </c>
      <c r="AV211" s="16">
        <f t="shared" si="98"/>
        <v>1.5878720797884774E-3</v>
      </c>
      <c r="AW211" s="16"/>
      <c r="AX211" s="16"/>
    </row>
    <row r="212" spans="1:50" x14ac:dyDescent="0.2">
      <c r="A212" s="13">
        <v>42937</v>
      </c>
      <c r="B212" s="14">
        <v>16.614650789999999</v>
      </c>
      <c r="C212" s="14">
        <v>20.31618619</v>
      </c>
      <c r="D212" s="14">
        <v>18.86920259</v>
      </c>
      <c r="E212" s="14">
        <v>22.598641820000001</v>
      </c>
      <c r="F212" s="5">
        <v>2.600400479616864</v>
      </c>
      <c r="G212" s="5">
        <v>2.1838212761534632</v>
      </c>
      <c r="H212" s="14">
        <v>5.2008009592337272</v>
      </c>
      <c r="I212" s="14">
        <v>7.38462223538719</v>
      </c>
      <c r="J212" s="14">
        <v>2.600400479616864</v>
      </c>
      <c r="K212" s="14">
        <f t="shared" si="86"/>
        <v>7.4682448636173122</v>
      </c>
      <c r="L212" s="14">
        <f t="shared" si="87"/>
        <v>39.98405929561153</v>
      </c>
      <c r="M212" s="14">
        <f t="shared" si="88"/>
        <v>4.3015359249647496</v>
      </c>
      <c r="N212" s="5">
        <f t="shared" si="89"/>
        <v>0</v>
      </c>
      <c r="O212" s="9">
        <v>0.18311122382799999</v>
      </c>
      <c r="P212" s="9">
        <v>6.4714285720000007E-3</v>
      </c>
      <c r="Q212" s="9">
        <v>6.8844926769347126</v>
      </c>
      <c r="R212" s="9">
        <f t="shared" si="82"/>
        <v>0.68844926769347126</v>
      </c>
      <c r="S212" s="9">
        <f t="shared" si="83"/>
        <v>6.1960434092412413</v>
      </c>
      <c r="T212" s="9">
        <v>4.741826921919885</v>
      </c>
      <c r="U212" s="9">
        <f t="shared" si="84"/>
        <v>0.4741826921919885</v>
      </c>
      <c r="V212" s="9">
        <f t="shared" si="85"/>
        <v>4.2676442297278969</v>
      </c>
      <c r="W212" s="9">
        <f t="shared" si="99"/>
        <v>0.80261066899894684</v>
      </c>
      <c r="X212" s="9">
        <f t="shared" si="100"/>
        <v>6.8893238951596936E-2</v>
      </c>
      <c r="Y212" s="9">
        <f t="shared" si="101"/>
        <v>0.64188486107388742</v>
      </c>
      <c r="Z212" s="9">
        <f t="shared" si="102"/>
        <v>8.9405636428095417E-2</v>
      </c>
      <c r="AA212" s="9">
        <f t="shared" si="103"/>
        <v>0.65469481005531083</v>
      </c>
      <c r="AB212" s="9">
        <f t="shared" si="104"/>
        <v>8.7433914405494542E-2</v>
      </c>
      <c r="AC212" s="9">
        <f t="shared" si="105"/>
        <v>0.46032184357442296</v>
      </c>
      <c r="AD212" s="9">
        <f t="shared" si="106"/>
        <v>8.16838205706516E-2</v>
      </c>
      <c r="AE212" s="9">
        <f t="shared" si="107"/>
        <v>0.44968719960847159</v>
      </c>
      <c r="AF212" s="9">
        <f t="shared" si="80"/>
        <v>4.7528060278977727E-2</v>
      </c>
      <c r="AG212" s="9">
        <v>0</v>
      </c>
      <c r="AH212" s="9">
        <f t="shared" si="81"/>
        <v>3.1245163460362012E-2</v>
      </c>
      <c r="AI212" s="9"/>
      <c r="AJ212" s="9">
        <v>202</v>
      </c>
      <c r="AK212" s="6">
        <f t="shared" si="90"/>
        <v>0.87150390795054378</v>
      </c>
      <c r="AL212" s="6">
        <f t="shared" si="91"/>
        <v>0.74410044648340623</v>
      </c>
      <c r="AM212" s="6">
        <f t="shared" si="92"/>
        <v>0.54200566414507456</v>
      </c>
      <c r="AN212">
        <v>0.50780689047619099</v>
      </c>
      <c r="AO212">
        <v>1.13362571428571</v>
      </c>
      <c r="AP212" s="5">
        <v>0.53195923333333295</v>
      </c>
      <c r="AQ212" s="6">
        <f t="shared" si="93"/>
        <v>0.36369701747435279</v>
      </c>
      <c r="AR212" s="17">
        <f t="shared" si="94"/>
        <v>0.13227552051973968</v>
      </c>
      <c r="AS212" s="6">
        <f t="shared" si="95"/>
        <v>-0.38952526780230379</v>
      </c>
      <c r="AT212" s="15">
        <f t="shared" si="96"/>
        <v>0.15172993425645648</v>
      </c>
      <c r="AU212" s="6">
        <f t="shared" si="97"/>
        <v>1.0046430811741613E-2</v>
      </c>
      <c r="AV212" s="16">
        <f t="shared" si="98"/>
        <v>1.0093077205511126E-4</v>
      </c>
      <c r="AW212" s="16"/>
      <c r="AX212" s="16"/>
    </row>
    <row r="213" spans="1:50" x14ac:dyDescent="0.2">
      <c r="A213" s="13">
        <v>42938</v>
      </c>
      <c r="B213" s="14">
        <v>16.599984119999998</v>
      </c>
      <c r="C213" s="14">
        <v>20.058033760000001</v>
      </c>
      <c r="D213" s="14">
        <v>18.880687959999999</v>
      </c>
      <c r="E213" s="14">
        <v>22.541034159999999</v>
      </c>
      <c r="F213" s="5">
        <v>2.5024920126856358</v>
      </c>
      <c r="G213" s="5">
        <v>1.951570241031616</v>
      </c>
      <c r="H213" s="14">
        <v>5.0049840253712716</v>
      </c>
      <c r="I213" s="14">
        <v>6.9565542664028879</v>
      </c>
      <c r="J213" s="14">
        <v>2.5024920126856358</v>
      </c>
      <c r="K213" s="14">
        <f t="shared" si="86"/>
        <v>7.7135669454827998</v>
      </c>
      <c r="L213" s="14">
        <f t="shared" si="87"/>
        <v>33.47806242226428</v>
      </c>
      <c r="M213" s="14">
        <f t="shared" si="88"/>
        <v>4.0162983761908384</v>
      </c>
      <c r="N213" s="5">
        <f t="shared" si="89"/>
        <v>0</v>
      </c>
      <c r="O213" s="9">
        <v>0.184554588086</v>
      </c>
      <c r="P213" s="9">
        <v>6.7642857139999998E-3</v>
      </c>
      <c r="Q213" s="9">
        <v>6.797728103971437</v>
      </c>
      <c r="R213" s="9">
        <f t="shared" si="82"/>
        <v>0.67977281039714377</v>
      </c>
      <c r="S213" s="9">
        <f t="shared" si="83"/>
        <v>6.1179552935742931</v>
      </c>
      <c r="T213" s="9">
        <v>4.6796157938561116</v>
      </c>
      <c r="U213" s="9">
        <f t="shared" si="84"/>
        <v>0.46796157938561117</v>
      </c>
      <c r="V213" s="9">
        <f t="shared" si="85"/>
        <v>4.2116542144705003</v>
      </c>
      <c r="W213" s="9">
        <f t="shared" si="99"/>
        <v>0.79801240224998138</v>
      </c>
      <c r="X213" s="9">
        <f t="shared" si="100"/>
        <v>7.0532881703810724E-2</v>
      </c>
      <c r="Y213" s="9">
        <f t="shared" si="101"/>
        <v>0.64055156740265162</v>
      </c>
      <c r="Z213" s="9">
        <f t="shared" si="102"/>
        <v>8.7343789860368684E-2</v>
      </c>
      <c r="AA213" s="9">
        <f t="shared" si="103"/>
        <v>0.65442136746852109</v>
      </c>
      <c r="AB213" s="9">
        <f t="shared" si="104"/>
        <v>8.7272250842813925E-2</v>
      </c>
      <c r="AC213" s="9">
        <f t="shared" si="105"/>
        <v>0.452985520840405</v>
      </c>
      <c r="AD213" s="9">
        <f t="shared" si="106"/>
        <v>8.6138658876271507E-2</v>
      </c>
      <c r="AE213" s="9">
        <f t="shared" si="107"/>
        <v>0.44287991630737056</v>
      </c>
      <c r="AF213" s="9">
        <f t="shared" si="80"/>
        <v>4.7270534089314996E-2</v>
      </c>
      <c r="AG213" s="9">
        <v>0</v>
      </c>
      <c r="AH213" s="9">
        <f t="shared" si="81"/>
        <v>3.1578164265204926E-2</v>
      </c>
      <c r="AI213" s="9"/>
      <c r="AJ213" s="6">
        <v>203</v>
      </c>
      <c r="AK213" s="6">
        <f t="shared" si="90"/>
        <v>0.86854528395379216</v>
      </c>
      <c r="AL213" s="6">
        <f t="shared" si="91"/>
        <v>0.74176515732888981</v>
      </c>
      <c r="AM213" s="6">
        <f t="shared" si="92"/>
        <v>0.53912417971667648</v>
      </c>
      <c r="AN213">
        <v>0.50652762857142908</v>
      </c>
      <c r="AO213">
        <v>1.1557422857142901</v>
      </c>
      <c r="AP213" s="5">
        <v>0.55560131666666701</v>
      </c>
      <c r="AQ213" s="6">
        <f t="shared" si="93"/>
        <v>0.36201765538236308</v>
      </c>
      <c r="AR213" s="17">
        <f t="shared" si="94"/>
        <v>0.13105678280854341</v>
      </c>
      <c r="AS213" s="6">
        <f t="shared" si="95"/>
        <v>-0.41397712838540024</v>
      </c>
      <c r="AT213" s="15">
        <f t="shared" si="96"/>
        <v>0.17137706282622214</v>
      </c>
      <c r="AU213" s="6">
        <f t="shared" si="97"/>
        <v>-1.6477136949990534E-2</v>
      </c>
      <c r="AV213" s="16">
        <f t="shared" si="98"/>
        <v>2.7149604206874338E-4</v>
      </c>
      <c r="AW213" s="16"/>
      <c r="AX213" s="16"/>
    </row>
    <row r="214" spans="1:50" x14ac:dyDescent="0.2">
      <c r="A214" s="13">
        <v>42939</v>
      </c>
      <c r="B214" s="14">
        <v>16.585317459999999</v>
      </c>
      <c r="C214" s="14">
        <v>19.799881320000001</v>
      </c>
      <c r="D214" s="14">
        <v>18.892173329999999</v>
      </c>
      <c r="E214" s="14">
        <v>22.4834265</v>
      </c>
      <c r="F214" s="5">
        <v>2.8787014245867688</v>
      </c>
      <c r="G214" s="5">
        <v>2.195521707551062</v>
      </c>
      <c r="H214" s="14">
        <v>5.7574028491735376</v>
      </c>
      <c r="I214" s="14">
        <v>7.9529245567246001</v>
      </c>
      <c r="J214" s="14">
        <v>2.8787014245867688</v>
      </c>
      <c r="K214" s="14">
        <f t="shared" si="86"/>
        <v>9.5705929150555651</v>
      </c>
      <c r="L214" s="14">
        <f t="shared" si="87"/>
        <v>34.560212053116537</v>
      </c>
      <c r="M214" s="14">
        <f t="shared" si="88"/>
        <v>4.4814874440034957</v>
      </c>
      <c r="N214" s="5">
        <f t="shared" si="89"/>
        <v>0</v>
      </c>
      <c r="O214" s="9">
        <v>0.18599795244199999</v>
      </c>
      <c r="P214" s="9">
        <v>7.0571428580000024E-3</v>
      </c>
      <c r="Q214" s="9">
        <v>6.4835981391864737</v>
      </c>
      <c r="R214" s="9">
        <f t="shared" si="82"/>
        <v>0.64835981391864739</v>
      </c>
      <c r="S214" s="9">
        <f t="shared" si="83"/>
        <v>5.8352383252678264</v>
      </c>
      <c r="T214" s="9">
        <v>4.6571904020076129</v>
      </c>
      <c r="U214" s="9">
        <f t="shared" si="84"/>
        <v>0.46571904020076133</v>
      </c>
      <c r="V214" s="9">
        <f t="shared" si="85"/>
        <v>4.191471361806852</v>
      </c>
      <c r="W214" s="9">
        <f t="shared" si="99"/>
        <v>0.79453646109962528</v>
      </c>
      <c r="X214" s="9">
        <f t="shared" si="100"/>
        <v>7.0727477691226878E-2</v>
      </c>
      <c r="Y214" s="9">
        <f t="shared" si="101"/>
        <v>0.63905221062771411</v>
      </c>
      <c r="Z214" s="9">
        <f t="shared" si="102"/>
        <v>8.496923483121184E-2</v>
      </c>
      <c r="AA214" s="9">
        <f t="shared" si="103"/>
        <v>0.6545656525345025</v>
      </c>
      <c r="AB214" s="9">
        <f t="shared" si="104"/>
        <v>8.7072955446226549E-2</v>
      </c>
      <c r="AC214" s="9">
        <f t="shared" si="105"/>
        <v>0.45088902537311748</v>
      </c>
      <c r="AD214" s="9">
        <f t="shared" si="106"/>
        <v>8.7836370389313051E-2</v>
      </c>
      <c r="AE214" s="9">
        <f t="shared" si="107"/>
        <v>0.4361544805094017</v>
      </c>
      <c r="AF214" s="9">
        <f t="shared" si="80"/>
        <v>4.800792577867645E-2</v>
      </c>
      <c r="AG214" s="9">
        <v>0</v>
      </c>
      <c r="AH214" s="9">
        <f t="shared" si="81"/>
        <v>3.2569783440700738E-2</v>
      </c>
      <c r="AI214" s="9"/>
      <c r="AJ214" s="6">
        <v>204</v>
      </c>
      <c r="AK214" s="6">
        <f t="shared" si="90"/>
        <v>0.86526393879085217</v>
      </c>
      <c r="AL214" s="6">
        <f t="shared" si="91"/>
        <v>0.73953488736571438</v>
      </c>
      <c r="AM214" s="6">
        <f t="shared" si="92"/>
        <v>0.5387253957624305</v>
      </c>
      <c r="AN214">
        <v>0.50524836666666706</v>
      </c>
      <c r="AO214">
        <v>1.1778588571428601</v>
      </c>
      <c r="AP214" s="5">
        <v>0.57924339999999996</v>
      </c>
      <c r="AQ214" s="6">
        <f t="shared" si="93"/>
        <v>0.36001557212418511</v>
      </c>
      <c r="AR214" s="17">
        <f t="shared" si="94"/>
        <v>0.12961121217190433</v>
      </c>
      <c r="AS214" s="6">
        <f t="shared" si="95"/>
        <v>-0.43832396977714572</v>
      </c>
      <c r="AT214" s="15">
        <f t="shared" si="96"/>
        <v>0.19212790248119616</v>
      </c>
      <c r="AU214" s="6">
        <f t="shared" si="97"/>
        <v>-4.051800423756946E-2</v>
      </c>
      <c r="AV214" s="16">
        <f t="shared" si="98"/>
        <v>1.6417086673956968E-3</v>
      </c>
      <c r="AW214" s="16"/>
      <c r="AX214" s="16"/>
    </row>
    <row r="215" spans="1:50" x14ac:dyDescent="0.2">
      <c r="A215" s="13">
        <v>42940</v>
      </c>
      <c r="B215" s="14">
        <v>16.570650789999998</v>
      </c>
      <c r="C215" s="14">
        <v>19.541728890000002</v>
      </c>
      <c r="D215" s="14">
        <v>18.903658700000001</v>
      </c>
      <c r="E215" s="14">
        <v>22.425818840000002</v>
      </c>
      <c r="F215" s="5">
        <v>3.197767405907296</v>
      </c>
      <c r="G215" s="5">
        <v>3.4123684234347649</v>
      </c>
      <c r="H215" s="14">
        <v>6.395534811814592</v>
      </c>
      <c r="I215" s="14">
        <v>9.8079032352493574</v>
      </c>
      <c r="J215" s="14">
        <v>3.197767405907296</v>
      </c>
      <c r="K215" s="14">
        <f t="shared" si="86"/>
        <v>11.53305981573966</v>
      </c>
      <c r="L215" s="14">
        <f t="shared" si="87"/>
        <v>41.590531344302576</v>
      </c>
      <c r="M215" s="14">
        <f t="shared" si="88"/>
        <v>4.8276942593297383</v>
      </c>
      <c r="N215" s="5">
        <f t="shared" si="89"/>
        <v>0</v>
      </c>
      <c r="O215" s="9">
        <v>0.18744131670000011</v>
      </c>
      <c r="P215" s="9">
        <v>7.3500000000000006E-3</v>
      </c>
      <c r="Q215" s="9">
        <v>6.4307527271994314</v>
      </c>
      <c r="R215" s="9">
        <f t="shared" si="82"/>
        <v>0.64307527271994314</v>
      </c>
      <c r="S215" s="9">
        <f t="shared" si="83"/>
        <v>5.7876774544794882</v>
      </c>
      <c r="T215" s="9">
        <v>4.574234339749415</v>
      </c>
      <c r="U215" s="9">
        <f t="shared" si="84"/>
        <v>0.45742343397494151</v>
      </c>
      <c r="V215" s="9">
        <f t="shared" si="85"/>
        <v>4.1168109057744733</v>
      </c>
      <c r="W215" s="9">
        <f t="shared" si="99"/>
        <v>0.79033914464449417</v>
      </c>
      <c r="X215" s="9">
        <f t="shared" si="100"/>
        <v>7.2166362949547813E-2</v>
      </c>
      <c r="Y215" s="9">
        <f t="shared" si="101"/>
        <v>0.63746374197953903</v>
      </c>
      <c r="Z215" s="9">
        <f t="shared" si="102"/>
        <v>8.3856404563398546E-2</v>
      </c>
      <c r="AA215" s="9">
        <f t="shared" si="103"/>
        <v>0.65312155723063092</v>
      </c>
      <c r="AB215" s="9">
        <f t="shared" si="104"/>
        <v>8.6830613236399942E-2</v>
      </c>
      <c r="AC215" s="9">
        <f t="shared" si="105"/>
        <v>0.45059670364797583</v>
      </c>
      <c r="AD215" s="9">
        <f t="shared" si="106"/>
        <v>9.0098349922844767E-2</v>
      </c>
      <c r="AE215" s="9">
        <f t="shared" si="107"/>
        <v>0.42980664136514657</v>
      </c>
      <c r="AF215" s="9">
        <f t="shared" si="80"/>
        <v>4.791764497964434E-2</v>
      </c>
      <c r="AG215" s="9">
        <v>0</v>
      </c>
      <c r="AH215" s="9">
        <f t="shared" si="81"/>
        <v>3.2981337161531801E-2</v>
      </c>
      <c r="AI215" s="9"/>
      <c r="AJ215" s="9">
        <v>205</v>
      </c>
      <c r="AK215" s="6">
        <f t="shared" si="90"/>
        <v>0.86250550759404199</v>
      </c>
      <c r="AL215" s="6">
        <f t="shared" si="91"/>
        <v>0.73697796179402952</v>
      </c>
      <c r="AM215" s="6">
        <f t="shared" si="92"/>
        <v>0.54069505357082059</v>
      </c>
      <c r="AN215">
        <v>0.50396910476190504</v>
      </c>
      <c r="AO215">
        <v>1.1999754285714299</v>
      </c>
      <c r="AP215" s="5">
        <v>0.60288548333333303</v>
      </c>
      <c r="AQ215" s="6">
        <f t="shared" si="93"/>
        <v>0.35853640283213695</v>
      </c>
      <c r="AR215" s="17">
        <f t="shared" si="94"/>
        <v>0.12854835215580837</v>
      </c>
      <c r="AS215" s="6">
        <f t="shared" si="95"/>
        <v>-0.46299746677740039</v>
      </c>
      <c r="AT215" s="15">
        <f t="shared" si="96"/>
        <v>0.21436665424228998</v>
      </c>
      <c r="AU215" s="6">
        <f t="shared" si="97"/>
        <v>-6.2190429762512434E-2</v>
      </c>
      <c r="AV215" s="16">
        <f t="shared" si="98"/>
        <v>3.8676495540459922E-3</v>
      </c>
      <c r="AW215" s="16"/>
      <c r="AX215" s="16"/>
    </row>
    <row r="216" spans="1:50" x14ac:dyDescent="0.2">
      <c r="A216" s="13">
        <v>42941</v>
      </c>
      <c r="B216" s="14">
        <v>16.555984129999999</v>
      </c>
      <c r="C216" s="14">
        <v>19.283576459999999</v>
      </c>
      <c r="D216" s="14">
        <v>18.915144080000001</v>
      </c>
      <c r="E216" s="14">
        <v>22.368211179999999</v>
      </c>
      <c r="F216" s="5">
        <v>3.0008516126406168</v>
      </c>
      <c r="G216" s="5">
        <v>3.0532599982505082</v>
      </c>
      <c r="H216" s="14">
        <v>6.0017032252812346</v>
      </c>
      <c r="I216" s="14">
        <v>9.0549632235317432</v>
      </c>
      <c r="J216" s="14">
        <v>3.0008516126406168</v>
      </c>
      <c r="K216" s="14">
        <f t="shared" si="86"/>
        <v>11.820102441532036</v>
      </c>
      <c r="L216" s="14">
        <f t="shared" si="87"/>
        <v>34.846392791712326</v>
      </c>
      <c r="M216" s="14">
        <f t="shared" si="88"/>
        <v>4.3923015798870439</v>
      </c>
      <c r="N216" s="5">
        <f t="shared" si="89"/>
        <v>0</v>
      </c>
      <c r="O216" s="9">
        <v>0.18888468095800001</v>
      </c>
      <c r="P216" s="9">
        <v>7.6428571420000006E-3</v>
      </c>
      <c r="Q216" s="9">
        <v>6.3085960092045799</v>
      </c>
      <c r="R216" s="9">
        <f t="shared" si="82"/>
        <v>0.63085960092045801</v>
      </c>
      <c r="S216" s="9">
        <f t="shared" si="83"/>
        <v>5.6777364082841224</v>
      </c>
      <c r="T216" s="9">
        <v>4.4681160757328362</v>
      </c>
      <c r="U216" s="9">
        <f t="shared" si="84"/>
        <v>0.44681160757328364</v>
      </c>
      <c r="V216" s="9">
        <f t="shared" si="85"/>
        <v>4.0213044681595527</v>
      </c>
      <c r="W216" s="9">
        <f t="shared" si="99"/>
        <v>0.78630591046589293</v>
      </c>
      <c r="X216" s="9">
        <f t="shared" si="100"/>
        <v>7.4194382965020775E-2</v>
      </c>
      <c r="Y216" s="9">
        <f t="shared" si="101"/>
        <v>0.63575121343037799</v>
      </c>
      <c r="Z216" s="9">
        <f t="shared" si="102"/>
        <v>8.3586820306306264E-2</v>
      </c>
      <c r="AA216" s="9">
        <f t="shared" si="103"/>
        <v>0.65054247326205639</v>
      </c>
      <c r="AB216" s="9">
        <f t="shared" si="104"/>
        <v>8.6571418652496193E-2</v>
      </c>
      <c r="AC216" s="9">
        <f t="shared" si="105"/>
        <v>0.44931058506548943</v>
      </c>
      <c r="AD216" s="9">
        <f t="shared" si="106"/>
        <v>9.8433298028079125E-2</v>
      </c>
      <c r="AE216" s="9">
        <f t="shared" si="107"/>
        <v>0.42391233937011263</v>
      </c>
      <c r="AF216" s="9">
        <f t="shared" si="80"/>
        <v>4.8536527299642987E-2</v>
      </c>
      <c r="AG216" s="9">
        <v>0</v>
      </c>
      <c r="AH216" s="9">
        <f t="shared" si="81"/>
        <v>3.3704613414727393E-2</v>
      </c>
      <c r="AI216" s="9"/>
      <c r="AJ216" s="6">
        <v>206</v>
      </c>
      <c r="AK216" s="6">
        <f t="shared" si="90"/>
        <v>0.86050029343091372</v>
      </c>
      <c r="AL216" s="6">
        <f t="shared" si="91"/>
        <v>0.73412929356836265</v>
      </c>
      <c r="AM216" s="6">
        <f t="shared" si="92"/>
        <v>0.54774388309356858</v>
      </c>
      <c r="AN216">
        <v>0.50268984285714302</v>
      </c>
      <c r="AO216">
        <v>1.222092</v>
      </c>
      <c r="AP216" s="5">
        <v>0.62652756666666698</v>
      </c>
      <c r="AQ216" s="6">
        <f t="shared" si="93"/>
        <v>0.3578104505737707</v>
      </c>
      <c r="AR216" s="17">
        <f t="shared" si="94"/>
        <v>0.12802831853980481</v>
      </c>
      <c r="AS216" s="6">
        <f t="shared" si="95"/>
        <v>-0.48796270643163731</v>
      </c>
      <c r="AT216" s="15">
        <f t="shared" si="96"/>
        <v>0.23810760286808824</v>
      </c>
      <c r="AU216" s="6">
        <f t="shared" si="97"/>
        <v>-7.8783683573098395E-2</v>
      </c>
      <c r="AV216" s="16">
        <f t="shared" si="98"/>
        <v>6.2068687973460936E-3</v>
      </c>
      <c r="AW216" s="16"/>
      <c r="AX216" s="16"/>
    </row>
    <row r="217" spans="1:50" x14ac:dyDescent="0.2">
      <c r="A217" s="13">
        <v>42942</v>
      </c>
      <c r="B217" s="14">
        <v>16.541317459999998</v>
      </c>
      <c r="C217" s="14">
        <v>19.02542403</v>
      </c>
      <c r="D217" s="14">
        <v>18.92662945</v>
      </c>
      <c r="E217" s="14">
        <v>22.310603520000001</v>
      </c>
      <c r="F217" s="5">
        <v>2.985025462706127</v>
      </c>
      <c r="G217" s="5">
        <v>2.454619021656947</v>
      </c>
      <c r="H217" s="14">
        <v>5.9700509254122531</v>
      </c>
      <c r="I217" s="14">
        <v>8.4246699470691997</v>
      </c>
      <c r="J217" s="14">
        <v>2.985025462706127</v>
      </c>
      <c r="K217" s="14">
        <f t="shared" si="86"/>
        <v>12.944206340579774</v>
      </c>
      <c r="L217" s="14">
        <f t="shared" si="87"/>
        <v>28.517528112367529</v>
      </c>
      <c r="M217" s="14">
        <f t="shared" si="88"/>
        <v>4.2347704645912083</v>
      </c>
      <c r="N217" s="5">
        <f t="shared" si="89"/>
        <v>0</v>
      </c>
      <c r="O217" s="9">
        <v>0.19032804531399999</v>
      </c>
      <c r="P217" s="9">
        <v>7.9357142859999997E-3</v>
      </c>
      <c r="Q217" s="9">
        <v>6.1979066178923228</v>
      </c>
      <c r="R217" s="9">
        <f t="shared" si="82"/>
        <v>0.61979066178923237</v>
      </c>
      <c r="S217" s="9">
        <f t="shared" si="83"/>
        <v>5.5781159561030904</v>
      </c>
      <c r="T217" s="9">
        <v>4.3973878640159532</v>
      </c>
      <c r="U217" s="9">
        <f t="shared" si="84"/>
        <v>0.43973878640159536</v>
      </c>
      <c r="V217" s="9">
        <f t="shared" si="85"/>
        <v>3.957649077614358</v>
      </c>
      <c r="W217" s="9">
        <f t="shared" si="99"/>
        <v>0.78373565040855719</v>
      </c>
      <c r="X217" s="9">
        <f t="shared" si="100"/>
        <v>7.4045137706283848E-2</v>
      </c>
      <c r="Y217" s="9">
        <f t="shared" si="101"/>
        <v>0.63393326895802238</v>
      </c>
      <c r="Z217" s="9">
        <f t="shared" si="102"/>
        <v>8.2461361952781018E-2</v>
      </c>
      <c r="AA217" s="9">
        <f t="shared" si="103"/>
        <v>0.64900142898394775</v>
      </c>
      <c r="AB217" s="9">
        <f t="shared" si="104"/>
        <v>8.6312612422671658E-2</v>
      </c>
      <c r="AC217" s="9">
        <f t="shared" si="105"/>
        <v>0.45381781213931838</v>
      </c>
      <c r="AD217" s="9">
        <f t="shared" si="106"/>
        <v>0.10100262407013877</v>
      </c>
      <c r="AE217" s="9">
        <f t="shared" si="107"/>
        <v>0.41838072472255944</v>
      </c>
      <c r="AF217" s="9">
        <f t="shared" si="80"/>
        <v>4.9505720471198417E-2</v>
      </c>
      <c r="AG217" s="9">
        <v>0</v>
      </c>
      <c r="AH217" s="9">
        <f t="shared" si="81"/>
        <v>3.6305463614188023E-2</v>
      </c>
      <c r="AI217" s="9"/>
      <c r="AJ217" s="6">
        <v>207</v>
      </c>
      <c r="AK217" s="6">
        <f t="shared" si="90"/>
        <v>0.85778078811484104</v>
      </c>
      <c r="AL217" s="6">
        <f t="shared" si="91"/>
        <v>0.73146279093672872</v>
      </c>
      <c r="AM217" s="6">
        <f t="shared" si="92"/>
        <v>0.55482043620945709</v>
      </c>
      <c r="AN217">
        <v>0.501410580952381</v>
      </c>
      <c r="AO217">
        <v>1.24420857142857</v>
      </c>
      <c r="AP217" s="5">
        <v>0.65016965000000004</v>
      </c>
      <c r="AQ217" s="6">
        <f t="shared" si="93"/>
        <v>0.35637020716246004</v>
      </c>
      <c r="AR217" s="17">
        <f t="shared" si="94"/>
        <v>0.1269997245530147</v>
      </c>
      <c r="AS217" s="6">
        <f t="shared" si="95"/>
        <v>-0.51274578049184127</v>
      </c>
      <c r="AT217" s="15">
        <f t="shared" si="96"/>
        <v>0.2629082354121875</v>
      </c>
      <c r="AU217" s="6">
        <f t="shared" si="97"/>
        <v>-9.5349213790542953E-2</v>
      </c>
      <c r="AV217" s="16">
        <f t="shared" si="98"/>
        <v>9.0914725704746655E-3</v>
      </c>
      <c r="AW217" s="16"/>
      <c r="AX217" s="16"/>
    </row>
    <row r="218" spans="1:50" x14ac:dyDescent="0.2">
      <c r="A218" s="13">
        <v>42943</v>
      </c>
      <c r="B218" s="14">
        <v>16.526650790000001</v>
      </c>
      <c r="C218" s="14">
        <v>18.76727159</v>
      </c>
      <c r="D218" s="14">
        <v>18.938114819999999</v>
      </c>
      <c r="E218" s="14">
        <v>22.252995859999999</v>
      </c>
      <c r="F218" s="5">
        <v>2.6522711138013788</v>
      </c>
      <c r="G218" s="5">
        <v>2.3564408219419168</v>
      </c>
      <c r="H218" s="14">
        <v>5.3045422276027576</v>
      </c>
      <c r="I218" s="14">
        <v>7.660983049544674</v>
      </c>
      <c r="J218" s="14">
        <v>2.6522711138013788</v>
      </c>
      <c r="K218" s="14">
        <f t="shared" si="86"/>
        <v>12.784554566921736</v>
      </c>
      <c r="L218" s="14">
        <f t="shared" si="87"/>
        <v>24.31482379476094</v>
      </c>
      <c r="M218" s="14">
        <f t="shared" si="88"/>
        <v>3.6459027042090613</v>
      </c>
      <c r="N218" s="5">
        <f t="shared" si="89"/>
        <v>0</v>
      </c>
      <c r="O218" s="9">
        <v>0.19177140957200001</v>
      </c>
      <c r="P218" s="9">
        <v>8.2285714279999988E-3</v>
      </c>
      <c r="Q218" s="9">
        <v>6.0656989314989183</v>
      </c>
      <c r="R218" s="9">
        <f t="shared" si="82"/>
        <v>0.60656989314989185</v>
      </c>
      <c r="S218" s="9">
        <f t="shared" si="83"/>
        <v>5.459129038349027</v>
      </c>
      <c r="T218" s="9">
        <v>4.3597226922435102</v>
      </c>
      <c r="U218" s="9">
        <f t="shared" si="84"/>
        <v>0.43597226922435106</v>
      </c>
      <c r="V218" s="9">
        <f t="shared" si="85"/>
        <v>3.9237504230191593</v>
      </c>
      <c r="W218" s="9">
        <f t="shared" si="99"/>
        <v>0.78095454309686063</v>
      </c>
      <c r="X218" s="9">
        <f t="shared" si="100"/>
        <v>7.3773903229288673E-2</v>
      </c>
      <c r="Y218" s="9">
        <f t="shared" si="101"/>
        <v>0.63210198719176591</v>
      </c>
      <c r="Z218" s="9">
        <f t="shared" si="102"/>
        <v>8.1180933630022531E-2</v>
      </c>
      <c r="AA218" s="9">
        <f t="shared" si="103"/>
        <v>0.64763653269866905</v>
      </c>
      <c r="AB218" s="9">
        <f t="shared" si="104"/>
        <v>8.6037068404701697E-2</v>
      </c>
      <c r="AC218" s="9">
        <f t="shared" si="105"/>
        <v>0.46239542215398366</v>
      </c>
      <c r="AD218" s="9">
        <f t="shared" si="106"/>
        <v>9.8382188720246427E-2</v>
      </c>
      <c r="AE218" s="9">
        <f t="shared" si="107"/>
        <v>0.41351861899984249</v>
      </c>
      <c r="AF218" s="9">
        <f t="shared" si="80"/>
        <v>4.9254871002847374E-2</v>
      </c>
      <c r="AG218" s="9">
        <v>0</v>
      </c>
      <c r="AH218" s="9">
        <f t="shared" si="81"/>
        <v>3.7497105047989081E-2</v>
      </c>
      <c r="AI218" s="9"/>
      <c r="AJ218" s="9">
        <v>208</v>
      </c>
      <c r="AK218" s="6">
        <f t="shared" si="90"/>
        <v>0.8547284463261493</v>
      </c>
      <c r="AL218" s="6">
        <f t="shared" si="91"/>
        <v>0.7288174663286916</v>
      </c>
      <c r="AM218" s="6">
        <f t="shared" si="92"/>
        <v>0.56077761087423006</v>
      </c>
      <c r="AN218">
        <v>0.50013131904761898</v>
      </c>
      <c r="AO218">
        <v>1.26632514285714</v>
      </c>
      <c r="AP218" s="5">
        <v>0.67381173333333289</v>
      </c>
      <c r="AQ218" s="6">
        <f t="shared" si="93"/>
        <v>0.35459712727853032</v>
      </c>
      <c r="AR218" s="17">
        <f t="shared" si="94"/>
        <v>0.12573912267418624</v>
      </c>
      <c r="AS218" s="6">
        <f t="shared" si="95"/>
        <v>-0.53750767652844844</v>
      </c>
      <c r="AT218" s="15">
        <f t="shared" si="96"/>
        <v>0.28891450232701116</v>
      </c>
      <c r="AU218" s="6">
        <f t="shared" si="97"/>
        <v>-0.11303412245910283</v>
      </c>
      <c r="AV218" s="16">
        <f t="shared" si="98"/>
        <v>1.2776712840099454E-2</v>
      </c>
      <c r="AW218" s="16"/>
      <c r="AX218" s="16"/>
    </row>
    <row r="219" spans="1:50" x14ac:dyDescent="0.2">
      <c r="A219" s="13">
        <v>42944</v>
      </c>
      <c r="B219" s="14">
        <v>16.511984129999998</v>
      </c>
      <c r="C219" s="14">
        <v>18.509119160000001</v>
      </c>
      <c r="D219" s="14">
        <v>18.949600190000002</v>
      </c>
      <c r="E219" s="14">
        <v>22.1953882</v>
      </c>
      <c r="F219" s="5">
        <v>2.5351146956203401</v>
      </c>
      <c r="G219" s="5">
        <v>2.0666298545325779</v>
      </c>
      <c r="H219" s="14">
        <v>5.0702293912406793</v>
      </c>
      <c r="I219" s="14">
        <v>7.1368592457732571</v>
      </c>
      <c r="J219" s="14">
        <v>2.5351146956203401</v>
      </c>
      <c r="K219" s="14">
        <f t="shared" si="86"/>
        <v>13.745536496251493</v>
      </c>
      <c r="L219" s="14">
        <f t="shared" si="87"/>
        <v>20.570696979661221</v>
      </c>
      <c r="M219" s="14">
        <f t="shared" si="88"/>
        <v>3.3756115321209723</v>
      </c>
      <c r="N219" s="5">
        <f t="shared" si="89"/>
        <v>0</v>
      </c>
      <c r="O219" s="9">
        <v>0.19321477382800001</v>
      </c>
      <c r="P219" s="9">
        <v>8.5214285720000005E-3</v>
      </c>
      <c r="Q219" s="9">
        <v>5.9562336789032813</v>
      </c>
      <c r="R219" s="9">
        <f t="shared" si="82"/>
        <v>0.5956233678903281</v>
      </c>
      <c r="S219" s="9">
        <f t="shared" si="83"/>
        <v>5.3606103110129535</v>
      </c>
      <c r="T219" s="9">
        <v>4.3096460680781874</v>
      </c>
      <c r="U219" s="9">
        <f t="shared" si="84"/>
        <v>0.43096460680781878</v>
      </c>
      <c r="V219" s="9">
        <f t="shared" si="85"/>
        <v>3.8786814612703688</v>
      </c>
      <c r="W219" s="9">
        <f t="shared" si="99"/>
        <v>0.77854791910424426</v>
      </c>
      <c r="X219" s="9">
        <f t="shared" si="100"/>
        <v>7.2044295698329097E-2</v>
      </c>
      <c r="Y219" s="9">
        <f t="shared" si="101"/>
        <v>0.63024621162323513</v>
      </c>
      <c r="Z219" s="9">
        <f t="shared" si="102"/>
        <v>7.8884032903725781E-2</v>
      </c>
      <c r="AA219" s="9">
        <f t="shared" si="103"/>
        <v>0.647604269709804</v>
      </c>
      <c r="AB219" s="9">
        <f t="shared" si="104"/>
        <v>8.5742060451877308E-2</v>
      </c>
      <c r="AC219" s="9">
        <f t="shared" si="105"/>
        <v>0.47108082586299654</v>
      </c>
      <c r="AD219" s="9">
        <f t="shared" si="106"/>
        <v>9.5783845535893752E-2</v>
      </c>
      <c r="AE219" s="9">
        <f t="shared" si="107"/>
        <v>0.40951086564802358</v>
      </c>
      <c r="AF219" s="9">
        <f t="shared" si="80"/>
        <v>4.8918774522775703E-2</v>
      </c>
      <c r="AG219" s="9">
        <v>0</v>
      </c>
      <c r="AH219" s="9">
        <f t="shared" si="81"/>
        <v>3.7345922559397733E-2</v>
      </c>
      <c r="AI219" s="9"/>
      <c r="AJ219" s="6">
        <v>209</v>
      </c>
      <c r="AK219" s="6">
        <f t="shared" si="90"/>
        <v>0.8505922148025733</v>
      </c>
      <c r="AL219" s="6">
        <f t="shared" si="91"/>
        <v>0.72648830261352981</v>
      </c>
      <c r="AM219" s="6">
        <f t="shared" si="92"/>
        <v>0.5668646713988903</v>
      </c>
      <c r="AN219">
        <v>0.49885205714285707</v>
      </c>
      <c r="AO219">
        <v>1.2884417142857101</v>
      </c>
      <c r="AP219" s="5">
        <v>0.69745381666666695</v>
      </c>
      <c r="AQ219" s="6">
        <f t="shared" si="93"/>
        <v>0.35174015765971622</v>
      </c>
      <c r="AR219" s="17">
        <f t="shared" si="94"/>
        <v>0.12372113851048203</v>
      </c>
      <c r="AS219" s="6">
        <f t="shared" si="95"/>
        <v>-0.56195341167218027</v>
      </c>
      <c r="AT219" s="15">
        <f t="shared" si="96"/>
        <v>0.31579163689000289</v>
      </c>
      <c r="AU219" s="6">
        <f t="shared" si="97"/>
        <v>-0.13058914526777665</v>
      </c>
      <c r="AV219" s="16">
        <f t="shared" si="98"/>
        <v>1.7053524861768473E-2</v>
      </c>
      <c r="AW219" s="16"/>
      <c r="AX219" s="16"/>
    </row>
    <row r="220" spans="1:50" x14ac:dyDescent="0.2">
      <c r="A220" s="13">
        <v>42945</v>
      </c>
      <c r="B220" s="14">
        <v>16.497317460000001</v>
      </c>
      <c r="C220" s="14">
        <v>18.250966729999998</v>
      </c>
      <c r="D220" s="14">
        <v>18.961085560000001</v>
      </c>
      <c r="E220" s="14">
        <v>22.137780540000001</v>
      </c>
      <c r="F220" s="5">
        <v>2.7595507481449939</v>
      </c>
      <c r="G220" s="5">
        <v>2.4066342370593929</v>
      </c>
      <c r="H220" s="14">
        <v>5.5191014962899887</v>
      </c>
      <c r="I220" s="14">
        <v>7.9257357333493816</v>
      </c>
      <c r="J220" s="14">
        <v>2.7595507481449939</v>
      </c>
      <c r="K220" s="14">
        <f t="shared" si="86"/>
        <v>17.08439717072407</v>
      </c>
      <c r="L220" s="14">
        <f t="shared" si="87"/>
        <v>21.498845690451262</v>
      </c>
      <c r="M220" s="14">
        <f t="shared" si="88"/>
        <v>3.5580666089018078</v>
      </c>
      <c r="N220" s="5">
        <f t="shared" si="89"/>
        <v>0</v>
      </c>
      <c r="O220" s="9">
        <v>0.19465813808599999</v>
      </c>
      <c r="P220" s="9">
        <v>8.8142857140000013E-3</v>
      </c>
      <c r="Q220" s="9">
        <v>5.6893190837481979</v>
      </c>
      <c r="R220" s="9">
        <f t="shared" si="82"/>
        <v>0.56893190837481977</v>
      </c>
      <c r="S220" s="9">
        <f t="shared" si="83"/>
        <v>5.1203871753733781</v>
      </c>
      <c r="T220" s="9">
        <v>4.273909792406335</v>
      </c>
      <c r="U220" s="9">
        <f t="shared" si="84"/>
        <v>0.42739097924063352</v>
      </c>
      <c r="V220" s="9">
        <f t="shared" si="85"/>
        <v>3.8465188131657015</v>
      </c>
      <c r="W220" s="9">
        <f t="shared" si="99"/>
        <v>0.7751759069737898</v>
      </c>
      <c r="X220" s="9">
        <f t="shared" si="100"/>
        <v>7.0718654543940343E-2</v>
      </c>
      <c r="Y220" s="9">
        <f t="shared" si="101"/>
        <v>0.62838932748235787</v>
      </c>
      <c r="Z220" s="9">
        <f t="shared" si="102"/>
        <v>7.6357682777017058E-2</v>
      </c>
      <c r="AA220" s="9">
        <f t="shared" si="103"/>
        <v>0.64792543034164074</v>
      </c>
      <c r="AB220" s="9">
        <f t="shared" si="104"/>
        <v>8.5407693161874965E-2</v>
      </c>
      <c r="AC220" s="9">
        <f t="shared" si="105"/>
        <v>0.48062396319899359</v>
      </c>
      <c r="AD220" s="9">
        <f t="shared" si="106"/>
        <v>9.1721478534064191E-2</v>
      </c>
      <c r="AE220" s="9">
        <f t="shared" si="107"/>
        <v>0.40630036607321363</v>
      </c>
      <c r="AF220" s="9">
        <f t="shared" si="80"/>
        <v>4.7739661624950705E-2</v>
      </c>
      <c r="AG220" s="9">
        <v>0</v>
      </c>
      <c r="AH220" s="9">
        <f t="shared" si="81"/>
        <v>3.7172602472338737E-2</v>
      </c>
      <c r="AI220" s="9"/>
      <c r="AJ220" s="6">
        <v>210</v>
      </c>
      <c r="AK220" s="6">
        <f t="shared" si="90"/>
        <v>0.84589456151773013</v>
      </c>
      <c r="AL220" s="6">
        <f t="shared" si="91"/>
        <v>0.72428311311865778</v>
      </c>
      <c r="AM220" s="6">
        <f t="shared" si="92"/>
        <v>0.57234544173305779</v>
      </c>
      <c r="AN220">
        <v>0.49757279523809511</v>
      </c>
      <c r="AO220">
        <v>1.3105582857142899</v>
      </c>
      <c r="AP220" s="5">
        <v>0.72109590000000001</v>
      </c>
      <c r="AQ220" s="6">
        <f t="shared" si="93"/>
        <v>0.34832176627963501</v>
      </c>
      <c r="AR220" s="17">
        <f t="shared" si="94"/>
        <v>0.12132805286416468</v>
      </c>
      <c r="AS220" s="6">
        <f t="shared" si="95"/>
        <v>-0.58627517259563211</v>
      </c>
      <c r="AT220" s="15">
        <f t="shared" si="96"/>
        <v>0.3437185780020382</v>
      </c>
      <c r="AU220" s="6">
        <f t="shared" si="97"/>
        <v>-0.14875045826694222</v>
      </c>
      <c r="AV220" s="16">
        <f t="shared" si="98"/>
        <v>2.212669883462532E-2</v>
      </c>
      <c r="AW220" s="16"/>
      <c r="AX220" s="16"/>
    </row>
    <row r="221" spans="1:50" x14ac:dyDescent="0.2">
      <c r="A221" s="13">
        <v>42946</v>
      </c>
      <c r="B221" s="14">
        <v>16.482650790000001</v>
      </c>
      <c r="C221" s="14">
        <v>17.992814299999999</v>
      </c>
      <c r="D221" s="14">
        <v>18.97257093</v>
      </c>
      <c r="E221" s="14">
        <v>22.080172879999999</v>
      </c>
      <c r="F221" s="5">
        <v>2.840395760099109</v>
      </c>
      <c r="G221" s="5">
        <v>2.864102534084835</v>
      </c>
      <c r="H221" s="14">
        <v>5.6807915201982171</v>
      </c>
      <c r="I221" s="14">
        <v>8.544894054283052</v>
      </c>
      <c r="J221" s="14">
        <v>2.840395760099109</v>
      </c>
      <c r="K221" s="14">
        <f t="shared" si="86"/>
        <v>20.473328353439793</v>
      </c>
      <c r="L221" s="14">
        <f t="shared" si="87"/>
        <v>22.271171153591755</v>
      </c>
      <c r="M221" s="14">
        <f t="shared" si="88"/>
        <v>3.5450210876464991</v>
      </c>
      <c r="N221" s="5">
        <f t="shared" si="89"/>
        <v>0</v>
      </c>
      <c r="O221" s="9">
        <v>0.196101502442</v>
      </c>
      <c r="P221" s="9">
        <v>9.1071428579999995E-3</v>
      </c>
      <c r="Q221" s="9">
        <v>5.5926702583605836</v>
      </c>
      <c r="R221" s="9">
        <f t="shared" si="82"/>
        <v>0.55926702583605836</v>
      </c>
      <c r="S221" s="9">
        <f t="shared" si="83"/>
        <v>5.0334032325245257</v>
      </c>
      <c r="T221" s="9">
        <v>4.2074230608558629</v>
      </c>
      <c r="U221" s="9">
        <f t="shared" si="84"/>
        <v>0.42074230608558633</v>
      </c>
      <c r="V221" s="9">
        <f t="shared" si="85"/>
        <v>3.7866807547702765</v>
      </c>
      <c r="W221" s="9">
        <f t="shared" si="99"/>
        <v>0.77026609624358466</v>
      </c>
      <c r="X221" s="9">
        <f t="shared" si="100"/>
        <v>7.0781987573143496E-2</v>
      </c>
      <c r="Y221" s="9">
        <f t="shared" si="101"/>
        <v>0.62647581055760537</v>
      </c>
      <c r="Z221" s="9">
        <f t="shared" si="102"/>
        <v>7.4556544237294506E-2</v>
      </c>
      <c r="AA221" s="9">
        <f t="shared" si="103"/>
        <v>0.64732133807069459</v>
      </c>
      <c r="AB221" s="9">
        <f t="shared" si="104"/>
        <v>8.5030255259905499E-2</v>
      </c>
      <c r="AC221" s="9">
        <f t="shared" si="105"/>
        <v>0.48965572775346955</v>
      </c>
      <c r="AD221" s="9">
        <f t="shared" si="106"/>
        <v>9.0284031533858999E-2</v>
      </c>
      <c r="AE221" s="9">
        <f t="shared" si="107"/>
        <v>0.40387744922745056</v>
      </c>
      <c r="AF221" s="9">
        <f t="shared" si="80"/>
        <v>4.6744775462628015E-2</v>
      </c>
      <c r="AG221" s="9">
        <v>0</v>
      </c>
      <c r="AH221" s="9">
        <f t="shared" si="81"/>
        <v>3.6517595533650103E-2</v>
      </c>
      <c r="AI221" s="9"/>
      <c r="AJ221" s="9">
        <v>211</v>
      </c>
      <c r="AK221" s="6">
        <f t="shared" si="90"/>
        <v>0.84104808381672813</v>
      </c>
      <c r="AL221" s="6">
        <f t="shared" si="91"/>
        <v>0.7218778823079891</v>
      </c>
      <c r="AM221" s="6">
        <f t="shared" si="92"/>
        <v>0.57993975928732855</v>
      </c>
      <c r="AN221">
        <v>0.49629353333333298</v>
      </c>
      <c r="AO221">
        <v>1.3326748571428599</v>
      </c>
      <c r="AP221" s="5">
        <v>0.74473798333333296</v>
      </c>
      <c r="AQ221" s="6">
        <f t="shared" si="93"/>
        <v>0.34475455048339515</v>
      </c>
      <c r="AR221" s="17">
        <f t="shared" si="94"/>
        <v>0.11885570007900785</v>
      </c>
      <c r="AS221" s="6">
        <f t="shared" si="95"/>
        <v>-0.61079697483487083</v>
      </c>
      <c r="AT221" s="15">
        <f t="shared" si="96"/>
        <v>0.37307294446742983</v>
      </c>
      <c r="AU221" s="6">
        <f t="shared" si="97"/>
        <v>-0.16479822404600442</v>
      </c>
      <c r="AV221" s="16">
        <f t="shared" si="98"/>
        <v>2.7158454648717068E-2</v>
      </c>
      <c r="AW221" s="16"/>
      <c r="AX221" s="16"/>
    </row>
    <row r="222" spans="1:50" x14ac:dyDescent="0.2">
      <c r="A222" s="13">
        <v>42947</v>
      </c>
      <c r="B222" s="14">
        <v>16.467984130000001</v>
      </c>
      <c r="C222" s="14">
        <v>17.734661859999999</v>
      </c>
      <c r="D222" s="14">
        <v>18.984056299999999</v>
      </c>
      <c r="E222" s="14">
        <v>22.022565220000001</v>
      </c>
      <c r="F222" s="5">
        <v>2.7929769667474882</v>
      </c>
      <c r="G222" s="5">
        <v>3.012697877344221</v>
      </c>
      <c r="H222" s="14">
        <v>5.5859539334949764</v>
      </c>
      <c r="I222" s="14">
        <v>8.5986518108391969</v>
      </c>
      <c r="J222" s="14">
        <v>2.7929769667474882</v>
      </c>
      <c r="K222" s="14">
        <f t="shared" si="86"/>
        <v>24.063645075335835</v>
      </c>
      <c r="L222" s="14">
        <f t="shared" si="87"/>
        <v>21.219150076403658</v>
      </c>
      <c r="M222" s="14">
        <f t="shared" si="88"/>
        <v>3.3729101764266165</v>
      </c>
      <c r="N222" s="5">
        <f t="shared" si="89"/>
        <v>0</v>
      </c>
      <c r="O222" s="9">
        <v>0.19754486669999999</v>
      </c>
      <c r="P222" s="9">
        <v>9.4000000000000004E-3</v>
      </c>
      <c r="Q222" s="9">
        <v>5.456694602321047</v>
      </c>
      <c r="R222" s="9">
        <f t="shared" si="82"/>
        <v>0.54566946023210472</v>
      </c>
      <c r="S222" s="9">
        <f t="shared" si="83"/>
        <v>4.9110251420889428</v>
      </c>
      <c r="T222" s="9">
        <v>4.1443301951491671</v>
      </c>
      <c r="U222" s="9">
        <f t="shared" si="84"/>
        <v>0.41443301951491673</v>
      </c>
      <c r="V222" s="9">
        <f t="shared" si="85"/>
        <v>3.7298971756342505</v>
      </c>
      <c r="W222" s="9">
        <f t="shared" si="99"/>
        <v>0.76490622421531318</v>
      </c>
      <c r="X222" s="9">
        <f t="shared" si="100"/>
        <v>7.1139771213781025E-2</v>
      </c>
      <c r="Y222" s="9">
        <f t="shared" si="101"/>
        <v>0.62442128013891718</v>
      </c>
      <c r="Z222" s="9">
        <f t="shared" si="102"/>
        <v>7.2967990630245422E-2</v>
      </c>
      <c r="AA222" s="9">
        <f t="shared" si="103"/>
        <v>0.64642673598121581</v>
      </c>
      <c r="AB222" s="9">
        <f t="shared" si="104"/>
        <v>8.4625211452355506E-2</v>
      </c>
      <c r="AC222" s="9">
        <f t="shared" si="105"/>
        <v>0.49872781955050099</v>
      </c>
      <c r="AD222" s="9">
        <f t="shared" si="106"/>
        <v>9.119403661580236E-2</v>
      </c>
      <c r="AE222" s="9">
        <f t="shared" si="107"/>
        <v>0.40215430015829634</v>
      </c>
      <c r="AF222" s="9">
        <f t="shared" si="80"/>
        <v>4.6486183531428568E-2</v>
      </c>
      <c r="AG222" s="9">
        <v>0</v>
      </c>
      <c r="AH222" s="9">
        <f t="shared" si="81"/>
        <v>3.6692431697104906E-2</v>
      </c>
      <c r="AI222" s="9"/>
      <c r="AJ222" s="6">
        <v>212</v>
      </c>
      <c r="AK222" s="6">
        <f t="shared" si="90"/>
        <v>0.83604599542909419</v>
      </c>
      <c r="AL222" s="6">
        <f t="shared" si="91"/>
        <v>0.7193947266114612</v>
      </c>
      <c r="AM222" s="6">
        <f t="shared" si="92"/>
        <v>0.58992185616630333</v>
      </c>
      <c r="AN222">
        <v>0.49501427142857107</v>
      </c>
      <c r="AO222">
        <v>1.35479142857143</v>
      </c>
      <c r="AP222" s="5">
        <v>0.76838006666666692</v>
      </c>
      <c r="AQ222" s="6">
        <f t="shared" si="93"/>
        <v>0.34103172400052312</v>
      </c>
      <c r="AR222" s="17">
        <f t="shared" si="94"/>
        <v>0.11630263677476897</v>
      </c>
      <c r="AS222" s="6">
        <f t="shared" si="95"/>
        <v>-0.63539670195996878</v>
      </c>
      <c r="AT222" s="15">
        <f t="shared" si="96"/>
        <v>0.40372896886160542</v>
      </c>
      <c r="AU222" s="6">
        <f t="shared" si="97"/>
        <v>-0.17845821050036359</v>
      </c>
      <c r="AV222" s="16">
        <f t="shared" si="98"/>
        <v>3.1847332894992079E-2</v>
      </c>
      <c r="AW222" s="16"/>
      <c r="AX222" s="16"/>
    </row>
    <row r="223" spans="1:50" x14ac:dyDescent="0.2">
      <c r="A223" s="13">
        <v>42948</v>
      </c>
      <c r="B223" s="14">
        <v>16.453317460000001</v>
      </c>
      <c r="C223" s="14">
        <v>17.47650943</v>
      </c>
      <c r="D223" s="14">
        <v>18.995541670000001</v>
      </c>
      <c r="E223" s="14">
        <v>22.040972320000002</v>
      </c>
      <c r="F223" s="5">
        <v>2.5791212464055802</v>
      </c>
      <c r="G223" s="5">
        <v>2.4570291119006611</v>
      </c>
      <c r="H223" s="14">
        <v>5.1582424928111603</v>
      </c>
      <c r="I223" s="14">
        <v>7.6152716047118219</v>
      </c>
      <c r="J223" s="14">
        <v>2.5791212464055802</v>
      </c>
      <c r="K223" s="14">
        <f t="shared" si="86"/>
        <v>27.388664189706777</v>
      </c>
      <c r="L223" s="14">
        <f t="shared" si="87"/>
        <v>16.703394867519251</v>
      </c>
      <c r="M223" s="14">
        <f t="shared" si="88"/>
        <v>3.0896310651804204</v>
      </c>
      <c r="N223" s="5">
        <f t="shared" si="89"/>
        <v>0</v>
      </c>
      <c r="O223" s="9">
        <v>0.19669850323999999</v>
      </c>
      <c r="P223" s="9">
        <v>9.3603174600000016E-3</v>
      </c>
      <c r="Q223" s="9">
        <v>5.3947475978103014</v>
      </c>
      <c r="R223" s="9">
        <f t="shared" si="82"/>
        <v>0.53947475978103021</v>
      </c>
      <c r="S223" s="9">
        <f t="shared" si="83"/>
        <v>4.8552728380292711</v>
      </c>
      <c r="T223" s="9">
        <v>4.0931616853985551</v>
      </c>
      <c r="U223" s="9">
        <f t="shared" si="84"/>
        <v>0.40931616853985553</v>
      </c>
      <c r="V223" s="9">
        <f t="shared" si="85"/>
        <v>3.6838455168586997</v>
      </c>
      <c r="W223" s="9">
        <f t="shared" si="99"/>
        <v>0.75943787963007636</v>
      </c>
      <c r="X223" s="9">
        <f t="shared" si="100"/>
        <v>7.110025367559536E-2</v>
      </c>
      <c r="Y223" s="9">
        <f t="shared" si="101"/>
        <v>0.62221026179542538</v>
      </c>
      <c r="Z223" s="9">
        <f t="shared" si="102"/>
        <v>7.1230474904794269E-2</v>
      </c>
      <c r="AA223" s="9">
        <f t="shared" si="103"/>
        <v>0.64572361087458496</v>
      </c>
      <c r="AB223" s="9">
        <f t="shared" si="104"/>
        <v>8.4197429049572878E-2</v>
      </c>
      <c r="AC223" s="9">
        <f t="shared" si="105"/>
        <v>0.5094215886230048</v>
      </c>
      <c r="AD223" s="9">
        <f t="shared" si="106"/>
        <v>9.1653277994085139E-2</v>
      </c>
      <c r="AE223" s="9">
        <f t="shared" si="107"/>
        <v>0.40108138892267542</v>
      </c>
      <c r="AF223" s="9">
        <f t="shared" si="80"/>
        <v>4.6372848660464795E-2</v>
      </c>
      <c r="AG223" s="9">
        <v>0</v>
      </c>
      <c r="AH223" s="9">
        <f t="shared" si="81"/>
        <v>3.7702233018093875E-2</v>
      </c>
      <c r="AI223" s="9"/>
      <c r="AJ223" s="6">
        <v>213</v>
      </c>
      <c r="AK223" s="6">
        <f t="shared" si="90"/>
        <v>0.83053813330567172</v>
      </c>
      <c r="AL223" s="6">
        <f t="shared" si="91"/>
        <v>0.71695408577937925</v>
      </c>
      <c r="AM223" s="6">
        <f t="shared" si="92"/>
        <v>0.60107486661708998</v>
      </c>
      <c r="AN223">
        <v>0.49373500952381</v>
      </c>
      <c r="AO223">
        <v>1.376908</v>
      </c>
      <c r="AP223" s="5">
        <v>0.79202214999999998</v>
      </c>
      <c r="AQ223" s="6">
        <f t="shared" si="93"/>
        <v>0.33680312378186172</v>
      </c>
      <c r="AR223" s="17">
        <f t="shared" si="94"/>
        <v>0.11343634418922006</v>
      </c>
      <c r="AS223" s="6">
        <f t="shared" si="95"/>
        <v>-0.65995391422062077</v>
      </c>
      <c r="AT223" s="15">
        <f t="shared" si="96"/>
        <v>0.43553916889511846</v>
      </c>
      <c r="AU223" s="6">
        <f t="shared" si="97"/>
        <v>-0.19094728338291</v>
      </c>
      <c r="AV223" s="16">
        <f t="shared" si="98"/>
        <v>3.6460865031313336E-2</v>
      </c>
      <c r="AW223" s="16"/>
      <c r="AX223" s="16"/>
    </row>
    <row r="224" spans="1:50" x14ac:dyDescent="0.2">
      <c r="A224" s="13">
        <v>42949</v>
      </c>
      <c r="B224" s="14">
        <v>16.435426769999999</v>
      </c>
      <c r="C224" s="14">
        <v>17.522341959999999</v>
      </c>
      <c r="D224" s="14">
        <v>18.984918220000001</v>
      </c>
      <c r="E224" s="14">
        <v>22.059379419999999</v>
      </c>
      <c r="F224" s="5">
        <v>2.5316277303320178</v>
      </c>
      <c r="G224" s="5">
        <v>2.5575884862521412</v>
      </c>
      <c r="H224" s="14">
        <v>5.0632554606640374</v>
      </c>
      <c r="I224" s="14">
        <v>7.6208439469161773</v>
      </c>
      <c r="J224" s="14">
        <v>2.5316277303320178</v>
      </c>
      <c r="K224" s="14">
        <f t="shared" si="86"/>
        <v>25.181935021037837</v>
      </c>
      <c r="L224" s="14">
        <f t="shared" si="87"/>
        <v>17.123265499349429</v>
      </c>
      <c r="M224" s="14">
        <f t="shared" si="88"/>
        <v>3.0529191340295889</v>
      </c>
      <c r="N224" s="5">
        <f t="shared" si="89"/>
        <v>0</v>
      </c>
      <c r="O224" s="9">
        <v>0.195852139679</v>
      </c>
      <c r="P224" s="9">
        <v>9.3206349209999997E-3</v>
      </c>
      <c r="Q224" s="9">
        <v>5.3789675519469382</v>
      </c>
      <c r="R224" s="9">
        <f t="shared" si="82"/>
        <v>0.53789675519469382</v>
      </c>
      <c r="S224" s="9">
        <f t="shared" si="83"/>
        <v>4.8410707967522448</v>
      </c>
      <c r="T224" s="9">
        <v>4.0602011849769326</v>
      </c>
      <c r="U224" s="9">
        <f t="shared" si="84"/>
        <v>0.40602011849769326</v>
      </c>
      <c r="V224" s="9">
        <f t="shared" si="85"/>
        <v>3.6541810664792393</v>
      </c>
      <c r="W224" s="9">
        <f t="shared" si="99"/>
        <v>0.75391537303732292</v>
      </c>
      <c r="X224" s="9">
        <f t="shared" si="100"/>
        <v>7.042380122880855E-2</v>
      </c>
      <c r="Y224" s="9">
        <f t="shared" si="101"/>
        <v>0.61984810326307671</v>
      </c>
      <c r="Z224" s="9">
        <f t="shared" si="102"/>
        <v>6.9094591452332516E-2</v>
      </c>
      <c r="AA224" s="9">
        <f t="shared" si="103"/>
        <v>0.64563085722641078</v>
      </c>
      <c r="AB224" s="9">
        <f t="shared" si="104"/>
        <v>8.3744435879863299E-2</v>
      </c>
      <c r="AC224" s="9">
        <f t="shared" si="105"/>
        <v>0.52299173086124451</v>
      </c>
      <c r="AD224" s="9">
        <f t="shared" si="106"/>
        <v>8.7798066728340868E-2</v>
      </c>
      <c r="AE224" s="9">
        <f t="shared" si="107"/>
        <v>0.40070394150819022</v>
      </c>
      <c r="AF224" s="9">
        <f t="shared" si="80"/>
        <v>4.6018293616120434E-2</v>
      </c>
      <c r="AG224" s="9">
        <v>0</v>
      </c>
      <c r="AH224" s="9">
        <f t="shared" si="81"/>
        <v>3.8680430504746642E-2</v>
      </c>
      <c r="AI224" s="9"/>
      <c r="AJ224" s="9">
        <v>214</v>
      </c>
      <c r="AK224" s="6">
        <f t="shared" si="90"/>
        <v>0.82433917426613146</v>
      </c>
      <c r="AL224" s="6">
        <f t="shared" si="91"/>
        <v>0.71472544867874332</v>
      </c>
      <c r="AM224" s="6">
        <f t="shared" si="92"/>
        <v>0.6107897975895854</v>
      </c>
      <c r="AN224">
        <v>0.49245574761904798</v>
      </c>
      <c r="AO224">
        <v>1.3967700952380999</v>
      </c>
      <c r="AP224" s="5">
        <v>0.77876218249999996</v>
      </c>
      <c r="AQ224" s="6">
        <f t="shared" si="93"/>
        <v>0.33188342664708348</v>
      </c>
      <c r="AR224" s="17">
        <f t="shared" si="94"/>
        <v>0.11014660888301005</v>
      </c>
      <c r="AS224" s="6">
        <f t="shared" si="95"/>
        <v>-0.68204464655935659</v>
      </c>
      <c r="AT224" s="15">
        <f t="shared" si="96"/>
        <v>0.46518489990027767</v>
      </c>
      <c r="AU224" s="6">
        <f t="shared" si="97"/>
        <v>-0.16797238491041455</v>
      </c>
      <c r="AV224" s="16">
        <f t="shared" si="98"/>
        <v>2.8214722092492463E-2</v>
      </c>
      <c r="AW224" s="16"/>
      <c r="AX224" s="16"/>
    </row>
    <row r="225" spans="1:50" x14ac:dyDescent="0.2">
      <c r="A225" s="13">
        <v>42950</v>
      </c>
      <c r="B225" s="14">
        <v>16.417536070000001</v>
      </c>
      <c r="C225" s="14">
        <v>17.568174490000001</v>
      </c>
      <c r="D225" s="14">
        <v>18.974294780000001</v>
      </c>
      <c r="E225" s="14">
        <v>22.07778652</v>
      </c>
      <c r="F225" s="5">
        <v>3.097254523686261</v>
      </c>
      <c r="G225" s="5">
        <v>2.923670494826585</v>
      </c>
      <c r="H225" s="14">
        <v>6.1945090473725228</v>
      </c>
      <c r="I225" s="14">
        <v>9.1181795421991083</v>
      </c>
      <c r="J225" s="14">
        <v>3.097254523686261</v>
      </c>
      <c r="K225" s="14">
        <f t="shared" si="86"/>
        <v>28.956143798092707</v>
      </c>
      <c r="L225" s="14">
        <f t="shared" si="87"/>
        <v>20.358568419122459</v>
      </c>
      <c r="M225" s="14">
        <f t="shared" si="88"/>
        <v>3.7595662795015716</v>
      </c>
      <c r="N225" s="5">
        <f t="shared" si="89"/>
        <v>0</v>
      </c>
      <c r="O225" s="9">
        <v>0.195005776219</v>
      </c>
      <c r="P225" s="9">
        <v>9.2809523809999992E-3</v>
      </c>
      <c r="Q225" s="9">
        <v>4.9355588458789104</v>
      </c>
      <c r="R225" s="9">
        <f t="shared" si="82"/>
        <v>0.49355588458789107</v>
      </c>
      <c r="S225" s="9">
        <f t="shared" si="83"/>
        <v>4.4420029612910197</v>
      </c>
      <c r="T225" s="9">
        <v>4.0324653292362678</v>
      </c>
      <c r="U225" s="9">
        <f t="shared" si="84"/>
        <v>0.40324653292362678</v>
      </c>
      <c r="V225" s="9">
        <f t="shared" si="85"/>
        <v>3.629218796312641</v>
      </c>
      <c r="W225" s="9">
        <f t="shared" si="99"/>
        <v>0.74869268157686042</v>
      </c>
      <c r="X225" s="9">
        <f t="shared" si="100"/>
        <v>7.0068514381205094E-2</v>
      </c>
      <c r="Y225" s="9">
        <f t="shared" si="101"/>
        <v>0.61734288429823247</v>
      </c>
      <c r="Z225" s="9">
        <f t="shared" si="102"/>
        <v>6.7114780093092616E-2</v>
      </c>
      <c r="AA225" s="9">
        <f t="shared" si="103"/>
        <v>0.64544522555613804</v>
      </c>
      <c r="AB225" s="9">
        <f t="shared" si="104"/>
        <v>8.3258826788788987E-2</v>
      </c>
      <c r="AC225" s="9">
        <f t="shared" si="105"/>
        <v>0.53251100403811791</v>
      </c>
      <c r="AD225" s="9">
        <f t="shared" si="106"/>
        <v>8.5209557259774749E-2</v>
      </c>
      <c r="AE225" s="9">
        <f t="shared" si="107"/>
        <v>0.401136103140041</v>
      </c>
      <c r="AF225" s="9">
        <f t="shared" si="80"/>
        <v>4.5291844984941147E-2</v>
      </c>
      <c r="AG225" s="9">
        <v>0</v>
      </c>
      <c r="AH225" s="9">
        <f t="shared" si="81"/>
        <v>3.8240777203259545E-2</v>
      </c>
      <c r="AI225" s="9"/>
      <c r="AJ225" s="6">
        <v>215</v>
      </c>
      <c r="AK225" s="6">
        <f t="shared" si="90"/>
        <v>0.81876119595806551</v>
      </c>
      <c r="AL225" s="6">
        <f t="shared" si="91"/>
        <v>0.71256000564923061</v>
      </c>
      <c r="AM225" s="6">
        <f t="shared" si="92"/>
        <v>0.61772056129789266</v>
      </c>
      <c r="AN225">
        <v>0.49117648571428602</v>
      </c>
      <c r="AO225">
        <v>1.41663219047619</v>
      </c>
      <c r="AP225" s="5">
        <v>0.76550221499999993</v>
      </c>
      <c r="AQ225" s="6">
        <f t="shared" si="93"/>
        <v>0.3275847102437795</v>
      </c>
      <c r="AR225" s="17">
        <f t="shared" si="94"/>
        <v>0.10731174238550097</v>
      </c>
      <c r="AS225" s="6">
        <f t="shared" si="95"/>
        <v>-0.70407218482695944</v>
      </c>
      <c r="AT225" s="15">
        <f t="shared" si="96"/>
        <v>0.49571764144700814</v>
      </c>
      <c r="AU225" s="6">
        <f t="shared" si="97"/>
        <v>-0.14778165370210727</v>
      </c>
      <c r="AV225" s="16">
        <f t="shared" si="98"/>
        <v>2.1839417170929555E-2</v>
      </c>
      <c r="AW225" s="16"/>
      <c r="AX225" s="16"/>
    </row>
    <row r="226" spans="1:50" x14ac:dyDescent="0.2">
      <c r="A226" s="13">
        <v>42951</v>
      </c>
      <c r="B226" s="14">
        <v>16.399645379999999</v>
      </c>
      <c r="C226" s="14">
        <v>17.614007019999999</v>
      </c>
      <c r="D226" s="14">
        <v>18.96367133</v>
      </c>
      <c r="E226" s="14">
        <v>22.09619361</v>
      </c>
      <c r="F226" s="5">
        <v>3.5516687358460222</v>
      </c>
      <c r="G226" s="5">
        <v>4.13574904156836</v>
      </c>
      <c r="H226" s="14">
        <v>7.1033374716920434</v>
      </c>
      <c r="I226" s="14">
        <v>11.2390865132604</v>
      </c>
      <c r="J226" s="14">
        <v>3.5516687358460222</v>
      </c>
      <c r="K226" s="14">
        <f t="shared" si="86"/>
        <v>31.303570758689013</v>
      </c>
      <c r="L226" s="14">
        <f t="shared" si="87"/>
        <v>26.658191558490717</v>
      </c>
      <c r="M226" s="14">
        <f t="shared" si="88"/>
        <v>4.3391454155201101</v>
      </c>
      <c r="N226" s="5">
        <f t="shared" si="89"/>
        <v>0</v>
      </c>
      <c r="O226" s="9">
        <v>0.19415941275900009</v>
      </c>
      <c r="P226" s="9">
        <v>9.2412698410000021E-3</v>
      </c>
      <c r="Q226" s="9">
        <v>4.8345455261436596</v>
      </c>
      <c r="R226" s="9">
        <f t="shared" si="82"/>
        <v>0.48345455261436598</v>
      </c>
      <c r="S226" s="9">
        <f t="shared" si="83"/>
        <v>4.3510909735292937</v>
      </c>
      <c r="T226" s="9">
        <v>3.9577754568760439</v>
      </c>
      <c r="U226" s="9">
        <f t="shared" si="84"/>
        <v>0.39577754568760443</v>
      </c>
      <c r="V226" s="9">
        <f t="shared" si="85"/>
        <v>3.5619979111884397</v>
      </c>
      <c r="W226" s="9">
        <f t="shared" si="99"/>
        <v>0.7423016953543663</v>
      </c>
      <c r="X226" s="9">
        <f t="shared" si="100"/>
        <v>7.1453969143803836E-2</v>
      </c>
      <c r="Y226" s="9">
        <f t="shared" si="101"/>
        <v>0.61472247503056054</v>
      </c>
      <c r="Z226" s="9">
        <f t="shared" si="102"/>
        <v>6.6803979117860651E-2</v>
      </c>
      <c r="AA226" s="9">
        <f t="shared" si="103"/>
        <v>0.64304543139022774</v>
      </c>
      <c r="AB226" s="9">
        <f t="shared" si="104"/>
        <v>8.2744450553260851E-2</v>
      </c>
      <c r="AC226" s="9">
        <f t="shared" si="105"/>
        <v>0.53985069889378878</v>
      </c>
      <c r="AD226" s="9">
        <f t="shared" si="106"/>
        <v>8.480571325784203E-2</v>
      </c>
      <c r="AE226" s="9">
        <f t="shared" si="107"/>
        <v>0.40208455172995955</v>
      </c>
      <c r="AF226" s="9">
        <f t="shared" si="80"/>
        <v>4.4773432221452518E-2</v>
      </c>
      <c r="AG226" s="9">
        <v>0</v>
      </c>
      <c r="AH226" s="9">
        <f t="shared" si="81"/>
        <v>3.7922949219169333E-2</v>
      </c>
      <c r="AI226" s="9"/>
      <c r="AJ226" s="6">
        <v>216</v>
      </c>
      <c r="AK226" s="6">
        <f t="shared" si="90"/>
        <v>0.81375566449817016</v>
      </c>
      <c r="AL226" s="6">
        <f t="shared" si="91"/>
        <v>0.70984941050808836</v>
      </c>
      <c r="AM226" s="6">
        <f t="shared" si="92"/>
        <v>0.62465641215163081</v>
      </c>
      <c r="AN226">
        <v>0.48989722380952411</v>
      </c>
      <c r="AO226">
        <v>1.4364942857142899</v>
      </c>
      <c r="AP226" s="5">
        <v>0.75224224750000002</v>
      </c>
      <c r="AQ226" s="6">
        <f t="shared" si="93"/>
        <v>0.32385844068864605</v>
      </c>
      <c r="AR226" s="17">
        <f t="shared" si="94"/>
        <v>0.10488428960528128</v>
      </c>
      <c r="AS226" s="6">
        <f t="shared" si="95"/>
        <v>-0.72664487520620158</v>
      </c>
      <c r="AT226" s="15">
        <f t="shared" si="96"/>
        <v>0.52801277466343621</v>
      </c>
      <c r="AU226" s="6">
        <f t="shared" si="97"/>
        <v>-0.1275858353483692</v>
      </c>
      <c r="AV226" s="16">
        <f t="shared" si="98"/>
        <v>1.6278145381541178E-2</v>
      </c>
      <c r="AW226" s="16"/>
      <c r="AX226" s="16"/>
    </row>
    <row r="227" spans="1:50" x14ac:dyDescent="0.2">
      <c r="A227" s="13">
        <v>42952</v>
      </c>
      <c r="B227" s="14">
        <v>16.381754690000001</v>
      </c>
      <c r="C227" s="14">
        <v>17.65983954</v>
      </c>
      <c r="D227" s="14">
        <v>18.95304788</v>
      </c>
      <c r="E227" s="14">
        <v>22.114600710000001</v>
      </c>
      <c r="F227" s="5">
        <v>3.6099533008989968</v>
      </c>
      <c r="G227" s="5">
        <v>3.5226202619755438</v>
      </c>
      <c r="H227" s="14">
        <v>7.2199066017979936</v>
      </c>
      <c r="I227" s="14">
        <v>10.74252686377354</v>
      </c>
      <c r="J227" s="14">
        <v>3.6099533008989968</v>
      </c>
      <c r="K227" s="14">
        <f t="shared" si="86"/>
        <v>30.077864551980628</v>
      </c>
      <c r="L227" s="14">
        <f t="shared" si="87"/>
        <v>24.665435619133834</v>
      </c>
      <c r="M227" s="14">
        <f t="shared" si="88"/>
        <v>4.4386451607352777</v>
      </c>
      <c r="N227" s="5">
        <f t="shared" si="89"/>
        <v>0</v>
      </c>
      <c r="O227" s="9">
        <v>0.19331304919799999</v>
      </c>
      <c r="P227" s="9">
        <v>9.2015873020000003E-3</v>
      </c>
      <c r="Q227" s="9">
        <v>4.8545026044328337</v>
      </c>
      <c r="R227" s="9">
        <f t="shared" si="82"/>
        <v>0.48545026044328338</v>
      </c>
      <c r="S227" s="9">
        <f t="shared" si="83"/>
        <v>4.3690523439895506</v>
      </c>
      <c r="T227" s="9">
        <v>4.0119489879350789</v>
      </c>
      <c r="U227" s="9">
        <f t="shared" si="84"/>
        <v>0.40119489879350789</v>
      </c>
      <c r="V227" s="9">
        <f t="shared" si="85"/>
        <v>3.610754089141571</v>
      </c>
      <c r="W227" s="9">
        <f t="shared" si="99"/>
        <v>0.7361560943690485</v>
      </c>
      <c r="X227" s="9">
        <f t="shared" si="100"/>
        <v>7.3650046590790663E-2</v>
      </c>
      <c r="Y227" s="9">
        <f t="shared" si="101"/>
        <v>0.61192811728320751</v>
      </c>
      <c r="Z227" s="9">
        <f t="shared" si="102"/>
        <v>6.7642394805243838E-2</v>
      </c>
      <c r="AA227" s="9">
        <f t="shared" si="103"/>
        <v>0.63903960585709596</v>
      </c>
      <c r="AB227" s="9">
        <f t="shared" si="104"/>
        <v>8.2235328888280335E-2</v>
      </c>
      <c r="AC227" s="9">
        <f t="shared" si="105"/>
        <v>0.54288147094895245</v>
      </c>
      <c r="AD227" s="9">
        <f t="shared" si="106"/>
        <v>9.0445825060262261E-2</v>
      </c>
      <c r="AE227" s="9">
        <f t="shared" si="107"/>
        <v>0.4033854867030518</v>
      </c>
      <c r="AF227" s="9">
        <f t="shared" si="80"/>
        <v>4.5181353871432205E-2</v>
      </c>
      <c r="AG227" s="9">
        <v>0</v>
      </c>
      <c r="AH227" s="9">
        <f t="shared" si="81"/>
        <v>3.8284631630969776E-2</v>
      </c>
      <c r="AI227" s="9"/>
      <c r="AJ227" s="9">
        <v>217</v>
      </c>
      <c r="AK227" s="6">
        <f t="shared" si="90"/>
        <v>0.80980614095983916</v>
      </c>
      <c r="AL227" s="6">
        <f t="shared" si="91"/>
        <v>0.70668200066233977</v>
      </c>
      <c r="AM227" s="6">
        <f t="shared" si="92"/>
        <v>0.63332729600921467</v>
      </c>
      <c r="AN227">
        <v>0.48861796190476198</v>
      </c>
      <c r="AO227">
        <v>1.4563563809523801</v>
      </c>
      <c r="AP227" s="5">
        <v>0.73898227999999999</v>
      </c>
      <c r="AQ227" s="6">
        <f t="shared" si="93"/>
        <v>0.32118817905507718</v>
      </c>
      <c r="AR227" s="17">
        <f t="shared" si="94"/>
        <v>0.10316184636471633</v>
      </c>
      <c r="AS227" s="6">
        <f t="shared" si="95"/>
        <v>-0.7496743802900403</v>
      </c>
      <c r="AT227" s="15">
        <f t="shared" si="96"/>
        <v>0.562011676463256</v>
      </c>
      <c r="AU227" s="6">
        <f t="shared" si="97"/>
        <v>-0.10565498399078532</v>
      </c>
      <c r="AV227" s="16">
        <f t="shared" si="98"/>
        <v>1.1162975642093103E-2</v>
      </c>
      <c r="AW227" s="16"/>
      <c r="AX227" s="16"/>
    </row>
    <row r="228" spans="1:50" x14ac:dyDescent="0.2">
      <c r="A228" s="13">
        <v>42953</v>
      </c>
      <c r="B228" s="14">
        <v>16.363863989999999</v>
      </c>
      <c r="C228" s="14">
        <v>17.705672069999999</v>
      </c>
      <c r="D228" s="14">
        <v>18.942424429999999</v>
      </c>
      <c r="E228" s="14">
        <v>22.133007809999999</v>
      </c>
      <c r="F228" s="5">
        <v>3.188020365461429</v>
      </c>
      <c r="G228" s="5">
        <v>2.957524939562207</v>
      </c>
      <c r="H228" s="14">
        <v>6.3760407309228588</v>
      </c>
      <c r="I228" s="14">
        <v>9.3335656704850649</v>
      </c>
      <c r="J228" s="14">
        <v>3.188020365461429</v>
      </c>
      <c r="K228" s="14">
        <f t="shared" si="86"/>
        <v>25.172142105691442</v>
      </c>
      <c r="L228" s="14">
        <f t="shared" si="87"/>
        <v>21.389065324921869</v>
      </c>
      <c r="M228" s="14">
        <f t="shared" si="88"/>
        <v>3.9446990015649037</v>
      </c>
      <c r="N228" s="5">
        <f t="shared" si="89"/>
        <v>0</v>
      </c>
      <c r="O228" s="9">
        <v>0.19246668573799999</v>
      </c>
      <c r="P228" s="9">
        <v>9.1619047619999998E-3</v>
      </c>
      <c r="Q228" s="9">
        <v>4.9880131006897086</v>
      </c>
      <c r="R228" s="9">
        <f t="shared" si="82"/>
        <v>0.49880131006897088</v>
      </c>
      <c r="S228" s="9">
        <f t="shared" si="83"/>
        <v>4.4892117906207378</v>
      </c>
      <c r="T228" s="9">
        <v>4.0675691050522911</v>
      </c>
      <c r="U228" s="9">
        <f t="shared" si="84"/>
        <v>0.40675691050522911</v>
      </c>
      <c r="V228" s="9">
        <f t="shared" si="85"/>
        <v>3.660812194547062</v>
      </c>
      <c r="W228" s="9">
        <f t="shared" si="99"/>
        <v>0.73153595572126173</v>
      </c>
      <c r="X228" s="9">
        <f t="shared" si="100"/>
        <v>7.5092923673727607E-2</v>
      </c>
      <c r="Y228" s="9">
        <f t="shared" si="101"/>
        <v>0.60898683482817906</v>
      </c>
      <c r="Z228" s="9">
        <f t="shared" si="102"/>
        <v>6.8478482966363899E-2</v>
      </c>
      <c r="AA228" s="9">
        <f t="shared" si="103"/>
        <v>0.63497117522172108</v>
      </c>
      <c r="AB228" s="9">
        <f t="shared" si="104"/>
        <v>8.1754328950176564E-2</v>
      </c>
      <c r="AC228" s="9">
        <f t="shared" si="105"/>
        <v>0.54841380400953543</v>
      </c>
      <c r="AD228" s="9">
        <f t="shared" si="106"/>
        <v>8.9998091024391352E-2</v>
      </c>
      <c r="AE228" s="9">
        <f t="shared" si="107"/>
        <v>0.40476459486501531</v>
      </c>
      <c r="AF228" s="9">
        <f t="shared" si="80"/>
        <v>4.6043136947040923E-2</v>
      </c>
      <c r="AG228" s="9">
        <v>0</v>
      </c>
      <c r="AH228" s="9">
        <f t="shared" si="81"/>
        <v>4.0744839542603467E-2</v>
      </c>
      <c r="AI228" s="9"/>
      <c r="AJ228" s="6">
        <v>218</v>
      </c>
      <c r="AK228" s="6">
        <f t="shared" si="90"/>
        <v>0.8066288793949894</v>
      </c>
      <c r="AL228" s="6">
        <f t="shared" si="91"/>
        <v>0.70344965818808503</v>
      </c>
      <c r="AM228" s="6">
        <f t="shared" si="92"/>
        <v>0.63841189503392681</v>
      </c>
      <c r="AN228">
        <v>0.48733870000000012</v>
      </c>
      <c r="AO228">
        <v>1.47621847619048</v>
      </c>
      <c r="AP228" s="5">
        <v>0.72572231250000008</v>
      </c>
      <c r="AQ228" s="6">
        <f t="shared" si="93"/>
        <v>0.31929017939498927</v>
      </c>
      <c r="AR228" s="17">
        <f t="shared" si="94"/>
        <v>0.10194621865808443</v>
      </c>
      <c r="AS228" s="6">
        <f t="shared" si="95"/>
        <v>-0.77276881800239494</v>
      </c>
      <c r="AT228" s="15">
        <f t="shared" si="96"/>
        <v>0.59717164607681861</v>
      </c>
      <c r="AU228" s="6">
        <f t="shared" si="97"/>
        <v>-8.7310417466073265E-2</v>
      </c>
      <c r="AV228" s="16">
        <f t="shared" si="98"/>
        <v>7.6231089980999915E-3</v>
      </c>
      <c r="AW228" s="16"/>
      <c r="AX228" s="16"/>
    </row>
    <row r="229" spans="1:50" x14ac:dyDescent="0.2">
      <c r="A229" s="13">
        <v>42954</v>
      </c>
      <c r="B229" s="14">
        <v>16.345973300000001</v>
      </c>
      <c r="C229" s="14">
        <v>17.751504600000001</v>
      </c>
      <c r="D229" s="14">
        <v>18.931800989999999</v>
      </c>
      <c r="E229" s="14">
        <v>22.15141491</v>
      </c>
      <c r="F229" s="5">
        <v>2.785983306061389</v>
      </c>
      <c r="G229" s="5">
        <v>2.3947043186118422</v>
      </c>
      <c r="H229" s="14">
        <v>5.571966612122778</v>
      </c>
      <c r="I229" s="14">
        <v>7.9666709307346197</v>
      </c>
      <c r="J229" s="14">
        <v>2.785983306061389</v>
      </c>
      <c r="K229" s="14">
        <f t="shared" si="86"/>
        <v>20.892985681180523</v>
      </c>
      <c r="L229" s="14">
        <f t="shared" si="87"/>
        <v>18.115579162504009</v>
      </c>
      <c r="M229" s="14">
        <f t="shared" si="88"/>
        <v>3.4688276669675817</v>
      </c>
      <c r="N229" s="5">
        <f t="shared" si="89"/>
        <v>0</v>
      </c>
      <c r="O229" s="9">
        <v>0.19162032227799999</v>
      </c>
      <c r="P229" s="9">
        <v>9.1222222219999993E-3</v>
      </c>
      <c r="Q229" s="9">
        <v>5.0960487902390614</v>
      </c>
      <c r="R229" s="9">
        <f t="shared" si="82"/>
        <v>0.50960487902390617</v>
      </c>
      <c r="S229" s="9">
        <f t="shared" si="83"/>
        <v>4.5864439112151558</v>
      </c>
      <c r="T229" s="9">
        <v>4.1297604439370277</v>
      </c>
      <c r="U229" s="9">
        <f t="shared" si="84"/>
        <v>0.41297604439370278</v>
      </c>
      <c r="V229" s="9">
        <f t="shared" si="85"/>
        <v>3.7167843995433252</v>
      </c>
      <c r="W229" s="9">
        <f t="shared" si="99"/>
        <v>0.72895540858360108</v>
      </c>
      <c r="X229" s="9">
        <f t="shared" si="100"/>
        <v>7.4535001992796335E-2</v>
      </c>
      <c r="Y229" s="9">
        <f t="shared" si="101"/>
        <v>0.60599738141695558</v>
      </c>
      <c r="Z229" s="9">
        <f t="shared" si="102"/>
        <v>6.8140890668216436E-2</v>
      </c>
      <c r="AA229" s="9">
        <f t="shared" si="103"/>
        <v>0.63249340924155861</v>
      </c>
      <c r="AB229" s="9">
        <f t="shared" si="104"/>
        <v>8.1300777073914907E-2</v>
      </c>
      <c r="AC229" s="9">
        <f t="shared" si="105"/>
        <v>0.55324958942630387</v>
      </c>
      <c r="AD229" s="9">
        <f t="shared" si="106"/>
        <v>8.6891900185780857E-2</v>
      </c>
      <c r="AE229" s="9">
        <f t="shared" si="107"/>
        <v>0.40636017349646691</v>
      </c>
      <c r="AF229" s="9">
        <f t="shared" ref="AF229:AF292" si="108">$J$3*W228*(X228/(X228+$I$3))</f>
        <v>4.6556971712023797E-2</v>
      </c>
      <c r="AG229" s="9">
        <v>0</v>
      </c>
      <c r="AH229" s="9">
        <f t="shared" ref="AH229:AH292" si="109">$J$3*AC228*(AD228/(AD228+$I$3))</f>
        <v>4.0981275499812363E-2</v>
      </c>
      <c r="AI229" s="9"/>
      <c r="AJ229" s="6">
        <v>219</v>
      </c>
      <c r="AK229" s="6">
        <f t="shared" si="90"/>
        <v>0.80349041057639736</v>
      </c>
      <c r="AL229" s="6">
        <f t="shared" si="91"/>
        <v>0.70063429990977499</v>
      </c>
      <c r="AM229" s="6">
        <f t="shared" si="92"/>
        <v>0.64014148961208472</v>
      </c>
      <c r="AN229">
        <v>0.49247344999999998</v>
      </c>
      <c r="AO229">
        <v>1.4960805714285701</v>
      </c>
      <c r="AP229" s="5">
        <v>0.71246234500000005</v>
      </c>
      <c r="AQ229" s="6">
        <f t="shared" si="93"/>
        <v>0.31101696057639738</v>
      </c>
      <c r="AR229" s="17">
        <f t="shared" si="94"/>
        <v>9.6731549766180328E-2</v>
      </c>
      <c r="AS229" s="6">
        <f t="shared" si="95"/>
        <v>-0.7954462715187951</v>
      </c>
      <c r="AT229" s="15">
        <f t="shared" si="96"/>
        <v>0.63273477087315266</v>
      </c>
      <c r="AU229" s="6">
        <f t="shared" si="97"/>
        <v>-7.2320855387915328E-2</v>
      </c>
      <c r="AV229" s="16">
        <f t="shared" si="98"/>
        <v>5.2303061240397616E-3</v>
      </c>
      <c r="AW229" s="16"/>
      <c r="AX229" s="16"/>
    </row>
    <row r="230" spans="1:50" x14ac:dyDescent="0.2">
      <c r="A230" s="13">
        <v>42955</v>
      </c>
      <c r="B230" s="14">
        <v>16.328082609999999</v>
      </c>
      <c r="C230" s="14">
        <v>17.797337129999999</v>
      </c>
      <c r="D230" s="14">
        <v>18.921177539999999</v>
      </c>
      <c r="E230" s="14">
        <v>22.169822010000001</v>
      </c>
      <c r="F230" s="5">
        <v>2.661552992265996</v>
      </c>
      <c r="G230" s="5">
        <v>2.059399583801433</v>
      </c>
      <c r="H230" s="14">
        <v>5.3231059845319919</v>
      </c>
      <c r="I230" s="14">
        <v>7.3825055683334249</v>
      </c>
      <c r="J230" s="14">
        <v>2.661552992265996</v>
      </c>
      <c r="K230" s="14">
        <f t="shared" si="86"/>
        <v>18.995999514436548</v>
      </c>
      <c r="L230" s="14">
        <f t="shared" si="87"/>
        <v>16.554153151242478</v>
      </c>
      <c r="M230" s="14">
        <f t="shared" si="88"/>
        <v>3.3344091301496976</v>
      </c>
      <c r="N230" s="5">
        <f t="shared" si="89"/>
        <v>0</v>
      </c>
      <c r="O230" s="9">
        <v>0.19077395871700001</v>
      </c>
      <c r="P230" s="9">
        <v>9.0825396829999992E-3</v>
      </c>
      <c r="Q230" s="9">
        <v>5.1576970166070817</v>
      </c>
      <c r="R230" s="9">
        <f t="shared" si="82"/>
        <v>0.51576970166070824</v>
      </c>
      <c r="S230" s="9">
        <f t="shared" si="83"/>
        <v>4.6419273149463738</v>
      </c>
      <c r="T230" s="9">
        <v>4.1941972599203794</v>
      </c>
      <c r="U230" s="9">
        <f t="shared" si="84"/>
        <v>0.41941972599203797</v>
      </c>
      <c r="V230" s="9">
        <f t="shared" si="85"/>
        <v>3.7747775339283414</v>
      </c>
      <c r="W230" s="9">
        <f t="shared" si="99"/>
        <v>0.72708873402159091</v>
      </c>
      <c r="X230" s="9">
        <f t="shared" si="100"/>
        <v>7.296158954159318E-2</v>
      </c>
      <c r="Y230" s="9">
        <f t="shared" si="101"/>
        <v>0.60308080698837452</v>
      </c>
      <c r="Z230" s="9">
        <f t="shared" si="102"/>
        <v>6.6863487505580521E-2</v>
      </c>
      <c r="AA230" s="9">
        <f t="shared" si="103"/>
        <v>0.6313635521129195</v>
      </c>
      <c r="AB230" s="9">
        <f t="shared" si="104"/>
        <v>8.0850587558530931E-2</v>
      </c>
      <c r="AC230" s="9">
        <f t="shared" si="105"/>
        <v>0.556938321906155</v>
      </c>
      <c r="AD230" s="9">
        <f t="shared" si="106"/>
        <v>8.2277960761037647E-2</v>
      </c>
      <c r="AE230" s="9">
        <f t="shared" si="107"/>
        <v>0.40811606099133385</v>
      </c>
      <c r="AF230" s="9">
        <f t="shared" si="108"/>
        <v>4.608379214630947E-2</v>
      </c>
      <c r="AG230" s="9">
        <v>0</v>
      </c>
      <c r="AH230" s="9">
        <f t="shared" si="109"/>
        <v>4.0085307376213505E-2</v>
      </c>
      <c r="AI230" s="9"/>
      <c r="AJ230" s="9">
        <v>220</v>
      </c>
      <c r="AK230" s="6">
        <f t="shared" si="90"/>
        <v>0.80005032356318406</v>
      </c>
      <c r="AL230" s="6">
        <f t="shared" si="91"/>
        <v>0.69822703961849997</v>
      </c>
      <c r="AM230" s="6">
        <f t="shared" si="92"/>
        <v>0.63921628266719266</v>
      </c>
      <c r="AN230">
        <v>0.49760820000000011</v>
      </c>
      <c r="AO230">
        <v>1.51594266666667</v>
      </c>
      <c r="AP230" s="5">
        <v>0.69920237750000003</v>
      </c>
      <c r="AQ230" s="6">
        <f t="shared" si="93"/>
        <v>0.30244212356318395</v>
      </c>
      <c r="AR230" s="17">
        <f t="shared" si="94"/>
        <v>9.1471238105408234E-2</v>
      </c>
      <c r="AS230" s="6">
        <f t="shared" si="95"/>
        <v>-0.81771562704817002</v>
      </c>
      <c r="AT230" s="15">
        <f t="shared" si="96"/>
        <v>0.66865884671878184</v>
      </c>
      <c r="AU230" s="6">
        <f t="shared" si="97"/>
        <v>-5.9986094832807368E-2</v>
      </c>
      <c r="AV230" s="16">
        <f t="shared" si="98"/>
        <v>3.5983315732905589E-3</v>
      </c>
      <c r="AW230" s="16"/>
      <c r="AX230" s="16"/>
    </row>
    <row r="231" spans="1:50" x14ac:dyDescent="0.2">
      <c r="A231" s="13">
        <v>42956</v>
      </c>
      <c r="B231" s="14">
        <v>16.31019191</v>
      </c>
      <c r="C231" s="14">
        <v>17.843169660000001</v>
      </c>
      <c r="D231" s="14">
        <v>18.910554090000002</v>
      </c>
      <c r="E231" s="14">
        <v>22.188229110000002</v>
      </c>
      <c r="F231" s="5">
        <v>2.7176498705251282</v>
      </c>
      <c r="G231" s="5">
        <v>2.0114238965905278</v>
      </c>
      <c r="H231" s="14">
        <v>5.4352997410502546</v>
      </c>
      <c r="I231" s="14">
        <v>7.4467236376407833</v>
      </c>
      <c r="J231" s="14">
        <v>2.7176498705251282</v>
      </c>
      <c r="K231" s="14">
        <f t="shared" si="86"/>
        <v>18.49403482661738</v>
      </c>
      <c r="L231" s="14">
        <f t="shared" si="87"/>
        <v>16.702490758689962</v>
      </c>
      <c r="M231" s="14">
        <f t="shared" si="88"/>
        <v>3.4255124775451229</v>
      </c>
      <c r="N231" s="5">
        <f t="shared" si="89"/>
        <v>0</v>
      </c>
      <c r="O231" s="9">
        <v>0.18992759525700001</v>
      </c>
      <c r="P231" s="9">
        <v>9.0428571430000004E-3</v>
      </c>
      <c r="Q231" s="9">
        <v>5.1698186998382889</v>
      </c>
      <c r="R231" s="9">
        <f t="shared" si="82"/>
        <v>0.51698186998382889</v>
      </c>
      <c r="S231" s="9">
        <f t="shared" si="83"/>
        <v>4.6528368298544605</v>
      </c>
      <c r="T231" s="9">
        <v>4.2684221391705126</v>
      </c>
      <c r="U231" s="9">
        <f t="shared" si="84"/>
        <v>0.42684221391705129</v>
      </c>
      <c r="V231" s="9">
        <f t="shared" si="85"/>
        <v>3.8415799252534613</v>
      </c>
      <c r="W231" s="9">
        <f t="shared" si="99"/>
        <v>0.72475358588941374</v>
      </c>
      <c r="X231" s="9">
        <f t="shared" si="100"/>
        <v>7.1820692501863292E-2</v>
      </c>
      <c r="Y231" s="9">
        <f t="shared" si="101"/>
        <v>0.60027283027017952</v>
      </c>
      <c r="Z231" s="9">
        <f t="shared" si="102"/>
        <v>6.5464550900643723E-2</v>
      </c>
      <c r="AA231" s="9">
        <f t="shared" si="103"/>
        <v>0.63049973795769088</v>
      </c>
      <c r="AB231" s="9">
        <f t="shared" si="104"/>
        <v>8.0384889206087301E-2</v>
      </c>
      <c r="AC231" s="9">
        <f t="shared" si="105"/>
        <v>0.55883167938742151</v>
      </c>
      <c r="AD231" s="9">
        <f t="shared" si="106"/>
        <v>7.799275944260968E-2</v>
      </c>
      <c r="AE231" s="9">
        <f t="shared" si="107"/>
        <v>0.40995430821367052</v>
      </c>
      <c r="AF231" s="9">
        <f t="shared" si="108"/>
        <v>4.509416225210084E-2</v>
      </c>
      <c r="AG231" s="9">
        <v>0</v>
      </c>
      <c r="AH231" s="9">
        <f t="shared" si="109"/>
        <v>3.8452501335914671E-2</v>
      </c>
      <c r="AI231" s="9"/>
      <c r="AJ231" s="6">
        <v>221</v>
      </c>
      <c r="AK231" s="6">
        <f t="shared" si="90"/>
        <v>0.79657427839127704</v>
      </c>
      <c r="AL231" s="6">
        <f t="shared" si="91"/>
        <v>0.69596428885833461</v>
      </c>
      <c r="AM231" s="6">
        <f t="shared" si="92"/>
        <v>0.63682443883003115</v>
      </c>
      <c r="AN231">
        <v>0.50274295000000002</v>
      </c>
      <c r="AO231">
        <v>1.5358047619047599</v>
      </c>
      <c r="AP231" s="5">
        <v>0.68594241</v>
      </c>
      <c r="AQ231" s="6">
        <f t="shared" si="93"/>
        <v>0.29383132839127701</v>
      </c>
      <c r="AR231" s="17">
        <f t="shared" si="94"/>
        <v>8.633684954418247E-2</v>
      </c>
      <c r="AS231" s="6">
        <f t="shared" si="95"/>
        <v>-0.83984047304642528</v>
      </c>
      <c r="AT231" s="15">
        <f t="shared" si="96"/>
        <v>0.70533202016684338</v>
      </c>
      <c r="AU231" s="6">
        <f t="shared" si="97"/>
        <v>-4.9117971169968855E-2</v>
      </c>
      <c r="AV231" s="16">
        <f t="shared" si="98"/>
        <v>2.4125750918538914E-3</v>
      </c>
      <c r="AW231" s="16"/>
      <c r="AX231" s="16"/>
    </row>
    <row r="232" spans="1:50" x14ac:dyDescent="0.2">
      <c r="A232" s="13">
        <v>42957</v>
      </c>
      <c r="B232" s="14">
        <v>16.292301219999999</v>
      </c>
      <c r="C232" s="14">
        <v>17.889002189999999</v>
      </c>
      <c r="D232" s="14">
        <v>18.899930650000002</v>
      </c>
      <c r="E232" s="14">
        <v>22.206636209999999</v>
      </c>
      <c r="F232" s="5">
        <v>2.5810346249590479</v>
      </c>
      <c r="G232" s="5">
        <v>1.9156987317010461</v>
      </c>
      <c r="H232" s="14">
        <v>5.1620692499180967</v>
      </c>
      <c r="I232" s="14">
        <v>7.0777679816191421</v>
      </c>
      <c r="J232" s="14">
        <v>2.5810346249590479</v>
      </c>
      <c r="K232" s="14">
        <f t="shared" si="86"/>
        <v>16.775771218004412</v>
      </c>
      <c r="L232" s="14">
        <f t="shared" si="87"/>
        <v>16.050019441346119</v>
      </c>
      <c r="M232" s="14">
        <f t="shared" si="88"/>
        <v>3.272980986759527</v>
      </c>
      <c r="N232" s="5">
        <f t="shared" si="89"/>
        <v>0</v>
      </c>
      <c r="O232" s="9">
        <v>0.18908123179700001</v>
      </c>
      <c r="P232" s="9">
        <v>9.0031746029999998E-3</v>
      </c>
      <c r="Q232" s="9">
        <v>5.2510784956451024</v>
      </c>
      <c r="R232" s="9">
        <f t="shared" si="82"/>
        <v>0.52510784956451029</v>
      </c>
      <c r="S232" s="9">
        <f t="shared" si="83"/>
        <v>4.7259706460805919</v>
      </c>
      <c r="T232" s="9">
        <v>4.3251858038956073</v>
      </c>
      <c r="U232" s="9">
        <f t="shared" si="84"/>
        <v>0.43251858038956076</v>
      </c>
      <c r="V232" s="9">
        <f t="shared" si="85"/>
        <v>3.8926672235060464</v>
      </c>
      <c r="W232" s="9">
        <f t="shared" si="99"/>
        <v>0.72182158389005957</v>
      </c>
      <c r="X232" s="9">
        <f t="shared" si="100"/>
        <v>7.1491694966052732E-2</v>
      </c>
      <c r="Y232" s="9">
        <f t="shared" si="101"/>
        <v>0.59753842009438951</v>
      </c>
      <c r="Z232" s="9">
        <f t="shared" si="102"/>
        <v>6.4404633863914346E-2</v>
      </c>
      <c r="AA232" s="9">
        <f t="shared" si="103"/>
        <v>0.6292653607206905</v>
      </c>
      <c r="AB232" s="9">
        <f t="shared" si="104"/>
        <v>7.9901597194804427E-2</v>
      </c>
      <c r="AC232" s="9">
        <f t="shared" si="105"/>
        <v>0.55850818211595721</v>
      </c>
      <c r="AD232" s="9">
        <f t="shared" si="106"/>
        <v>7.565947033265838E-2</v>
      </c>
      <c r="AE232" s="9">
        <f t="shared" si="107"/>
        <v>0.41176539870775297</v>
      </c>
      <c r="AF232" s="9">
        <f t="shared" si="108"/>
        <v>4.4316957105631417E-2</v>
      </c>
      <c r="AG232" s="9">
        <v>0</v>
      </c>
      <c r="AH232" s="9">
        <f t="shared" si="109"/>
        <v>3.6790715809061077E-2</v>
      </c>
      <c r="AI232" s="9"/>
      <c r="AJ232" s="6">
        <v>222</v>
      </c>
      <c r="AK232" s="6">
        <f t="shared" si="90"/>
        <v>0.79331327885611236</v>
      </c>
      <c r="AL232" s="6">
        <f t="shared" si="91"/>
        <v>0.69366999458460488</v>
      </c>
      <c r="AM232" s="6">
        <f t="shared" si="92"/>
        <v>0.63416765244861562</v>
      </c>
      <c r="AN232">
        <v>0.50787769999999999</v>
      </c>
      <c r="AO232">
        <v>1.55566685714286</v>
      </c>
      <c r="AP232" s="5">
        <v>0.67268244249999998</v>
      </c>
      <c r="AQ232" s="6">
        <f t="shared" si="93"/>
        <v>0.28543557885611237</v>
      </c>
      <c r="AR232" s="17">
        <f t="shared" si="94"/>
        <v>8.147346967692394E-2</v>
      </c>
      <c r="AS232" s="6">
        <f t="shared" si="95"/>
        <v>-0.86199686255825514</v>
      </c>
      <c r="AT232" s="15">
        <f t="shared" si="96"/>
        <v>0.74303859106027537</v>
      </c>
      <c r="AU232" s="6">
        <f t="shared" si="97"/>
        <v>-3.8514790051384362E-2</v>
      </c>
      <c r="AV232" s="16">
        <f t="shared" si="98"/>
        <v>1.4833890527022157E-3</v>
      </c>
      <c r="AW232" s="16"/>
      <c r="AX232" s="16"/>
    </row>
    <row r="233" spans="1:50" x14ac:dyDescent="0.2">
      <c r="A233" s="13">
        <v>42958</v>
      </c>
      <c r="B233" s="14">
        <v>16.274410530000001</v>
      </c>
      <c r="C233" s="14">
        <v>17.934834720000001</v>
      </c>
      <c r="D233" s="14">
        <v>18.889307200000001</v>
      </c>
      <c r="E233" s="14">
        <v>22.225043299999999</v>
      </c>
      <c r="F233" s="5">
        <v>2.507119758348423</v>
      </c>
      <c r="G233" s="5">
        <v>1.805531985911764</v>
      </c>
      <c r="H233" s="14">
        <v>5.0142395166968452</v>
      </c>
      <c r="I233" s="14">
        <v>6.8197715026086092</v>
      </c>
      <c r="J233" s="14">
        <v>2.507119758348423</v>
      </c>
      <c r="K233" s="14">
        <f t="shared" si="86"/>
        <v>15.588153532558453</v>
      </c>
      <c r="L233" s="14">
        <f t="shared" si="87"/>
        <v>15.521536610201888</v>
      </c>
      <c r="M233" s="14">
        <f t="shared" si="88"/>
        <v>3.1982487036270175</v>
      </c>
      <c r="N233" s="5">
        <f t="shared" si="89"/>
        <v>0</v>
      </c>
      <c r="O233" s="9">
        <v>0.188234868236</v>
      </c>
      <c r="P233" s="9">
        <v>8.9634920640000015E-3</v>
      </c>
      <c r="Q233" s="9">
        <v>5.3084864197691344</v>
      </c>
      <c r="R233" s="9">
        <f t="shared" si="82"/>
        <v>0.5308486419769135</v>
      </c>
      <c r="S233" s="9">
        <f t="shared" si="83"/>
        <v>4.7776377777922212</v>
      </c>
      <c r="T233" s="9">
        <v>4.3920817372435872</v>
      </c>
      <c r="U233" s="9">
        <f t="shared" si="84"/>
        <v>0.43920817372435872</v>
      </c>
      <c r="V233" s="9">
        <f t="shared" si="85"/>
        <v>3.9528735635192285</v>
      </c>
      <c r="W233" s="9">
        <f t="shared" si="99"/>
        <v>0.71906541730359064</v>
      </c>
      <c r="X233" s="9">
        <f t="shared" si="100"/>
        <v>7.0966718965062944E-2</v>
      </c>
      <c r="Y233" s="9">
        <f t="shared" si="101"/>
        <v>0.59483774639746267</v>
      </c>
      <c r="Z233" s="9">
        <f t="shared" si="102"/>
        <v>6.3149625456211445E-2</v>
      </c>
      <c r="AA233" s="9">
        <f t="shared" si="103"/>
        <v>0.62837613100138567</v>
      </c>
      <c r="AB233" s="9">
        <f t="shared" si="104"/>
        <v>7.9407884254638586E-2</v>
      </c>
      <c r="AC233" s="9">
        <f t="shared" si="105"/>
        <v>0.55696468260690679</v>
      </c>
      <c r="AD233" s="9">
        <f t="shared" si="106"/>
        <v>7.4219027909774415E-2</v>
      </c>
      <c r="AE233" s="9">
        <f t="shared" si="107"/>
        <v>0.41342365395338759</v>
      </c>
      <c r="AF233" s="9">
        <f t="shared" si="108"/>
        <v>4.3955679464995859E-2</v>
      </c>
      <c r="AG233" s="9">
        <v>0</v>
      </c>
      <c r="AH233" s="9">
        <f t="shared" si="109"/>
        <v>3.5784996802234223E-2</v>
      </c>
      <c r="AI233" s="9"/>
      <c r="AJ233" s="9">
        <v>223</v>
      </c>
      <c r="AK233" s="6">
        <f t="shared" si="90"/>
        <v>0.79003213626865354</v>
      </c>
      <c r="AL233" s="6">
        <f t="shared" si="91"/>
        <v>0.69152575645759717</v>
      </c>
      <c r="AM233" s="6">
        <f t="shared" si="92"/>
        <v>0.63118371051668121</v>
      </c>
      <c r="AN233">
        <v>0.51301244999999995</v>
      </c>
      <c r="AO233">
        <v>1.5755289523809499</v>
      </c>
      <c r="AP233" s="5">
        <v>0.65942247499999995</v>
      </c>
      <c r="AQ233" s="6">
        <f t="shared" si="93"/>
        <v>0.27701968626865359</v>
      </c>
      <c r="AR233" s="17">
        <f t="shared" si="94"/>
        <v>7.6739906580383266E-2</v>
      </c>
      <c r="AS233" s="6">
        <f t="shared" si="95"/>
        <v>-0.88400319592335275</v>
      </c>
      <c r="AT233" s="15">
        <f t="shared" si="96"/>
        <v>0.78146165040270155</v>
      </c>
      <c r="AU233" s="6">
        <f t="shared" si="97"/>
        <v>-2.8238764483318746E-2</v>
      </c>
      <c r="AV233" s="16">
        <f t="shared" si="98"/>
        <v>7.9742781954434425E-4</v>
      </c>
      <c r="AW233" s="16"/>
      <c r="AX233" s="16"/>
    </row>
    <row r="234" spans="1:50" x14ac:dyDescent="0.2">
      <c r="A234" s="13">
        <v>42959</v>
      </c>
      <c r="B234" s="14">
        <v>16.256519829999998</v>
      </c>
      <c r="C234" s="14">
        <v>17.980667239999999</v>
      </c>
      <c r="D234" s="14">
        <v>18.87868375</v>
      </c>
      <c r="E234" s="14">
        <v>22.2434504</v>
      </c>
      <c r="F234" s="5">
        <v>2.7078723332080821</v>
      </c>
      <c r="G234" s="5">
        <v>1.82934480429524</v>
      </c>
      <c r="H234" s="14">
        <v>5.4157446664161633</v>
      </c>
      <c r="I234" s="14">
        <v>7.2450894707114033</v>
      </c>
      <c r="J234" s="14">
        <v>2.7078723332080821</v>
      </c>
      <c r="K234" s="14">
        <f t="shared" si="86"/>
        <v>16.128978571829208</v>
      </c>
      <c r="L234" s="14">
        <f t="shared" si="87"/>
        <v>16.430373381610881</v>
      </c>
      <c r="M234" s="14">
        <f t="shared" si="88"/>
        <v>3.4747478789336075</v>
      </c>
      <c r="N234" s="5">
        <f t="shared" si="89"/>
        <v>0</v>
      </c>
      <c r="O234" s="9">
        <v>0.187388504776</v>
      </c>
      <c r="P234" s="9">
        <v>8.9238095239999992E-3</v>
      </c>
      <c r="Q234" s="9">
        <v>5.2388952409653466</v>
      </c>
      <c r="R234" s="9">
        <f t="shared" si="82"/>
        <v>0.52388952409653466</v>
      </c>
      <c r="S234" s="9">
        <f t="shared" si="83"/>
        <v>4.715005716868812</v>
      </c>
      <c r="T234" s="9">
        <v>4.4754795223028436</v>
      </c>
      <c r="U234" s="9">
        <f t="shared" si="84"/>
        <v>0.44754795223028437</v>
      </c>
      <c r="V234" s="9">
        <f t="shared" si="85"/>
        <v>4.0279315700725595</v>
      </c>
      <c r="W234" s="9">
        <f t="shared" si="99"/>
        <v>0.71623405774620952</v>
      </c>
      <c r="X234" s="9">
        <f t="shared" si="100"/>
        <v>7.0549184566669365E-2</v>
      </c>
      <c r="Y234" s="9">
        <f t="shared" si="101"/>
        <v>0.59217843742609755</v>
      </c>
      <c r="Z234" s="9">
        <f t="shared" si="102"/>
        <v>6.1882634564853496E-2</v>
      </c>
      <c r="AA234" s="9">
        <f t="shared" si="103"/>
        <v>0.62758898271081209</v>
      </c>
      <c r="AB234" s="9">
        <f t="shared" si="104"/>
        <v>7.8900080944884377E-2</v>
      </c>
      <c r="AC234" s="9">
        <f t="shared" si="105"/>
        <v>0.55478879057579578</v>
      </c>
      <c r="AD234" s="9">
        <f t="shared" si="106"/>
        <v>7.3172285278612942E-2</v>
      </c>
      <c r="AE234" s="9">
        <f t="shared" si="107"/>
        <v>0.41487012691359937</v>
      </c>
      <c r="AF234" s="9">
        <f t="shared" si="108"/>
        <v>4.3498202037475321E-2</v>
      </c>
      <c r="AG234" s="9">
        <v>0</v>
      </c>
      <c r="AH234" s="9">
        <f t="shared" si="109"/>
        <v>3.5076870583719444E-2</v>
      </c>
      <c r="AI234" s="9"/>
      <c r="AJ234" s="6">
        <v>224</v>
      </c>
      <c r="AK234" s="6">
        <f t="shared" si="90"/>
        <v>0.78678324231287888</v>
      </c>
      <c r="AL234" s="6">
        <f t="shared" si="91"/>
        <v>0.68947161727566564</v>
      </c>
      <c r="AM234" s="6">
        <f t="shared" si="92"/>
        <v>0.62796107585440875</v>
      </c>
      <c r="AN234">
        <v>0.51814720000000003</v>
      </c>
      <c r="AO234">
        <v>1.59539104761905</v>
      </c>
      <c r="AP234" s="5">
        <v>0.64616250749999993</v>
      </c>
      <c r="AQ234" s="6">
        <f t="shared" si="93"/>
        <v>0.26863604231287885</v>
      </c>
      <c r="AR234" s="17">
        <f t="shared" si="94"/>
        <v>7.2165323229526832E-2</v>
      </c>
      <c r="AS234" s="6">
        <f t="shared" si="95"/>
        <v>-0.9059194303433844</v>
      </c>
      <c r="AT234" s="15">
        <f t="shared" si="96"/>
        <v>0.82069001427368216</v>
      </c>
      <c r="AU234" s="6">
        <f t="shared" si="97"/>
        <v>-1.8201431645591182E-2</v>
      </c>
      <c r="AV234" s="16">
        <f t="shared" si="98"/>
        <v>3.3129211394912814E-4</v>
      </c>
      <c r="AW234" s="16"/>
      <c r="AX234" s="16"/>
    </row>
    <row r="235" spans="1:50" x14ac:dyDescent="0.2">
      <c r="A235" s="13">
        <v>42960</v>
      </c>
      <c r="B235" s="14">
        <v>16.23862914</v>
      </c>
      <c r="C235" s="14">
        <v>18.026499770000001</v>
      </c>
      <c r="D235" s="14">
        <v>18.8680603</v>
      </c>
      <c r="E235" s="14">
        <v>22.261857500000001</v>
      </c>
      <c r="F235" s="5">
        <v>2.923585038605232</v>
      </c>
      <c r="G235" s="5">
        <v>2.0976704931647281</v>
      </c>
      <c r="H235" s="14">
        <v>5.8471700772104649</v>
      </c>
      <c r="I235" s="14">
        <v>7.9448405703751934</v>
      </c>
      <c r="J235" s="14">
        <v>2.923585038605232</v>
      </c>
      <c r="K235" s="14">
        <f t="shared" si="86"/>
        <v>16.704560376252839</v>
      </c>
      <c r="L235" s="14">
        <f t="shared" si="87"/>
        <v>18.447847425627813</v>
      </c>
      <c r="M235" s="14">
        <f t="shared" si="88"/>
        <v>3.7734605373659376</v>
      </c>
      <c r="N235" s="5">
        <f t="shared" si="89"/>
        <v>0</v>
      </c>
      <c r="O235" s="9">
        <v>0.186542141316</v>
      </c>
      <c r="P235" s="9">
        <v>8.8841269840000004E-3</v>
      </c>
      <c r="Q235" s="9">
        <v>5.2759724167626132</v>
      </c>
      <c r="R235" s="9">
        <f t="shared" si="82"/>
        <v>0.52759724167626132</v>
      </c>
      <c r="S235" s="9">
        <f t="shared" si="83"/>
        <v>4.7483751750863519</v>
      </c>
      <c r="T235" s="9">
        <v>4.521706677688841</v>
      </c>
      <c r="U235" s="9">
        <f t="shared" si="84"/>
        <v>0.45217066776888415</v>
      </c>
      <c r="V235" s="9">
        <f t="shared" si="85"/>
        <v>4.0695360099199567</v>
      </c>
      <c r="W235" s="9">
        <f t="shared" si="99"/>
        <v>0.71290051616044514</v>
      </c>
      <c r="X235" s="9">
        <f t="shared" si="100"/>
        <v>7.1023928501903422E-2</v>
      </c>
      <c r="Y235" s="9">
        <f t="shared" si="101"/>
        <v>0.58955309693900537</v>
      </c>
      <c r="Z235" s="9">
        <f t="shared" si="102"/>
        <v>6.1296804329584259E-2</v>
      </c>
      <c r="AA235" s="9">
        <f t="shared" si="103"/>
        <v>0.62594458028229127</v>
      </c>
      <c r="AB235" s="9">
        <f t="shared" si="104"/>
        <v>7.8378261831110518E-2</v>
      </c>
      <c r="AC235" s="9">
        <f t="shared" si="105"/>
        <v>0.55187964932488687</v>
      </c>
      <c r="AD235" s="9">
        <f t="shared" si="106"/>
        <v>7.3137468822859791E-2</v>
      </c>
      <c r="AE235" s="9">
        <f t="shared" si="107"/>
        <v>0.41608408484646742</v>
      </c>
      <c r="AF235" s="9">
        <f t="shared" si="108"/>
        <v>4.3097168288871029E-2</v>
      </c>
      <c r="AG235" s="9">
        <v>0</v>
      </c>
      <c r="AH235" s="9">
        <f t="shared" si="109"/>
        <v>3.4497320366681114E-2</v>
      </c>
      <c r="AI235" s="9"/>
      <c r="AJ235" s="6">
        <v>225</v>
      </c>
      <c r="AK235" s="6">
        <f t="shared" si="90"/>
        <v>0.78392444466234856</v>
      </c>
      <c r="AL235" s="6">
        <f t="shared" si="91"/>
        <v>0.68724138461187556</v>
      </c>
      <c r="AM235" s="6">
        <f t="shared" si="92"/>
        <v>0.62501711814774663</v>
      </c>
      <c r="AN235">
        <v>0.52328195000000011</v>
      </c>
      <c r="AO235">
        <v>1.6152531428571399</v>
      </c>
      <c r="AP235" s="5">
        <v>0.63290254000000012</v>
      </c>
      <c r="AQ235" s="6">
        <f t="shared" si="93"/>
        <v>0.26064249466234846</v>
      </c>
      <c r="AR235" s="17">
        <f t="shared" si="94"/>
        <v>6.7934510023812344E-2</v>
      </c>
      <c r="AS235" s="6">
        <f t="shared" si="95"/>
        <v>-0.92801175824526438</v>
      </c>
      <c r="AT235" s="15">
        <f t="shared" si="96"/>
        <v>0.86120582344146701</v>
      </c>
      <c r="AU235" s="6">
        <f t="shared" si="97"/>
        <v>-7.8854218522534936E-3</v>
      </c>
      <c r="AV235" s="16">
        <f t="shared" si="98"/>
        <v>6.2179877787996914E-5</v>
      </c>
      <c r="AW235" s="16"/>
      <c r="AX235" s="16"/>
    </row>
    <row r="236" spans="1:50" x14ac:dyDescent="0.2">
      <c r="A236" s="13">
        <v>42961</v>
      </c>
      <c r="B236" s="14">
        <v>16.220738449999999</v>
      </c>
      <c r="C236" s="14">
        <v>18.072332299999999</v>
      </c>
      <c r="D236" s="14">
        <v>18.85743686</v>
      </c>
      <c r="E236" s="14">
        <v>22.280264599999999</v>
      </c>
      <c r="F236" s="5">
        <v>2.6472072456479498</v>
      </c>
      <c r="G236" s="5">
        <v>1.954023306480144</v>
      </c>
      <c r="H236" s="14">
        <v>5.2944144912959006</v>
      </c>
      <c r="I236" s="14">
        <v>7.2484377977760444</v>
      </c>
      <c r="J236" s="14">
        <v>2.6472072456479498</v>
      </c>
      <c r="K236" s="14">
        <f t="shared" si="86"/>
        <v>14.527394776736319</v>
      </c>
      <c r="L236" s="14">
        <f t="shared" si="87"/>
        <v>17.114272169544023</v>
      </c>
      <c r="M236" s="14">
        <f t="shared" si="88"/>
        <v>3.4364697758257403</v>
      </c>
      <c r="N236" s="5">
        <f t="shared" si="89"/>
        <v>0</v>
      </c>
      <c r="O236" s="9">
        <v>0.18569577775500001</v>
      </c>
      <c r="P236" s="9">
        <v>8.8444444450000003E-3</v>
      </c>
      <c r="Q236" s="9">
        <v>5.3832165806934169</v>
      </c>
      <c r="R236" s="9">
        <f t="shared" si="82"/>
        <v>0.53832165806934174</v>
      </c>
      <c r="S236" s="9">
        <f t="shared" si="83"/>
        <v>4.844894922624075</v>
      </c>
      <c r="T236" s="9">
        <v>4.5785963238876883</v>
      </c>
      <c r="U236" s="9">
        <f t="shared" si="84"/>
        <v>0.45785963238876887</v>
      </c>
      <c r="V236" s="9">
        <f t="shared" si="85"/>
        <v>4.1207366914989194</v>
      </c>
      <c r="W236" s="9">
        <f t="shared" si="99"/>
        <v>0.70955744938813614</v>
      </c>
      <c r="X236" s="9">
        <f t="shared" si="100"/>
        <v>7.2138138703970539E-2</v>
      </c>
      <c r="Y236" s="9">
        <f t="shared" si="101"/>
        <v>0.58693028218666665</v>
      </c>
      <c r="Z236" s="9">
        <f t="shared" si="102"/>
        <v>6.1334556014925594E-2</v>
      </c>
      <c r="AA236" s="9">
        <f t="shared" si="103"/>
        <v>0.62347935406017929</v>
      </c>
      <c r="AB236" s="9">
        <f t="shared" si="104"/>
        <v>7.7856362678868446E-2</v>
      </c>
      <c r="AC236" s="9">
        <f t="shared" si="105"/>
        <v>0.54794447613291997</v>
      </c>
      <c r="AD236" s="9">
        <f t="shared" si="106"/>
        <v>7.5189274723029581E-2</v>
      </c>
      <c r="AE236" s="9">
        <f t="shared" si="107"/>
        <v>0.41704052196045766</v>
      </c>
      <c r="AF236" s="9">
        <f t="shared" si="108"/>
        <v>4.315658402788692E-2</v>
      </c>
      <c r="AG236" s="9">
        <v>0</v>
      </c>
      <c r="AH236" s="9">
        <f t="shared" si="109"/>
        <v>3.4301763344658551E-2</v>
      </c>
      <c r="AI236" s="9"/>
      <c r="AJ236" s="9">
        <v>226</v>
      </c>
      <c r="AK236" s="6">
        <f t="shared" si="90"/>
        <v>0.78169558809210671</v>
      </c>
      <c r="AL236" s="6">
        <f t="shared" si="91"/>
        <v>0.68481391007510484</v>
      </c>
      <c r="AM236" s="6">
        <f t="shared" si="92"/>
        <v>0.62313375085594958</v>
      </c>
      <c r="AN236">
        <v>0.52841669999999996</v>
      </c>
      <c r="AO236">
        <v>1.6351152380952401</v>
      </c>
      <c r="AP236" s="5">
        <v>0.6196425725000001</v>
      </c>
      <c r="AQ236" s="6">
        <f t="shared" si="93"/>
        <v>0.25327888809210675</v>
      </c>
      <c r="AR236" s="17">
        <f t="shared" si="94"/>
        <v>6.4150195153173939E-2</v>
      </c>
      <c r="AS236" s="6">
        <f t="shared" si="95"/>
        <v>-0.95030132802013523</v>
      </c>
      <c r="AT236" s="15">
        <f t="shared" si="96"/>
        <v>0.9030726140368327</v>
      </c>
      <c r="AU236" s="6">
        <f t="shared" si="97"/>
        <v>3.4911783559494758E-3</v>
      </c>
      <c r="AV236" s="16">
        <f t="shared" si="98"/>
        <v>1.2188326313050085E-5</v>
      </c>
      <c r="AW236" s="16"/>
      <c r="AX236" s="16"/>
    </row>
    <row r="237" spans="1:50" x14ac:dyDescent="0.2">
      <c r="A237" s="13">
        <v>42962</v>
      </c>
      <c r="B237" s="14">
        <v>16.20284775</v>
      </c>
      <c r="C237" s="14">
        <v>18.118164830000001</v>
      </c>
      <c r="D237" s="14">
        <v>18.846813409999999</v>
      </c>
      <c r="E237" s="14">
        <v>22.2986717</v>
      </c>
      <c r="F237" s="5">
        <v>2.6395049792452498</v>
      </c>
      <c r="G237" s="5">
        <v>1.817440462691376</v>
      </c>
      <c r="H237" s="14">
        <v>5.2790099584905006</v>
      </c>
      <c r="I237" s="14">
        <v>7.0964504211818769</v>
      </c>
      <c r="J237" s="14">
        <v>2.6395049792452498</v>
      </c>
      <c r="K237" s="14">
        <f t="shared" si="86"/>
        <v>13.928523858540558</v>
      </c>
      <c r="L237" s="14">
        <f t="shared" si="87"/>
        <v>16.676734574099871</v>
      </c>
      <c r="M237" s="14">
        <f t="shared" si="88"/>
        <v>3.4460345994448351</v>
      </c>
      <c r="N237" s="5">
        <f t="shared" si="89"/>
        <v>0</v>
      </c>
      <c r="O237" s="9">
        <v>0.18484941429499999</v>
      </c>
      <c r="P237" s="9">
        <v>8.8047619049999998E-3</v>
      </c>
      <c r="Q237" s="9">
        <v>5.4196396878807072</v>
      </c>
      <c r="R237" s="9">
        <f t="shared" si="82"/>
        <v>0.54196396878807074</v>
      </c>
      <c r="S237" s="9">
        <f t="shared" si="83"/>
        <v>4.877675719092637</v>
      </c>
      <c r="T237" s="9">
        <v>4.6468361252998074</v>
      </c>
      <c r="U237" s="9">
        <f t="shared" si="84"/>
        <v>0.46468361252998075</v>
      </c>
      <c r="V237" s="9">
        <f t="shared" si="85"/>
        <v>4.1821525127698269</v>
      </c>
      <c r="W237" s="9">
        <f t="shared" si="99"/>
        <v>0.7073429564026753</v>
      </c>
      <c r="X237" s="9">
        <f t="shared" si="100"/>
        <v>7.1833302401596077E-2</v>
      </c>
      <c r="Y237" s="9">
        <f t="shared" si="101"/>
        <v>0.58430925736139128</v>
      </c>
      <c r="Z237" s="9">
        <f t="shared" si="102"/>
        <v>6.0665967116969061E-2</v>
      </c>
      <c r="AA237" s="9">
        <f t="shared" si="103"/>
        <v>0.6219919509192976</v>
      </c>
      <c r="AB237" s="9">
        <f t="shared" si="104"/>
        <v>7.7346856911428188E-2</v>
      </c>
      <c r="AC237" s="9">
        <f t="shared" si="105"/>
        <v>0.54510928036746575</v>
      </c>
      <c r="AD237" s="9">
        <f t="shared" si="106"/>
        <v>7.5895440996719757E-2</v>
      </c>
      <c r="AE237" s="9">
        <f t="shared" si="107"/>
        <v>0.41769942110844394</v>
      </c>
      <c r="AF237" s="9">
        <f t="shared" si="108"/>
        <v>4.3560212984761981E-2</v>
      </c>
      <c r="AG237" s="9">
        <v>0</v>
      </c>
      <c r="AH237" s="9">
        <f t="shared" si="109"/>
        <v>3.4912770968252668E-2</v>
      </c>
      <c r="AI237" s="9"/>
      <c r="AJ237" s="6">
        <v>227</v>
      </c>
      <c r="AK237" s="6">
        <f t="shared" si="90"/>
        <v>0.77917625880427144</v>
      </c>
      <c r="AL237" s="6">
        <f t="shared" si="91"/>
        <v>0.68265791803626663</v>
      </c>
      <c r="AM237" s="6">
        <f t="shared" si="92"/>
        <v>0.6210047213641855</v>
      </c>
      <c r="AN237">
        <v>0.53355145000000004</v>
      </c>
      <c r="AO237">
        <v>1.65497733333333</v>
      </c>
      <c r="AP237" s="5">
        <v>0.60638260499999996</v>
      </c>
      <c r="AQ237" s="6">
        <f t="shared" si="93"/>
        <v>0.2456248088042714</v>
      </c>
      <c r="AR237" s="17">
        <f t="shared" si="94"/>
        <v>6.033154670013488E-2</v>
      </c>
      <c r="AS237" s="6">
        <f t="shared" si="95"/>
        <v>-0.97231941529706334</v>
      </c>
      <c r="AT237" s="15">
        <f t="shared" si="96"/>
        <v>0.94540504536362313</v>
      </c>
      <c r="AU237" s="6">
        <f t="shared" si="97"/>
        <v>1.4622116364185533E-2</v>
      </c>
      <c r="AV237" s="16">
        <f t="shared" si="98"/>
        <v>2.1380628696778236E-4</v>
      </c>
      <c r="AW237" s="16"/>
      <c r="AX237" s="16"/>
    </row>
    <row r="238" spans="1:50" x14ac:dyDescent="0.2">
      <c r="A238" s="13">
        <v>42963</v>
      </c>
      <c r="B238" s="14">
        <v>16.184957059999999</v>
      </c>
      <c r="C238" s="14">
        <v>18.16399736</v>
      </c>
      <c r="D238" s="14">
        <v>18.836189959999999</v>
      </c>
      <c r="E238" s="14">
        <v>22.317078800000001</v>
      </c>
      <c r="F238" s="5">
        <v>3.0194690546080611</v>
      </c>
      <c r="G238" s="5">
        <v>1.8102035756790329</v>
      </c>
      <c r="H238" s="14">
        <v>6.0389381092161214</v>
      </c>
      <c r="I238" s="14">
        <v>7.8491416848951543</v>
      </c>
      <c r="J238" s="14">
        <v>3.0194690546080611</v>
      </c>
      <c r="K238" s="14">
        <f t="shared" si="86"/>
        <v>15.337850957259878</v>
      </c>
      <c r="L238" s="14">
        <f t="shared" si="87"/>
        <v>18.103680629208149</v>
      </c>
      <c r="M238" s="14">
        <f t="shared" si="88"/>
        <v>3.9643579162398606</v>
      </c>
      <c r="N238" s="5">
        <f t="shared" si="89"/>
        <v>0</v>
      </c>
      <c r="O238" s="9">
        <v>0.18400305083499999</v>
      </c>
      <c r="P238" s="9">
        <v>8.765079365000001E-3</v>
      </c>
      <c r="Q238" s="9">
        <v>5.380734587888532</v>
      </c>
      <c r="R238" s="9">
        <f t="shared" si="82"/>
        <v>0.53807345878885326</v>
      </c>
      <c r="S238" s="9">
        <f t="shared" si="83"/>
        <v>4.8426611290996791</v>
      </c>
      <c r="T238" s="9">
        <v>4.7106250226312669</v>
      </c>
      <c r="U238" s="9">
        <f t="shared" si="84"/>
        <v>0.47106250226312674</v>
      </c>
      <c r="V238" s="9">
        <f t="shared" si="85"/>
        <v>4.23956252036814</v>
      </c>
      <c r="W238" s="9">
        <f t="shared" si="99"/>
        <v>0.70502754065145723</v>
      </c>
      <c r="X238" s="9">
        <f t="shared" si="100"/>
        <v>7.1717060693345686E-2</v>
      </c>
      <c r="Y238" s="9">
        <f t="shared" si="101"/>
        <v>0.58175489567970629</v>
      </c>
      <c r="Z238" s="9">
        <f t="shared" si="102"/>
        <v>6.0076158456976572E-2</v>
      </c>
      <c r="AA238" s="9">
        <f t="shared" si="103"/>
        <v>0.62044649849752809</v>
      </c>
      <c r="AB238" s="9">
        <f t="shared" si="104"/>
        <v>7.6835341344642719E-2</v>
      </c>
      <c r="AC238" s="9">
        <f t="shared" si="105"/>
        <v>0.54278988621049651</v>
      </c>
      <c r="AD238" s="9">
        <f t="shared" si="106"/>
        <v>7.5736448866393108E-2</v>
      </c>
      <c r="AE238" s="9">
        <f t="shared" si="107"/>
        <v>0.4181461885534743</v>
      </c>
      <c r="AF238" s="9">
        <f t="shared" si="108"/>
        <v>4.3259170827831657E-2</v>
      </c>
      <c r="AG238" s="9">
        <v>0</v>
      </c>
      <c r="AH238" s="9">
        <f t="shared" si="109"/>
        <v>3.5023947387820761E-2</v>
      </c>
      <c r="AI238" s="9"/>
      <c r="AJ238" s="6">
        <v>228</v>
      </c>
      <c r="AK238" s="6">
        <f t="shared" si="90"/>
        <v>0.77674460134480294</v>
      </c>
      <c r="AL238" s="6">
        <f t="shared" si="91"/>
        <v>0.68052265695450465</v>
      </c>
      <c r="AM238" s="6">
        <f t="shared" si="92"/>
        <v>0.61852633507688959</v>
      </c>
      <c r="AN238">
        <v>0.5386862</v>
      </c>
      <c r="AO238">
        <v>1.6748394285714301</v>
      </c>
      <c r="AP238" s="5">
        <v>0.59312263750000005</v>
      </c>
      <c r="AQ238" s="6">
        <f t="shared" si="93"/>
        <v>0.23805840134480294</v>
      </c>
      <c r="AR238" s="17">
        <f t="shared" si="94"/>
        <v>5.6671802450843273E-2</v>
      </c>
      <c r="AS238" s="6">
        <f t="shared" si="95"/>
        <v>-0.99431677161692544</v>
      </c>
      <c r="AT238" s="15">
        <f t="shared" si="96"/>
        <v>0.98866584231870502</v>
      </c>
      <c r="AU238" s="6">
        <f t="shared" si="97"/>
        <v>2.5403697576889539E-2</v>
      </c>
      <c r="AV238" s="16">
        <f t="shared" si="98"/>
        <v>6.4534785057806339E-4</v>
      </c>
      <c r="AW238" s="16"/>
      <c r="AX238" s="16"/>
    </row>
    <row r="239" spans="1:50" x14ac:dyDescent="0.2">
      <c r="A239" s="13">
        <v>42964</v>
      </c>
      <c r="B239" s="14">
        <v>16.167066370000001</v>
      </c>
      <c r="C239" s="14">
        <v>18.209829890000002</v>
      </c>
      <c r="D239" s="14">
        <v>18.825566519999999</v>
      </c>
      <c r="E239" s="14">
        <v>22.335485899999998</v>
      </c>
      <c r="F239" s="5">
        <v>2.8641131725147</v>
      </c>
      <c r="G239" s="5">
        <v>1.838877865061473</v>
      </c>
      <c r="H239" s="14">
        <v>5.7282263450293991</v>
      </c>
      <c r="I239" s="14">
        <v>7.5671042100908714</v>
      </c>
      <c r="J239" s="14">
        <v>2.8641131725147</v>
      </c>
      <c r="K239" s="14">
        <f t="shared" si="86"/>
        <v>14.018879738838512</v>
      </c>
      <c r="L239" s="14">
        <f t="shared" si="87"/>
        <v>17.893959376645</v>
      </c>
      <c r="M239" s="14">
        <f t="shared" si="88"/>
        <v>3.7813826456705817</v>
      </c>
      <c r="N239" s="5">
        <f t="shared" si="89"/>
        <v>0</v>
      </c>
      <c r="O239" s="9">
        <v>0.183156687274</v>
      </c>
      <c r="P239" s="9">
        <v>8.7253968260000009E-3</v>
      </c>
      <c r="Q239" s="9">
        <v>5.4243082912734177</v>
      </c>
      <c r="R239" s="9">
        <f t="shared" si="82"/>
        <v>0.54243082912734175</v>
      </c>
      <c r="S239" s="9">
        <f t="shared" si="83"/>
        <v>4.8818774621460763</v>
      </c>
      <c r="T239" s="9">
        <v>4.7780703180005766</v>
      </c>
      <c r="U239" s="9">
        <f t="shared" si="84"/>
        <v>0.47780703180005768</v>
      </c>
      <c r="V239" s="9">
        <f t="shared" si="85"/>
        <v>4.3002632862005195</v>
      </c>
      <c r="W239" s="9">
        <f t="shared" si="99"/>
        <v>0.70210536976036897</v>
      </c>
      <c r="X239" s="9">
        <f t="shared" si="100"/>
        <v>7.3035538983344667E-2</v>
      </c>
      <c r="Y239" s="9">
        <f t="shared" si="101"/>
        <v>0.57925644425136391</v>
      </c>
      <c r="Z239" s="9">
        <f t="shared" si="102"/>
        <v>6.0537924257008907E-2</v>
      </c>
      <c r="AA239" s="9">
        <f t="shared" si="103"/>
        <v>0.61750223140579719</v>
      </c>
      <c r="AB239" s="9">
        <f t="shared" si="104"/>
        <v>7.6323436401796715E-2</v>
      </c>
      <c r="AC239" s="9">
        <f t="shared" si="105"/>
        <v>0.54018037754769443</v>
      </c>
      <c r="AD239" s="9">
        <f t="shared" si="106"/>
        <v>7.5766379543487666E-2</v>
      </c>
      <c r="AE239" s="9">
        <f t="shared" si="107"/>
        <v>0.41842625342738643</v>
      </c>
      <c r="AF239" s="9">
        <f t="shared" si="108"/>
        <v>4.3054781407769006E-2</v>
      </c>
      <c r="AG239" s="9">
        <v>0</v>
      </c>
      <c r="AH239" s="9">
        <f t="shared" si="109"/>
        <v>3.480954916636432E-2</v>
      </c>
      <c r="AI239" s="9"/>
      <c r="AJ239" s="9">
        <v>229</v>
      </c>
      <c r="AK239" s="6">
        <f t="shared" si="90"/>
        <v>0.77514090874371366</v>
      </c>
      <c r="AL239" s="6">
        <f t="shared" si="91"/>
        <v>0.67804015566280607</v>
      </c>
      <c r="AM239" s="6">
        <f t="shared" si="92"/>
        <v>0.61594675709118207</v>
      </c>
      <c r="AN239">
        <v>0.54382094999999986</v>
      </c>
      <c r="AO239">
        <v>1.69470152380952</v>
      </c>
      <c r="AP239" s="5">
        <v>0.57986267000000002</v>
      </c>
      <c r="AQ239" s="6">
        <f t="shared" si="93"/>
        <v>0.2313199587437138</v>
      </c>
      <c r="AR239" s="17">
        <f t="shared" si="94"/>
        <v>5.3508923313193457E-2</v>
      </c>
      <c r="AS239" s="6">
        <f t="shared" si="95"/>
        <v>-1.016661368146714</v>
      </c>
      <c r="AT239" s="15">
        <f t="shared" si="96"/>
        <v>1.0336003374819485</v>
      </c>
      <c r="AU239" s="6">
        <f t="shared" si="97"/>
        <v>3.6084087091182049E-2</v>
      </c>
      <c r="AV239" s="16">
        <f t="shared" si="98"/>
        <v>1.302061341204011E-3</v>
      </c>
      <c r="AW239" s="16"/>
      <c r="AX239" s="16"/>
    </row>
    <row r="240" spans="1:50" x14ac:dyDescent="0.2">
      <c r="A240" s="13">
        <v>42965</v>
      </c>
      <c r="B240" s="14">
        <v>16.149175670000002</v>
      </c>
      <c r="C240" s="14">
        <v>18.255662409999999</v>
      </c>
      <c r="D240" s="14">
        <v>18.814943070000002</v>
      </c>
      <c r="E240" s="14">
        <v>22.353892989999999</v>
      </c>
      <c r="F240" s="5">
        <v>3.4311041223073571</v>
      </c>
      <c r="G240" s="5">
        <v>2.0759598321276971</v>
      </c>
      <c r="H240" s="14">
        <v>6.8622082446147141</v>
      </c>
      <c r="I240" s="14">
        <v>8.9381680767424108</v>
      </c>
      <c r="J240" s="14">
        <v>3.4311041223073571</v>
      </c>
      <c r="K240" s="14">
        <f t="shared" si="86"/>
        <v>16.197810026945092</v>
      </c>
      <c r="L240" s="14">
        <f t="shared" si="87"/>
        <v>21.10023896831153</v>
      </c>
      <c r="M240" s="14">
        <f t="shared" si="88"/>
        <v>4.5549756738533462</v>
      </c>
      <c r="N240" s="5">
        <f t="shared" si="89"/>
        <v>0</v>
      </c>
      <c r="O240" s="9">
        <v>0.182310323814</v>
      </c>
      <c r="P240" s="9">
        <v>8.6857142860000004E-3</v>
      </c>
      <c r="Q240" s="9">
        <v>5.3941759485071863</v>
      </c>
      <c r="R240" s="9">
        <f t="shared" si="82"/>
        <v>0.53941759485071861</v>
      </c>
      <c r="S240" s="9">
        <f t="shared" si="83"/>
        <v>4.854758353656468</v>
      </c>
      <c r="T240" s="9">
        <v>4.8394501951316036</v>
      </c>
      <c r="U240" s="9">
        <f t="shared" si="84"/>
        <v>0.48394501951316038</v>
      </c>
      <c r="V240" s="9">
        <f t="shared" si="85"/>
        <v>4.3555051756184433</v>
      </c>
      <c r="W240" s="9">
        <f t="shared" si="99"/>
        <v>0.70019858525363932</v>
      </c>
      <c r="X240" s="9">
        <f t="shared" si="100"/>
        <v>7.3141816158016043E-2</v>
      </c>
      <c r="Y240" s="9">
        <f t="shared" si="101"/>
        <v>0.57677481103053518</v>
      </c>
      <c r="Z240" s="9">
        <f t="shared" si="102"/>
        <v>6.0541745637869557E-2</v>
      </c>
      <c r="AA240" s="9">
        <f t="shared" si="103"/>
        <v>0.61516908113838065</v>
      </c>
      <c r="AB240" s="9">
        <f t="shared" si="104"/>
        <v>7.5832182255176822E-2</v>
      </c>
      <c r="AC240" s="9">
        <f t="shared" si="105"/>
        <v>0.53730450126884488</v>
      </c>
      <c r="AD240" s="9">
        <f t="shared" si="106"/>
        <v>7.6454488055503783E-2</v>
      </c>
      <c r="AE240" s="9">
        <f t="shared" si="107"/>
        <v>0.41853525779516432</v>
      </c>
      <c r="AF240" s="9">
        <f t="shared" si="108"/>
        <v>4.3584330638691202E-2</v>
      </c>
      <c r="AG240" s="9">
        <v>0</v>
      </c>
      <c r="AH240" s="9">
        <f t="shared" si="109"/>
        <v>3.4654449193661972E-2</v>
      </c>
      <c r="AI240" s="9"/>
      <c r="AJ240" s="6">
        <v>230</v>
      </c>
      <c r="AK240" s="6">
        <f t="shared" si="90"/>
        <v>0.77334040141165539</v>
      </c>
      <c r="AL240" s="6">
        <f t="shared" si="91"/>
        <v>0.67571082677625016</v>
      </c>
      <c r="AM240" s="6">
        <f t="shared" si="92"/>
        <v>0.61375898932434869</v>
      </c>
      <c r="AN240">
        <v>0.54895570000000005</v>
      </c>
      <c r="AO240">
        <v>1.7145636190476199</v>
      </c>
      <c r="AP240" s="5">
        <v>0.5666027025</v>
      </c>
      <c r="AQ240" s="6">
        <f t="shared" si="93"/>
        <v>0.22438470141165534</v>
      </c>
      <c r="AR240" s="17">
        <f t="shared" si="94"/>
        <v>5.0348494227597719E-2</v>
      </c>
      <c r="AS240" s="6">
        <f t="shared" si="95"/>
        <v>-1.0388527922713697</v>
      </c>
      <c r="AT240" s="15">
        <f t="shared" si="96"/>
        <v>1.0792151240100216</v>
      </c>
      <c r="AU240" s="6">
        <f t="shared" si="97"/>
        <v>4.7156286824348692E-2</v>
      </c>
      <c r="AV240" s="16">
        <f t="shared" si="98"/>
        <v>2.2237153870602422E-3</v>
      </c>
      <c r="AW240" s="16"/>
      <c r="AX240" s="16"/>
    </row>
    <row r="241" spans="1:50" x14ac:dyDescent="0.2">
      <c r="A241" s="13">
        <v>42966</v>
      </c>
      <c r="B241" s="14">
        <v>16.13128498</v>
      </c>
      <c r="C241" s="14">
        <v>18.301494940000001</v>
      </c>
      <c r="D241" s="14">
        <v>18.804319620000001</v>
      </c>
      <c r="E241" s="14">
        <v>22.37230009</v>
      </c>
      <c r="F241" s="5">
        <v>3.6421459787294759</v>
      </c>
      <c r="G241" s="5">
        <v>2.3849450789362572</v>
      </c>
      <c r="H241" s="14">
        <v>7.2842919574589526</v>
      </c>
      <c r="I241" s="14">
        <v>9.6692370363952094</v>
      </c>
      <c r="J241" s="14">
        <v>3.6421459787294759</v>
      </c>
      <c r="K241" s="14">
        <f t="shared" si="86"/>
        <v>16.598304910355218</v>
      </c>
      <c r="L241" s="14">
        <f t="shared" si="87"/>
        <v>23.454404317908704</v>
      </c>
      <c r="M241" s="14">
        <f t="shared" si="88"/>
        <v>4.8615552999327356</v>
      </c>
      <c r="N241" s="5">
        <f t="shared" si="89"/>
        <v>0</v>
      </c>
      <c r="O241" s="9">
        <v>0.181463960354</v>
      </c>
      <c r="P241" s="9">
        <v>8.6460317459999998E-3</v>
      </c>
      <c r="Q241" s="9">
        <v>5.4127848487997126</v>
      </c>
      <c r="R241" s="9">
        <f t="shared" si="82"/>
        <v>0.54127848487997132</v>
      </c>
      <c r="S241" s="9">
        <f t="shared" si="83"/>
        <v>4.8715063639197416</v>
      </c>
      <c r="T241" s="9">
        <v>4.8646905769014852</v>
      </c>
      <c r="U241" s="9">
        <f t="shared" si="84"/>
        <v>0.48646905769014853</v>
      </c>
      <c r="V241" s="9">
        <f t="shared" si="85"/>
        <v>4.378221519211337</v>
      </c>
      <c r="W241" s="9">
        <f t="shared" si="99"/>
        <v>0.69752871164175767</v>
      </c>
      <c r="X241" s="9">
        <f t="shared" si="100"/>
        <v>7.5259012503611389E-2</v>
      </c>
      <c r="Y241" s="9">
        <f t="shared" si="101"/>
        <v>0.57436723604378215</v>
      </c>
      <c r="Z241" s="9">
        <f t="shared" si="102"/>
        <v>6.1995576355024271E-2</v>
      </c>
      <c r="AA241" s="9">
        <f t="shared" si="103"/>
        <v>0.61087021916812634</v>
      </c>
      <c r="AB241" s="9">
        <f t="shared" si="104"/>
        <v>7.5351959503643762E-2</v>
      </c>
      <c r="AC241" s="9">
        <f t="shared" si="105"/>
        <v>0.53373413542348314</v>
      </c>
      <c r="AD241" s="9">
        <f t="shared" si="106"/>
        <v>7.8582640104228635E-2</v>
      </c>
      <c r="AE241" s="9">
        <f t="shared" si="107"/>
        <v>0.4184705344656281</v>
      </c>
      <c r="AF241" s="9">
        <f t="shared" si="108"/>
        <v>4.3522764965606218E-2</v>
      </c>
      <c r="AG241" s="9">
        <v>0</v>
      </c>
      <c r="AH241" s="9">
        <f t="shared" si="109"/>
        <v>3.474979949940956E-2</v>
      </c>
      <c r="AI241" s="9"/>
      <c r="AJ241" s="6">
        <v>231</v>
      </c>
      <c r="AK241" s="6">
        <f t="shared" si="90"/>
        <v>0.77278772414536911</v>
      </c>
      <c r="AL241" s="6">
        <f t="shared" si="91"/>
        <v>0.67286579552315062</v>
      </c>
      <c r="AM241" s="6">
        <f t="shared" si="92"/>
        <v>0.6123167755277118</v>
      </c>
      <c r="AN241">
        <v>0.55409045000000001</v>
      </c>
      <c r="AO241">
        <v>1.73442571428571</v>
      </c>
      <c r="AP241" s="5">
        <v>0.55334273499999997</v>
      </c>
      <c r="AQ241" s="6">
        <f t="shared" si="93"/>
        <v>0.2186972741453691</v>
      </c>
      <c r="AR241" s="17">
        <f t="shared" si="94"/>
        <v>4.7828497718614728E-2</v>
      </c>
      <c r="AS241" s="6">
        <f t="shared" si="95"/>
        <v>-1.0615599187625593</v>
      </c>
      <c r="AT241" s="15">
        <f t="shared" si="96"/>
        <v>1.1269094611231714</v>
      </c>
      <c r="AU241" s="6">
        <f t="shared" si="97"/>
        <v>5.8974040527711824E-2</v>
      </c>
      <c r="AV241" s="16">
        <f t="shared" si="98"/>
        <v>3.4779374561641966E-3</v>
      </c>
      <c r="AW241" s="16"/>
      <c r="AX241" s="16"/>
    </row>
    <row r="242" spans="1:50" x14ac:dyDescent="0.2">
      <c r="A242" s="13">
        <v>42967</v>
      </c>
      <c r="B242" s="14">
        <v>16.113394289999999</v>
      </c>
      <c r="C242" s="14">
        <v>18.34732747</v>
      </c>
      <c r="D242" s="14">
        <v>18.79369617</v>
      </c>
      <c r="E242" s="14">
        <v>22.390707190000001</v>
      </c>
      <c r="F242" s="5">
        <v>3.4730559521227171</v>
      </c>
      <c r="G242" s="5">
        <v>2.3634531841152091</v>
      </c>
      <c r="H242" s="14">
        <v>6.9461119042454342</v>
      </c>
      <c r="I242" s="14">
        <v>9.3095650883606424</v>
      </c>
      <c r="J242" s="14">
        <v>3.4730559521227171</v>
      </c>
      <c r="K242" s="14">
        <f t="shared" si="86"/>
        <v>15.291979779405468</v>
      </c>
      <c r="L242" s="14">
        <f t="shared" si="87"/>
        <v>23.010814428521122</v>
      </c>
      <c r="M242" s="14">
        <f t="shared" si="88"/>
        <v>4.660900559776497</v>
      </c>
      <c r="N242" s="5">
        <f t="shared" si="89"/>
        <v>0</v>
      </c>
      <c r="O242" s="9">
        <v>0.18061759679299999</v>
      </c>
      <c r="P242" s="9">
        <v>8.6063492069999997E-3</v>
      </c>
      <c r="Q242" s="9">
        <v>5.5117224145522616</v>
      </c>
      <c r="R242" s="9">
        <f t="shared" si="82"/>
        <v>0.55117224145522614</v>
      </c>
      <c r="S242" s="9">
        <f t="shared" si="83"/>
        <v>4.9605501730970358</v>
      </c>
      <c r="T242" s="9">
        <v>4.9356563595614906</v>
      </c>
      <c r="U242" s="9">
        <f t="shared" si="84"/>
        <v>0.49356563595614911</v>
      </c>
      <c r="V242" s="9">
        <f t="shared" si="85"/>
        <v>4.4420907236053413</v>
      </c>
      <c r="W242" s="9">
        <f t="shared" si="99"/>
        <v>0.69572828504968776</v>
      </c>
      <c r="X242" s="9">
        <f t="shared" si="100"/>
        <v>7.7084334368864665E-2</v>
      </c>
      <c r="Y242" s="9">
        <f t="shared" si="101"/>
        <v>0.57198427764350313</v>
      </c>
      <c r="Z242" s="9">
        <f t="shared" si="102"/>
        <v>6.378104913918442E-2</v>
      </c>
      <c r="AA242" s="9">
        <f t="shared" si="103"/>
        <v>0.6060592464113097</v>
      </c>
      <c r="AB242" s="9">
        <f t="shared" si="104"/>
        <v>7.4911522333812985E-2</v>
      </c>
      <c r="AC242" s="9">
        <f t="shared" si="105"/>
        <v>0.52989952103885496</v>
      </c>
      <c r="AD242" s="9">
        <f t="shared" si="106"/>
        <v>8.2136244530720659E-2</v>
      </c>
      <c r="AE242" s="9">
        <f t="shared" si="107"/>
        <v>0.41820495406211766</v>
      </c>
      <c r="AF242" s="9">
        <f t="shared" si="108"/>
        <v>4.4480573915660307E-2</v>
      </c>
      <c r="AG242" s="9">
        <v>0</v>
      </c>
      <c r="AH242" s="9">
        <f t="shared" si="109"/>
        <v>3.5375288836675699E-2</v>
      </c>
      <c r="AI242" s="9"/>
      <c r="AJ242" s="9">
        <v>232</v>
      </c>
      <c r="AK242" s="6">
        <f t="shared" si="90"/>
        <v>0.77281261941855239</v>
      </c>
      <c r="AL242" s="6">
        <f t="shared" si="91"/>
        <v>0.66984029555049407</v>
      </c>
      <c r="AM242" s="6">
        <f t="shared" si="92"/>
        <v>0.61203576556957562</v>
      </c>
      <c r="AN242">
        <v>0.55922519999999987</v>
      </c>
      <c r="AO242">
        <v>1.7542878095238099</v>
      </c>
      <c r="AP242" s="5">
        <v>0.54008276750000006</v>
      </c>
      <c r="AQ242" s="6">
        <f t="shared" si="93"/>
        <v>0.21358741941855253</v>
      </c>
      <c r="AR242" s="17">
        <f t="shared" si="94"/>
        <v>4.5619585733876672E-2</v>
      </c>
      <c r="AS242" s="6">
        <f t="shared" si="95"/>
        <v>-1.0844475139733158</v>
      </c>
      <c r="AT242" s="15">
        <f t="shared" si="96"/>
        <v>1.176026410562905</v>
      </c>
      <c r="AU242" s="6">
        <f t="shared" si="97"/>
        <v>7.1952998069575558E-2</v>
      </c>
      <c r="AV242" s="16">
        <f t="shared" si="98"/>
        <v>5.1772339312003441E-3</v>
      </c>
      <c r="AW242" s="16"/>
      <c r="AX242" s="16"/>
    </row>
    <row r="243" spans="1:50" x14ac:dyDescent="0.2">
      <c r="A243" s="13">
        <v>42968</v>
      </c>
      <c r="B243" s="14">
        <v>16.09550359</v>
      </c>
      <c r="C243" s="14">
        <v>18.393160000000002</v>
      </c>
      <c r="D243" s="14">
        <v>18.783072730000001</v>
      </c>
      <c r="E243" s="14">
        <v>22.409114290000002</v>
      </c>
      <c r="F243" s="5">
        <v>3.2681250826030812</v>
      </c>
      <c r="G243" s="5">
        <v>2.035371307342575</v>
      </c>
      <c r="H243" s="14">
        <v>6.5362501652061624</v>
      </c>
      <c r="I243" s="14">
        <v>8.5716214725487365</v>
      </c>
      <c r="J243" s="14">
        <v>3.2681250826030812</v>
      </c>
      <c r="K243" s="14">
        <f t="shared" si="86"/>
        <v>13.913503067739223</v>
      </c>
      <c r="L243" s="14">
        <f t="shared" si="87"/>
        <v>21.022006381939264</v>
      </c>
      <c r="M243" s="14">
        <f t="shared" si="88"/>
        <v>4.4093218650357064</v>
      </c>
      <c r="N243" s="5">
        <f t="shared" si="89"/>
        <v>0</v>
      </c>
      <c r="O243" s="9">
        <v>0.17977123333299999</v>
      </c>
      <c r="P243" s="9">
        <v>8.5666666669999992E-3</v>
      </c>
      <c r="Q243" s="9">
        <v>5.5620876646744968</v>
      </c>
      <c r="R243" s="9">
        <f t="shared" si="82"/>
        <v>0.55620876646744966</v>
      </c>
      <c r="S243" s="9">
        <f t="shared" si="83"/>
        <v>5.0058788982070475</v>
      </c>
      <c r="T243" s="9">
        <v>4.9779251142514029</v>
      </c>
      <c r="U243" s="9">
        <f t="shared" si="84"/>
        <v>0.4977925114251403</v>
      </c>
      <c r="V243" s="9">
        <f t="shared" si="85"/>
        <v>4.4801326028262629</v>
      </c>
      <c r="W243" s="9">
        <f t="shared" si="99"/>
        <v>0.69519930837290678</v>
      </c>
      <c r="X243" s="9">
        <f t="shared" si="100"/>
        <v>7.7470369109816264E-2</v>
      </c>
      <c r="Y243" s="9">
        <f t="shared" si="101"/>
        <v>0.5696741918889815</v>
      </c>
      <c r="Z243" s="9">
        <f t="shared" si="102"/>
        <v>6.489798588201591E-2</v>
      </c>
      <c r="AA243" s="9">
        <f t="shared" si="103"/>
        <v>0.60208989013370606</v>
      </c>
      <c r="AB243" s="9">
        <f t="shared" si="104"/>
        <v>7.4516616368552641E-2</v>
      </c>
      <c r="AC243" s="9">
        <f t="shared" si="105"/>
        <v>0.52749343466474574</v>
      </c>
      <c r="AD243" s="9">
        <f t="shared" si="106"/>
        <v>8.4455490297289923E-2</v>
      </c>
      <c r="AE243" s="9">
        <f t="shared" si="107"/>
        <v>0.41773817937795282</v>
      </c>
      <c r="AF243" s="9">
        <f t="shared" si="108"/>
        <v>4.5326822453686341E-2</v>
      </c>
      <c r="AG243" s="9">
        <v>0</v>
      </c>
      <c r="AH243" s="9">
        <f t="shared" si="109"/>
        <v>3.6529780226721376E-2</v>
      </c>
      <c r="AI243" s="9"/>
      <c r="AJ243" s="6">
        <v>233</v>
      </c>
      <c r="AK243" s="6">
        <f t="shared" si="90"/>
        <v>0.77266967748272308</v>
      </c>
      <c r="AL243" s="6">
        <f t="shared" si="91"/>
        <v>0.66698787601572196</v>
      </c>
      <c r="AM243" s="6">
        <f t="shared" si="92"/>
        <v>0.61194892496203568</v>
      </c>
      <c r="AN243">
        <v>0.5628105000000001</v>
      </c>
      <c r="AO243">
        <v>1.7741499047619</v>
      </c>
      <c r="AP243" s="5">
        <v>0.52682280000000015</v>
      </c>
      <c r="AQ243" s="6">
        <f t="shared" si="93"/>
        <v>0.20985917748272298</v>
      </c>
      <c r="AR243" s="17">
        <f t="shared" si="94"/>
        <v>4.4040874373725024E-2</v>
      </c>
      <c r="AS243" s="6">
        <f t="shared" si="95"/>
        <v>-1.1071620287461781</v>
      </c>
      <c r="AT243" s="15">
        <f t="shared" si="96"/>
        <v>1.225807757897353</v>
      </c>
      <c r="AU243" s="6">
        <f t="shared" si="97"/>
        <v>8.5126124962035532E-2</v>
      </c>
      <c r="AV243" s="16">
        <f t="shared" si="98"/>
        <v>7.2464571510520888E-3</v>
      </c>
      <c r="AW243" s="16"/>
      <c r="AX243" s="16"/>
    </row>
    <row r="244" spans="1:50" x14ac:dyDescent="0.2">
      <c r="A244" s="13">
        <v>42969</v>
      </c>
      <c r="B244" s="14">
        <v>16.077612899999998</v>
      </c>
      <c r="C244" s="14">
        <v>18.37618844</v>
      </c>
      <c r="D244" s="14">
        <v>18.77244928</v>
      </c>
      <c r="E244" s="14">
        <v>22.398076530000001</v>
      </c>
      <c r="F244" s="5">
        <v>2.9322880895878889</v>
      </c>
      <c r="G244" s="5">
        <v>1.8486065963054501</v>
      </c>
      <c r="H244" s="14">
        <v>5.8645761791757787</v>
      </c>
      <c r="I244" s="14">
        <v>7.7131827754812283</v>
      </c>
      <c r="J244" s="14">
        <v>2.9322880895878889</v>
      </c>
      <c r="K244" s="14">
        <f t="shared" si="86"/>
        <v>12.447175259139906</v>
      </c>
      <c r="L244" s="14">
        <f t="shared" si="87"/>
        <v>18.911835788003792</v>
      </c>
      <c r="M244" s="14">
        <f t="shared" si="88"/>
        <v>3.9450942852642812</v>
      </c>
      <c r="N244" s="5">
        <f t="shared" si="89"/>
        <v>0</v>
      </c>
      <c r="O244" s="9">
        <v>0.18017454287500001</v>
      </c>
      <c r="P244" s="9">
        <v>8.3738095250000012E-3</v>
      </c>
      <c r="Q244" s="9">
        <v>5.6563912415063804</v>
      </c>
      <c r="R244" s="9">
        <f t="shared" si="82"/>
        <v>0.56563912415063811</v>
      </c>
      <c r="S244" s="9">
        <f t="shared" si="83"/>
        <v>5.0907521173557422</v>
      </c>
      <c r="T244" s="9">
        <v>5.0390397773006779</v>
      </c>
      <c r="U244" s="9">
        <f t="shared" si="84"/>
        <v>0.50390397773006779</v>
      </c>
      <c r="V244" s="9">
        <f t="shared" si="85"/>
        <v>4.5351357995706101</v>
      </c>
      <c r="W244" s="9">
        <f t="shared" si="99"/>
        <v>0.69521227641978733</v>
      </c>
      <c r="X244" s="9">
        <f t="shared" si="100"/>
        <v>7.6870019394220779E-2</v>
      </c>
      <c r="Y244" s="9">
        <f t="shared" si="101"/>
        <v>0.5675048144322874</v>
      </c>
      <c r="Z244" s="9">
        <f t="shared" si="102"/>
        <v>6.5366353937312494E-2</v>
      </c>
      <c r="AA244" s="9">
        <f t="shared" si="103"/>
        <v>0.5989767265341569</v>
      </c>
      <c r="AB244" s="9">
        <f t="shared" si="104"/>
        <v>7.4152855541174248E-2</v>
      </c>
      <c r="AC244" s="9">
        <f t="shared" si="105"/>
        <v>0.52684956683637763</v>
      </c>
      <c r="AD244" s="9">
        <f t="shared" si="106"/>
        <v>8.3708798329947667E-2</v>
      </c>
      <c r="AE244" s="9">
        <f t="shared" si="107"/>
        <v>0.4171674021227359</v>
      </c>
      <c r="AF244" s="9">
        <f t="shared" si="108"/>
        <v>4.549483587329807E-2</v>
      </c>
      <c r="AG244" s="9">
        <v>0</v>
      </c>
      <c r="AH244" s="9">
        <f t="shared" si="109"/>
        <v>3.7271708556711108E-2</v>
      </c>
      <c r="AI244" s="9"/>
      <c r="AJ244" s="6">
        <v>234</v>
      </c>
      <c r="AK244" s="6">
        <f t="shared" si="90"/>
        <v>0.77208229581400811</v>
      </c>
      <c r="AL244" s="6">
        <f t="shared" si="91"/>
        <v>0.66434308047146939</v>
      </c>
      <c r="AM244" s="6">
        <f t="shared" si="92"/>
        <v>0.61055836516632533</v>
      </c>
      <c r="AN244">
        <v>0.5663958</v>
      </c>
      <c r="AO244">
        <v>1.7940119999999999</v>
      </c>
      <c r="AP244" s="5">
        <v>0.53061957857142905</v>
      </c>
      <c r="AQ244" s="6">
        <f t="shared" si="93"/>
        <v>0.20568649581400811</v>
      </c>
      <c r="AR244" s="17">
        <f t="shared" si="94"/>
        <v>4.2306934560245972E-2</v>
      </c>
      <c r="AS244" s="6">
        <f t="shared" si="95"/>
        <v>-1.1296689195285305</v>
      </c>
      <c r="AT244" s="15">
        <f t="shared" si="96"/>
        <v>1.2761518677487576</v>
      </c>
      <c r="AU244" s="6">
        <f t="shared" si="97"/>
        <v>7.9938786594896283E-2</v>
      </c>
      <c r="AV244" s="16">
        <f t="shared" si="98"/>
        <v>6.3902096022643694E-3</v>
      </c>
      <c r="AW244" s="16"/>
      <c r="AX244" s="16"/>
    </row>
    <row r="245" spans="1:50" x14ac:dyDescent="0.2">
      <c r="A245" s="13">
        <v>42970</v>
      </c>
      <c r="B245" s="14">
        <v>16.06508586</v>
      </c>
      <c r="C245" s="14">
        <v>18.359216880000002</v>
      </c>
      <c r="D245" s="14">
        <v>18.761870649999999</v>
      </c>
      <c r="E245" s="14">
        <v>22.387038780000001</v>
      </c>
      <c r="F245" s="5">
        <v>2.7468448744287151</v>
      </c>
      <c r="G245" s="5">
        <v>1.9085188182451041</v>
      </c>
      <c r="H245" s="14">
        <v>5.493689748857431</v>
      </c>
      <c r="I245" s="14">
        <v>7.4022085671025346</v>
      </c>
      <c r="J245" s="14">
        <v>2.7468448744287151</v>
      </c>
      <c r="K245" s="14">
        <f t="shared" si="86"/>
        <v>11.665800489946111</v>
      </c>
      <c r="L245" s="14">
        <f t="shared" si="87"/>
        <v>18.472770543292796</v>
      </c>
      <c r="M245" s="14">
        <f t="shared" si="88"/>
        <v>3.692461680204314</v>
      </c>
      <c r="N245" s="5">
        <f t="shared" si="89"/>
        <v>0</v>
      </c>
      <c r="O245" s="9">
        <v>0.18057785241900001</v>
      </c>
      <c r="P245" s="9">
        <v>8.1809523809999989E-3</v>
      </c>
      <c r="Q245" s="9">
        <v>5.7244739278288499</v>
      </c>
      <c r="R245" s="9">
        <f t="shared" si="82"/>
        <v>0.57244739278288503</v>
      </c>
      <c r="S245" s="9">
        <f t="shared" si="83"/>
        <v>5.1520265350459651</v>
      </c>
      <c r="T245" s="9">
        <v>5.1224447793793351</v>
      </c>
      <c r="U245" s="9">
        <f t="shared" si="84"/>
        <v>0.51224447793793348</v>
      </c>
      <c r="V245" s="9">
        <f t="shared" si="85"/>
        <v>4.6102003014414015</v>
      </c>
      <c r="W245" s="9">
        <f t="shared" si="99"/>
        <v>0.69541997392194965</v>
      </c>
      <c r="X245" s="9">
        <f t="shared" si="100"/>
        <v>7.5310642424912491E-2</v>
      </c>
      <c r="Y245" s="9">
        <f t="shared" si="101"/>
        <v>0.5654969348046347</v>
      </c>
      <c r="Z245" s="9">
        <f t="shared" si="102"/>
        <v>6.4906562860090222E-2</v>
      </c>
      <c r="AA245" s="9">
        <f t="shared" si="103"/>
        <v>0.59711035655837208</v>
      </c>
      <c r="AB245" s="9">
        <f t="shared" si="104"/>
        <v>7.3806573941352316E-2</v>
      </c>
      <c r="AC245" s="9">
        <f t="shared" si="105"/>
        <v>0.52666218574110635</v>
      </c>
      <c r="AD245" s="9">
        <f t="shared" si="106"/>
        <v>8.2325094561861004E-2</v>
      </c>
      <c r="AE245" s="9">
        <f t="shared" si="107"/>
        <v>0.4166018326752165</v>
      </c>
      <c r="AF245" s="9">
        <f t="shared" si="108"/>
        <v>4.518069989601986E-2</v>
      </c>
      <c r="AG245" s="9">
        <v>0</v>
      </c>
      <c r="AH245" s="9">
        <f t="shared" si="109"/>
        <v>3.6934931836211798E-2</v>
      </c>
      <c r="AI245" s="9"/>
      <c r="AJ245" s="9">
        <v>235</v>
      </c>
      <c r="AK245" s="6">
        <f t="shared" si="90"/>
        <v>0.77073061634686213</v>
      </c>
      <c r="AL245" s="6">
        <f t="shared" si="91"/>
        <v>0.6620169194184623</v>
      </c>
      <c r="AM245" s="6">
        <f t="shared" si="92"/>
        <v>0.60898728030296734</v>
      </c>
      <c r="AN245">
        <v>0.56998109999999991</v>
      </c>
      <c r="AO245">
        <v>1.8109077857142899</v>
      </c>
      <c r="AP245" s="5">
        <v>0.53441635714285707</v>
      </c>
      <c r="AQ245" s="6">
        <f t="shared" si="93"/>
        <v>0.20074951634686222</v>
      </c>
      <c r="AR245" s="17">
        <f t="shared" si="94"/>
        <v>4.0300368313499105E-2</v>
      </c>
      <c r="AS245" s="6">
        <f t="shared" si="95"/>
        <v>-1.1488908662958277</v>
      </c>
      <c r="AT245" s="15">
        <f t="shared" si="96"/>
        <v>1.3199502226579773</v>
      </c>
      <c r="AU245" s="6">
        <f t="shared" si="97"/>
        <v>7.457092316011027E-2</v>
      </c>
      <c r="AV245" s="16">
        <f t="shared" si="98"/>
        <v>5.5608225809510702E-3</v>
      </c>
      <c r="AW245" s="16"/>
      <c r="AX245" s="16"/>
    </row>
    <row r="246" spans="1:50" x14ac:dyDescent="0.2">
      <c r="A246" s="13">
        <v>42971</v>
      </c>
      <c r="B246" s="14">
        <v>16.052558829999999</v>
      </c>
      <c r="C246" s="14">
        <v>18.34224532</v>
      </c>
      <c r="D246" s="14">
        <v>18.751292020000001</v>
      </c>
      <c r="E246" s="14">
        <v>22.37600102</v>
      </c>
      <c r="F246" s="5">
        <v>2.6522345699667458</v>
      </c>
      <c r="G246" s="5">
        <v>1.932467025409323</v>
      </c>
      <c r="H246" s="14">
        <v>5.3044691399334916</v>
      </c>
      <c r="I246" s="14">
        <v>7.236936165342815</v>
      </c>
      <c r="J246" s="14">
        <v>2.6522345699667458</v>
      </c>
      <c r="K246" s="14">
        <f t="shared" si="86"/>
        <v>11.269621234410433</v>
      </c>
      <c r="L246" s="14">
        <f t="shared" si="87"/>
        <v>18.195265287643181</v>
      </c>
      <c r="M246" s="14">
        <f t="shared" si="88"/>
        <v>3.5622560064448545</v>
      </c>
      <c r="N246" s="5">
        <f t="shared" si="89"/>
        <v>0</v>
      </c>
      <c r="O246" s="9">
        <v>0.180981161861</v>
      </c>
      <c r="P246" s="9">
        <v>7.988095239000001E-3</v>
      </c>
      <c r="Q246" s="9">
        <v>5.788505220356237</v>
      </c>
      <c r="R246" s="9">
        <f t="shared" si="82"/>
        <v>0.5788505220356237</v>
      </c>
      <c r="S246" s="9">
        <f t="shared" si="83"/>
        <v>5.2096546983206133</v>
      </c>
      <c r="T246" s="9">
        <v>5.2077435564655588</v>
      </c>
      <c r="U246" s="9">
        <f t="shared" si="84"/>
        <v>0.52077435564655594</v>
      </c>
      <c r="V246" s="9">
        <f t="shared" si="85"/>
        <v>4.6869692008190027</v>
      </c>
      <c r="W246" s="9">
        <f t="shared" si="99"/>
        <v>0.69508223712016282</v>
      </c>
      <c r="X246" s="9">
        <f t="shared" si="100"/>
        <v>7.3830957025383531E-2</v>
      </c>
      <c r="Y246" s="9">
        <f t="shared" si="101"/>
        <v>0.56364980243351548</v>
      </c>
      <c r="Z246" s="9">
        <f t="shared" si="102"/>
        <v>6.4042441336417455E-2</v>
      </c>
      <c r="AA246" s="9">
        <f t="shared" si="103"/>
        <v>0.59583775087740343</v>
      </c>
      <c r="AB246" s="9">
        <f t="shared" si="104"/>
        <v>7.3458818599661968E-2</v>
      </c>
      <c r="AC246" s="9">
        <f t="shared" si="105"/>
        <v>0.52591514020659313</v>
      </c>
      <c r="AD246" s="9">
        <f t="shared" si="106"/>
        <v>8.2304034798290376E-2</v>
      </c>
      <c r="AE246" s="9">
        <f t="shared" si="107"/>
        <v>0.41606737877267069</v>
      </c>
      <c r="AF246" s="9">
        <f t="shared" si="108"/>
        <v>4.4373341088341484E-2</v>
      </c>
      <c r="AG246" s="9">
        <v>0</v>
      </c>
      <c r="AH246" s="9">
        <f t="shared" si="109"/>
        <v>3.6380626862433797E-2</v>
      </c>
      <c r="AI246" s="9"/>
      <c r="AJ246" s="6">
        <v>236</v>
      </c>
      <c r="AK246" s="6">
        <f t="shared" si="90"/>
        <v>0.76891319414554637</v>
      </c>
      <c r="AL246" s="6">
        <f t="shared" si="91"/>
        <v>0.65988019221382088</v>
      </c>
      <c r="AM246" s="6">
        <f t="shared" si="92"/>
        <v>0.60821917500488354</v>
      </c>
      <c r="AN246">
        <v>0.57356640000000014</v>
      </c>
      <c r="AO246">
        <v>1.8278035714285701</v>
      </c>
      <c r="AP246" s="5">
        <v>0.53821313571428597</v>
      </c>
      <c r="AQ246" s="6">
        <f t="shared" si="93"/>
        <v>0.19534679414554623</v>
      </c>
      <c r="AR246" s="17">
        <f t="shared" si="94"/>
        <v>3.8160369982942415E-2</v>
      </c>
      <c r="AS246" s="6">
        <f t="shared" si="95"/>
        <v>-1.1679233792147492</v>
      </c>
      <c r="AT246" s="15">
        <f t="shared" si="96"/>
        <v>1.3640450197163989</v>
      </c>
      <c r="AU246" s="6">
        <f t="shared" si="97"/>
        <v>7.0006039290597566E-2</v>
      </c>
      <c r="AV246" s="16">
        <f t="shared" si="98"/>
        <v>4.9008455371566898E-3</v>
      </c>
      <c r="AW246" s="16"/>
      <c r="AX246" s="16"/>
    </row>
    <row r="247" spans="1:50" x14ac:dyDescent="0.2">
      <c r="A247" s="13">
        <v>42972</v>
      </c>
      <c r="B247" s="14">
        <v>16.04003179</v>
      </c>
      <c r="C247" s="14">
        <v>18.325273750000001</v>
      </c>
      <c r="D247" s="14">
        <v>18.74071339</v>
      </c>
      <c r="E247" s="14">
        <v>22.364963270000001</v>
      </c>
      <c r="F247" s="5">
        <v>2.5964981388958321</v>
      </c>
      <c r="G247" s="5">
        <v>1.8151145769180499</v>
      </c>
      <c r="H247" s="14">
        <v>5.1929962777916634</v>
      </c>
      <c r="I247" s="14">
        <v>7.008110854709714</v>
      </c>
      <c r="J247" s="14">
        <v>2.5964981388958321</v>
      </c>
      <c r="K247" s="14">
        <f t="shared" si="86"/>
        <v>11.038323431669047</v>
      </c>
      <c r="L247" s="14">
        <f t="shared" si="87"/>
        <v>17.415933582904003</v>
      </c>
      <c r="M247" s="14">
        <f t="shared" si="88"/>
        <v>3.4844381760195073</v>
      </c>
      <c r="N247" s="5">
        <f t="shared" si="89"/>
        <v>0</v>
      </c>
      <c r="O247" s="9">
        <v>0.181384471405</v>
      </c>
      <c r="P247" s="9">
        <v>7.7952380950000004E-3</v>
      </c>
      <c r="Q247" s="9">
        <v>5.8487658906492372</v>
      </c>
      <c r="R247" s="9">
        <f t="shared" si="82"/>
        <v>0.58487658906492379</v>
      </c>
      <c r="S247" s="9">
        <f t="shared" si="83"/>
        <v>5.2638893015843138</v>
      </c>
      <c r="T247" s="9">
        <v>5.2731098041942683</v>
      </c>
      <c r="U247" s="9">
        <f t="shared" si="84"/>
        <v>0.52731098041942681</v>
      </c>
      <c r="V247" s="9">
        <f t="shared" si="85"/>
        <v>4.7457988237748419</v>
      </c>
      <c r="W247" s="9">
        <f t="shared" si="99"/>
        <v>0.69410410613128182</v>
      </c>
      <c r="X247" s="9">
        <f t="shared" si="100"/>
        <v>7.278691436213941E-2</v>
      </c>
      <c r="Y247" s="9">
        <f t="shared" si="101"/>
        <v>0.56192008893131329</v>
      </c>
      <c r="Z247" s="9">
        <f t="shared" si="102"/>
        <v>6.305221928396601E-2</v>
      </c>
      <c r="AA247" s="9">
        <f t="shared" si="103"/>
        <v>0.59480080562184245</v>
      </c>
      <c r="AB247" s="9">
        <f t="shared" si="104"/>
        <v>7.3101535771617862E-2</v>
      </c>
      <c r="AC247" s="9">
        <f t="shared" si="105"/>
        <v>0.52522765094962309</v>
      </c>
      <c r="AD247" s="9">
        <f t="shared" si="106"/>
        <v>8.2764255386931357E-2</v>
      </c>
      <c r="AE247" s="9">
        <f t="shared" si="107"/>
        <v>0.41552949808151562</v>
      </c>
      <c r="AF247" s="9">
        <f t="shared" si="108"/>
        <v>4.3569967360974855E-2</v>
      </c>
      <c r="AG247" s="9">
        <v>0</v>
      </c>
      <c r="AH247" s="9">
        <f t="shared" si="109"/>
        <v>3.6320781932126116E-2</v>
      </c>
      <c r="AI247" s="9"/>
      <c r="AJ247" s="6">
        <v>237</v>
      </c>
      <c r="AK247" s="6">
        <f t="shared" si="90"/>
        <v>0.76689102049342117</v>
      </c>
      <c r="AL247" s="6">
        <f t="shared" si="91"/>
        <v>0.65785302490580844</v>
      </c>
      <c r="AM247" s="6">
        <f t="shared" si="92"/>
        <v>0.60799190633655442</v>
      </c>
      <c r="AN247">
        <v>0.57715170000000005</v>
      </c>
      <c r="AO247">
        <v>1.84469935714286</v>
      </c>
      <c r="AP247" s="5">
        <v>0.54200991428571399</v>
      </c>
      <c r="AQ247" s="6">
        <f t="shared" si="93"/>
        <v>0.18973932049342113</v>
      </c>
      <c r="AR247" s="17">
        <f t="shared" si="94"/>
        <v>3.6001009741305177E-2</v>
      </c>
      <c r="AS247" s="6">
        <f t="shared" si="95"/>
        <v>-1.1868463322370517</v>
      </c>
      <c r="AT247" s="15">
        <f t="shared" si="96"/>
        <v>1.4086042163445422</v>
      </c>
      <c r="AU247" s="6">
        <f t="shared" si="97"/>
        <v>6.5981992050840432E-2</v>
      </c>
      <c r="AV247" s="16">
        <f t="shared" si="98"/>
        <v>4.35362327499717E-3</v>
      </c>
      <c r="AW247" s="16"/>
      <c r="AX247" s="16"/>
    </row>
    <row r="248" spans="1:50" x14ac:dyDescent="0.2">
      <c r="A248" s="13">
        <v>42973</v>
      </c>
      <c r="B248" s="14">
        <v>16.027504749999999</v>
      </c>
      <c r="C248" s="14">
        <v>18.308302189999999</v>
      </c>
      <c r="D248" s="14">
        <v>18.730134769999999</v>
      </c>
      <c r="E248" s="14">
        <v>22.35392551</v>
      </c>
      <c r="F248" s="5">
        <v>2.5628809479206338</v>
      </c>
      <c r="G248" s="5">
        <v>1.8677899118453609</v>
      </c>
      <c r="H248" s="14">
        <v>5.1257618958412694</v>
      </c>
      <c r="I248" s="14">
        <v>6.9935518076866297</v>
      </c>
      <c r="J248" s="14">
        <v>2.5628809479206338</v>
      </c>
      <c r="K248" s="14">
        <f t="shared" si="86"/>
        <v>10.900890581562955</v>
      </c>
      <c r="L248" s="14">
        <f t="shared" si="87"/>
        <v>17.487938070253055</v>
      </c>
      <c r="M248" s="14">
        <f t="shared" si="88"/>
        <v>3.4364097853087596</v>
      </c>
      <c r="N248" s="5">
        <f t="shared" si="89"/>
        <v>0</v>
      </c>
      <c r="O248" s="9">
        <v>0.18178778094699999</v>
      </c>
      <c r="P248" s="9">
        <v>7.6023809529999981E-3</v>
      </c>
      <c r="Q248" s="9">
        <v>5.8960551240457724</v>
      </c>
      <c r="R248" s="9">
        <f t="shared" si="82"/>
        <v>0.58960551240457726</v>
      </c>
      <c r="S248" s="9">
        <f t="shared" si="83"/>
        <v>5.3064496116411952</v>
      </c>
      <c r="T248" s="9">
        <v>5.3561637155538282</v>
      </c>
      <c r="U248" s="9">
        <f t="shared" si="84"/>
        <v>0.53561637155538289</v>
      </c>
      <c r="V248" s="9">
        <f t="shared" si="85"/>
        <v>4.8205473439984452</v>
      </c>
      <c r="W248" s="9">
        <f t="shared" si="99"/>
        <v>0.69266321380147244</v>
      </c>
      <c r="X248" s="9">
        <f t="shared" si="100"/>
        <v>7.2137027467945619E-2</v>
      </c>
      <c r="Y248" s="9">
        <f t="shared" si="101"/>
        <v>0.56026220685466477</v>
      </c>
      <c r="Z248" s="9">
        <f t="shared" si="102"/>
        <v>6.2044827561801415E-2</v>
      </c>
      <c r="AA248" s="9">
        <f t="shared" si="103"/>
        <v>0.59385524765686559</v>
      </c>
      <c r="AB248" s="9">
        <f t="shared" si="104"/>
        <v>7.2732415909590106E-2</v>
      </c>
      <c r="AC248" s="9">
        <f t="shared" si="105"/>
        <v>0.52513721623814091</v>
      </c>
      <c r="AD248" s="9">
        <f t="shared" si="106"/>
        <v>8.2334001432302295E-2</v>
      </c>
      <c r="AE248" s="9">
        <f t="shared" si="107"/>
        <v>0.41499187496837359</v>
      </c>
      <c r="AF248" s="9">
        <f t="shared" si="108"/>
        <v>4.2955850280305921E-2</v>
      </c>
      <c r="AG248" s="9">
        <v>0</v>
      </c>
      <c r="AH248" s="9">
        <f t="shared" si="109"/>
        <v>3.6453043591507119E-2</v>
      </c>
      <c r="AI248" s="9"/>
      <c r="AJ248" s="9">
        <v>238</v>
      </c>
      <c r="AK248" s="6">
        <f t="shared" si="90"/>
        <v>0.76480024126941804</v>
      </c>
      <c r="AL248" s="6">
        <f t="shared" si="91"/>
        <v>0.655900075218667</v>
      </c>
      <c r="AM248" s="6">
        <f t="shared" si="92"/>
        <v>0.60747121767044321</v>
      </c>
      <c r="AN248">
        <v>0.58073699999999995</v>
      </c>
      <c r="AO248">
        <v>1.86159514285714</v>
      </c>
      <c r="AP248" s="5">
        <v>0.54580669285714312</v>
      </c>
      <c r="AQ248" s="6">
        <f t="shared" si="93"/>
        <v>0.18406324126941809</v>
      </c>
      <c r="AR248" s="17">
        <f t="shared" si="94"/>
        <v>3.3879276786604011E-2</v>
      </c>
      <c r="AS248" s="6">
        <f t="shared" si="95"/>
        <v>-1.205695067638473</v>
      </c>
      <c r="AT248" s="15">
        <f t="shared" si="96"/>
        <v>1.4537005961277421</v>
      </c>
      <c r="AU248" s="6">
        <f t="shared" si="97"/>
        <v>6.1664524813300092E-2</v>
      </c>
      <c r="AV248" s="16">
        <f t="shared" si="98"/>
        <v>3.8025136204501027E-3</v>
      </c>
      <c r="AW248" s="16"/>
      <c r="AX248" s="16"/>
    </row>
    <row r="249" spans="1:50" x14ac:dyDescent="0.2">
      <c r="A249" s="13">
        <v>42974</v>
      </c>
      <c r="B249" s="14">
        <v>16.01497771</v>
      </c>
      <c r="C249" s="14">
        <v>18.291330630000001</v>
      </c>
      <c r="D249" s="14">
        <v>18.719556140000002</v>
      </c>
      <c r="E249" s="14">
        <v>22.34288776</v>
      </c>
      <c r="F249" s="5">
        <v>2.984116807743503</v>
      </c>
      <c r="G249" s="5">
        <v>2.2244561149069759</v>
      </c>
      <c r="H249" s="14">
        <v>5.968233615487005</v>
      </c>
      <c r="I249" s="14">
        <v>8.1926897303939814</v>
      </c>
      <c r="J249" s="14">
        <v>2.984116807743503</v>
      </c>
      <c r="K249" s="14">
        <f t="shared" si="86"/>
        <v>12.698971749053081</v>
      </c>
      <c r="L249" s="14">
        <f t="shared" si="87"/>
        <v>20.530726098757814</v>
      </c>
      <c r="M249" s="14">
        <f t="shared" si="88"/>
        <v>3.9978300009108927</v>
      </c>
      <c r="N249" s="5">
        <f t="shared" si="89"/>
        <v>0</v>
      </c>
      <c r="O249" s="9">
        <v>0.18219109049099999</v>
      </c>
      <c r="P249" s="9">
        <v>7.4095238089999984E-3</v>
      </c>
      <c r="Q249" s="9">
        <v>5.8295114212028114</v>
      </c>
      <c r="R249" s="9">
        <f t="shared" si="82"/>
        <v>0.58295114212028121</v>
      </c>
      <c r="S249" s="9">
        <f t="shared" si="83"/>
        <v>5.2465602790825301</v>
      </c>
      <c r="T249" s="9">
        <v>5.3784114254428186</v>
      </c>
      <c r="U249" s="9">
        <f t="shared" si="84"/>
        <v>0.53784114254428184</v>
      </c>
      <c r="V249" s="9">
        <f t="shared" si="85"/>
        <v>4.8405702828985371</v>
      </c>
      <c r="W249" s="9">
        <f t="shared" si="99"/>
        <v>0.69094275026110064</v>
      </c>
      <c r="X249" s="9">
        <f t="shared" si="100"/>
        <v>7.1760430808011894E-2</v>
      </c>
      <c r="Y249" s="9">
        <f t="shared" si="101"/>
        <v>0.558644178441699</v>
      </c>
      <c r="Z249" s="9">
        <f t="shared" si="102"/>
        <v>6.1074153563764583E-2</v>
      </c>
      <c r="AA249" s="9">
        <f t="shared" si="103"/>
        <v>0.59292635285348183</v>
      </c>
      <c r="AB249" s="9">
        <f t="shared" si="104"/>
        <v>7.2351379586042278E-2</v>
      </c>
      <c r="AC249" s="9">
        <f t="shared" si="105"/>
        <v>0.52477730717587134</v>
      </c>
      <c r="AD249" s="9">
        <f t="shared" si="106"/>
        <v>8.2729431874839374E-2</v>
      </c>
      <c r="AE249" s="9">
        <f t="shared" si="107"/>
        <v>0.41448888068853401</v>
      </c>
      <c r="AF249" s="9">
        <f t="shared" si="108"/>
        <v>4.2522475323344078E-2</v>
      </c>
      <c r="AG249" s="9">
        <v>0</v>
      </c>
      <c r="AH249" s="9">
        <f t="shared" si="109"/>
        <v>3.6278765410132932E-2</v>
      </c>
      <c r="AI249" s="9"/>
      <c r="AJ249" s="6">
        <v>239</v>
      </c>
      <c r="AK249" s="6">
        <f t="shared" si="90"/>
        <v>0.7627031810691125</v>
      </c>
      <c r="AL249" s="6">
        <f t="shared" si="91"/>
        <v>0.65400050641724639</v>
      </c>
      <c r="AM249" s="6">
        <f t="shared" si="92"/>
        <v>0.60750673905071073</v>
      </c>
      <c r="AN249">
        <v>0.58432230000000007</v>
      </c>
      <c r="AO249">
        <v>1.87849092857143</v>
      </c>
      <c r="AP249" s="5">
        <v>0.54960347142857102</v>
      </c>
      <c r="AQ249" s="6">
        <f t="shared" si="93"/>
        <v>0.17838088106911243</v>
      </c>
      <c r="AR249" s="17">
        <f t="shared" si="94"/>
        <v>3.1819738730992836E-2</v>
      </c>
      <c r="AS249" s="6">
        <f t="shared" si="95"/>
        <v>-1.2244904221541835</v>
      </c>
      <c r="AT249" s="15">
        <f t="shared" si="96"/>
        <v>1.4993767939473304</v>
      </c>
      <c r="AU249" s="6">
        <f t="shared" si="97"/>
        <v>5.7903267622139709E-2</v>
      </c>
      <c r="AV249" s="16">
        <f t="shared" si="98"/>
        <v>3.3527884013211328E-3</v>
      </c>
      <c r="AW249" s="16"/>
      <c r="AX249" s="16"/>
    </row>
    <row r="250" spans="1:50" x14ac:dyDescent="0.2">
      <c r="A250" s="13">
        <v>42975</v>
      </c>
      <c r="B250" s="14">
        <v>16.002450679999999</v>
      </c>
      <c r="C250" s="14">
        <v>18.274359069999999</v>
      </c>
      <c r="D250" s="14">
        <v>18.70897751</v>
      </c>
      <c r="E250" s="14">
        <v>22.331849999999999</v>
      </c>
      <c r="F250" s="5">
        <v>2.870349562042362</v>
      </c>
      <c r="G250" s="5">
        <v>2.179154709843051</v>
      </c>
      <c r="H250" s="14">
        <v>5.7406991240847232</v>
      </c>
      <c r="I250" s="14">
        <v>7.9198538339277738</v>
      </c>
      <c r="J250" s="14">
        <v>2.870349562042362</v>
      </c>
      <c r="K250" s="14">
        <f t="shared" si="86"/>
        <v>12.221020379606616</v>
      </c>
      <c r="L250" s="14">
        <f t="shared" si="87"/>
        <v>19.871895776737215</v>
      </c>
      <c r="M250" s="14">
        <f t="shared" si="88"/>
        <v>3.842160495045535</v>
      </c>
      <c r="N250" s="5">
        <f t="shared" si="89"/>
        <v>0</v>
      </c>
      <c r="O250" s="9">
        <v>0.18259440003300001</v>
      </c>
      <c r="P250" s="9">
        <v>7.2166666670000004E-3</v>
      </c>
      <c r="Q250" s="9">
        <v>5.9284597912751567</v>
      </c>
      <c r="R250" s="9">
        <f t="shared" si="82"/>
        <v>0.59284597912751569</v>
      </c>
      <c r="S250" s="9">
        <f t="shared" si="83"/>
        <v>5.3356138121476411</v>
      </c>
      <c r="T250" s="9">
        <v>5.4293300552213104</v>
      </c>
      <c r="U250" s="9">
        <f t="shared" si="84"/>
        <v>0.54293300552213108</v>
      </c>
      <c r="V250" s="9">
        <f t="shared" si="85"/>
        <v>4.8863970496991795</v>
      </c>
      <c r="W250" s="9">
        <f t="shared" si="99"/>
        <v>0.68842335673073607</v>
      </c>
      <c r="X250" s="9">
        <f t="shared" si="100"/>
        <v>7.3191925407896763E-2</v>
      </c>
      <c r="Y250" s="9">
        <f t="shared" si="101"/>
        <v>0.55704694723420844</v>
      </c>
      <c r="Z250" s="9">
        <f t="shared" si="102"/>
        <v>6.1281437108851908E-2</v>
      </c>
      <c r="AA250" s="9">
        <f t="shared" si="103"/>
        <v>0.59049122636879003</v>
      </c>
      <c r="AB250" s="9">
        <f t="shared" si="104"/>
        <v>7.195942689254882E-2</v>
      </c>
      <c r="AC250" s="9">
        <f t="shared" si="105"/>
        <v>0.52349680178764235</v>
      </c>
      <c r="AD250" s="9">
        <f t="shared" si="106"/>
        <v>8.5549453727367525E-2</v>
      </c>
      <c r="AE250" s="9">
        <f t="shared" si="107"/>
        <v>0.41400242752284389</v>
      </c>
      <c r="AF250" s="9">
        <f t="shared" si="108"/>
        <v>4.2217607819399455E-2</v>
      </c>
      <c r="AG250" s="9">
        <v>0</v>
      </c>
      <c r="AH250" s="9">
        <f t="shared" si="109"/>
        <v>3.6408206952655058E-2</v>
      </c>
      <c r="AI250" s="9"/>
      <c r="AJ250" s="6">
        <v>240</v>
      </c>
      <c r="AK250" s="6">
        <f t="shared" si="90"/>
        <v>0.76161528213863283</v>
      </c>
      <c r="AL250" s="6">
        <f t="shared" si="91"/>
        <v>0.65177266347764196</v>
      </c>
      <c r="AM250" s="6">
        <f t="shared" si="92"/>
        <v>0.6090462555150099</v>
      </c>
      <c r="AN250">
        <v>0.58790759999999997</v>
      </c>
      <c r="AO250">
        <v>1.8953867142857099</v>
      </c>
      <c r="AP250" s="5">
        <v>0.55340025000000015</v>
      </c>
      <c r="AQ250" s="6">
        <f t="shared" si="93"/>
        <v>0.17370768213863286</v>
      </c>
      <c r="AR250" s="17">
        <f t="shared" si="94"/>
        <v>3.017435883397631E-2</v>
      </c>
      <c r="AS250" s="6">
        <f t="shared" si="95"/>
        <v>-1.243614050808068</v>
      </c>
      <c r="AT250" s="15">
        <f t="shared" si="96"/>
        <v>1.5465759073672518</v>
      </c>
      <c r="AU250" s="6">
        <f t="shared" si="97"/>
        <v>5.5646005515009755E-2</v>
      </c>
      <c r="AV250" s="16">
        <f t="shared" si="98"/>
        <v>3.0964779297764961E-3</v>
      </c>
      <c r="AW250" s="16"/>
      <c r="AX250" s="16"/>
    </row>
    <row r="251" spans="1:50" x14ac:dyDescent="0.2">
      <c r="A251" s="13">
        <v>42976</v>
      </c>
      <c r="B251" s="14">
        <v>15.989923640000001</v>
      </c>
      <c r="C251" s="14">
        <v>18.257387510000001</v>
      </c>
      <c r="D251" s="14">
        <v>18.698398879999999</v>
      </c>
      <c r="E251" s="14">
        <v>22.320812239999999</v>
      </c>
      <c r="F251" s="5">
        <v>2.703010294403819</v>
      </c>
      <c r="G251" s="5">
        <v>1.966006093931326</v>
      </c>
      <c r="H251" s="14">
        <v>5.406020588807638</v>
      </c>
      <c r="I251" s="14">
        <v>7.372026682738964</v>
      </c>
      <c r="J251" s="14">
        <v>2.703010294403819</v>
      </c>
      <c r="K251" s="14">
        <f t="shared" si="86"/>
        <v>11.514393456301114</v>
      </c>
      <c r="L251" s="14">
        <f t="shared" si="87"/>
        <v>18.275363160633809</v>
      </c>
      <c r="M251" s="14">
        <f t="shared" si="88"/>
        <v>3.615104342864857</v>
      </c>
      <c r="N251" s="5">
        <f t="shared" si="89"/>
        <v>0</v>
      </c>
      <c r="O251" s="9">
        <v>0.18299770947499999</v>
      </c>
      <c r="P251" s="9">
        <v>7.0238095249999999E-3</v>
      </c>
      <c r="Q251" s="9">
        <v>5.9858038604907584</v>
      </c>
      <c r="R251" s="9">
        <f t="shared" si="82"/>
        <v>0.59858038604907582</v>
      </c>
      <c r="S251" s="9">
        <f t="shared" si="83"/>
        <v>5.3872234744416829</v>
      </c>
      <c r="T251" s="9">
        <v>5.4990419898810998</v>
      </c>
      <c r="U251" s="9">
        <f t="shared" si="84"/>
        <v>0.54990419898811005</v>
      </c>
      <c r="V251" s="9">
        <f t="shared" si="85"/>
        <v>4.9491377908929897</v>
      </c>
      <c r="W251" s="9">
        <f t="shared" si="99"/>
        <v>0.68685669865525267</v>
      </c>
      <c r="X251" s="9">
        <f t="shared" si="100"/>
        <v>7.3626793334046495E-2</v>
      </c>
      <c r="Y251" s="9">
        <f t="shared" si="101"/>
        <v>0.55542295379184392</v>
      </c>
      <c r="Z251" s="9">
        <f t="shared" si="102"/>
        <v>6.1145223617638432E-2</v>
      </c>
      <c r="AA251" s="9">
        <f t="shared" si="103"/>
        <v>0.58851118245181111</v>
      </c>
      <c r="AB251" s="9">
        <f t="shared" si="104"/>
        <v>7.1580360415022026E-2</v>
      </c>
      <c r="AC251" s="9">
        <f t="shared" si="105"/>
        <v>0.52353177586522592</v>
      </c>
      <c r="AD251" s="9">
        <f t="shared" si="106"/>
        <v>8.7071804705817074E-2</v>
      </c>
      <c r="AE251" s="9">
        <f t="shared" si="107"/>
        <v>0.41347826342636934</v>
      </c>
      <c r="AF251" s="9">
        <f t="shared" si="108"/>
        <v>4.2817168664198435E-2</v>
      </c>
      <c r="AG251" s="9">
        <v>0</v>
      </c>
      <c r="AH251" s="9">
        <f t="shared" si="109"/>
        <v>3.7412280447300522E-2</v>
      </c>
      <c r="AI251" s="9"/>
      <c r="AJ251" s="9">
        <v>241</v>
      </c>
      <c r="AK251" s="6">
        <f t="shared" si="90"/>
        <v>0.76048349198929921</v>
      </c>
      <c r="AL251" s="6">
        <f t="shared" si="91"/>
        <v>0.64965640606944952</v>
      </c>
      <c r="AM251" s="6">
        <f t="shared" si="92"/>
        <v>0.61060358057104303</v>
      </c>
      <c r="AN251">
        <v>0.59149289999999999</v>
      </c>
      <c r="AO251">
        <v>1.9122825000000001</v>
      </c>
      <c r="AP251" s="5">
        <v>0.55719702857142905</v>
      </c>
      <c r="AQ251" s="6">
        <f t="shared" si="93"/>
        <v>0.16899059198929922</v>
      </c>
      <c r="AR251" s="17">
        <f t="shared" si="94"/>
        <v>2.8557820180893801E-2</v>
      </c>
      <c r="AS251" s="6">
        <f t="shared" si="95"/>
        <v>-1.2626260939305505</v>
      </c>
      <c r="AT251" s="15">
        <f t="shared" si="96"/>
        <v>1.5942246530743194</v>
      </c>
      <c r="AU251" s="6">
        <f t="shared" si="97"/>
        <v>5.3406551999613971E-2</v>
      </c>
      <c r="AV251" s="16">
        <f t="shared" si="98"/>
        <v>2.8522597964874712E-3</v>
      </c>
      <c r="AW251" s="16"/>
      <c r="AX251" s="16"/>
    </row>
    <row r="252" spans="1:50" x14ac:dyDescent="0.2">
      <c r="A252" s="13">
        <v>42977</v>
      </c>
      <c r="B252" s="14">
        <v>15.977396600000001</v>
      </c>
      <c r="C252" s="14">
        <v>18.240415949999999</v>
      </c>
      <c r="D252" s="14">
        <v>18.687820250000001</v>
      </c>
      <c r="E252" s="14">
        <v>22.309774489999999</v>
      </c>
      <c r="F252" s="5">
        <v>2.670940835330367</v>
      </c>
      <c r="G252" s="5">
        <v>1.7814806137146679</v>
      </c>
      <c r="H252" s="14">
        <v>5.3418816706607348</v>
      </c>
      <c r="I252" s="14">
        <v>7.1233622843754034</v>
      </c>
      <c r="J252" s="14">
        <v>2.670940835330367</v>
      </c>
      <c r="K252" s="14">
        <f t="shared" si="86"/>
        <v>11.383585531455768</v>
      </c>
      <c r="L252" s="14">
        <f t="shared" si="87"/>
        <v>17.286509071573924</v>
      </c>
      <c r="M252" s="14">
        <f t="shared" si="88"/>
        <v>3.5691931345544297</v>
      </c>
      <c r="N252" s="5">
        <f t="shared" si="89"/>
        <v>0</v>
      </c>
      <c r="O252" s="9">
        <v>0.18340101901899999</v>
      </c>
      <c r="P252" s="9">
        <v>6.8309523809999993E-3</v>
      </c>
      <c r="Q252" s="9">
        <v>6.0181411977810804</v>
      </c>
      <c r="R252" s="9">
        <f t="shared" si="82"/>
        <v>0.60181411977810806</v>
      </c>
      <c r="S252" s="9">
        <f t="shared" si="83"/>
        <v>5.4163270780029729</v>
      </c>
      <c r="T252" s="9">
        <v>5.4681195570268439</v>
      </c>
      <c r="U252" s="9">
        <f t="shared" si="84"/>
        <v>0.54681195570268437</v>
      </c>
      <c r="V252" s="9">
        <f t="shared" si="85"/>
        <v>4.9213076013241599</v>
      </c>
      <c r="W252" s="9">
        <f t="shared" si="99"/>
        <v>0.68577781048380648</v>
      </c>
      <c r="X252" s="9">
        <f t="shared" si="100"/>
        <v>7.3243959713031298E-2</v>
      </c>
      <c r="Y252" s="9">
        <f t="shared" si="101"/>
        <v>0.55382905875841082</v>
      </c>
      <c r="Z252" s="9">
        <f t="shared" si="102"/>
        <v>6.0589836083503261E-2</v>
      </c>
      <c r="AA252" s="9">
        <f t="shared" si="103"/>
        <v>0.58710808414624749</v>
      </c>
      <c r="AB252" s="9">
        <f t="shared" si="104"/>
        <v>7.1207022850119789E-2</v>
      </c>
      <c r="AC252" s="9">
        <f t="shared" si="105"/>
        <v>0.52479654305040235</v>
      </c>
      <c r="AD252" s="9">
        <f t="shared" si="106"/>
        <v>8.6527877820703994E-2</v>
      </c>
      <c r="AE252" s="9">
        <f t="shared" si="107"/>
        <v>0.4129949543963124</v>
      </c>
      <c r="AF252" s="9">
        <f t="shared" si="108"/>
        <v>4.2947516728227657E-2</v>
      </c>
      <c r="AG252" s="9">
        <v>0</v>
      </c>
      <c r="AH252" s="9">
        <f t="shared" si="109"/>
        <v>3.8001310492036131E-2</v>
      </c>
      <c r="AI252" s="9"/>
      <c r="AJ252" s="6">
        <v>242</v>
      </c>
      <c r="AK252" s="6">
        <f t="shared" si="90"/>
        <v>0.75902177019683781</v>
      </c>
      <c r="AL252" s="6">
        <f t="shared" si="91"/>
        <v>0.6476979202297507</v>
      </c>
      <c r="AM252" s="6">
        <f t="shared" si="92"/>
        <v>0.61132442087110639</v>
      </c>
      <c r="AN252">
        <v>0.59507820000000011</v>
      </c>
      <c r="AO252">
        <v>1.9291782857142901</v>
      </c>
      <c r="AP252" s="5">
        <v>0.56099380714285707</v>
      </c>
      <c r="AQ252" s="6">
        <f t="shared" si="93"/>
        <v>0.1639435701968377</v>
      </c>
      <c r="AR252" s="17">
        <f t="shared" si="94"/>
        <v>2.6877494208885449E-2</v>
      </c>
      <c r="AS252" s="6">
        <f t="shared" si="95"/>
        <v>-1.2814803654845393</v>
      </c>
      <c r="AT252" s="15">
        <f t="shared" si="96"/>
        <v>1.6421919271223884</v>
      </c>
      <c r="AU252" s="6">
        <f t="shared" si="97"/>
        <v>5.0330613728249318E-2</v>
      </c>
      <c r="AV252" s="16">
        <f t="shared" si="98"/>
        <v>2.5331706782622389E-3</v>
      </c>
      <c r="AW252" s="16"/>
      <c r="AX252" s="16"/>
    </row>
    <row r="253" spans="1:50" x14ac:dyDescent="0.2">
      <c r="A253" s="13">
        <v>42978</v>
      </c>
      <c r="B253" s="14">
        <v>15.964869569999999</v>
      </c>
      <c r="C253" s="14">
        <v>18.223444390000001</v>
      </c>
      <c r="D253" s="14">
        <v>18.67724162</v>
      </c>
      <c r="E253" s="14">
        <v>22.298736730000002</v>
      </c>
      <c r="F253" s="5">
        <v>2.895760017688743</v>
      </c>
      <c r="G253" s="5">
        <v>2.104715170954822</v>
      </c>
      <c r="H253" s="14">
        <v>5.7915200353774861</v>
      </c>
      <c r="I253" s="14">
        <v>7.8962352063323076</v>
      </c>
      <c r="J253" s="14">
        <v>2.895760017688743</v>
      </c>
      <c r="K253" s="14">
        <f t="shared" si="86"/>
        <v>12.348084049366088</v>
      </c>
      <c r="L253" s="14">
        <f t="shared" si="87"/>
        <v>19.46481535242587</v>
      </c>
      <c r="M253" s="14">
        <f t="shared" si="88"/>
        <v>3.8663503938529749</v>
      </c>
      <c r="N253" s="5">
        <f t="shared" si="89"/>
        <v>0</v>
      </c>
      <c r="O253" s="9">
        <v>0.18380432856100001</v>
      </c>
      <c r="P253" s="9">
        <v>6.6380952389999996E-3</v>
      </c>
      <c r="Q253" s="9">
        <v>5.9751315783345973</v>
      </c>
      <c r="R253" s="9">
        <f t="shared" si="82"/>
        <v>0.59751315783345971</v>
      </c>
      <c r="S253" s="9">
        <f t="shared" si="83"/>
        <v>5.3776184205011379</v>
      </c>
      <c r="T253" s="9">
        <v>5.2482263229058246</v>
      </c>
      <c r="U253" s="9">
        <f t="shared" si="84"/>
        <v>0.52482263229058246</v>
      </c>
      <c r="V253" s="9">
        <f t="shared" si="85"/>
        <v>4.7234036906152426</v>
      </c>
      <c r="W253" s="9">
        <f t="shared" si="99"/>
        <v>0.6845656629470831</v>
      </c>
      <c r="X253" s="9">
        <f t="shared" si="100"/>
        <v>7.2951087070082132E-2</v>
      </c>
      <c r="Y253" s="9">
        <f t="shared" si="101"/>
        <v>0.55229112738827979</v>
      </c>
      <c r="Z253" s="9">
        <f t="shared" si="102"/>
        <v>6.0017495959392327E-2</v>
      </c>
      <c r="AA253" s="9">
        <f t="shared" si="103"/>
        <v>0.58577045539228811</v>
      </c>
      <c r="AB253" s="9">
        <f t="shared" si="104"/>
        <v>7.0830902962232184E-2</v>
      </c>
      <c r="AC253" s="9">
        <f t="shared" si="105"/>
        <v>0.52629256526810908</v>
      </c>
      <c r="AD253" s="9">
        <f t="shared" si="106"/>
        <v>8.455621726923887E-2</v>
      </c>
      <c r="AE253" s="9">
        <f t="shared" si="107"/>
        <v>0.41262030915524889</v>
      </c>
      <c r="AF253" s="9">
        <f t="shared" si="108"/>
        <v>4.2679854074282139E-2</v>
      </c>
      <c r="AG253" s="9">
        <v>0</v>
      </c>
      <c r="AH253" s="9">
        <f t="shared" si="109"/>
        <v>3.7883326549426929E-2</v>
      </c>
      <c r="AI253" s="9"/>
      <c r="AJ253" s="6">
        <v>243</v>
      </c>
      <c r="AK253" s="6">
        <f t="shared" si="90"/>
        <v>0.75751675001716523</v>
      </c>
      <c r="AL253" s="6">
        <f t="shared" si="91"/>
        <v>0.64578795135168043</v>
      </c>
      <c r="AM253" s="6">
        <f t="shared" si="92"/>
        <v>0.61084878253734798</v>
      </c>
      <c r="AN253">
        <v>0.59866350000000002</v>
      </c>
      <c r="AO253">
        <v>1.94607407142857</v>
      </c>
      <c r="AP253" s="5">
        <v>0.56479058571428586</v>
      </c>
      <c r="AQ253" s="6">
        <f t="shared" si="93"/>
        <v>0.15885325001716522</v>
      </c>
      <c r="AR253" s="17">
        <f t="shared" si="94"/>
        <v>2.5234355041016E-2</v>
      </c>
      <c r="AS253" s="6">
        <f t="shared" si="95"/>
        <v>-1.3002861200768896</v>
      </c>
      <c r="AT253" s="15">
        <f t="shared" si="96"/>
        <v>1.6907439940646114</v>
      </c>
      <c r="AU253" s="6">
        <f t="shared" si="97"/>
        <v>4.6058196823062114E-2</v>
      </c>
      <c r="AV253" s="16">
        <f t="shared" si="98"/>
        <v>2.121357494591929E-3</v>
      </c>
      <c r="AW253" s="16"/>
      <c r="AX253" s="16"/>
    </row>
    <row r="254" spans="1:50" x14ac:dyDescent="0.2">
      <c r="A254" s="13">
        <v>42979</v>
      </c>
      <c r="B254" s="14">
        <v>15.952342529999999</v>
      </c>
      <c r="C254" s="14">
        <v>18.206472819999998</v>
      </c>
      <c r="D254" s="14">
        <v>18.666662989999999</v>
      </c>
      <c r="E254" s="14">
        <v>22.287698979999998</v>
      </c>
      <c r="F254" s="5">
        <v>2.7486425385691811</v>
      </c>
      <c r="G254" s="5">
        <v>2.0041103402930802</v>
      </c>
      <c r="H254" s="14">
        <v>5.4972850771383612</v>
      </c>
      <c r="I254" s="14">
        <v>7.501395417431441</v>
      </c>
      <c r="J254" s="14">
        <v>2.7486425385691811</v>
      </c>
      <c r="K254" s="14">
        <f t="shared" si="86"/>
        <v>11.726765373582587</v>
      </c>
      <c r="L254" s="14">
        <f t="shared" si="87"/>
        <v>18.453531199624852</v>
      </c>
      <c r="M254" s="14">
        <f t="shared" si="88"/>
        <v>3.6668233182031744</v>
      </c>
      <c r="N254" s="5">
        <f t="shared" si="89"/>
        <v>0</v>
      </c>
      <c r="O254" s="9">
        <v>0.18420763810499999</v>
      </c>
      <c r="P254" s="9">
        <v>6.4452380950000008E-3</v>
      </c>
      <c r="Q254" s="9">
        <v>6.0678182466639443</v>
      </c>
      <c r="R254" s="9">
        <f t="shared" si="82"/>
        <v>0.60678182466639452</v>
      </c>
      <c r="S254" s="9">
        <f t="shared" si="83"/>
        <v>5.4610364219975498</v>
      </c>
      <c r="T254" s="9">
        <v>5.3876976561942174</v>
      </c>
      <c r="U254" s="9">
        <f t="shared" si="84"/>
        <v>0.5387697656194218</v>
      </c>
      <c r="V254" s="9">
        <f t="shared" si="85"/>
        <v>4.8489278905747959</v>
      </c>
      <c r="W254" s="9">
        <f t="shared" si="99"/>
        <v>0.68290274826960617</v>
      </c>
      <c r="X254" s="9">
        <f t="shared" si="100"/>
        <v>7.3635492873550257E-2</v>
      </c>
      <c r="Y254" s="9">
        <f t="shared" si="101"/>
        <v>0.55079733703456024</v>
      </c>
      <c r="Z254" s="9">
        <f t="shared" si="102"/>
        <v>6.0073229444077794E-2</v>
      </c>
      <c r="AA254" s="9">
        <f t="shared" si="103"/>
        <v>0.5836460675005356</v>
      </c>
      <c r="AB254" s="9">
        <f t="shared" si="104"/>
        <v>7.0451723745362252E-2</v>
      </c>
      <c r="AC254" s="9">
        <f t="shared" si="105"/>
        <v>0.52592613149232537</v>
      </c>
      <c r="AD254" s="9">
        <f t="shared" si="106"/>
        <v>8.5040988862222042E-2</v>
      </c>
      <c r="AE254" s="9">
        <f t="shared" si="107"/>
        <v>0.41235959600628802</v>
      </c>
      <c r="AF254" s="9">
        <f t="shared" si="108"/>
        <v>4.2451384555061922E-2</v>
      </c>
      <c r="AG254" s="9">
        <v>0</v>
      </c>
      <c r="AH254" s="9">
        <f t="shared" si="109"/>
        <v>3.722606345002287E-2</v>
      </c>
      <c r="AI254" s="9"/>
      <c r="AJ254" s="9">
        <v>244</v>
      </c>
      <c r="AK254" s="6">
        <f t="shared" si="90"/>
        <v>0.75653824114315649</v>
      </c>
      <c r="AL254" s="6">
        <f t="shared" si="91"/>
        <v>0.64371929694461338</v>
      </c>
      <c r="AM254" s="6">
        <f t="shared" si="92"/>
        <v>0.61096712035454737</v>
      </c>
      <c r="AN254">
        <v>0.60224880000000003</v>
      </c>
      <c r="AO254">
        <v>1.96296985714286</v>
      </c>
      <c r="AP254" s="5">
        <v>0.56858736428571399</v>
      </c>
      <c r="AQ254" s="6">
        <f t="shared" si="93"/>
        <v>0.15428944114315646</v>
      </c>
      <c r="AR254" s="17">
        <f t="shared" si="94"/>
        <v>2.380523164826754E-2</v>
      </c>
      <c r="AS254" s="6">
        <f t="shared" si="95"/>
        <v>-1.3192505601982467</v>
      </c>
      <c r="AT254" s="15">
        <f t="shared" si="96"/>
        <v>1.7404220405833877</v>
      </c>
      <c r="AU254" s="6">
        <f t="shared" si="97"/>
        <v>4.2379756068833374E-2</v>
      </c>
      <c r="AV254" s="16">
        <f t="shared" si="98"/>
        <v>1.7960437244538192E-3</v>
      </c>
      <c r="AW254" s="16"/>
      <c r="AX254" s="16"/>
    </row>
    <row r="255" spans="1:50" x14ac:dyDescent="0.2">
      <c r="A255" s="13">
        <v>42980</v>
      </c>
      <c r="B255" s="14">
        <v>15.939815490000001</v>
      </c>
      <c r="C255" s="14">
        <v>18.18950126</v>
      </c>
      <c r="D255" s="14">
        <v>18.656084369999999</v>
      </c>
      <c r="E255" s="14">
        <v>22.276661220000001</v>
      </c>
      <c r="F255" s="5">
        <v>2.664168051068351</v>
      </c>
      <c r="G255" s="5">
        <v>1.838920043854114</v>
      </c>
      <c r="H255" s="14">
        <v>5.3283361021367028</v>
      </c>
      <c r="I255" s="14">
        <v>7.1672561459908177</v>
      </c>
      <c r="J255" s="14">
        <v>2.664168051068351</v>
      </c>
      <c r="K255" s="14">
        <f t="shared" si="86"/>
        <v>11.372221654745822</v>
      </c>
      <c r="L255" s="14">
        <f t="shared" si="87"/>
        <v>17.37638024606342</v>
      </c>
      <c r="M255" s="14">
        <f t="shared" si="88"/>
        <v>3.5511304647453419</v>
      </c>
      <c r="N255" s="5">
        <f t="shared" si="89"/>
        <v>0</v>
      </c>
      <c r="O255" s="9">
        <v>0.184610947547</v>
      </c>
      <c r="P255" s="9">
        <v>6.2523809530000002E-3</v>
      </c>
      <c r="Q255" s="9">
        <v>6.1325425433447274</v>
      </c>
      <c r="R255" s="9">
        <f t="shared" si="82"/>
        <v>0.61325425433447278</v>
      </c>
      <c r="S255" s="9">
        <f t="shared" si="83"/>
        <v>5.5192882890102544</v>
      </c>
      <c r="T255" s="9">
        <v>5.5250678322110689</v>
      </c>
      <c r="U255" s="9">
        <f t="shared" si="84"/>
        <v>0.55250678322110691</v>
      </c>
      <c r="V255" s="9">
        <f t="shared" si="85"/>
        <v>4.9725610489899621</v>
      </c>
      <c r="W255" s="9">
        <f t="shared" si="99"/>
        <v>0.68182947432582675</v>
      </c>
      <c r="X255" s="9">
        <f t="shared" si="100"/>
        <v>7.3510275819505533E-2</v>
      </c>
      <c r="Y255" s="9">
        <f t="shared" si="101"/>
        <v>0.54931845266062862</v>
      </c>
      <c r="Z255" s="9">
        <f t="shared" si="102"/>
        <v>5.9734485914245697E-2</v>
      </c>
      <c r="AA255" s="9">
        <f t="shared" si="103"/>
        <v>0.58205110274747196</v>
      </c>
      <c r="AB255" s="9">
        <f t="shared" si="104"/>
        <v>7.0082114894722228E-2</v>
      </c>
      <c r="AC255" s="9">
        <f t="shared" si="105"/>
        <v>0.52613852440158948</v>
      </c>
      <c r="AD255" s="9">
        <f t="shared" si="106"/>
        <v>8.5107163762772109E-2</v>
      </c>
      <c r="AE255" s="9">
        <f t="shared" si="107"/>
        <v>0.41209709511617998</v>
      </c>
      <c r="AF255" s="9">
        <f t="shared" si="108"/>
        <v>4.2704813478165758E-2</v>
      </c>
      <c r="AG255" s="9">
        <v>0</v>
      </c>
      <c r="AH255" s="9">
        <f t="shared" si="109"/>
        <v>3.7388550198327423E-2</v>
      </c>
      <c r="AI255" s="9"/>
      <c r="AJ255" s="6">
        <v>245</v>
      </c>
      <c r="AK255" s="6">
        <f t="shared" si="90"/>
        <v>0.75533975014533228</v>
      </c>
      <c r="AL255" s="6">
        <f t="shared" si="91"/>
        <v>0.64178558866171764</v>
      </c>
      <c r="AM255" s="6">
        <f t="shared" si="92"/>
        <v>0.61124568816436153</v>
      </c>
      <c r="AN255">
        <v>0.60583409999999993</v>
      </c>
      <c r="AO255">
        <v>1.97986564285714</v>
      </c>
      <c r="AP255" s="5">
        <v>0.57238414285714301</v>
      </c>
      <c r="AQ255" s="6">
        <f t="shared" si="93"/>
        <v>0.14950565014533235</v>
      </c>
      <c r="AR255" s="17">
        <f t="shared" si="94"/>
        <v>2.2351939425378515E-2</v>
      </c>
      <c r="AS255" s="6">
        <f t="shared" si="95"/>
        <v>-1.3380800541954223</v>
      </c>
      <c r="AT255" s="15">
        <f t="shared" si="96"/>
        <v>1.7904582314356243</v>
      </c>
      <c r="AU255" s="6">
        <f t="shared" si="97"/>
        <v>3.8861545307218526E-2</v>
      </c>
      <c r="AV255" s="16">
        <f t="shared" si="98"/>
        <v>1.5102197036649982E-3</v>
      </c>
      <c r="AW255" s="16"/>
      <c r="AX255" s="16"/>
    </row>
    <row r="256" spans="1:50" x14ac:dyDescent="0.2">
      <c r="A256" s="13">
        <v>42981</v>
      </c>
      <c r="B256" s="14">
        <v>15.927288450000001</v>
      </c>
      <c r="C256" s="14">
        <v>18.172529699999998</v>
      </c>
      <c r="D256" s="14">
        <v>18.645505740000001</v>
      </c>
      <c r="E256" s="14">
        <v>22.265623470000001</v>
      </c>
      <c r="F256" s="5">
        <v>2.5889179012205039</v>
      </c>
      <c r="G256" s="5">
        <v>1.7479366136047441</v>
      </c>
      <c r="H256" s="14">
        <v>5.1778358024410087</v>
      </c>
      <c r="I256" s="14">
        <v>6.9257724160457528</v>
      </c>
      <c r="J256" s="14">
        <v>2.5889179012205039</v>
      </c>
      <c r="K256" s="14">
        <f t="shared" si="86"/>
        <v>11.056724166677762</v>
      </c>
      <c r="L256" s="14">
        <f t="shared" si="87"/>
        <v>16.665861467110673</v>
      </c>
      <c r="M256" s="14">
        <f t="shared" si="88"/>
        <v>3.447916996997225</v>
      </c>
      <c r="N256" s="5">
        <f t="shared" si="89"/>
        <v>0</v>
      </c>
      <c r="O256" s="9">
        <v>0.185014257091</v>
      </c>
      <c r="P256" s="9">
        <v>6.0595238089999996E-3</v>
      </c>
      <c r="Q256" s="9">
        <v>6.1914527635339356</v>
      </c>
      <c r="R256" s="9">
        <f t="shared" si="82"/>
        <v>0.61914527635339356</v>
      </c>
      <c r="S256" s="9">
        <f t="shared" si="83"/>
        <v>5.5723074871805425</v>
      </c>
      <c r="T256" s="9">
        <v>5.6592758803171446</v>
      </c>
      <c r="U256" s="9">
        <f t="shared" si="84"/>
        <v>0.5659275880317145</v>
      </c>
      <c r="V256" s="9">
        <f t="shared" si="85"/>
        <v>5.0933482922854303</v>
      </c>
      <c r="W256" s="9">
        <f t="shared" si="99"/>
        <v>0.68082747881281858</v>
      </c>
      <c r="X256" s="9">
        <f t="shared" si="100"/>
        <v>7.3177462856499217E-2</v>
      </c>
      <c r="Y256" s="9">
        <f t="shared" si="101"/>
        <v>0.54788733303964365</v>
      </c>
      <c r="Z256" s="9">
        <f t="shared" si="102"/>
        <v>5.9218711044425568E-2</v>
      </c>
      <c r="AA256" s="9">
        <f t="shared" si="103"/>
        <v>0.58072015559360046</v>
      </c>
      <c r="AB256" s="9">
        <f t="shared" si="104"/>
        <v>6.9713973450854838E-2</v>
      </c>
      <c r="AC256" s="9">
        <f t="shared" si="105"/>
        <v>0.52689563293320585</v>
      </c>
      <c r="AD256" s="9">
        <f t="shared" si="106"/>
        <v>8.4270709406073022E-2</v>
      </c>
      <c r="AE256" s="9">
        <f t="shared" si="107"/>
        <v>0.4118662793736026</v>
      </c>
      <c r="AF256" s="9">
        <f t="shared" si="108"/>
        <v>4.2572616952616396E-2</v>
      </c>
      <c r="AG256" s="9">
        <v>0</v>
      </c>
      <c r="AH256" s="9">
        <f t="shared" si="109"/>
        <v>3.742935910084226E-2</v>
      </c>
      <c r="AI256" s="9"/>
      <c r="AJ256" s="6">
        <v>246</v>
      </c>
      <c r="AK256" s="6">
        <f t="shared" si="90"/>
        <v>0.75400494166931775</v>
      </c>
      <c r="AL256" s="6">
        <f t="shared" si="91"/>
        <v>0.63993886663802602</v>
      </c>
      <c r="AM256" s="6">
        <f t="shared" si="92"/>
        <v>0.61116634233927891</v>
      </c>
      <c r="AN256">
        <v>0.60941940000000006</v>
      </c>
      <c r="AO256">
        <v>1.9967614285714299</v>
      </c>
      <c r="AP256" s="5">
        <v>0.57618092142857102</v>
      </c>
      <c r="AQ256" s="6">
        <f t="shared" si="93"/>
        <v>0.1445855416693177</v>
      </c>
      <c r="AR256" s="17">
        <f t="shared" si="94"/>
        <v>2.0904978859810006E-2</v>
      </c>
      <c r="AS256" s="6">
        <f t="shared" si="95"/>
        <v>-1.356822561933404</v>
      </c>
      <c r="AT256" s="15">
        <f t="shared" si="96"/>
        <v>1.8409674645715259</v>
      </c>
      <c r="AU256" s="6">
        <f t="shared" si="97"/>
        <v>3.4985420910707887E-2</v>
      </c>
      <c r="AV256" s="16">
        <f t="shared" si="98"/>
        <v>1.2239796762993967E-3</v>
      </c>
      <c r="AW256" s="16"/>
      <c r="AX256" s="16"/>
    </row>
    <row r="257" spans="1:50" x14ac:dyDescent="0.2">
      <c r="A257" s="13">
        <v>42982</v>
      </c>
      <c r="B257" s="14">
        <v>15.91476142</v>
      </c>
      <c r="C257" s="14">
        <v>18.15555814</v>
      </c>
      <c r="D257" s="14">
        <v>18.63492711</v>
      </c>
      <c r="E257" s="14">
        <v>22.254585710000001</v>
      </c>
      <c r="F257" s="5">
        <v>2.5578363104042929</v>
      </c>
      <c r="G257" s="5">
        <v>1.712015512788162</v>
      </c>
      <c r="H257" s="14">
        <v>5.1156726208085859</v>
      </c>
      <c r="I257" s="14">
        <v>6.8276881335967481</v>
      </c>
      <c r="J257" s="14">
        <v>2.5578363104042929</v>
      </c>
      <c r="K257" s="14">
        <f t="shared" si="86"/>
        <v>10.929649103088776</v>
      </c>
      <c r="L257" s="14">
        <f t="shared" si="87"/>
        <v>16.354342664072725</v>
      </c>
      <c r="M257" s="14">
        <f t="shared" si="88"/>
        <v>3.4036508262653533</v>
      </c>
      <c r="N257" s="5">
        <f t="shared" si="89"/>
        <v>0</v>
      </c>
      <c r="O257" s="9">
        <v>0.18541756663299999</v>
      </c>
      <c r="P257" s="9">
        <v>5.8666666669999991E-3</v>
      </c>
      <c r="Q257" s="9">
        <v>6.2263779868790721</v>
      </c>
      <c r="R257" s="9">
        <f t="shared" si="82"/>
        <v>0.62263779868790725</v>
      </c>
      <c r="S257" s="9">
        <f t="shared" si="83"/>
        <v>5.603740188191165</v>
      </c>
      <c r="T257" s="9">
        <v>5.7739339268046788</v>
      </c>
      <c r="U257" s="9">
        <f t="shared" si="84"/>
        <v>0.57739339268046785</v>
      </c>
      <c r="V257" s="9">
        <f t="shared" si="85"/>
        <v>5.1965405341242112</v>
      </c>
      <c r="W257" s="9">
        <f t="shared" si="99"/>
        <v>0.67977662911993886</v>
      </c>
      <c r="X257" s="9">
        <f t="shared" si="100"/>
        <v>7.2764729872467293E-2</v>
      </c>
      <c r="Y257" s="9">
        <f t="shared" si="101"/>
        <v>0.54650454444102436</v>
      </c>
      <c r="Z257" s="9">
        <f t="shared" si="102"/>
        <v>5.8574032005221308E-2</v>
      </c>
      <c r="AA257" s="9">
        <f t="shared" si="103"/>
        <v>0.57959757042917115</v>
      </c>
      <c r="AB257" s="9">
        <f t="shared" si="104"/>
        <v>6.9343726063789288E-2</v>
      </c>
      <c r="AC257" s="9">
        <f t="shared" si="105"/>
        <v>0.52761265331363383</v>
      </c>
      <c r="AD257" s="9">
        <f t="shared" si="106"/>
        <v>8.3424392267768627E-2</v>
      </c>
      <c r="AE257" s="9">
        <f t="shared" si="107"/>
        <v>0.41169617652897134</v>
      </c>
      <c r="AF257" s="9">
        <f t="shared" si="108"/>
        <v>4.2337221731999115E-2</v>
      </c>
      <c r="AG257" s="9">
        <v>0</v>
      </c>
      <c r="AH257" s="9">
        <f t="shared" si="109"/>
        <v>3.7157435839393037E-2</v>
      </c>
      <c r="AI257" s="9"/>
      <c r="AJ257" s="9">
        <v>247</v>
      </c>
      <c r="AK257" s="6">
        <f t="shared" si="90"/>
        <v>0.75254135899240615</v>
      </c>
      <c r="AL257" s="6">
        <f t="shared" si="91"/>
        <v>0.63817160243439242</v>
      </c>
      <c r="AM257" s="6">
        <f t="shared" si="92"/>
        <v>0.61103704558140248</v>
      </c>
      <c r="AN257">
        <v>0.61243195714285714</v>
      </c>
      <c r="AO257">
        <v>2.0136572142857099</v>
      </c>
      <c r="AP257" s="5">
        <v>0.57997770000000015</v>
      </c>
      <c r="AQ257" s="6">
        <f t="shared" si="93"/>
        <v>0.14010940184954901</v>
      </c>
      <c r="AR257" s="17">
        <f t="shared" si="94"/>
        <v>1.9630644486638406E-2</v>
      </c>
      <c r="AS257" s="6">
        <f t="shared" si="95"/>
        <v>-1.3754856118513175</v>
      </c>
      <c r="AT257" s="15">
        <f t="shared" si="96"/>
        <v>1.8919606684099932</v>
      </c>
      <c r="AU257" s="6">
        <f t="shared" si="97"/>
        <v>3.1059345581402331E-2</v>
      </c>
      <c r="AV257" s="16">
        <f t="shared" si="98"/>
        <v>9.6468294794497655E-4</v>
      </c>
      <c r="AW257" s="16"/>
      <c r="AX257" s="16"/>
    </row>
    <row r="258" spans="1:50" x14ac:dyDescent="0.2">
      <c r="A258" s="13">
        <v>42983</v>
      </c>
      <c r="B258" s="14">
        <v>15.902234379999999</v>
      </c>
      <c r="C258" s="14">
        <v>18.04201827</v>
      </c>
      <c r="D258" s="14">
        <v>18.624348479999998</v>
      </c>
      <c r="E258" s="14">
        <v>22.6720051</v>
      </c>
      <c r="F258" s="5">
        <v>2.5435908090864601</v>
      </c>
      <c r="G258" s="5">
        <v>1.7120270606572809</v>
      </c>
      <c r="H258" s="14">
        <v>5.0871816181729201</v>
      </c>
      <c r="I258" s="14">
        <v>6.7992086788302011</v>
      </c>
      <c r="J258" s="14">
        <v>2.5435908090864601</v>
      </c>
      <c r="K258" s="14">
        <f t="shared" si="86"/>
        <v>10.85588630629988</v>
      </c>
      <c r="L258" s="14">
        <f t="shared" si="87"/>
        <v>14.03959574741938</v>
      </c>
      <c r="M258" s="14">
        <f t="shared" si="88"/>
        <v>3.7822008184631093</v>
      </c>
      <c r="N258" s="5">
        <f t="shared" si="89"/>
        <v>0</v>
      </c>
      <c r="O258" s="9">
        <v>0.182880690456</v>
      </c>
      <c r="P258" s="9">
        <v>6.8428571440000002E-3</v>
      </c>
      <c r="Q258" s="9">
        <v>6.2143558632164</v>
      </c>
      <c r="R258" s="9">
        <f t="shared" si="82"/>
        <v>0.62143558632164009</v>
      </c>
      <c r="S258" s="9">
        <f t="shared" si="83"/>
        <v>5.5929202768947599</v>
      </c>
      <c r="T258" s="9">
        <v>5.8149498031760816</v>
      </c>
      <c r="U258" s="9">
        <f t="shared" si="84"/>
        <v>0.58149498031760816</v>
      </c>
      <c r="V258" s="9">
        <f t="shared" si="85"/>
        <v>5.2334548228584739</v>
      </c>
      <c r="W258" s="9">
        <f t="shared" si="99"/>
        <v>0.67857102207913822</v>
      </c>
      <c r="X258" s="9">
        <f t="shared" si="100"/>
        <v>7.2467894910015707E-2</v>
      </c>
      <c r="Y258" s="9">
        <f t="shared" si="101"/>
        <v>0.5451636915352529</v>
      </c>
      <c r="Z258" s="9">
        <f t="shared" si="102"/>
        <v>5.7927864754782406E-2</v>
      </c>
      <c r="AA258" s="9">
        <f t="shared" si="103"/>
        <v>0.57852101981323178</v>
      </c>
      <c r="AB258" s="9">
        <f t="shared" si="104"/>
        <v>6.8968841612671222E-2</v>
      </c>
      <c r="AC258" s="9">
        <f t="shared" si="105"/>
        <v>0.52811558914896239</v>
      </c>
      <c r="AD258" s="9">
        <f t="shared" si="106"/>
        <v>8.2924794248718334E-2</v>
      </c>
      <c r="AE258" s="9">
        <f t="shared" si="107"/>
        <v>0.41157997867903984</v>
      </c>
      <c r="AF258" s="9">
        <f t="shared" si="108"/>
        <v>4.2057648239593098E-2</v>
      </c>
      <c r="AG258" s="9">
        <v>0</v>
      </c>
      <c r="AH258" s="9">
        <f t="shared" si="109"/>
        <v>3.6877164182616051E-2</v>
      </c>
      <c r="AI258" s="9"/>
      <c r="AJ258" s="6">
        <v>248</v>
      </c>
      <c r="AK258" s="6">
        <f t="shared" si="90"/>
        <v>0.75103891698915393</v>
      </c>
      <c r="AL258" s="6">
        <f t="shared" si="91"/>
        <v>0.63644888456801418</v>
      </c>
      <c r="AM258" s="6">
        <f t="shared" si="92"/>
        <v>0.61104038339768074</v>
      </c>
      <c r="AN258">
        <v>0.61544451428571412</v>
      </c>
      <c r="AO258">
        <v>2.0305529999999998</v>
      </c>
      <c r="AP258" s="5">
        <v>0.58739654285714304</v>
      </c>
      <c r="AQ258" s="6">
        <f t="shared" si="93"/>
        <v>0.13559440270343981</v>
      </c>
      <c r="AR258" s="17">
        <f t="shared" si="94"/>
        <v>1.8385842044502606E-2</v>
      </c>
      <c r="AS258" s="6">
        <f t="shared" si="95"/>
        <v>-1.3941041154319858</v>
      </c>
      <c r="AT258" s="15">
        <f t="shared" si="96"/>
        <v>1.9435262846643995</v>
      </c>
      <c r="AU258" s="6">
        <f t="shared" si="97"/>
        <v>2.3643840540537697E-2</v>
      </c>
      <c r="AV258" s="16">
        <f t="shared" si="98"/>
        <v>5.5903119550637398E-4</v>
      </c>
      <c r="AW258" s="16"/>
      <c r="AX258" s="16"/>
    </row>
    <row r="259" spans="1:50" x14ac:dyDescent="0.2">
      <c r="A259" s="13">
        <v>42984</v>
      </c>
      <c r="B259" s="14">
        <v>15.88079828</v>
      </c>
      <c r="C259" s="14">
        <v>17.92847841</v>
      </c>
      <c r="D259" s="14">
        <v>18.630018679999999</v>
      </c>
      <c r="E259" s="14">
        <v>23.089424489999999</v>
      </c>
      <c r="F259" s="5">
        <v>4.4070093150550997</v>
      </c>
      <c r="G259" s="5">
        <v>1.8577285285185561</v>
      </c>
      <c r="H259" s="14">
        <v>8.8140186301101995</v>
      </c>
      <c r="I259" s="14">
        <v>10.67174715862876</v>
      </c>
      <c r="J259" s="14">
        <v>4.4070093150550997</v>
      </c>
      <c r="K259" s="14">
        <f t="shared" si="86"/>
        <v>18.66421543791153</v>
      </c>
      <c r="L259" s="14">
        <f t="shared" si="87"/>
        <v>17.355903033143722</v>
      </c>
      <c r="M259" s="14">
        <f t="shared" si="88"/>
        <v>7.1484421344614102</v>
      </c>
      <c r="N259" s="5">
        <f t="shared" si="89"/>
        <v>0</v>
      </c>
      <c r="O259" s="9">
        <v>0.18034381427999999</v>
      </c>
      <c r="P259" s="9">
        <v>7.8190476200000001E-3</v>
      </c>
      <c r="Q259" s="9">
        <v>5.1309061987009192</v>
      </c>
      <c r="R259" s="9">
        <f t="shared" si="82"/>
        <v>0.51309061987009197</v>
      </c>
      <c r="S259" s="9">
        <f t="shared" si="83"/>
        <v>4.6178155788308271</v>
      </c>
      <c r="T259" s="9">
        <v>5.796644298865786</v>
      </c>
      <c r="U259" s="9">
        <f t="shared" si="84"/>
        <v>0.57966442988657862</v>
      </c>
      <c r="V259" s="9">
        <f t="shared" si="85"/>
        <v>5.216979868979208</v>
      </c>
      <c r="W259" s="9">
        <f t="shared" si="99"/>
        <v>0.67708800753941523</v>
      </c>
      <c r="X259" s="9">
        <f t="shared" si="100"/>
        <v>7.236823498405423E-2</v>
      </c>
      <c r="Y259" s="9">
        <f t="shared" si="101"/>
        <v>0.54385275286424906</v>
      </c>
      <c r="Z259" s="9">
        <f t="shared" si="102"/>
        <v>5.7951824246680834E-2</v>
      </c>
      <c r="AA259" s="9">
        <f t="shared" si="103"/>
        <v>0.57691280964444625</v>
      </c>
      <c r="AB259" s="9">
        <f t="shared" si="104"/>
        <v>6.85893937398043E-2</v>
      </c>
      <c r="AC259" s="9">
        <f t="shared" si="105"/>
        <v>0.52969529151905514</v>
      </c>
      <c r="AD259" s="9">
        <f t="shared" si="106"/>
        <v>8.305751406701703E-2</v>
      </c>
      <c r="AE259" s="9">
        <f t="shared" si="107"/>
        <v>0.41150136019390321</v>
      </c>
      <c r="AF259" s="9">
        <f t="shared" si="108"/>
        <v>4.1829108243034173E-2</v>
      </c>
      <c r="AG259" s="9">
        <v>0</v>
      </c>
      <c r="AH259" s="9">
        <f t="shared" si="109"/>
        <v>3.6716468904421366E-2</v>
      </c>
      <c r="AI259" s="9"/>
      <c r="AJ259" s="6">
        <v>249</v>
      </c>
      <c r="AK259" s="6">
        <f t="shared" si="90"/>
        <v>0.74945624252346943</v>
      </c>
      <c r="AL259" s="6">
        <f t="shared" si="91"/>
        <v>0.63486463389112713</v>
      </c>
      <c r="AM259" s="6">
        <f t="shared" si="92"/>
        <v>0.61275280558607215</v>
      </c>
      <c r="AN259">
        <v>0.61845707142857109</v>
      </c>
      <c r="AO259">
        <v>2.0474487857142898</v>
      </c>
      <c r="AP259" s="5">
        <v>0.59481538571428594</v>
      </c>
      <c r="AQ259" s="6">
        <f t="shared" si="93"/>
        <v>0.13099917109489834</v>
      </c>
      <c r="AR259" s="17">
        <f t="shared" si="94"/>
        <v>1.7160782827550448E-2</v>
      </c>
      <c r="AS259" s="6">
        <f t="shared" si="95"/>
        <v>-1.4125841518231628</v>
      </c>
      <c r="AT259" s="15">
        <f t="shared" si="96"/>
        <v>1.9953939859819643</v>
      </c>
      <c r="AU259" s="6">
        <f t="shared" si="97"/>
        <v>1.7937419871786209E-2</v>
      </c>
      <c r="AV259" s="16">
        <f t="shared" si="98"/>
        <v>3.2175103165675079E-4</v>
      </c>
      <c r="AW259" s="16"/>
      <c r="AX259" s="16"/>
    </row>
    <row r="260" spans="1:50" x14ac:dyDescent="0.2">
      <c r="A260" s="13">
        <v>42985</v>
      </c>
      <c r="B260" s="14">
        <v>15.859362190000001</v>
      </c>
      <c r="C260" s="14">
        <v>17.81493854</v>
      </c>
      <c r="D260" s="14">
        <v>18.635688890000001</v>
      </c>
      <c r="E260" s="14">
        <v>23.506843870000001</v>
      </c>
      <c r="F260" s="5">
        <v>4.1430545052784584</v>
      </c>
      <c r="G260" s="5">
        <v>3.6157366642327569</v>
      </c>
      <c r="H260" s="14">
        <v>8.2861090105569151</v>
      </c>
      <c r="I260" s="14">
        <v>11.901845674789669</v>
      </c>
      <c r="J260" s="14">
        <v>4.1430545052784584</v>
      </c>
      <c r="K260" s="14">
        <f t="shared" si="86"/>
        <v>17.397565962466189</v>
      </c>
      <c r="L260" s="14">
        <f t="shared" si="87"/>
        <v>20.14097339325599</v>
      </c>
      <c r="M260" s="14">
        <f t="shared" si="88"/>
        <v>7.26912311357255</v>
      </c>
      <c r="N260" s="5">
        <f t="shared" si="89"/>
        <v>0</v>
      </c>
      <c r="O260" s="9">
        <v>0.177806938103</v>
      </c>
      <c r="P260" s="9">
        <v>8.7952380970000004E-3</v>
      </c>
      <c r="Q260" s="9">
        <v>5.4197896213275119</v>
      </c>
      <c r="R260" s="9">
        <f t="shared" si="82"/>
        <v>0.54197896213275121</v>
      </c>
      <c r="S260" s="9">
        <f t="shared" si="83"/>
        <v>4.8778106591947612</v>
      </c>
      <c r="T260" s="9">
        <v>5.430494352912989</v>
      </c>
      <c r="U260" s="9">
        <f t="shared" si="84"/>
        <v>0.5430494352912989</v>
      </c>
      <c r="V260" s="9">
        <f t="shared" si="85"/>
        <v>4.8874449176216901</v>
      </c>
      <c r="W260" s="9">
        <f t="shared" si="99"/>
        <v>0.67248693640551283</v>
      </c>
      <c r="X260" s="9">
        <f t="shared" si="100"/>
        <v>7.7751205974269821E-2</v>
      </c>
      <c r="Y260" s="9">
        <f t="shared" si="101"/>
        <v>0.54255353311127863</v>
      </c>
      <c r="Z260" s="9">
        <f t="shared" si="102"/>
        <v>6.3992401481158034E-2</v>
      </c>
      <c r="AA260" s="9">
        <f t="shared" si="103"/>
        <v>0.56811094679644281</v>
      </c>
      <c r="AB260" s="9">
        <f t="shared" si="104"/>
        <v>6.821888674434029E-2</v>
      </c>
      <c r="AC260" s="9">
        <f t="shared" si="105"/>
        <v>0.53212024791173995</v>
      </c>
      <c r="AD260" s="9">
        <f t="shared" si="106"/>
        <v>8.3656246705735515E-2</v>
      </c>
      <c r="AE260" s="9">
        <f t="shared" si="107"/>
        <v>0.4115195581950325</v>
      </c>
      <c r="AF260" s="9">
        <f t="shared" si="108"/>
        <v>4.1686088071836803E-2</v>
      </c>
      <c r="AG260" s="9">
        <v>0</v>
      </c>
      <c r="AH260" s="9">
        <f t="shared" si="109"/>
        <v>3.6878504925299045E-2</v>
      </c>
      <c r="AI260" s="9"/>
      <c r="AJ260" s="9">
        <v>250</v>
      </c>
      <c r="AK260" s="6">
        <f t="shared" si="90"/>
        <v>0.75023814237978259</v>
      </c>
      <c r="AL260" s="6">
        <f t="shared" si="91"/>
        <v>0.63210334827760084</v>
      </c>
      <c r="AM260" s="6">
        <f t="shared" si="92"/>
        <v>0.61577649461747552</v>
      </c>
      <c r="AN260">
        <v>0.62146962857142896</v>
      </c>
      <c r="AO260">
        <v>2.06434457142857</v>
      </c>
      <c r="AP260" s="5">
        <v>0.60223422857142894</v>
      </c>
      <c r="AQ260" s="6">
        <f t="shared" si="93"/>
        <v>0.12876851380835364</v>
      </c>
      <c r="AR260" s="17">
        <f t="shared" si="94"/>
        <v>1.6581330148412159E-2</v>
      </c>
      <c r="AS260" s="6">
        <f t="shared" si="95"/>
        <v>-1.4322412231509691</v>
      </c>
      <c r="AT260" s="15">
        <f t="shared" si="96"/>
        <v>2.0513149212929842</v>
      </c>
      <c r="AU260" s="6">
        <f t="shared" si="97"/>
        <v>1.354226604604658E-2</v>
      </c>
      <c r="AV260" s="16">
        <f t="shared" si="98"/>
        <v>1.8339296966190608E-4</v>
      </c>
      <c r="AW260" s="16"/>
      <c r="AX260" s="16"/>
    </row>
    <row r="261" spans="1:50" x14ac:dyDescent="0.2">
      <c r="A261" s="13">
        <v>42986</v>
      </c>
      <c r="B261" s="14">
        <v>15.83792609</v>
      </c>
      <c r="C261" s="14">
        <v>17.70139867</v>
      </c>
      <c r="D261" s="14">
        <v>18.641359090000002</v>
      </c>
      <c r="E261" s="14">
        <v>23.92426326</v>
      </c>
      <c r="F261" s="5">
        <v>3.499951365268807</v>
      </c>
      <c r="G261" s="5">
        <v>3.9322980664176881</v>
      </c>
      <c r="H261" s="14">
        <v>6.999902730537614</v>
      </c>
      <c r="I261" s="14">
        <v>10.9322007969553</v>
      </c>
      <c r="J261" s="14">
        <v>3.499951365268807</v>
      </c>
      <c r="K261" s="14">
        <f t="shared" si="86"/>
        <v>14.558939323677381</v>
      </c>
      <c r="L261" s="14">
        <f t="shared" si="87"/>
        <v>17.641631952577988</v>
      </c>
      <c r="M261" s="14">
        <f t="shared" si="88"/>
        <v>6.5954519556471505</v>
      </c>
      <c r="N261" s="5">
        <f t="shared" si="89"/>
        <v>0</v>
      </c>
      <c r="O261" s="9">
        <v>0.17527006182699989</v>
      </c>
      <c r="P261" s="9">
        <v>9.7714285730000003E-3</v>
      </c>
      <c r="Q261" s="9">
        <v>5.8002665039626384</v>
      </c>
      <c r="R261" s="9">
        <f t="shared" si="82"/>
        <v>0.58002665039626389</v>
      </c>
      <c r="S261" s="9">
        <f t="shared" si="83"/>
        <v>5.2202398535663743</v>
      </c>
      <c r="T261" s="9">
        <v>5.5201492255606031</v>
      </c>
      <c r="U261" s="9">
        <f t="shared" si="84"/>
        <v>0.55201492255606033</v>
      </c>
      <c r="V261" s="9">
        <f t="shared" si="85"/>
        <v>4.9681343030045433</v>
      </c>
      <c r="W261" s="9">
        <f t="shared" si="99"/>
        <v>0.67105629861903859</v>
      </c>
      <c r="X261" s="9">
        <f t="shared" si="100"/>
        <v>8.0296748615559965E-2</v>
      </c>
      <c r="Y261" s="9">
        <f t="shared" si="101"/>
        <v>0.54108556384469042</v>
      </c>
      <c r="Z261" s="9">
        <f t="shared" si="102"/>
        <v>6.9123651731266333E-2</v>
      </c>
      <c r="AA261" s="9">
        <f t="shared" si="103"/>
        <v>0.56051520785380082</v>
      </c>
      <c r="AB261" s="9">
        <f t="shared" si="104"/>
        <v>6.7977453599564669E-2</v>
      </c>
      <c r="AC261" s="9">
        <f t="shared" si="105"/>
        <v>0.53201561056367963</v>
      </c>
      <c r="AD261" s="9">
        <f t="shared" si="106"/>
        <v>9.766744008893774E-2</v>
      </c>
      <c r="AE261" s="9">
        <f t="shared" si="107"/>
        <v>0.41167608521249677</v>
      </c>
      <c r="AF261" s="9">
        <f t="shared" si="108"/>
        <v>4.4150861632382493E-2</v>
      </c>
      <c r="AG261" s="9">
        <v>0</v>
      </c>
      <c r="AH261" s="9">
        <f t="shared" si="109"/>
        <v>3.7283706317816051E-2</v>
      </c>
      <c r="AI261" s="9"/>
      <c r="AJ261" s="6">
        <v>251</v>
      </c>
      <c r="AK261" s="6">
        <f t="shared" si="90"/>
        <v>0.75135304723459861</v>
      </c>
      <c r="AL261" s="6">
        <f t="shared" si="91"/>
        <v>0.62963885958506716</v>
      </c>
      <c r="AM261" s="6">
        <f t="shared" si="92"/>
        <v>0.62968305065261743</v>
      </c>
      <c r="AN261">
        <v>0.62448218571428593</v>
      </c>
      <c r="AO261">
        <v>2.0812403571428599</v>
      </c>
      <c r="AP261" s="5">
        <v>0.60965307142857106</v>
      </c>
      <c r="AQ261" s="6">
        <f t="shared" si="93"/>
        <v>0.12687086152031268</v>
      </c>
      <c r="AR261" s="17">
        <f t="shared" si="94"/>
        <v>1.6096215502906356E-2</v>
      </c>
      <c r="AS261" s="6">
        <f t="shared" si="95"/>
        <v>-1.4516014975577929</v>
      </c>
      <c r="AT261" s="15">
        <f t="shared" si="96"/>
        <v>2.1071469077120271</v>
      </c>
      <c r="AU261" s="6">
        <f t="shared" si="97"/>
        <v>2.0029979224046368E-2</v>
      </c>
      <c r="AV261" s="16">
        <f t="shared" si="98"/>
        <v>4.0120006771572912E-4</v>
      </c>
      <c r="AW261" s="16"/>
      <c r="AX261" s="16"/>
    </row>
    <row r="262" spans="1:50" x14ac:dyDescent="0.2">
      <c r="A262" s="13">
        <v>42987</v>
      </c>
      <c r="B262" s="14">
        <v>15.816489990000001</v>
      </c>
      <c r="C262" s="14">
        <v>17.587858799999999</v>
      </c>
      <c r="D262" s="14">
        <v>18.6470293</v>
      </c>
      <c r="E262" s="14">
        <v>24.341682649999999</v>
      </c>
      <c r="F262" s="5">
        <v>3.5239270361116688</v>
      </c>
      <c r="G262" s="5">
        <v>3.5155718777314071</v>
      </c>
      <c r="H262" s="14">
        <v>7.0478540722233376</v>
      </c>
      <c r="I262" s="14">
        <v>10.563425949954739</v>
      </c>
      <c r="J262" s="14">
        <v>3.5239270361116688</v>
      </c>
      <c r="K262" s="14">
        <f t="shared" si="86"/>
        <v>14.505166651046459</v>
      </c>
      <c r="L262" s="14">
        <f t="shared" si="87"/>
        <v>14.807867761797562</v>
      </c>
      <c r="M262" s="14">
        <f t="shared" si="88"/>
        <v>7.0896534912807461</v>
      </c>
      <c r="N262" s="5">
        <f t="shared" si="89"/>
        <v>0</v>
      </c>
      <c r="O262" s="9">
        <v>0.17273318565000001</v>
      </c>
      <c r="P262" s="9">
        <v>1.0747619050000001E-2</v>
      </c>
      <c r="Q262" s="9">
        <v>5.7980489273437534</v>
      </c>
      <c r="R262" s="9">
        <f t="shared" si="82"/>
        <v>0.57980489273437541</v>
      </c>
      <c r="S262" s="9">
        <f t="shared" si="83"/>
        <v>5.2182440346093779</v>
      </c>
      <c r="T262" s="9">
        <v>5.4672990348937844</v>
      </c>
      <c r="U262" s="9">
        <f t="shared" si="84"/>
        <v>0.54672990348937844</v>
      </c>
      <c r="V262" s="9">
        <f t="shared" si="85"/>
        <v>4.920569131404406</v>
      </c>
      <c r="W262" s="9">
        <f t="shared" si="99"/>
        <v>0.67183558261272602</v>
      </c>
      <c r="X262" s="9">
        <f t="shared" si="100"/>
        <v>8.001890116753084E-2</v>
      </c>
      <c r="Y262" s="9">
        <f t="shared" si="101"/>
        <v>0.53964396636425549</v>
      </c>
      <c r="Z262" s="9">
        <f t="shared" si="102"/>
        <v>7.2191247824737292E-2</v>
      </c>
      <c r="AA262" s="9">
        <f t="shared" si="103"/>
        <v>0.55548715158303985</v>
      </c>
      <c r="AB262" s="9">
        <f t="shared" si="104"/>
        <v>6.7844029418919705E-2</v>
      </c>
      <c r="AC262" s="9">
        <f t="shared" si="105"/>
        <v>0.53781856396207528</v>
      </c>
      <c r="AD262" s="9">
        <f t="shared" si="106"/>
        <v>0.10896988743742528</v>
      </c>
      <c r="AE262" s="9">
        <f t="shared" si="107"/>
        <v>0.41181498646671866</v>
      </c>
      <c r="AF262" s="9">
        <f t="shared" si="108"/>
        <v>4.5339500502212235E-2</v>
      </c>
      <c r="AG262" s="9">
        <v>0</v>
      </c>
      <c r="AH262" s="9">
        <f t="shared" si="109"/>
        <v>4.2697802892465185E-2</v>
      </c>
      <c r="AI262" s="9"/>
      <c r="AJ262" s="6">
        <v>252</v>
      </c>
      <c r="AK262" s="6">
        <f t="shared" si="90"/>
        <v>0.75185448378025688</v>
      </c>
      <c r="AL262" s="6">
        <f t="shared" si="91"/>
        <v>0.62767839940777714</v>
      </c>
      <c r="AM262" s="6">
        <f t="shared" si="92"/>
        <v>0.64678845139950059</v>
      </c>
      <c r="AN262">
        <v>0.62749474285714302</v>
      </c>
      <c r="AO262">
        <v>2.098136142857141</v>
      </c>
      <c r="AP262" s="5">
        <v>0.61707191428571395</v>
      </c>
      <c r="AQ262" s="6">
        <f t="shared" si="93"/>
        <v>0.12435974092311386</v>
      </c>
      <c r="AR262" s="17">
        <f t="shared" si="94"/>
        <v>1.5465345162464001E-2</v>
      </c>
      <c r="AS262" s="6">
        <f t="shared" si="95"/>
        <v>-1.470457743449364</v>
      </c>
      <c r="AT262" s="15">
        <f t="shared" si="96"/>
        <v>2.1622459752701957</v>
      </c>
      <c r="AU262" s="6">
        <f t="shared" si="97"/>
        <v>2.9716537113786634E-2</v>
      </c>
      <c r="AV262" s="16">
        <f t="shared" si="98"/>
        <v>8.8307257803505845E-4</v>
      </c>
      <c r="AW262" s="16"/>
      <c r="AX262" s="16"/>
    </row>
    <row r="263" spans="1:50" x14ac:dyDescent="0.2">
      <c r="A263" s="13">
        <v>42988</v>
      </c>
      <c r="B263" s="14">
        <v>15.795053899999999</v>
      </c>
      <c r="C263" s="14">
        <v>17.47431894</v>
      </c>
      <c r="D263" s="14">
        <v>18.652699500000001</v>
      </c>
      <c r="E263" s="14">
        <v>24.759102039999998</v>
      </c>
      <c r="F263" s="5">
        <v>3.281432716551405</v>
      </c>
      <c r="G263" s="5">
        <v>3.2450036499008532</v>
      </c>
      <c r="H263" s="14">
        <v>6.5628654331028091</v>
      </c>
      <c r="I263" s="14">
        <v>9.8078690830036628</v>
      </c>
      <c r="J263" s="14">
        <v>3.281432716551405</v>
      </c>
      <c r="K263" s="14">
        <f t="shared" si="86"/>
        <v>13.348390667273756</v>
      </c>
      <c r="L263" s="14">
        <f t="shared" si="87"/>
        <v>12.373807672006148</v>
      </c>
      <c r="M263" s="14">
        <f t="shared" si="88"/>
        <v>7.0119783486057807</v>
      </c>
      <c r="N263" s="5">
        <f t="shared" si="89"/>
        <v>0</v>
      </c>
      <c r="O263" s="9">
        <v>0.170196309474</v>
      </c>
      <c r="P263" s="9">
        <v>1.1723809526E-2</v>
      </c>
      <c r="Q263" s="9">
        <v>5.8692576506725276</v>
      </c>
      <c r="R263" s="9">
        <f t="shared" si="82"/>
        <v>0.5869257650672528</v>
      </c>
      <c r="S263" s="9">
        <f t="shared" si="83"/>
        <v>5.2823318856052746</v>
      </c>
      <c r="T263" s="9">
        <v>5.5054302165234814</v>
      </c>
      <c r="U263" s="9">
        <f t="shared" si="84"/>
        <v>0.55054302165234814</v>
      </c>
      <c r="V263" s="9">
        <f t="shared" si="85"/>
        <v>4.9548871948711337</v>
      </c>
      <c r="W263" s="9">
        <f t="shared" si="99"/>
        <v>0.6723496769502838</v>
      </c>
      <c r="X263" s="9">
        <f t="shared" si="100"/>
        <v>8.0049051804066074E-2</v>
      </c>
      <c r="Y263" s="9">
        <f t="shared" si="101"/>
        <v>0.53835407801515711</v>
      </c>
      <c r="Z263" s="9">
        <f t="shared" si="102"/>
        <v>7.5581786011223673E-2</v>
      </c>
      <c r="AA263" s="9">
        <f t="shared" si="103"/>
        <v>0.55025096050048361</v>
      </c>
      <c r="AB263" s="9">
        <f t="shared" si="104"/>
        <v>6.7774932519372541E-2</v>
      </c>
      <c r="AC263" s="9">
        <f t="shared" si="105"/>
        <v>0.54931902846709002</v>
      </c>
      <c r="AD263" s="9">
        <f t="shared" si="106"/>
        <v>0.11129968414867547</v>
      </c>
      <c r="AE263" s="9">
        <f t="shared" si="107"/>
        <v>0.41227784525375039</v>
      </c>
      <c r="AF263" s="9">
        <f t="shared" si="108"/>
        <v>4.5252435889841791E-2</v>
      </c>
      <c r="AG263" s="9">
        <v>0</v>
      </c>
      <c r="AH263" s="9">
        <f t="shared" si="109"/>
        <v>4.7435980247179821E-2</v>
      </c>
      <c r="AI263" s="9"/>
      <c r="AJ263" s="9">
        <v>253</v>
      </c>
      <c r="AK263" s="6">
        <f t="shared" si="90"/>
        <v>0.75239872875434988</v>
      </c>
      <c r="AL263" s="6">
        <f t="shared" si="91"/>
        <v>0.62583274651170728</v>
      </c>
      <c r="AM263" s="6">
        <f t="shared" si="92"/>
        <v>0.66061871261576544</v>
      </c>
      <c r="AN263">
        <v>0.63050729999999999</v>
      </c>
      <c r="AO263">
        <v>2.1150319285714301</v>
      </c>
      <c r="AP263" s="5">
        <v>0.62449075714285696</v>
      </c>
      <c r="AQ263" s="6">
        <f t="shared" si="93"/>
        <v>0.12189142875434988</v>
      </c>
      <c r="AR263" s="17">
        <f t="shared" si="94"/>
        <v>1.4857520403776754E-2</v>
      </c>
      <c r="AS263" s="6">
        <f t="shared" si="95"/>
        <v>-1.4891991820597228</v>
      </c>
      <c r="AT263" s="15">
        <f t="shared" si="96"/>
        <v>2.2177142038473474</v>
      </c>
      <c r="AU263" s="6">
        <f t="shared" si="97"/>
        <v>3.612795547290848E-2</v>
      </c>
      <c r="AV263" s="16">
        <f t="shared" si="98"/>
        <v>1.3052291666524577E-3</v>
      </c>
      <c r="AW263" s="16"/>
      <c r="AX263" s="16"/>
    </row>
    <row r="264" spans="1:50" x14ac:dyDescent="0.2">
      <c r="A264" s="13">
        <v>42989</v>
      </c>
      <c r="B264" s="14">
        <v>15.7736178</v>
      </c>
      <c r="C264" s="14">
        <v>17.36077907</v>
      </c>
      <c r="D264" s="14">
        <v>18.658369709999999</v>
      </c>
      <c r="E264" s="14">
        <v>25.176521430000001</v>
      </c>
      <c r="F264" s="5">
        <v>3.2632914979717662</v>
      </c>
      <c r="G264" s="5">
        <v>3.4413550564970352</v>
      </c>
      <c r="H264" s="14">
        <v>6.5265829959435324</v>
      </c>
      <c r="I264" s="14">
        <v>9.9679380524405676</v>
      </c>
      <c r="J264" s="14">
        <v>3.2632914979717662</v>
      </c>
      <c r="K264" s="14">
        <f t="shared" si="86"/>
        <v>13.098541263528482</v>
      </c>
      <c r="L264" s="14">
        <f t="shared" si="87"/>
        <v>11.629457291993409</v>
      </c>
      <c r="M264" s="14">
        <f t="shared" si="88"/>
        <v>7.3734691072155529</v>
      </c>
      <c r="N264" s="5">
        <f t="shared" si="89"/>
        <v>0</v>
      </c>
      <c r="O264" s="9">
        <v>0.16765943329700009</v>
      </c>
      <c r="P264" s="9">
        <v>1.2700000003000001E-2</v>
      </c>
      <c r="Q264" s="9">
        <v>5.8096628733162916</v>
      </c>
      <c r="R264" s="9">
        <f t="shared" si="82"/>
        <v>0.58096628733162914</v>
      </c>
      <c r="S264" s="9">
        <f t="shared" si="83"/>
        <v>5.2286965859846628</v>
      </c>
      <c r="T264" s="9">
        <v>5.5669418933373276</v>
      </c>
      <c r="U264" s="9">
        <f t="shared" si="84"/>
        <v>0.55669418933373283</v>
      </c>
      <c r="V264" s="9">
        <f t="shared" si="85"/>
        <v>5.0102477040035946</v>
      </c>
      <c r="W264" s="9">
        <f t="shared" si="99"/>
        <v>0.67323624657064085</v>
      </c>
      <c r="X264" s="9">
        <f t="shared" si="100"/>
        <v>7.9184021638404545E-2</v>
      </c>
      <c r="Y264" s="9">
        <f t="shared" si="101"/>
        <v>0.53718938222657031</v>
      </c>
      <c r="Z264" s="9">
        <f t="shared" si="102"/>
        <v>7.827605936500738E-2</v>
      </c>
      <c r="AA264" s="9">
        <f t="shared" si="103"/>
        <v>0.54594477648035522</v>
      </c>
      <c r="AB264" s="9">
        <f t="shared" si="104"/>
        <v>6.7775187244415003E-2</v>
      </c>
      <c r="AC264" s="9">
        <f t="shared" si="105"/>
        <v>0.56248545763934654</v>
      </c>
      <c r="AD264" s="9">
        <f t="shared" si="106"/>
        <v>0.11003780156326309</v>
      </c>
      <c r="AE264" s="9">
        <f t="shared" si="107"/>
        <v>0.41336883296015187</v>
      </c>
      <c r="AF264" s="9">
        <f t="shared" si="108"/>
        <v>4.5302241572106973E-2</v>
      </c>
      <c r="AG264" s="9">
        <v>0</v>
      </c>
      <c r="AH264" s="9">
        <f t="shared" si="109"/>
        <v>4.9333622067998129E-2</v>
      </c>
      <c r="AI264" s="9"/>
      <c r="AJ264" s="6">
        <v>254</v>
      </c>
      <c r="AK264" s="6">
        <f t="shared" si="90"/>
        <v>0.7524202682090454</v>
      </c>
      <c r="AL264" s="6">
        <f t="shared" si="91"/>
        <v>0.62422083584536259</v>
      </c>
      <c r="AM264" s="6">
        <f t="shared" si="92"/>
        <v>0.67252325920260958</v>
      </c>
      <c r="AN264">
        <v>0.6441775142857139</v>
      </c>
      <c r="AO264">
        <v>2.1319277142857098</v>
      </c>
      <c r="AP264" s="5">
        <v>0.63190959999999996</v>
      </c>
      <c r="AQ264" s="6">
        <f t="shared" si="93"/>
        <v>0.10824275392333149</v>
      </c>
      <c r="AR264" s="17">
        <f t="shared" si="94"/>
        <v>1.1716493776906894E-2</v>
      </c>
      <c r="AS264" s="6">
        <f t="shared" si="95"/>
        <v>-1.5077068784403473</v>
      </c>
      <c r="AT264" s="15">
        <f t="shared" si="96"/>
        <v>2.2731800312963362</v>
      </c>
      <c r="AU264" s="6">
        <f t="shared" si="97"/>
        <v>4.061365920260962E-2</v>
      </c>
      <c r="AV264" s="16">
        <f t="shared" si="98"/>
        <v>1.6494693138257171E-3</v>
      </c>
      <c r="AW264" s="16"/>
      <c r="AX264" s="16"/>
    </row>
    <row r="265" spans="1:50" x14ac:dyDescent="0.2">
      <c r="A265" s="13">
        <v>42990</v>
      </c>
      <c r="B265" s="14">
        <v>15.75218171</v>
      </c>
      <c r="C265" s="14">
        <v>17.247239199999999</v>
      </c>
      <c r="D265" s="14">
        <v>18.66403991</v>
      </c>
      <c r="E265" s="14">
        <v>25.593940809999999</v>
      </c>
      <c r="F265" s="5">
        <v>3.327656513271624</v>
      </c>
      <c r="G265" s="5">
        <v>3.2042507594817651</v>
      </c>
      <c r="H265" s="14">
        <v>6.6553130265432481</v>
      </c>
      <c r="I265" s="14">
        <v>9.8595637860250136</v>
      </c>
      <c r="J265" s="14">
        <v>3.327656513271624</v>
      </c>
      <c r="K265" s="14">
        <f t="shared" si="86"/>
        <v>13.155250835440713</v>
      </c>
      <c r="L265" s="14">
        <f t="shared" si="87"/>
        <v>10.169575378955722</v>
      </c>
      <c r="M265" s="14">
        <f t="shared" si="88"/>
        <v>7.9194549604825859</v>
      </c>
      <c r="N265" s="5">
        <f t="shared" si="89"/>
        <v>0</v>
      </c>
      <c r="O265" s="9">
        <v>0.165122557122</v>
      </c>
      <c r="P265" s="9">
        <v>1.3676190478E-2</v>
      </c>
      <c r="Q265" s="9">
        <v>5.7523291932775784</v>
      </c>
      <c r="R265" s="9">
        <f t="shared" si="82"/>
        <v>0.57523291932775789</v>
      </c>
      <c r="S265" s="9">
        <f t="shared" si="83"/>
        <v>5.1770962739498207</v>
      </c>
      <c r="T265" s="9">
        <v>5.6184357033569201</v>
      </c>
      <c r="U265" s="9">
        <f t="shared" si="84"/>
        <v>0.56184357033569199</v>
      </c>
      <c r="V265" s="9">
        <f t="shared" si="85"/>
        <v>5.056592133021228</v>
      </c>
      <c r="W265" s="9">
        <f t="shared" si="99"/>
        <v>0.67368480588608382</v>
      </c>
      <c r="X265" s="9">
        <f t="shared" si="100"/>
        <v>7.8535804389220254E-2</v>
      </c>
      <c r="Y265" s="9">
        <f t="shared" si="101"/>
        <v>0.53616205680605034</v>
      </c>
      <c r="Z265" s="9">
        <f t="shared" si="102"/>
        <v>8.1127554912640704E-2</v>
      </c>
      <c r="AA265" s="9">
        <f t="shared" si="103"/>
        <v>0.54160026634363723</v>
      </c>
      <c r="AB265" s="9">
        <f t="shared" si="104"/>
        <v>6.7829321756164698E-2</v>
      </c>
      <c r="AC265" s="9">
        <f t="shared" si="105"/>
        <v>0.57521719085659384</v>
      </c>
      <c r="AD265" s="9">
        <f t="shared" si="106"/>
        <v>0.11040089810458842</v>
      </c>
      <c r="AE265" s="9">
        <f t="shared" si="107"/>
        <v>0.41513736479783103</v>
      </c>
      <c r="AF265" s="9">
        <f t="shared" si="108"/>
        <v>4.492543554068535E-2</v>
      </c>
      <c r="AG265" s="9">
        <v>0</v>
      </c>
      <c r="AH265" s="9">
        <f t="shared" si="109"/>
        <v>5.0026892536085305E-2</v>
      </c>
      <c r="AI265" s="9"/>
      <c r="AJ265" s="6">
        <v>255</v>
      </c>
      <c r="AK265" s="6">
        <f t="shared" si="90"/>
        <v>0.75222061027530407</v>
      </c>
      <c r="AL265" s="6">
        <f t="shared" si="91"/>
        <v>0.6227278212562779</v>
      </c>
      <c r="AM265" s="6">
        <f t="shared" si="92"/>
        <v>0.68561808896118226</v>
      </c>
      <c r="AN265">
        <v>0.65784772857142892</v>
      </c>
      <c r="AO265">
        <v>2.1488235000000002</v>
      </c>
      <c r="AP265" s="5">
        <v>0.63932844285714319</v>
      </c>
      <c r="AQ265" s="6">
        <f t="shared" si="93"/>
        <v>9.4372881703875144E-2</v>
      </c>
      <c r="AR265" s="17">
        <f t="shared" si="94"/>
        <v>8.9062408010936126E-3</v>
      </c>
      <c r="AS265" s="6">
        <f t="shared" si="95"/>
        <v>-1.5260956787437223</v>
      </c>
      <c r="AT265" s="15">
        <f t="shared" si="96"/>
        <v>2.3289680206802625</v>
      </c>
      <c r="AU265" s="6">
        <f t="shared" si="97"/>
        <v>4.6289646104039073E-2</v>
      </c>
      <c r="AV265" s="16">
        <f t="shared" si="98"/>
        <v>2.1427313364371799E-3</v>
      </c>
      <c r="AW265" s="16"/>
      <c r="AX265" s="16"/>
    </row>
    <row r="266" spans="1:50" x14ac:dyDescent="0.2">
      <c r="A266" s="13">
        <v>42991</v>
      </c>
      <c r="B266" s="14">
        <v>15.73074561</v>
      </c>
      <c r="C266" s="14">
        <v>17.13369934</v>
      </c>
      <c r="D266" s="14">
        <v>18.66971011</v>
      </c>
      <c r="E266" s="14">
        <v>26.011360199999999</v>
      </c>
      <c r="F266" s="5">
        <v>3.2324151558650831</v>
      </c>
      <c r="G266" s="5">
        <v>2.7826242597674562</v>
      </c>
      <c r="H266" s="14">
        <v>6.4648303117301653</v>
      </c>
      <c r="I266" s="14">
        <v>9.2474545714976202</v>
      </c>
      <c r="J266" s="14">
        <v>3.2324151558650831</v>
      </c>
      <c r="K266" s="14">
        <f t="shared" si="86"/>
        <v>12.557139792841497</v>
      </c>
      <c r="L266" s="14">
        <f t="shared" si="87"/>
        <v>8.3764848112482344</v>
      </c>
      <c r="M266" s="14">
        <f t="shared" si="88"/>
        <v>8.0747014875389738</v>
      </c>
      <c r="N266" s="5">
        <f t="shared" si="89"/>
        <v>0</v>
      </c>
      <c r="O266" s="9">
        <v>0.16258568094299999</v>
      </c>
      <c r="P266" s="9">
        <v>1.4652380957E-2</v>
      </c>
      <c r="Q266" s="9">
        <v>5.8160801306775429</v>
      </c>
      <c r="R266" s="9">
        <f t="shared" si="82"/>
        <v>0.58160801306775434</v>
      </c>
      <c r="S266" s="9">
        <f t="shared" si="83"/>
        <v>5.2344721176097888</v>
      </c>
      <c r="T266" s="9">
        <v>5.6511539095207182</v>
      </c>
      <c r="U266" s="9">
        <f t="shared" si="84"/>
        <v>0.56511539095207186</v>
      </c>
      <c r="V266" s="9">
        <f t="shared" si="85"/>
        <v>5.0860385185686461</v>
      </c>
      <c r="W266" s="9">
        <f t="shared" si="99"/>
        <v>0.67368005230153793</v>
      </c>
      <c r="X266" s="9">
        <f t="shared" si="100"/>
        <v>7.8390487052242663E-2</v>
      </c>
      <c r="Y266" s="9">
        <f t="shared" si="101"/>
        <v>0.5352366932157604</v>
      </c>
      <c r="Z266" s="9">
        <f t="shared" si="102"/>
        <v>8.440535186136372E-2</v>
      </c>
      <c r="AA266" s="9">
        <f t="shared" si="103"/>
        <v>0.53690816994969792</v>
      </c>
      <c r="AB266" s="9">
        <f t="shared" si="104"/>
        <v>6.793927897925503E-2</v>
      </c>
      <c r="AC266" s="9">
        <f t="shared" si="105"/>
        <v>0.58879107967187949</v>
      </c>
      <c r="AD266" s="9">
        <f t="shared" si="106"/>
        <v>0.10801302380704644</v>
      </c>
      <c r="AE266" s="9">
        <f t="shared" si="107"/>
        <v>0.41750819625965158</v>
      </c>
      <c r="AF266" s="9">
        <f t="shared" si="108"/>
        <v>4.4627338536727755E-2</v>
      </c>
      <c r="AG266" s="9">
        <v>0</v>
      </c>
      <c r="AH266" s="9">
        <f t="shared" si="109"/>
        <v>5.1303357898626813E-2</v>
      </c>
      <c r="AI266" s="9"/>
      <c r="AJ266" s="9">
        <v>256</v>
      </c>
      <c r="AK266" s="6">
        <f t="shared" si="90"/>
        <v>0.75207053935378054</v>
      </c>
      <c r="AL266" s="6">
        <f t="shared" si="91"/>
        <v>0.6213135218110617</v>
      </c>
      <c r="AM266" s="6">
        <f t="shared" si="92"/>
        <v>0.69680410347892596</v>
      </c>
      <c r="AN266">
        <v>0.67151794285714306</v>
      </c>
      <c r="AO266">
        <v>2.1657192857142902</v>
      </c>
      <c r="AP266" s="5">
        <v>0.64674728571428597</v>
      </c>
      <c r="AQ266" s="6">
        <f t="shared" si="93"/>
        <v>8.0552596496637485E-2</v>
      </c>
      <c r="AR266" s="17">
        <f t="shared" si="94"/>
        <v>6.4887208023500934E-3</v>
      </c>
      <c r="AS266" s="6">
        <f t="shared" si="95"/>
        <v>-1.5444057639032285</v>
      </c>
      <c r="AT266" s="15">
        <f t="shared" si="96"/>
        <v>2.3851891635775146</v>
      </c>
      <c r="AU266" s="6">
        <f t="shared" si="97"/>
        <v>5.0056817764639994E-2</v>
      </c>
      <c r="AV266" s="16">
        <f t="shared" si="98"/>
        <v>2.505685004722378E-3</v>
      </c>
      <c r="AW266" s="16"/>
      <c r="AX266" s="16"/>
    </row>
    <row r="267" spans="1:50" x14ac:dyDescent="0.2">
      <c r="A267" s="13">
        <v>42992</v>
      </c>
      <c r="B267" s="14">
        <v>15.709309510000001</v>
      </c>
      <c r="C267" s="14">
        <v>17.020159469999999</v>
      </c>
      <c r="D267" s="14">
        <v>18.675380319999999</v>
      </c>
      <c r="E267" s="14">
        <v>26.428779590000001</v>
      </c>
      <c r="F267" s="5">
        <v>3.2135785500855598</v>
      </c>
      <c r="G267" s="5">
        <v>2.638854886241548</v>
      </c>
      <c r="H267" s="14">
        <v>6.4271571001711196</v>
      </c>
      <c r="I267" s="14">
        <v>9.0660119864126685</v>
      </c>
      <c r="J267" s="14">
        <v>3.2135785500855598</v>
      </c>
      <c r="K267" s="14">
        <f t="shared" si="86"/>
        <v>12.232705076803096</v>
      </c>
      <c r="L267" s="14">
        <f t="shared" si="87"/>
        <v>7.3734521837950444</v>
      </c>
      <c r="M267" s="14">
        <f t="shared" si="88"/>
        <v>8.4003920271617076</v>
      </c>
      <c r="N267" s="5">
        <f t="shared" si="89"/>
        <v>0</v>
      </c>
      <c r="O267" s="9">
        <v>0.160048804771</v>
      </c>
      <c r="P267" s="9">
        <v>1.5628571429E-2</v>
      </c>
      <c r="Q267" s="9">
        <v>5.803969597278166</v>
      </c>
      <c r="R267" s="9">
        <f t="shared" ref="R267:R330" si="110">Q267*$K$3</f>
        <v>0.58039695972781657</v>
      </c>
      <c r="S267" s="9">
        <f t="shared" ref="S267:S330" si="111">Q267*$L$3</f>
        <v>5.2235726375503493</v>
      </c>
      <c r="T267" s="9">
        <v>5.6374517069873944</v>
      </c>
      <c r="U267" s="9">
        <f t="shared" ref="U267:U330" si="112">T267*$K$3</f>
        <v>0.56374517069873942</v>
      </c>
      <c r="V267" s="9">
        <f t="shared" ref="V267:V330" si="113">T267*$L$3</f>
        <v>5.0737065362886549</v>
      </c>
      <c r="W267" s="9">
        <f t="shared" si="99"/>
        <v>0.67376394134726925</v>
      </c>
      <c r="X267" s="9">
        <f t="shared" si="100"/>
        <v>7.8037316505574217E-2</v>
      </c>
      <c r="Y267" s="9">
        <f t="shared" si="101"/>
        <v>0.53437962526104121</v>
      </c>
      <c r="Z267" s="9">
        <f t="shared" si="102"/>
        <v>8.7391075013102393E-2</v>
      </c>
      <c r="AA267" s="9">
        <f t="shared" si="103"/>
        <v>0.53263359145091949</v>
      </c>
      <c r="AB267" s="9">
        <f t="shared" si="104"/>
        <v>6.8112340095244917E-2</v>
      </c>
      <c r="AC267" s="9">
        <f t="shared" si="105"/>
        <v>0.60223653400037314</v>
      </c>
      <c r="AD267" s="9">
        <f t="shared" si="106"/>
        <v>0.10246192856439357</v>
      </c>
      <c r="AE267" s="9">
        <f t="shared" si="107"/>
        <v>0.42048520510591164</v>
      </c>
      <c r="AF267" s="9">
        <f t="shared" si="108"/>
        <v>4.4553405737578121E-2</v>
      </c>
      <c r="AG267" s="9">
        <v>0</v>
      </c>
      <c r="AH267" s="9">
        <f t="shared" si="109"/>
        <v>5.1541251625491204E-2</v>
      </c>
      <c r="AI267" s="9"/>
      <c r="AJ267" s="6">
        <v>257</v>
      </c>
      <c r="AK267" s="6">
        <f t="shared" si="90"/>
        <v>0.75180125785284346</v>
      </c>
      <c r="AL267" s="6">
        <f t="shared" si="91"/>
        <v>0.62002466646402188</v>
      </c>
      <c r="AM267" s="6">
        <f t="shared" si="92"/>
        <v>0.70469846256476676</v>
      </c>
      <c r="AN267">
        <v>0.68518815714285708</v>
      </c>
      <c r="AO267">
        <v>2.1826150714285699</v>
      </c>
      <c r="AP267" s="5">
        <v>0.65416612857142908</v>
      </c>
      <c r="AQ267" s="6">
        <f t="shared" si="93"/>
        <v>6.6613100709986384E-2</v>
      </c>
      <c r="AR267" s="17">
        <f t="shared" si="94"/>
        <v>4.4373051861987881E-3</v>
      </c>
      <c r="AS267" s="6">
        <f t="shared" si="95"/>
        <v>-1.562590404964548</v>
      </c>
      <c r="AT267" s="15">
        <f t="shared" si="96"/>
        <v>2.4416887736872703</v>
      </c>
      <c r="AU267" s="6">
        <f t="shared" si="97"/>
        <v>5.0532333993337675E-2</v>
      </c>
      <c r="AV267" s="16">
        <f t="shared" si="98"/>
        <v>2.5535167788142302E-3</v>
      </c>
      <c r="AW267" s="16"/>
      <c r="AX267" s="16"/>
    </row>
    <row r="268" spans="1:50" x14ac:dyDescent="0.2">
      <c r="A268" s="13">
        <v>42993</v>
      </c>
      <c r="B268" s="14">
        <v>15.687873420000001</v>
      </c>
      <c r="C268" s="14">
        <v>16.906619599999999</v>
      </c>
      <c r="D268" s="14">
        <v>18.681050519999999</v>
      </c>
      <c r="E268" s="14">
        <v>26.84619898</v>
      </c>
      <c r="F268" s="5">
        <v>3.0732797075214928</v>
      </c>
      <c r="G268" s="5">
        <v>2.471247086865497</v>
      </c>
      <c r="H268" s="14">
        <v>6.1465594150429874</v>
      </c>
      <c r="I268" s="14">
        <v>8.6178065019084826</v>
      </c>
      <c r="J268" s="14">
        <v>3.0732797075214928</v>
      </c>
      <c r="K268" s="14">
        <f t="shared" ref="K268:K331" si="114">IF(-1*(H268*B268-J268*D268+B268*((D268*J268-J268*E268)/(-D268+B268))-((D268*J268-J268*E268)/(-D268+B268))*D268)/(B268-C268)&lt;0,0,-1*(H268*B268-J268*D268+B268*((D268*J268-J268*E268)/(-D268+B268))-((D268*J268-J268*E268)/(-D268+B268))*D268)/(B268-C268))</f>
        <v>11.422039921705004</v>
      </c>
      <c r="L268" s="14">
        <f t="shared" ref="L268:L331" si="115">IF((H268*B268-I268*C268+B268*K268-K268*C268)/(C268-E268)&lt;0,0,(H268*B268-I268*C268+B268*K268-K268*C268)/(C268-E268))</f>
        <v>6.3576229283914838</v>
      </c>
      <c r="M268" s="14">
        <f t="shared" ref="M268:M331" si="116">IF((D268*J268-J268*E268)/(-D268+B268)&lt;0,0,(D268*J268-J268*E268)/(-D268+B268))</f>
        <v>8.3836619861278425</v>
      </c>
      <c r="N268" s="5">
        <f t="shared" ref="N268:N331" si="117">IF(M268=0,1,0)</f>
        <v>0</v>
      </c>
      <c r="O268" s="9">
        <v>0.157511928489</v>
      </c>
      <c r="P268" s="9">
        <v>1.6604761911E-2</v>
      </c>
      <c r="Q268" s="9">
        <v>5.8181285153770874</v>
      </c>
      <c r="R268" s="9">
        <f t="shared" si="110"/>
        <v>0.58181285153770879</v>
      </c>
      <c r="S268" s="9">
        <f t="shared" si="111"/>
        <v>5.2363156638393784</v>
      </c>
      <c r="T268" s="9">
        <v>5.6489473354452224</v>
      </c>
      <c r="U268" s="9">
        <f t="shared" si="112"/>
        <v>0.56489473354452224</v>
      </c>
      <c r="V268" s="9">
        <f t="shared" si="113"/>
        <v>5.0840526019007006</v>
      </c>
      <c r="W268" s="9">
        <f t="shared" si="99"/>
        <v>0.67369517393975442</v>
      </c>
      <c r="X268" s="9">
        <f t="shared" si="100"/>
        <v>7.774235381923475E-2</v>
      </c>
      <c r="Y268" s="9">
        <f t="shared" si="101"/>
        <v>0.53359089805080084</v>
      </c>
      <c r="Z268" s="9">
        <f t="shared" si="102"/>
        <v>9.040669975887361E-2</v>
      </c>
      <c r="AA268" s="9">
        <f t="shared" si="103"/>
        <v>0.52842642094739811</v>
      </c>
      <c r="AB268" s="9">
        <f t="shared" si="104"/>
        <v>6.8341256411383E-2</v>
      </c>
      <c r="AC268" s="9">
        <f t="shared" si="105"/>
        <v>0.61372262085846163</v>
      </c>
      <c r="AD268" s="9">
        <f t="shared" si="106"/>
        <v>9.7389670357712538E-2</v>
      </c>
      <c r="AE268" s="9">
        <f t="shared" si="107"/>
        <v>0.42401607576598516</v>
      </c>
      <c r="AF268" s="9">
        <f t="shared" si="108"/>
        <v>4.4379891378290605E-2</v>
      </c>
      <c r="AG268" s="9">
        <v>0</v>
      </c>
      <c r="AH268" s="9">
        <f t="shared" si="109"/>
        <v>5.0380636543608685E-2</v>
      </c>
      <c r="AI268" s="9"/>
      <c r="AJ268" s="6">
        <v>258</v>
      </c>
      <c r="AK268" s="6">
        <f t="shared" ref="AK268:AK331" si="118">W268+X268</f>
        <v>0.7514375277589892</v>
      </c>
      <c r="AL268" s="6">
        <f t="shared" ref="AL268:AL331" si="119">Z268+AA268</f>
        <v>0.61883312070627172</v>
      </c>
      <c r="AM268" s="6">
        <f t="shared" ref="AM268:AM331" si="120">AC268+AD268</f>
        <v>0.71111229121617414</v>
      </c>
      <c r="AN268">
        <v>0.69885837142857099</v>
      </c>
      <c r="AO268">
        <v>2.1995108571428599</v>
      </c>
      <c r="AP268" s="5">
        <v>0.66158497142857087</v>
      </c>
      <c r="AQ268" s="6">
        <f t="shared" ref="AQ268:AQ331" si="121">AK268-AN268</f>
        <v>5.2579156330418209E-2</v>
      </c>
      <c r="AR268" s="17">
        <f t="shared" ref="AR268:AR331" si="122">AQ268^2</f>
        <v>2.7645676804185573E-3</v>
      </c>
      <c r="AS268" s="6">
        <f t="shared" ref="AS268:AS331" si="123">AL268-AO268</f>
        <v>-1.5806777364365883</v>
      </c>
      <c r="AT268" s="15">
        <f t="shared" ref="AT268:AT331" si="124">AS268^2</f>
        <v>2.4985421064662963</v>
      </c>
      <c r="AU268" s="6">
        <f t="shared" ref="AU268:AU331" si="125">AM268-AP268</f>
        <v>4.9527319787603274E-2</v>
      </c>
      <c r="AV268" s="16">
        <f t="shared" ref="AV268:AV331" si="126">AU268^2</f>
        <v>2.4529554053435189E-3</v>
      </c>
      <c r="AW268" s="16"/>
      <c r="AX268" s="16"/>
    </row>
    <row r="269" spans="1:50" x14ac:dyDescent="0.2">
      <c r="A269" s="13">
        <v>42994</v>
      </c>
      <c r="B269" s="14">
        <v>15.66643732</v>
      </c>
      <c r="C269" s="14">
        <v>16.793079729999999</v>
      </c>
      <c r="D269" s="14">
        <v>18.686720730000001</v>
      </c>
      <c r="E269" s="14">
        <v>27.263618359999999</v>
      </c>
      <c r="F269" s="5">
        <v>2.9034153759873722</v>
      </c>
      <c r="G269" s="5">
        <v>2.2293052722476299</v>
      </c>
      <c r="H269" s="14">
        <v>5.8068307519747444</v>
      </c>
      <c r="I269" s="14">
        <v>8.0361360242223743</v>
      </c>
      <c r="J269" s="14">
        <v>2.9034153759873722</v>
      </c>
      <c r="K269" s="14">
        <f t="shared" si="114"/>
        <v>10.486682506639516</v>
      </c>
      <c r="L269" s="14">
        <f t="shared" si="115"/>
        <v>5.3286527270484756</v>
      </c>
      <c r="M269" s="14">
        <f t="shared" si="116"/>
        <v>8.2450197801840179</v>
      </c>
      <c r="N269" s="5">
        <f t="shared" si="117"/>
        <v>0</v>
      </c>
      <c r="O269" s="9">
        <v>0.15497505231700001</v>
      </c>
      <c r="P269" s="9">
        <v>1.7580952383E-2</v>
      </c>
      <c r="Q269" s="9">
        <v>5.8289662282101951</v>
      </c>
      <c r="R269" s="9">
        <f t="shared" si="110"/>
        <v>0.58289662282101951</v>
      </c>
      <c r="S269" s="9">
        <f t="shared" si="111"/>
        <v>5.2460696053891755</v>
      </c>
      <c r="T269" s="9">
        <v>5.7009523239584574</v>
      </c>
      <c r="U269" s="9">
        <f t="shared" si="112"/>
        <v>0.57009523239584581</v>
      </c>
      <c r="V269" s="9">
        <f t="shared" si="113"/>
        <v>5.1308570915626115</v>
      </c>
      <c r="W269" s="9">
        <f t="shared" ref="W269:W332" si="127">IF(W268+($A$3/$B$3)*(F268*R268+AC268*K268+Z268*(M268+J268)-W268*(M268+K268+H268))+AF269-W268*$E$3-W268*$G$3&lt;0,0,W268+($A$3/$B$3)*(F268*R268+AC268*K268+Z268*(M268+J268)-W268*(M268+K268+H268))+AF269-W268*$E$3-W268*$G$3)</f>
        <v>0.67368460600066926</v>
      </c>
      <c r="X269" s="9">
        <f t="shared" ref="X269:X332" si="128">IF(X268+($A$3/$B$3)*(F268*S268+AD268*K268+AA268*(M268+J268)-X268*(M268+K268+H268))+$F$3*Y268+$G$3*W268-AF269&lt;0,0,X268+($A$3/$B$3)*(F268*S268+AD268*K268+AA268*(M268+J268)-X268*(M268+K268+H268))+$F$3*Y268+$G$3*W268-AF269)</f>
        <v>7.7015175799831803E-2</v>
      </c>
      <c r="Y269" s="9">
        <f t="shared" ref="Y269:Y332" si="129">IF(Y268+W268*$E$3-$F$3*Y268-$H$3*Y268&lt;0,0,Y268+W268*$E$3-$F$3*Y268-$H$3*Y268)</f>
        <v>0.53285665452416642</v>
      </c>
      <c r="Z269" s="9">
        <f t="shared" ref="Z269:Z332" si="130">IF(Z268+($A$3/$C$3)*(O268*J268+W268*M268-(M268+J268)*Z268)+AG269-Z268*$M$3-$O$3*Z268&lt;0,0,Z268+($A$3/$C$3)*(O268*J268+W268*M268-(M268+J268)*Z268)+AG269-Z268*$M$3-$O$3*Z268)</f>
        <v>9.2895760679031145E-2</v>
      </c>
      <c r="AA269" s="9">
        <f t="shared" ref="AA269:AA332" si="131">IF(AA268+($A$3/$C$3)*(P268*J268+X268*M268-(M268+J268)*AA268)+AB268*$N$3+$O$3*Z268-AG269&lt;0,0,AA268+($A$3/$C$3)*(P268*J268+X268*M268-(M268+J268)*AA268)+AB268*$N$3+$O$3*Z268-AG269)</f>
        <v>0.52486277599239106</v>
      </c>
      <c r="AB269" s="9">
        <f t="shared" ref="AB269:AB332" si="132">IF(AB268+Z268*$M$3-$N$3*AB268-AB268*$P$3&lt;0,0,AB268+Z268*$M$3-$N$3*AB268-AB268*$P$3)</f>
        <v>6.8625380388586635E-2</v>
      </c>
      <c r="AC269" s="9">
        <f t="shared" ref="AC269:AC332" si="133">IF(AC268+($A$3/$D$3)*(G268*U268+W268*(H268+K268)+O268*L268-AC268*(K268+L268+I268))+AH269-AC268*$E$3-$G$3*AC268&lt;0,0,AC268+($A$3/$D$3)*(G268*U268+W268*(H268+K268)+O268*L268-AC268*(K268+L268+I268))+AH269-AC268*$E$3-$G$3*AC268)</f>
        <v>0.62339507351501133</v>
      </c>
      <c r="AD269" s="9">
        <f t="shared" ref="AD269:AD332" si="134">IF(AD268+($A$3/$D$3)*(G268*V268+X268*(H268+K268)+P268*L268-AD268*(K268+L268+I268))+AE268*$F$3+$G$3*AC268-AH269&lt;0,0,AD268+($A$3/$D$3)*(G268*V268+X268*(H268+K268)+P268*L268-AD268*(K268+L268+I268))+AE268*$F$3+$G$3*AC268-AH269)</f>
        <v>9.2780261826224897E-2</v>
      </c>
      <c r="AE269" s="9">
        <f t="shared" ref="AE269:AE332" si="135">IF(AE268+$E$3*AC268-$F$3*AE268-AE268*$H$3&lt;0,0,AE268+$E$3*AC268-$F$3*AE268-AE268*$H$3)</f>
        <v>0.42794690751317299</v>
      </c>
      <c r="AF269" s="9">
        <f t="shared" si="108"/>
        <v>4.4225692675154867E-2</v>
      </c>
      <c r="AG269" s="9">
        <v>0</v>
      </c>
      <c r="AH269" s="9">
        <f t="shared" si="109"/>
        <v>4.9133645866409725E-2</v>
      </c>
      <c r="AI269" s="9"/>
      <c r="AJ269" s="9">
        <v>259</v>
      </c>
      <c r="AK269" s="6">
        <f t="shared" si="118"/>
        <v>0.75069978180050101</v>
      </c>
      <c r="AL269" s="6">
        <f t="shared" si="119"/>
        <v>0.61775853667142222</v>
      </c>
      <c r="AM269" s="6">
        <f t="shared" si="120"/>
        <v>0.71617533534123623</v>
      </c>
      <c r="AN269">
        <v>0.7125285857142859</v>
      </c>
      <c r="AO269">
        <v>2.2164066428571401</v>
      </c>
      <c r="AP269" s="5">
        <v>0.66900381428571409</v>
      </c>
      <c r="AQ269" s="6">
        <f t="shared" si="121"/>
        <v>3.8171196086215109E-2</v>
      </c>
      <c r="AR269" s="17">
        <f t="shared" si="122"/>
        <v>1.4570402106522838E-3</v>
      </c>
      <c r="AS269" s="6">
        <f t="shared" si="123"/>
        <v>-1.5986481061857178</v>
      </c>
      <c r="AT269" s="15">
        <f t="shared" si="124"/>
        <v>2.5556757674111821</v>
      </c>
      <c r="AU269" s="6">
        <f t="shared" si="125"/>
        <v>4.7171521055522136E-2</v>
      </c>
      <c r="AV269" s="16">
        <f t="shared" si="126"/>
        <v>2.2251523986915682E-3</v>
      </c>
      <c r="AW269" s="16"/>
      <c r="AX269" s="16"/>
    </row>
    <row r="270" spans="1:50" x14ac:dyDescent="0.2">
      <c r="A270" s="13">
        <v>42995</v>
      </c>
      <c r="B270" s="14">
        <v>15.645001219999999</v>
      </c>
      <c r="C270" s="14">
        <v>16.679539869999999</v>
      </c>
      <c r="D270" s="14">
        <v>18.692390929999998</v>
      </c>
      <c r="E270" s="14">
        <v>27.681037750000002</v>
      </c>
      <c r="F270" s="5">
        <v>2.865870221414585</v>
      </c>
      <c r="G270" s="5">
        <v>2.1334124948295421</v>
      </c>
      <c r="H270" s="14">
        <v>5.7317404428291701</v>
      </c>
      <c r="I270" s="14">
        <v>7.8651529376587117</v>
      </c>
      <c r="J270" s="14">
        <v>2.865870221414585</v>
      </c>
      <c r="K270" s="14">
        <f t="shared" si="114"/>
        <v>9.9975234711701848</v>
      </c>
      <c r="L270" s="14">
        <f t="shared" si="115"/>
        <v>4.71361907145576</v>
      </c>
      <c r="M270" s="14">
        <f t="shared" si="116"/>
        <v>8.45323299731524</v>
      </c>
      <c r="N270" s="5">
        <f t="shared" si="117"/>
        <v>0</v>
      </c>
      <c r="O270" s="9">
        <v>0.15243817613499999</v>
      </c>
      <c r="P270" s="9">
        <v>1.8557142865000001E-2</v>
      </c>
      <c r="Q270" s="9">
        <v>5.8049626380794468</v>
      </c>
      <c r="R270" s="9">
        <f t="shared" si="110"/>
        <v>0.58049626380794472</v>
      </c>
      <c r="S270" s="9">
        <f t="shared" si="111"/>
        <v>5.2244663742715023</v>
      </c>
      <c r="T270" s="9">
        <v>5.7488249528877402</v>
      </c>
      <c r="U270" s="9">
        <f t="shared" si="112"/>
        <v>0.574882495288774</v>
      </c>
      <c r="V270" s="9">
        <f t="shared" si="113"/>
        <v>5.1739424575989661</v>
      </c>
      <c r="W270" s="9">
        <f t="shared" si="127"/>
        <v>0.6735434286474965</v>
      </c>
      <c r="X270" s="9">
        <f t="shared" si="128"/>
        <v>7.5948510345658859E-2</v>
      </c>
      <c r="Y270" s="9">
        <f t="shared" si="129"/>
        <v>0.53217620972956414</v>
      </c>
      <c r="Z270" s="9">
        <f t="shared" si="130"/>
        <v>9.4752528296646876E-2</v>
      </c>
      <c r="AA270" s="9">
        <f t="shared" si="131"/>
        <v>0.52204063069822992</v>
      </c>
      <c r="AB270" s="9">
        <f t="shared" si="132"/>
        <v>6.8952949619501783E-2</v>
      </c>
      <c r="AC270" s="9">
        <f t="shared" si="133"/>
        <v>0.63151596291565026</v>
      </c>
      <c r="AD270" s="9">
        <f t="shared" si="134"/>
        <v>8.8105992973840058E-2</v>
      </c>
      <c r="AE270" s="9">
        <f t="shared" si="135"/>
        <v>0.4321435979009115</v>
      </c>
      <c r="AF270" s="9">
        <f t="shared" si="108"/>
        <v>4.3855499346635185E-2</v>
      </c>
      <c r="AG270" s="9">
        <v>0</v>
      </c>
      <c r="AH270" s="9">
        <f t="shared" si="109"/>
        <v>4.7843216899805259E-2</v>
      </c>
      <c r="AI270" s="9"/>
      <c r="AJ270" s="6">
        <v>260</v>
      </c>
      <c r="AK270" s="6">
        <f t="shared" si="118"/>
        <v>0.74949193899315536</v>
      </c>
      <c r="AL270" s="6">
        <f t="shared" si="119"/>
        <v>0.61679315899487674</v>
      </c>
      <c r="AM270" s="6">
        <f t="shared" si="120"/>
        <v>0.71962195588949029</v>
      </c>
      <c r="AN270">
        <v>0.72619880000000003</v>
      </c>
      <c r="AO270">
        <v>2.23330242857143</v>
      </c>
      <c r="AP270" s="5">
        <v>0.6764226571428571</v>
      </c>
      <c r="AQ270" s="6">
        <f t="shared" si="121"/>
        <v>2.3293138993155327E-2</v>
      </c>
      <c r="AR270" s="17">
        <f t="shared" si="122"/>
        <v>5.425703241544532E-4</v>
      </c>
      <c r="AS270" s="6">
        <f t="shared" si="123"/>
        <v>-1.6165092695765533</v>
      </c>
      <c r="AT270" s="15">
        <f t="shared" si="124"/>
        <v>2.6131022186269219</v>
      </c>
      <c r="AU270" s="6">
        <f t="shared" si="125"/>
        <v>4.3199298746633197E-2</v>
      </c>
      <c r="AV270" s="16">
        <f t="shared" si="126"/>
        <v>1.8661794122008645E-3</v>
      </c>
      <c r="AW270" s="16"/>
      <c r="AX270" s="16"/>
    </row>
    <row r="271" spans="1:50" x14ac:dyDescent="0.2">
      <c r="A271" s="13">
        <v>42996</v>
      </c>
      <c r="B271" s="14">
        <v>15.623565129999999</v>
      </c>
      <c r="C271" s="14">
        <v>16.565999999999999</v>
      </c>
      <c r="D271" s="14">
        <v>18.69806114</v>
      </c>
      <c r="E271" s="14">
        <v>28.098457140000001</v>
      </c>
      <c r="F271" s="5">
        <v>2.7867204365594112</v>
      </c>
      <c r="G271" s="5">
        <v>2.0137787285940969</v>
      </c>
      <c r="H271" s="14">
        <v>5.5734408731188223</v>
      </c>
      <c r="I271" s="14">
        <v>7.5872196017129196</v>
      </c>
      <c r="J271" s="14">
        <v>2.7867204365594112</v>
      </c>
      <c r="K271" s="14">
        <f t="shared" si="114"/>
        <v>9.3104277132161801</v>
      </c>
      <c r="L271" s="14">
        <f t="shared" si="115"/>
        <v>4.1090406492635365</v>
      </c>
      <c r="M271" s="14">
        <f t="shared" si="116"/>
        <v>8.5205105356280288</v>
      </c>
      <c r="N271" s="5">
        <f t="shared" si="117"/>
        <v>0</v>
      </c>
      <c r="O271" s="9">
        <v>0.14990129996300011</v>
      </c>
      <c r="P271" s="9">
        <v>1.9533333337000001E-2</v>
      </c>
      <c r="Q271" s="9">
        <v>5.8287779986736652</v>
      </c>
      <c r="R271" s="9">
        <f t="shared" si="110"/>
        <v>0.58287779986736654</v>
      </c>
      <c r="S271" s="9">
        <f t="shared" si="111"/>
        <v>5.2459001988062992</v>
      </c>
      <c r="T271" s="9">
        <v>5.7811842180399093</v>
      </c>
      <c r="U271" s="9">
        <f t="shared" si="112"/>
        <v>0.57811842180399098</v>
      </c>
      <c r="V271" s="9">
        <f t="shared" si="113"/>
        <v>5.2030657962359186</v>
      </c>
      <c r="W271" s="9">
        <f t="shared" si="127"/>
        <v>0.67287527675567071</v>
      </c>
      <c r="X271" s="9">
        <f t="shared" si="128"/>
        <v>7.5247018427660448E-2</v>
      </c>
      <c r="Y271" s="9">
        <f t="shared" si="129"/>
        <v>0.53153805407869936</v>
      </c>
      <c r="Z271" s="9">
        <f t="shared" si="130"/>
        <v>9.6619715107696014E-2</v>
      </c>
      <c r="AA271" s="9">
        <f t="shared" si="131"/>
        <v>0.51928400615216663</v>
      </c>
      <c r="AB271" s="9">
        <f t="shared" si="132"/>
        <v>6.9310349408919822E-2</v>
      </c>
      <c r="AC271" s="9">
        <f t="shared" si="133"/>
        <v>0.63777400497944725</v>
      </c>
      <c r="AD271" s="9">
        <f t="shared" si="134"/>
        <v>8.4766133330753446E-2</v>
      </c>
      <c r="AE271" s="9">
        <f t="shared" si="135"/>
        <v>0.4364970767603954</v>
      </c>
      <c r="AF271" s="9">
        <f t="shared" si="108"/>
        <v>4.3303070262421028E-2</v>
      </c>
      <c r="AG271" s="9">
        <v>0</v>
      </c>
      <c r="AH271" s="9">
        <f t="shared" si="109"/>
        <v>4.6318457560379146E-2</v>
      </c>
      <c r="AI271" s="9"/>
      <c r="AJ271" s="6">
        <v>261</v>
      </c>
      <c r="AK271" s="6">
        <f t="shared" si="118"/>
        <v>0.74812229518333118</v>
      </c>
      <c r="AL271" s="6">
        <f t="shared" si="119"/>
        <v>0.61590372125986259</v>
      </c>
      <c r="AM271" s="6">
        <f t="shared" si="120"/>
        <v>0.7225401383102007</v>
      </c>
      <c r="AN271">
        <v>0.73986901428571406</v>
      </c>
      <c r="AO271">
        <v>2.2501982142857102</v>
      </c>
      <c r="AP271" s="5">
        <v>0.68384149999999999</v>
      </c>
      <c r="AQ271" s="6">
        <f t="shared" si="121"/>
        <v>8.2532808976171212E-3</v>
      </c>
      <c r="AR271" s="17">
        <f t="shared" si="122"/>
        <v>6.8116645574971678E-5</v>
      </c>
      <c r="AS271" s="6">
        <f t="shared" si="123"/>
        <v>-1.6342944930258476</v>
      </c>
      <c r="AT271" s="15">
        <f t="shared" si="124"/>
        <v>2.6709184899346123</v>
      </c>
      <c r="AU271" s="6">
        <f t="shared" si="125"/>
        <v>3.8698638310200706E-2</v>
      </c>
      <c r="AV271" s="16">
        <f t="shared" si="126"/>
        <v>1.4975846070637336E-3</v>
      </c>
      <c r="AW271" s="16"/>
      <c r="AX271" s="16"/>
    </row>
    <row r="272" spans="1:50" x14ac:dyDescent="0.2">
      <c r="A272" s="13">
        <v>42997</v>
      </c>
      <c r="B272" s="14">
        <v>15.60212903</v>
      </c>
      <c r="C272" s="14">
        <v>16.603672079999999</v>
      </c>
      <c r="D272" s="14">
        <v>18.703731340000001</v>
      </c>
      <c r="E272" s="14">
        <v>28.06866802</v>
      </c>
      <c r="F272" s="5">
        <v>2.785838072106162</v>
      </c>
      <c r="G272" s="5">
        <v>1.9825490357654021</v>
      </c>
      <c r="H272" s="14">
        <v>5.5716761442123248</v>
      </c>
      <c r="I272" s="14">
        <v>7.5542251799777267</v>
      </c>
      <c r="J272" s="14">
        <v>2.785838072106162</v>
      </c>
      <c r="K272" s="14">
        <f t="shared" si="114"/>
        <v>8.7217879570417942</v>
      </c>
      <c r="L272" s="14">
        <f t="shared" si="115"/>
        <v>4.1197671547892813</v>
      </c>
      <c r="M272" s="14">
        <f t="shared" si="116"/>
        <v>8.4115223482689103</v>
      </c>
      <c r="N272" s="5">
        <f t="shared" si="117"/>
        <v>0</v>
      </c>
      <c r="O272" s="9">
        <v>0.14894064916700001</v>
      </c>
      <c r="P272" s="9">
        <v>1.9626984133E-2</v>
      </c>
      <c r="Q272" s="9">
        <v>5.8510315696285593</v>
      </c>
      <c r="R272" s="9">
        <f t="shared" si="110"/>
        <v>0.58510315696285597</v>
      </c>
      <c r="S272" s="9">
        <f t="shared" si="111"/>
        <v>5.2659284126657031</v>
      </c>
      <c r="T272" s="9">
        <v>5.8011244888558267</v>
      </c>
      <c r="U272" s="9">
        <f t="shared" si="112"/>
        <v>0.58011244888558267</v>
      </c>
      <c r="V272" s="9">
        <f t="shared" si="113"/>
        <v>5.221012039970244</v>
      </c>
      <c r="W272" s="9">
        <f t="shared" si="127"/>
        <v>0.6719355708444672</v>
      </c>
      <c r="X272" s="9">
        <f t="shared" si="128"/>
        <v>7.4656891693858918E-2</v>
      </c>
      <c r="Y272" s="9">
        <f t="shared" si="129"/>
        <v>0.53090870021259429</v>
      </c>
      <c r="Z272" s="9">
        <f t="shared" si="130"/>
        <v>9.82641442774385E-2</v>
      </c>
      <c r="AA272" s="9">
        <f t="shared" si="131"/>
        <v>0.51682022900260294</v>
      </c>
      <c r="AB272" s="9">
        <f t="shared" si="132"/>
        <v>6.9697122919254825E-2</v>
      </c>
      <c r="AC272" s="9">
        <f t="shared" si="133"/>
        <v>0.64276270410495018</v>
      </c>
      <c r="AD272" s="9">
        <f t="shared" si="134"/>
        <v>8.2011253006832749E-2</v>
      </c>
      <c r="AE272" s="9">
        <f t="shared" si="135"/>
        <v>0.44088842605926626</v>
      </c>
      <c r="AF272" s="9">
        <f t="shared" si="108"/>
        <v>4.2902330556769341E-2</v>
      </c>
      <c r="AG272" s="9">
        <v>0</v>
      </c>
      <c r="AH272" s="9">
        <f t="shared" si="109"/>
        <v>4.5210411196181341E-2</v>
      </c>
      <c r="AI272" s="9"/>
      <c r="AJ272" s="9">
        <v>262</v>
      </c>
      <c r="AK272" s="6">
        <f t="shared" si="118"/>
        <v>0.74659246253832612</v>
      </c>
      <c r="AL272" s="6">
        <f t="shared" si="119"/>
        <v>0.6150843732800414</v>
      </c>
      <c r="AM272" s="6">
        <f t="shared" si="120"/>
        <v>0.72477395711178294</v>
      </c>
      <c r="AN272">
        <v>0.75353922857142908</v>
      </c>
      <c r="AO272">
        <v>2.2670940000000002</v>
      </c>
      <c r="AP272" s="5">
        <v>0.67845097142857103</v>
      </c>
      <c r="AQ272" s="6">
        <f t="shared" si="121"/>
        <v>-6.9467660331029579E-3</v>
      </c>
      <c r="AR272" s="17">
        <f t="shared" si="122"/>
        <v>4.8257558318673008E-5</v>
      </c>
      <c r="AS272" s="6">
        <f t="shared" si="123"/>
        <v>-1.6520096267199587</v>
      </c>
      <c r="AT272" s="15">
        <f t="shared" si="124"/>
        <v>2.729135806775417</v>
      </c>
      <c r="AU272" s="6">
        <f t="shared" si="125"/>
        <v>4.6322985683211915E-2</v>
      </c>
      <c r="AV272" s="16">
        <f t="shared" si="126"/>
        <v>2.1458190026070558E-3</v>
      </c>
      <c r="AW272" s="16"/>
      <c r="AX272" s="16"/>
    </row>
    <row r="273" spans="1:50" x14ac:dyDescent="0.2">
      <c r="A273" s="13">
        <v>42998</v>
      </c>
      <c r="B273" s="14">
        <v>15.56551382</v>
      </c>
      <c r="C273" s="14">
        <v>16.641344159999999</v>
      </c>
      <c r="D273" s="14">
        <v>18.713955429999999</v>
      </c>
      <c r="E273" s="14">
        <v>28.038878910000001</v>
      </c>
      <c r="F273" s="5">
        <v>2.7985900625350131</v>
      </c>
      <c r="G273" s="5">
        <v>2.2556428937768169</v>
      </c>
      <c r="H273" s="14">
        <v>5.5971801250700253</v>
      </c>
      <c r="I273" s="14">
        <v>7.8528230188468431</v>
      </c>
      <c r="J273" s="14">
        <v>2.7985900625350131</v>
      </c>
      <c r="K273" s="14">
        <f t="shared" si="114"/>
        <v>8.0437001875762615</v>
      </c>
      <c r="L273" s="14">
        <f t="shared" si="115"/>
        <v>4.581008415179598</v>
      </c>
      <c r="M273" s="14">
        <f t="shared" si="116"/>
        <v>8.2887477100226175</v>
      </c>
      <c r="N273" s="5">
        <f t="shared" si="117"/>
        <v>0</v>
      </c>
      <c r="O273" s="9">
        <v>0.14797999837100001</v>
      </c>
      <c r="P273" s="9">
        <v>1.9720634928999999E-2</v>
      </c>
      <c r="Q273" s="9">
        <v>5.7960221287237284</v>
      </c>
      <c r="R273" s="9">
        <f t="shared" si="110"/>
        <v>0.5796022128723729</v>
      </c>
      <c r="S273" s="9">
        <f t="shared" si="111"/>
        <v>5.2164199158513558</v>
      </c>
      <c r="T273" s="9">
        <v>5.8404456185026241</v>
      </c>
      <c r="U273" s="9">
        <f t="shared" si="112"/>
        <v>0.58404456185026243</v>
      </c>
      <c r="V273" s="9">
        <f t="shared" si="113"/>
        <v>5.2564010566523622</v>
      </c>
      <c r="W273" s="9">
        <f t="shared" si="127"/>
        <v>0.67079782461996584</v>
      </c>
      <c r="X273" s="9">
        <f t="shared" si="128"/>
        <v>7.4366183739122071E-2</v>
      </c>
      <c r="Y273" s="9">
        <f t="shared" si="129"/>
        <v>0.53027185440748237</v>
      </c>
      <c r="Z273" s="9">
        <f t="shared" si="130"/>
        <v>9.9470867189598175E-2</v>
      </c>
      <c r="AA273" s="9">
        <f t="shared" si="131"/>
        <v>0.51471652734108841</v>
      </c>
      <c r="AB273" s="9">
        <f t="shared" si="132"/>
        <v>7.0108159963704217E-2</v>
      </c>
      <c r="AC273" s="9">
        <f t="shared" si="133"/>
        <v>0.64625152744586667</v>
      </c>
      <c r="AD273" s="9">
        <f t="shared" si="134"/>
        <v>8.0338495481810365E-2</v>
      </c>
      <c r="AE273" s="9">
        <f t="shared" si="135"/>
        <v>0.44524172544471974</v>
      </c>
      <c r="AF273" s="9">
        <f t="shared" si="108"/>
        <v>4.2541312088475211E-2</v>
      </c>
      <c r="AG273" s="9">
        <v>0</v>
      </c>
      <c r="AH273" s="9">
        <f t="shared" si="109"/>
        <v>4.4250434413404344E-2</v>
      </c>
      <c r="AI273" s="9"/>
      <c r="AJ273" s="6">
        <v>263</v>
      </c>
      <c r="AK273" s="6">
        <f t="shared" si="118"/>
        <v>0.74516400835908791</v>
      </c>
      <c r="AL273" s="6">
        <f t="shared" si="119"/>
        <v>0.6141873945306866</v>
      </c>
      <c r="AM273" s="6">
        <f t="shared" si="120"/>
        <v>0.72659002292767705</v>
      </c>
      <c r="AN273">
        <v>0.76720944285714299</v>
      </c>
      <c r="AO273">
        <v>2.3765941428571402</v>
      </c>
      <c r="AP273" s="5">
        <v>0.67306044285714295</v>
      </c>
      <c r="AQ273" s="6">
        <f t="shared" si="121"/>
        <v>-2.2045434498055072E-2</v>
      </c>
      <c r="AR273" s="17">
        <f t="shared" si="122"/>
        <v>4.860011822080367E-4</v>
      </c>
      <c r="AS273" s="6">
        <f t="shared" si="123"/>
        <v>-1.7624067483264536</v>
      </c>
      <c r="AT273" s="15">
        <f t="shared" si="124"/>
        <v>3.1060775465466235</v>
      </c>
      <c r="AU273" s="6">
        <f t="shared" si="125"/>
        <v>5.35295800705341E-2</v>
      </c>
      <c r="AV273" s="16">
        <f t="shared" si="126"/>
        <v>2.8654159425277213E-3</v>
      </c>
      <c r="AW273" s="16"/>
      <c r="AX273" s="16"/>
    </row>
    <row r="274" spans="1:50" x14ac:dyDescent="0.2">
      <c r="A274" s="13">
        <v>42999</v>
      </c>
      <c r="B274" s="14">
        <v>15.52889862</v>
      </c>
      <c r="C274" s="14">
        <v>16.679016239999999</v>
      </c>
      <c r="D274" s="14">
        <v>18.724179530000001</v>
      </c>
      <c r="E274" s="14">
        <v>28.009089790000001</v>
      </c>
      <c r="F274" s="5">
        <v>2.7737389721479779</v>
      </c>
      <c r="G274" s="5">
        <v>2.2172886069782831</v>
      </c>
      <c r="H274" s="14">
        <v>5.5474779442959559</v>
      </c>
      <c r="I274" s="14">
        <v>7.7647665512742394</v>
      </c>
      <c r="J274" s="14">
        <v>2.7737389721479779</v>
      </c>
      <c r="K274" s="14">
        <f t="shared" si="114"/>
        <v>7.352568573588945</v>
      </c>
      <c r="L274" s="14">
        <f t="shared" si="115"/>
        <v>4.5735593202390836</v>
      </c>
      <c r="M274" s="14">
        <f t="shared" si="116"/>
        <v>8.0599853867178801</v>
      </c>
      <c r="N274" s="5">
        <f t="shared" si="117"/>
        <v>0</v>
      </c>
      <c r="O274" s="9">
        <v>0.14701934758499999</v>
      </c>
      <c r="P274" s="9">
        <v>1.9814285715000001E-2</v>
      </c>
      <c r="Q274" s="9">
        <v>5.8262649296818267</v>
      </c>
      <c r="R274" s="9">
        <f t="shared" si="110"/>
        <v>0.5826264929681827</v>
      </c>
      <c r="S274" s="9">
        <f t="shared" si="111"/>
        <v>5.2436384367136446</v>
      </c>
      <c r="T274" s="9">
        <v>5.8167980968403121</v>
      </c>
      <c r="U274" s="9">
        <f t="shared" si="112"/>
        <v>0.58167980968403121</v>
      </c>
      <c r="V274" s="9">
        <f t="shared" si="113"/>
        <v>5.2351182871562809</v>
      </c>
      <c r="W274" s="9">
        <f t="shared" si="127"/>
        <v>0.66958904207848158</v>
      </c>
      <c r="X274" s="9">
        <f t="shared" si="128"/>
        <v>7.4162020901646267E-2</v>
      </c>
      <c r="Y274" s="9">
        <f t="shared" si="129"/>
        <v>0.52961666469399793</v>
      </c>
      <c r="Z274" s="9">
        <f t="shared" si="130"/>
        <v>0.10028340957971986</v>
      </c>
      <c r="AA274" s="9">
        <f t="shared" si="131"/>
        <v>0.51292283013965545</v>
      </c>
      <c r="AB274" s="9">
        <f t="shared" si="132"/>
        <v>7.0534165340305571E-2</v>
      </c>
      <c r="AC274" s="9">
        <f t="shared" si="133"/>
        <v>0.64835350591213081</v>
      </c>
      <c r="AD274" s="9">
        <f t="shared" si="134"/>
        <v>8.2125904878781408E-2</v>
      </c>
      <c r="AE274" s="9">
        <f t="shared" si="135"/>
        <v>0.44947340157014798</v>
      </c>
      <c r="AF274" s="9">
        <f t="shared" si="108"/>
        <v>4.2321019960537554E-2</v>
      </c>
      <c r="AG274" s="9">
        <v>0</v>
      </c>
      <c r="AH274" s="9">
        <f t="shared" si="109"/>
        <v>4.3683765822017599E-2</v>
      </c>
      <c r="AI274" s="9"/>
      <c r="AJ274" s="6">
        <v>264</v>
      </c>
      <c r="AK274" s="6">
        <f t="shared" si="118"/>
        <v>0.74375106298012783</v>
      </c>
      <c r="AL274" s="6">
        <f t="shared" si="119"/>
        <v>0.61320623971937527</v>
      </c>
      <c r="AM274" s="6">
        <f t="shared" si="120"/>
        <v>0.73047941079091228</v>
      </c>
      <c r="AN274">
        <v>0.78087965714285712</v>
      </c>
      <c r="AO274">
        <v>2.48609428571429</v>
      </c>
      <c r="AP274" s="5">
        <v>0.66766991428571409</v>
      </c>
      <c r="AQ274" s="6">
        <f t="shared" si="121"/>
        <v>-3.7128594162729289E-2</v>
      </c>
      <c r="AR274" s="17">
        <f t="shared" si="122"/>
        <v>1.3785325045006555E-3</v>
      </c>
      <c r="AS274" s="6">
        <f t="shared" si="123"/>
        <v>-1.8728880459949147</v>
      </c>
      <c r="AT274" s="15">
        <f t="shared" si="124"/>
        <v>3.5077096328306494</v>
      </c>
      <c r="AU274" s="6">
        <f t="shared" si="125"/>
        <v>6.2809496505198181E-2</v>
      </c>
      <c r="AV274" s="16">
        <f t="shared" si="126"/>
        <v>3.9450328512365025E-3</v>
      </c>
      <c r="AW274" s="16"/>
      <c r="AX274" s="16"/>
    </row>
    <row r="275" spans="1:50" x14ac:dyDescent="0.2">
      <c r="A275" s="13">
        <v>43000</v>
      </c>
      <c r="B275" s="14">
        <v>15.492283410000001</v>
      </c>
      <c r="C275" s="14">
        <v>16.716688309999999</v>
      </c>
      <c r="D275" s="14">
        <v>18.734403619999998</v>
      </c>
      <c r="E275" s="14">
        <v>27.979300680000001</v>
      </c>
      <c r="F275" s="5">
        <v>2.7177941608866631</v>
      </c>
      <c r="G275" s="5">
        <v>2.0616809321685832</v>
      </c>
      <c r="H275" s="14">
        <v>5.4355883217733254</v>
      </c>
      <c r="I275" s="14">
        <v>7.4972692539419086</v>
      </c>
      <c r="J275" s="14">
        <v>2.7177941608866631</v>
      </c>
      <c r="K275" s="14">
        <f t="shared" si="114"/>
        <v>6.6707465538584776</v>
      </c>
      <c r="L275" s="14">
        <f t="shared" si="115"/>
        <v>4.3762079046405891</v>
      </c>
      <c r="M275" s="14">
        <f t="shared" si="116"/>
        <v>7.7497827409879747</v>
      </c>
      <c r="N275" s="5">
        <f t="shared" si="117"/>
        <v>0</v>
      </c>
      <c r="O275" s="9">
        <v>0.14605869678899999</v>
      </c>
      <c r="P275" s="9">
        <v>1.9907936511E-2</v>
      </c>
      <c r="Q275" s="9">
        <v>5.8485684303527661</v>
      </c>
      <c r="R275" s="9">
        <f t="shared" si="110"/>
        <v>0.58485684303527663</v>
      </c>
      <c r="S275" s="9">
        <f t="shared" si="111"/>
        <v>5.2637115873174896</v>
      </c>
      <c r="T275" s="9">
        <v>5.8114831500762776</v>
      </c>
      <c r="U275" s="9">
        <f t="shared" si="112"/>
        <v>0.58114831500762776</v>
      </c>
      <c r="V275" s="9">
        <f t="shared" si="113"/>
        <v>5.2303348350686498</v>
      </c>
      <c r="W275" s="9">
        <f t="shared" si="127"/>
        <v>0.66840895927243327</v>
      </c>
      <c r="X275" s="9">
        <f t="shared" si="128"/>
        <v>7.3994763114588955E-2</v>
      </c>
      <c r="Y275" s="9">
        <f t="shared" si="129"/>
        <v>0.52894039866389331</v>
      </c>
      <c r="Z275" s="9">
        <f t="shared" si="130"/>
        <v>0.10059772465479591</v>
      </c>
      <c r="AA275" s="9">
        <f t="shared" si="131"/>
        <v>0.51156218553773858</v>
      </c>
      <c r="AB275" s="9">
        <f t="shared" si="132"/>
        <v>7.0966921644811165E-2</v>
      </c>
      <c r="AC275" s="9">
        <f t="shared" si="133"/>
        <v>0.65119931794198882</v>
      </c>
      <c r="AD275" s="9">
        <f t="shared" si="134"/>
        <v>8.264880870447916E-2</v>
      </c>
      <c r="AE275" s="9">
        <f t="shared" si="135"/>
        <v>0.45351258445433873</v>
      </c>
      <c r="AF275" s="9">
        <f t="shared" si="108"/>
        <v>4.2140751190811274E-2</v>
      </c>
      <c r="AG275" s="9">
        <v>0</v>
      </c>
      <c r="AH275" s="9">
        <f t="shared" si="109"/>
        <v>4.4690673876880992E-2</v>
      </c>
      <c r="AI275" s="9"/>
      <c r="AJ275" s="9">
        <v>265</v>
      </c>
      <c r="AK275" s="6">
        <f t="shared" si="118"/>
        <v>0.74240372238702224</v>
      </c>
      <c r="AL275" s="6">
        <f t="shared" si="119"/>
        <v>0.61215991019253446</v>
      </c>
      <c r="AM275" s="6">
        <f t="shared" si="120"/>
        <v>0.73384812664646804</v>
      </c>
      <c r="AN275">
        <v>0.79454987142857103</v>
      </c>
      <c r="AO275">
        <v>2.595594428571431</v>
      </c>
      <c r="AP275" s="5">
        <v>0.66227938571428602</v>
      </c>
      <c r="AQ275" s="6">
        <f t="shared" si="121"/>
        <v>-5.2146149041548795E-2</v>
      </c>
      <c r="AR275" s="17">
        <f t="shared" si="122"/>
        <v>2.7192208598634201E-3</v>
      </c>
      <c r="AS275" s="6">
        <f t="shared" si="123"/>
        <v>-1.9834345183788966</v>
      </c>
      <c r="AT275" s="15">
        <f t="shared" si="124"/>
        <v>3.9340124886969257</v>
      </c>
      <c r="AU275" s="6">
        <f t="shared" si="125"/>
        <v>7.1568740932182018E-2</v>
      </c>
      <c r="AV275" s="16">
        <f t="shared" si="126"/>
        <v>5.1220846786177859E-3</v>
      </c>
      <c r="AW275" s="16"/>
      <c r="AX275" s="16"/>
    </row>
    <row r="276" spans="1:50" x14ac:dyDescent="0.2">
      <c r="A276" s="13">
        <v>43001</v>
      </c>
      <c r="B276" s="14">
        <v>15.4556682</v>
      </c>
      <c r="C276" s="14">
        <v>16.754360389999999</v>
      </c>
      <c r="D276" s="14">
        <v>18.74462772</v>
      </c>
      <c r="E276" s="14">
        <v>27.949511560000001</v>
      </c>
      <c r="F276" s="5">
        <v>2.664914317294456</v>
      </c>
      <c r="G276" s="5">
        <v>1.9275758730139021</v>
      </c>
      <c r="H276" s="14">
        <v>5.3298286345889121</v>
      </c>
      <c r="I276" s="14">
        <v>7.2574045076028142</v>
      </c>
      <c r="J276" s="14">
        <v>2.664914317294456</v>
      </c>
      <c r="K276" s="14">
        <f t="shared" si="114"/>
        <v>6.0776598813875928</v>
      </c>
      <c r="L276" s="14">
        <f t="shared" si="115"/>
        <v>4.2080822655615062</v>
      </c>
      <c r="M276" s="14">
        <f t="shared" si="116"/>
        <v>7.4583547122064822</v>
      </c>
      <c r="N276" s="5">
        <f t="shared" si="117"/>
        <v>0</v>
      </c>
      <c r="O276" s="9">
        <v>0.145098045993</v>
      </c>
      <c r="P276" s="9">
        <v>2.0001587307E-2</v>
      </c>
      <c r="Q276" s="9">
        <v>5.7731833176337579</v>
      </c>
      <c r="R276" s="9">
        <f t="shared" si="110"/>
        <v>0.57731833176337577</v>
      </c>
      <c r="S276" s="9">
        <f t="shared" si="111"/>
        <v>5.195864985870382</v>
      </c>
      <c r="T276" s="9">
        <v>5.8213607561638883</v>
      </c>
      <c r="U276" s="9">
        <f t="shared" si="112"/>
        <v>0.5821360756163888</v>
      </c>
      <c r="V276" s="9">
        <f t="shared" si="113"/>
        <v>5.2392246805474993</v>
      </c>
      <c r="W276" s="9">
        <f t="shared" si="127"/>
        <v>0.66731252498051719</v>
      </c>
      <c r="X276" s="9">
        <f t="shared" si="128"/>
        <v>7.3694315695650547E-2</v>
      </c>
      <c r="Y276" s="9">
        <f t="shared" si="129"/>
        <v>0.52824627117699108</v>
      </c>
      <c r="Z276" s="9">
        <f t="shared" si="130"/>
        <v>0.10036591095325456</v>
      </c>
      <c r="AA276" s="9">
        <f t="shared" si="131"/>
        <v>0.51070479887727238</v>
      </c>
      <c r="AB276" s="9">
        <f t="shared" si="132"/>
        <v>7.1396313785227788E-2</v>
      </c>
      <c r="AC276" s="9">
        <f t="shared" si="133"/>
        <v>0.65436355722319917</v>
      </c>
      <c r="AD276" s="9">
        <f t="shared" si="134"/>
        <v>8.1519481700321417E-2</v>
      </c>
      <c r="AE276" s="9">
        <f t="shared" si="135"/>
        <v>0.45741638265973078</v>
      </c>
      <c r="AF276" s="9">
        <f t="shared" si="108"/>
        <v>4.1981383004288726E-2</v>
      </c>
      <c r="AG276" s="9">
        <v>0</v>
      </c>
      <c r="AH276" s="9">
        <f t="shared" si="109"/>
        <v>4.5140139918433138E-2</v>
      </c>
      <c r="AI276" s="9"/>
      <c r="AJ276" s="6">
        <v>266</v>
      </c>
      <c r="AK276" s="6">
        <f t="shared" si="118"/>
        <v>0.74100684067616773</v>
      </c>
      <c r="AL276" s="6">
        <f t="shared" si="119"/>
        <v>0.61107070983052691</v>
      </c>
      <c r="AM276" s="6">
        <f t="shared" si="120"/>
        <v>0.73588303892352058</v>
      </c>
      <c r="AN276">
        <v>0.80822008571428605</v>
      </c>
      <c r="AO276">
        <v>2.7050945714285701</v>
      </c>
      <c r="AP276" s="5">
        <v>0.65688885714285705</v>
      </c>
      <c r="AQ276" s="6">
        <f t="shared" si="121"/>
        <v>-6.7213245038118319E-2</v>
      </c>
      <c r="AR276" s="17">
        <f t="shared" si="122"/>
        <v>4.5176203085541371E-3</v>
      </c>
      <c r="AS276" s="6">
        <f t="shared" si="123"/>
        <v>-2.0940238615980431</v>
      </c>
      <c r="AT276" s="15">
        <f t="shared" si="124"/>
        <v>4.3849359329419801</v>
      </c>
      <c r="AU276" s="6">
        <f t="shared" si="125"/>
        <v>7.899418178066353E-2</v>
      </c>
      <c r="AV276" s="16">
        <f t="shared" si="126"/>
        <v>6.2400807551965141E-3</v>
      </c>
      <c r="AW276" s="16"/>
      <c r="AX276" s="16"/>
    </row>
    <row r="277" spans="1:50" x14ac:dyDescent="0.2">
      <c r="A277" s="13">
        <v>43002</v>
      </c>
      <c r="B277" s="14">
        <v>15.419052990000001</v>
      </c>
      <c r="C277" s="14">
        <v>16.792032469999999</v>
      </c>
      <c r="D277" s="14">
        <v>18.754851810000002</v>
      </c>
      <c r="E277" s="14">
        <v>27.919722449999998</v>
      </c>
      <c r="F277" s="5">
        <v>2.640404904254317</v>
      </c>
      <c r="G277" s="5">
        <v>1.8605233434365609</v>
      </c>
      <c r="H277" s="14">
        <v>5.280809808508633</v>
      </c>
      <c r="I277" s="14">
        <v>7.1413331519451937</v>
      </c>
      <c r="J277" s="14">
        <v>2.640404904254317</v>
      </c>
      <c r="K277" s="14">
        <f t="shared" si="114"/>
        <v>5.6124030237560607</v>
      </c>
      <c r="L277" s="14">
        <f t="shared" si="115"/>
        <v>4.1516366979296242</v>
      </c>
      <c r="M277" s="14">
        <f t="shared" si="116"/>
        <v>7.2543251828095512</v>
      </c>
      <c r="N277" s="5">
        <f t="shared" si="117"/>
        <v>0</v>
      </c>
      <c r="O277" s="9">
        <v>0.144137395197</v>
      </c>
      <c r="P277" s="9">
        <v>2.0095238102999999E-2</v>
      </c>
      <c r="Q277" s="9">
        <v>5.7365822076644619</v>
      </c>
      <c r="R277" s="9">
        <f t="shared" si="110"/>
        <v>0.57365822076644624</v>
      </c>
      <c r="S277" s="9">
        <f t="shared" si="111"/>
        <v>5.1629239868980159</v>
      </c>
      <c r="T277" s="9">
        <v>5.8276385123675194</v>
      </c>
      <c r="U277" s="9">
        <f t="shared" si="112"/>
        <v>0.58276385123675201</v>
      </c>
      <c r="V277" s="9">
        <f t="shared" si="113"/>
        <v>5.2448746611307673</v>
      </c>
      <c r="W277" s="9">
        <f t="shared" si="127"/>
        <v>0.66620031587747852</v>
      </c>
      <c r="X277" s="9">
        <f t="shared" si="128"/>
        <v>7.3189676509768431E-2</v>
      </c>
      <c r="Y277" s="9">
        <f t="shared" si="129"/>
        <v>0.52754042392165379</v>
      </c>
      <c r="Z277" s="9">
        <f t="shared" si="130"/>
        <v>9.9700586733411409E-2</v>
      </c>
      <c r="AA277" s="9">
        <f t="shared" si="131"/>
        <v>0.51025231772635349</v>
      </c>
      <c r="AB277" s="9">
        <f t="shared" si="132"/>
        <v>7.1811494206882306E-2</v>
      </c>
      <c r="AC277" s="9">
        <f t="shared" si="133"/>
        <v>0.65703309886234884</v>
      </c>
      <c r="AD277" s="9">
        <f t="shared" si="134"/>
        <v>7.9803576339748258E-2</v>
      </c>
      <c r="AE277" s="9">
        <f t="shared" si="135"/>
        <v>0.46121316960070097</v>
      </c>
      <c r="AF277" s="9">
        <f t="shared" si="108"/>
        <v>4.1759804404532114E-2</v>
      </c>
      <c r="AG277" s="9">
        <v>0</v>
      </c>
      <c r="AH277" s="9">
        <f t="shared" si="109"/>
        <v>4.4809292673894205E-2</v>
      </c>
      <c r="AI277" s="9"/>
      <c r="AJ277" s="6">
        <v>267</v>
      </c>
      <c r="AK277" s="6">
        <f t="shared" si="118"/>
        <v>0.7393899923872469</v>
      </c>
      <c r="AL277" s="6">
        <f t="shared" si="119"/>
        <v>0.60995290445976491</v>
      </c>
      <c r="AM277" s="6">
        <f t="shared" si="120"/>
        <v>0.73683667520209706</v>
      </c>
      <c r="AN277">
        <v>0.82189030000000007</v>
      </c>
      <c r="AO277">
        <v>2.8145947142857102</v>
      </c>
      <c r="AP277" s="5">
        <v>0.65149832857142909</v>
      </c>
      <c r="AQ277" s="6">
        <f t="shared" si="121"/>
        <v>-8.2500307612753176E-2</v>
      </c>
      <c r="AR277" s="17">
        <f t="shared" si="122"/>
        <v>6.8063007561988999E-3</v>
      </c>
      <c r="AS277" s="6">
        <f t="shared" si="123"/>
        <v>-2.2046418098259455</v>
      </c>
      <c r="AT277" s="15">
        <f t="shared" si="124"/>
        <v>4.86044550963262</v>
      </c>
      <c r="AU277" s="6">
        <f t="shared" si="125"/>
        <v>8.5338346630667972E-2</v>
      </c>
      <c r="AV277" s="16">
        <f t="shared" si="126"/>
        <v>7.2826334056560393E-3</v>
      </c>
      <c r="AW277" s="16"/>
      <c r="AX277" s="16"/>
    </row>
    <row r="278" spans="1:50" x14ac:dyDescent="0.2">
      <c r="A278" s="13">
        <v>43003</v>
      </c>
      <c r="B278" s="14">
        <v>15.382437790000001</v>
      </c>
      <c r="C278" s="14">
        <v>16.829704549999999</v>
      </c>
      <c r="D278" s="14">
        <v>18.76507591</v>
      </c>
      <c r="E278" s="14">
        <v>27.889933330000002</v>
      </c>
      <c r="F278" s="5">
        <v>2.6301936004942599</v>
      </c>
      <c r="G278" s="5">
        <v>1.8221971145871629</v>
      </c>
      <c r="H278" s="14">
        <v>5.2603872009885206</v>
      </c>
      <c r="I278" s="14">
        <v>7.0825843155756836</v>
      </c>
      <c r="J278" s="14">
        <v>2.6301936004942599</v>
      </c>
      <c r="K278" s="14">
        <f t="shared" si="114"/>
        <v>5.2247829610490033</v>
      </c>
      <c r="L278" s="14">
        <f t="shared" si="115"/>
        <v>4.144749465012886</v>
      </c>
      <c r="M278" s="14">
        <f t="shared" si="116"/>
        <v>7.0950958216915545</v>
      </c>
      <c r="N278" s="5">
        <f t="shared" si="117"/>
        <v>0</v>
      </c>
      <c r="O278" s="9">
        <v>0.14317674441100001</v>
      </c>
      <c r="P278" s="9">
        <v>2.0188888889000001E-2</v>
      </c>
      <c r="Q278" s="9">
        <v>5.7039007147885634</v>
      </c>
      <c r="R278" s="9">
        <f t="shared" si="110"/>
        <v>0.57039007147885634</v>
      </c>
      <c r="S278" s="9">
        <f t="shared" si="111"/>
        <v>5.1335106433097071</v>
      </c>
      <c r="T278" s="9">
        <v>5.8351005999401737</v>
      </c>
      <c r="U278" s="9">
        <f t="shared" si="112"/>
        <v>0.58351005999401739</v>
      </c>
      <c r="V278" s="9">
        <f t="shared" si="113"/>
        <v>5.2515905399461564</v>
      </c>
      <c r="W278" s="9">
        <f t="shared" si="127"/>
        <v>0.66492478537355582</v>
      </c>
      <c r="X278" s="9">
        <f t="shared" si="128"/>
        <v>7.2771088543470419E-2</v>
      </c>
      <c r="Y278" s="9">
        <f t="shared" si="129"/>
        <v>0.52682281670360209</v>
      </c>
      <c r="Z278" s="9">
        <f t="shared" si="130"/>
        <v>9.8798970729114727E-2</v>
      </c>
      <c r="AA278" s="9">
        <f t="shared" si="131"/>
        <v>0.51000942845396158</v>
      </c>
      <c r="AB278" s="9">
        <f t="shared" si="132"/>
        <v>7.2204109620737061E-2</v>
      </c>
      <c r="AC278" s="9">
        <f t="shared" si="133"/>
        <v>0.65882744552569694</v>
      </c>
      <c r="AD278" s="9">
        <f t="shared" si="134"/>
        <v>7.8420704835237248E-2</v>
      </c>
      <c r="AE278" s="9">
        <f t="shared" si="135"/>
        <v>0.46488238022776035</v>
      </c>
      <c r="AF278" s="9">
        <f t="shared" si="108"/>
        <v>4.1433841488696353E-2</v>
      </c>
      <c r="AG278" s="9">
        <v>0</v>
      </c>
      <c r="AH278" s="9">
        <f t="shared" si="109"/>
        <v>4.4149430434508988E-2</v>
      </c>
      <c r="AI278" s="9"/>
      <c r="AJ278" s="9">
        <v>268</v>
      </c>
      <c r="AK278" s="6">
        <f t="shared" si="118"/>
        <v>0.73769587391702629</v>
      </c>
      <c r="AL278" s="6">
        <f t="shared" si="119"/>
        <v>0.60880839918307628</v>
      </c>
      <c r="AM278" s="6">
        <f t="shared" si="120"/>
        <v>0.73724815036093416</v>
      </c>
      <c r="AN278">
        <v>0.8335366214285711</v>
      </c>
      <c r="AO278">
        <v>2.92409485714286</v>
      </c>
      <c r="AP278" s="5">
        <v>0.64610780000000001</v>
      </c>
      <c r="AQ278" s="6">
        <f t="shared" si="121"/>
        <v>-9.584074751154481E-2</v>
      </c>
      <c r="AR278" s="17">
        <f t="shared" si="122"/>
        <v>9.1854488835716834E-3</v>
      </c>
      <c r="AS278" s="6">
        <f t="shared" si="123"/>
        <v>-2.3152864579597838</v>
      </c>
      <c r="AT278" s="15">
        <f t="shared" si="124"/>
        <v>5.3605513824119617</v>
      </c>
      <c r="AU278" s="6">
        <f t="shared" si="125"/>
        <v>9.1140350360934153E-2</v>
      </c>
      <c r="AV278" s="16">
        <f t="shared" si="126"/>
        <v>8.3065634639138304E-3</v>
      </c>
      <c r="AW278" s="16"/>
      <c r="AX278" s="16"/>
    </row>
    <row r="279" spans="1:50" x14ac:dyDescent="0.2">
      <c r="A279" s="13">
        <v>43004</v>
      </c>
      <c r="B279" s="14">
        <v>15.34582258</v>
      </c>
      <c r="C279" s="14">
        <v>16.838920330000001</v>
      </c>
      <c r="D279" s="14">
        <v>18.775300000000001</v>
      </c>
      <c r="E279" s="14">
        <v>27.860144210000001</v>
      </c>
      <c r="F279" s="5">
        <v>2.6951184581732579</v>
      </c>
      <c r="G279" s="5">
        <v>1.7647090118657911</v>
      </c>
      <c r="H279" s="14">
        <v>5.3902369163465167</v>
      </c>
      <c r="I279" s="14">
        <v>7.1549459282123076</v>
      </c>
      <c r="J279" s="14">
        <v>2.6951184581732579</v>
      </c>
      <c r="K279" s="14">
        <f t="shared" si="114"/>
        <v>5.1110052738878853</v>
      </c>
      <c r="L279" s="14">
        <f t="shared" si="115"/>
        <v>4.1188869799898411</v>
      </c>
      <c r="M279" s="14">
        <f t="shared" si="116"/>
        <v>7.139493375057544</v>
      </c>
      <c r="N279" s="5">
        <f t="shared" si="117"/>
        <v>0</v>
      </c>
      <c r="O279" s="9">
        <v>0.14221609361500001</v>
      </c>
      <c r="P279" s="9">
        <v>2.0282539685E-2</v>
      </c>
      <c r="Q279" s="9">
        <v>5.661894790491071</v>
      </c>
      <c r="R279" s="9">
        <f t="shared" si="110"/>
        <v>0.5661894790491071</v>
      </c>
      <c r="S279" s="9">
        <f t="shared" si="111"/>
        <v>5.0957053114419644</v>
      </c>
      <c r="T279" s="9">
        <v>5.8388019595442202</v>
      </c>
      <c r="U279" s="9">
        <f t="shared" si="112"/>
        <v>0.58388019595442209</v>
      </c>
      <c r="V279" s="9">
        <f t="shared" si="113"/>
        <v>5.254921763589798</v>
      </c>
      <c r="W279" s="9">
        <f t="shared" si="127"/>
        <v>0.6635036287380407</v>
      </c>
      <c r="X279" s="9">
        <f t="shared" si="128"/>
        <v>7.2473768446454256E-2</v>
      </c>
      <c r="Y279" s="9">
        <f t="shared" si="129"/>
        <v>0.52608491362338194</v>
      </c>
      <c r="Z279" s="9">
        <f t="shared" si="130"/>
        <v>9.776093547216741E-2</v>
      </c>
      <c r="AA279" s="9">
        <f t="shared" si="131"/>
        <v>0.50987871553971564</v>
      </c>
      <c r="AB279" s="9">
        <f t="shared" si="132"/>
        <v>7.2569937390776912E-2</v>
      </c>
      <c r="AC279" s="9">
        <f t="shared" si="133"/>
        <v>0.65987710949427847</v>
      </c>
      <c r="AD279" s="9">
        <f t="shared" si="134"/>
        <v>7.7515335018363135E-2</v>
      </c>
      <c r="AE279" s="9">
        <f t="shared" si="135"/>
        <v>0.46838305671516345</v>
      </c>
      <c r="AF279" s="9">
        <f t="shared" si="108"/>
        <v>4.1141997696221608E-2</v>
      </c>
      <c r="AG279" s="9">
        <v>0</v>
      </c>
      <c r="AH279" s="9">
        <f t="shared" si="109"/>
        <v>4.358611118740835E-2</v>
      </c>
      <c r="AI279" s="9"/>
      <c r="AJ279" s="6">
        <v>269</v>
      </c>
      <c r="AK279" s="6">
        <f t="shared" si="118"/>
        <v>0.73597739718449495</v>
      </c>
      <c r="AL279" s="6">
        <f t="shared" si="119"/>
        <v>0.60763965101188311</v>
      </c>
      <c r="AM279" s="6">
        <f t="shared" si="120"/>
        <v>0.73739244451264163</v>
      </c>
      <c r="AN279">
        <v>0.84518294285714302</v>
      </c>
      <c r="AO279">
        <v>3.033595</v>
      </c>
      <c r="AP279" s="5">
        <v>0.65029722999999995</v>
      </c>
      <c r="AQ279" s="6">
        <f t="shared" si="121"/>
        <v>-0.10920554567264806</v>
      </c>
      <c r="AR279" s="17">
        <f t="shared" si="122"/>
        <v>1.1925851205660823E-2</v>
      </c>
      <c r="AS279" s="6">
        <f t="shared" si="123"/>
        <v>-2.4259553489881167</v>
      </c>
      <c r="AT279" s="15">
        <f t="shared" si="124"/>
        <v>5.8852593552840551</v>
      </c>
      <c r="AU279" s="6">
        <f t="shared" si="125"/>
        <v>8.7095214512641683E-2</v>
      </c>
      <c r="AV279" s="16">
        <f t="shared" si="126"/>
        <v>7.5855763910030703E-3</v>
      </c>
      <c r="AW279" s="16"/>
      <c r="AX279" s="16"/>
    </row>
    <row r="280" spans="1:50" x14ac:dyDescent="0.2">
      <c r="A280" s="13">
        <v>43005</v>
      </c>
      <c r="B280" s="14">
        <v>15.36082732</v>
      </c>
      <c r="C280" s="14">
        <v>16.848136100000001</v>
      </c>
      <c r="D280" s="14">
        <v>18.77394524</v>
      </c>
      <c r="E280" s="14">
        <v>27.830355099999998</v>
      </c>
      <c r="F280" s="5">
        <v>2.5887953741079719</v>
      </c>
      <c r="G280" s="5">
        <v>1.7215749774332321</v>
      </c>
      <c r="H280" s="14">
        <v>5.1775907482159438</v>
      </c>
      <c r="I280" s="14">
        <v>6.8991657256491763</v>
      </c>
      <c r="J280" s="14">
        <v>2.5887953741079719</v>
      </c>
      <c r="K280" s="14">
        <f t="shared" si="114"/>
        <v>5.0325682030280809</v>
      </c>
      <c r="L280" s="14">
        <f t="shared" si="115"/>
        <v>4.0238669962354949</v>
      </c>
      <c r="M280" s="14">
        <f t="shared" si="116"/>
        <v>6.8691420868323876</v>
      </c>
      <c r="N280" s="5">
        <f t="shared" si="117"/>
        <v>0</v>
      </c>
      <c r="O280" s="9">
        <v>0.14125544281899999</v>
      </c>
      <c r="P280" s="9">
        <v>2.0376190480999999E-2</v>
      </c>
      <c r="Q280" s="9">
        <v>5.6577388063307819</v>
      </c>
      <c r="R280" s="9">
        <f t="shared" si="110"/>
        <v>0.56577388063307821</v>
      </c>
      <c r="S280" s="9">
        <f t="shared" si="111"/>
        <v>5.0919649256977042</v>
      </c>
      <c r="T280" s="9">
        <v>5.8450722880281782</v>
      </c>
      <c r="U280" s="9">
        <f t="shared" si="112"/>
        <v>0.5845072288028178</v>
      </c>
      <c r="V280" s="9">
        <f t="shared" si="113"/>
        <v>5.2605650592253603</v>
      </c>
      <c r="W280" s="9">
        <f t="shared" si="127"/>
        <v>0.66189070600494426</v>
      </c>
      <c r="X280" s="9">
        <f t="shared" si="128"/>
        <v>7.2542668927879389E-2</v>
      </c>
      <c r="Y280" s="9">
        <f t="shared" si="129"/>
        <v>0.52531983053920051</v>
      </c>
      <c r="Z280" s="9">
        <f t="shared" si="130"/>
        <v>9.6914173285896923E-2</v>
      </c>
      <c r="AA280" s="9">
        <f t="shared" si="131"/>
        <v>0.50951613360312453</v>
      </c>
      <c r="AB280" s="9">
        <f t="shared" si="132"/>
        <v>7.2906846496405942E-2</v>
      </c>
      <c r="AC280" s="9">
        <f t="shared" si="133"/>
        <v>0.66045343191018691</v>
      </c>
      <c r="AD280" s="9">
        <f t="shared" si="134"/>
        <v>7.6691600449851793E-2</v>
      </c>
      <c r="AE280" s="9">
        <f t="shared" si="135"/>
        <v>0.47168479371944028</v>
      </c>
      <c r="AF280" s="9">
        <f t="shared" si="108"/>
        <v>4.090328971732677E-2</v>
      </c>
      <c r="AG280" s="9">
        <v>0</v>
      </c>
      <c r="AH280" s="9">
        <f t="shared" si="109"/>
        <v>4.3205673790257478E-2</v>
      </c>
      <c r="AI280" s="9"/>
      <c r="AJ280" s="6">
        <v>270</v>
      </c>
      <c r="AK280" s="6">
        <f t="shared" si="118"/>
        <v>0.73443337493282368</v>
      </c>
      <c r="AL280" s="6">
        <f t="shared" si="119"/>
        <v>0.60643030688902144</v>
      </c>
      <c r="AM280" s="6">
        <f t="shared" si="120"/>
        <v>0.7371450323600387</v>
      </c>
      <c r="AN280">
        <v>0.85682926428571393</v>
      </c>
      <c r="AO280">
        <v>2.9984097857142911</v>
      </c>
      <c r="AP280" s="5">
        <v>0.65448666000000011</v>
      </c>
      <c r="AQ280" s="6">
        <f t="shared" si="121"/>
        <v>-0.12239588935289025</v>
      </c>
      <c r="AR280" s="17">
        <f t="shared" si="122"/>
        <v>1.4980753730484953E-2</v>
      </c>
      <c r="AS280" s="6">
        <f t="shared" si="123"/>
        <v>-2.3919794788252697</v>
      </c>
      <c r="AT280" s="15">
        <f t="shared" si="124"/>
        <v>5.7215658271212089</v>
      </c>
      <c r="AU280" s="6">
        <f t="shared" si="125"/>
        <v>8.265837236003859E-2</v>
      </c>
      <c r="AV280" s="16">
        <f t="shared" si="126"/>
        <v>6.8324065212107916E-3</v>
      </c>
      <c r="AW280" s="16"/>
      <c r="AX280" s="16"/>
    </row>
    <row r="281" spans="1:50" x14ac:dyDescent="0.2">
      <c r="A281" s="13">
        <v>43006</v>
      </c>
      <c r="B281" s="14">
        <v>15.37583205</v>
      </c>
      <c r="C281" s="14">
        <v>16.85735188</v>
      </c>
      <c r="D281" s="14">
        <v>18.772590480000002</v>
      </c>
      <c r="E281" s="14">
        <v>27.800565979999998</v>
      </c>
      <c r="F281" s="5">
        <v>2.5409424318137011</v>
      </c>
      <c r="G281" s="5">
        <v>1.7072192550741201</v>
      </c>
      <c r="H281" s="14">
        <v>5.0818848636274021</v>
      </c>
      <c r="I281" s="14">
        <v>6.7891041187015224</v>
      </c>
      <c r="J281" s="14">
        <v>2.5409424318137011</v>
      </c>
      <c r="K281" s="14">
        <f t="shared" si="114"/>
        <v>5.0614040269401279</v>
      </c>
      <c r="L281" s="14">
        <f t="shared" si="115"/>
        <v>4.0030907694559694</v>
      </c>
      <c r="M281" s="14">
        <f t="shared" si="116"/>
        <v>6.7533698654350554</v>
      </c>
      <c r="N281" s="5">
        <f t="shared" si="117"/>
        <v>0</v>
      </c>
      <c r="O281" s="9">
        <v>0.14029479202299999</v>
      </c>
      <c r="P281" s="9">
        <v>2.0469841276999998E-2</v>
      </c>
      <c r="Q281" s="9">
        <v>5.647695657763375</v>
      </c>
      <c r="R281" s="9">
        <f t="shared" si="110"/>
        <v>0.56476956577633752</v>
      </c>
      <c r="S281" s="9">
        <f t="shared" si="111"/>
        <v>5.082926091987038</v>
      </c>
      <c r="T281" s="9">
        <v>5.8536026222899178</v>
      </c>
      <c r="U281" s="9">
        <f t="shared" si="112"/>
        <v>0.58536026222899185</v>
      </c>
      <c r="V281" s="9">
        <f t="shared" si="113"/>
        <v>5.2682423600609258</v>
      </c>
      <c r="W281" s="9">
        <f t="shared" si="127"/>
        <v>0.66046016346117398</v>
      </c>
      <c r="X281" s="9">
        <f t="shared" si="128"/>
        <v>7.2185726203223874E-2</v>
      </c>
      <c r="Y281" s="9">
        <f t="shared" si="129"/>
        <v>0.52451853576213059</v>
      </c>
      <c r="Z281" s="9">
        <f t="shared" si="130"/>
        <v>9.5741815365776001E-2</v>
      </c>
      <c r="AA281" s="9">
        <f t="shared" si="131"/>
        <v>0.50953235320592005</v>
      </c>
      <c r="AB281" s="9">
        <f t="shared" si="132"/>
        <v>7.3219307285254026E-2</v>
      </c>
      <c r="AC281" s="9">
        <f t="shared" si="133"/>
        <v>0.66066387305872187</v>
      </c>
      <c r="AD281" s="9">
        <f t="shared" si="134"/>
        <v>7.6082488649864916E-2</v>
      </c>
      <c r="AE281" s="9">
        <f t="shared" si="135"/>
        <v>0.47477506818285659</v>
      </c>
      <c r="AF281" s="9">
        <f t="shared" si="108"/>
        <v>4.0838723569697907E-2</v>
      </c>
      <c r="AG281" s="9">
        <v>0</v>
      </c>
      <c r="AH281" s="9">
        <f t="shared" si="109"/>
        <v>4.2832753319384631E-2</v>
      </c>
      <c r="AI281" s="9"/>
      <c r="AJ281" s="9">
        <v>271</v>
      </c>
      <c r="AK281" s="6">
        <f t="shared" si="118"/>
        <v>0.73264588966439781</v>
      </c>
      <c r="AL281" s="6">
        <f t="shared" si="119"/>
        <v>0.60527416857169603</v>
      </c>
      <c r="AM281" s="6">
        <f t="shared" si="120"/>
        <v>0.73674636170858676</v>
      </c>
      <c r="AN281">
        <v>0.86847558571428607</v>
      </c>
      <c r="AO281">
        <v>2.963224571428571</v>
      </c>
      <c r="AP281" s="5">
        <v>0.65867609000000016</v>
      </c>
      <c r="AQ281" s="6">
        <f t="shared" si="121"/>
        <v>-0.13582969604988826</v>
      </c>
      <c r="AR281" s="17">
        <f t="shared" si="122"/>
        <v>1.8449706329005031E-2</v>
      </c>
      <c r="AS281" s="6">
        <f t="shared" si="123"/>
        <v>-2.3579504028568747</v>
      </c>
      <c r="AT281" s="15">
        <f t="shared" si="124"/>
        <v>5.5599301023328982</v>
      </c>
      <c r="AU281" s="6">
        <f t="shared" si="125"/>
        <v>7.8070271708586603E-2</v>
      </c>
      <c r="AV281" s="16">
        <f t="shared" si="126"/>
        <v>6.0949673246525381E-3</v>
      </c>
      <c r="AW281" s="16"/>
      <c r="AX281" s="16"/>
    </row>
    <row r="282" spans="1:50" x14ac:dyDescent="0.2">
      <c r="A282" s="13">
        <v>43007</v>
      </c>
      <c r="B282" s="14">
        <v>15.39083679</v>
      </c>
      <c r="C282" s="14">
        <v>16.86656765</v>
      </c>
      <c r="D282" s="14">
        <v>18.771235709999999</v>
      </c>
      <c r="E282" s="14">
        <v>27.770776869999999</v>
      </c>
      <c r="F282" s="5">
        <v>2.5589012805204772</v>
      </c>
      <c r="G282" s="5">
        <v>1.776696730904894</v>
      </c>
      <c r="H282" s="14">
        <v>5.1178025610409534</v>
      </c>
      <c r="I282" s="14">
        <v>6.8944992919458477</v>
      </c>
      <c r="J282" s="14">
        <v>2.5589012805204772</v>
      </c>
      <c r="K282" s="14">
        <f t="shared" si="114"/>
        <v>5.2208621880644817</v>
      </c>
      <c r="L282" s="14">
        <f t="shared" si="115"/>
        <v>4.1473766060763744</v>
      </c>
      <c r="M282" s="14">
        <f t="shared" si="116"/>
        <v>6.8124910531035026</v>
      </c>
      <c r="N282" s="5">
        <f t="shared" si="117"/>
        <v>0</v>
      </c>
      <c r="O282" s="9">
        <v>0.139334141237</v>
      </c>
      <c r="P282" s="9">
        <v>2.0563492063E-2</v>
      </c>
      <c r="Q282" s="9">
        <v>5.5881758270844566</v>
      </c>
      <c r="R282" s="9">
        <f t="shared" si="110"/>
        <v>0.55881758270844573</v>
      </c>
      <c r="S282" s="9">
        <f t="shared" si="111"/>
        <v>5.0293582443760112</v>
      </c>
      <c r="T282" s="9">
        <v>5.8781178135206051</v>
      </c>
      <c r="U282" s="9">
        <f t="shared" si="112"/>
        <v>0.58781178135206058</v>
      </c>
      <c r="V282" s="9">
        <f t="shared" si="113"/>
        <v>5.2903060321685444</v>
      </c>
      <c r="W282" s="9">
        <f t="shared" si="127"/>
        <v>0.65891253564856789</v>
      </c>
      <c r="X282" s="9">
        <f t="shared" si="128"/>
        <v>7.1845325139067967E-2</v>
      </c>
      <c r="Y282" s="9">
        <f t="shared" si="129"/>
        <v>0.52369421767752022</v>
      </c>
      <c r="Z282" s="9">
        <f t="shared" si="130"/>
        <v>9.4530247448735116E-2</v>
      </c>
      <c r="AA282" s="9">
        <f t="shared" si="131"/>
        <v>0.50962532117662418</v>
      </c>
      <c r="AB282" s="9">
        <f t="shared" si="132"/>
        <v>7.3501353040108394E-2</v>
      </c>
      <c r="AC282" s="9">
        <f t="shared" si="133"/>
        <v>0.6605562415392352</v>
      </c>
      <c r="AD282" s="9">
        <f t="shared" si="134"/>
        <v>7.5840800065361411E-2</v>
      </c>
      <c r="AE282" s="9">
        <f t="shared" si="135"/>
        <v>0.47764847471868921</v>
      </c>
      <c r="AF282" s="9">
        <f t="shared" si="108"/>
        <v>4.0570149662299312E-2</v>
      </c>
      <c r="AG282" s="9">
        <v>0</v>
      </c>
      <c r="AH282" s="9">
        <f t="shared" si="109"/>
        <v>4.2542040496020048E-2</v>
      </c>
      <c r="AI282" s="9"/>
      <c r="AJ282" s="6">
        <v>272</v>
      </c>
      <c r="AK282" s="6">
        <f t="shared" si="118"/>
        <v>0.73075786078763583</v>
      </c>
      <c r="AL282" s="6">
        <f t="shared" si="119"/>
        <v>0.60415556862535924</v>
      </c>
      <c r="AM282" s="6">
        <f t="shared" si="120"/>
        <v>0.73639704160459662</v>
      </c>
      <c r="AN282">
        <v>0.88012190714285676</v>
      </c>
      <c r="AO282">
        <v>2.9280393571428598</v>
      </c>
      <c r="AP282" s="5">
        <v>0.66286551999999999</v>
      </c>
      <c r="AQ282" s="6">
        <f t="shared" si="121"/>
        <v>-0.14936404635522094</v>
      </c>
      <c r="AR282" s="17">
        <f t="shared" si="122"/>
        <v>2.2309618343604589E-2</v>
      </c>
      <c r="AS282" s="6">
        <f t="shared" si="123"/>
        <v>-2.3238837885175005</v>
      </c>
      <c r="AT282" s="15">
        <f t="shared" si="124"/>
        <v>5.4004358625344508</v>
      </c>
      <c r="AU282" s="6">
        <f t="shared" si="125"/>
        <v>7.3531521604596639E-2</v>
      </c>
      <c r="AV282" s="16">
        <f t="shared" si="126"/>
        <v>5.4068846694872623E-3</v>
      </c>
      <c r="AW282" s="16"/>
      <c r="AX282" s="16"/>
    </row>
    <row r="283" spans="1:50" x14ac:dyDescent="0.2">
      <c r="A283" s="13">
        <v>43008</v>
      </c>
      <c r="B283" s="14">
        <v>15.40584153</v>
      </c>
      <c r="C283" s="14">
        <v>16.875783429999998</v>
      </c>
      <c r="D283" s="14">
        <v>18.769880950000001</v>
      </c>
      <c r="E283" s="14">
        <v>27.740987749999999</v>
      </c>
      <c r="F283" s="5">
        <v>2.5123674982955362</v>
      </c>
      <c r="G283" s="5">
        <v>2.2701141560730762</v>
      </c>
      <c r="H283" s="14">
        <v>5.0247349965910724</v>
      </c>
      <c r="I283" s="14">
        <v>7.294849152664149</v>
      </c>
      <c r="J283" s="14">
        <v>2.5123674982955362</v>
      </c>
      <c r="K283" s="14">
        <f t="shared" si="114"/>
        <v>5.2483129394519201</v>
      </c>
      <c r="L283" s="14">
        <f t="shared" si="115"/>
        <v>4.9157601539852642</v>
      </c>
      <c r="M283" s="14">
        <f t="shared" si="116"/>
        <v>6.6998968603221822</v>
      </c>
      <c r="N283" s="5">
        <f t="shared" si="117"/>
        <v>0</v>
      </c>
      <c r="O283" s="9">
        <v>0.138373490441</v>
      </c>
      <c r="P283" s="9">
        <v>2.0657142858999999E-2</v>
      </c>
      <c r="Q283" s="9">
        <v>5.5932938994190717</v>
      </c>
      <c r="R283" s="9">
        <f t="shared" si="110"/>
        <v>0.55932938994190717</v>
      </c>
      <c r="S283" s="9">
        <f t="shared" si="111"/>
        <v>5.0339645094771646</v>
      </c>
      <c r="T283" s="9">
        <v>5.9527724172522429</v>
      </c>
      <c r="U283" s="9">
        <f t="shared" si="112"/>
        <v>0.59527724172522434</v>
      </c>
      <c r="V283" s="9">
        <f t="shared" si="113"/>
        <v>5.3574951755270188</v>
      </c>
      <c r="W283" s="9">
        <f t="shared" si="127"/>
        <v>0.65716032047752604</v>
      </c>
      <c r="X283" s="9">
        <f t="shared" si="128"/>
        <v>7.1719865532146057E-2</v>
      </c>
      <c r="Y283" s="9">
        <f t="shared" si="129"/>
        <v>0.52284183820097341</v>
      </c>
      <c r="Z283" s="9">
        <f t="shared" si="130"/>
        <v>9.3549228802094084E-2</v>
      </c>
      <c r="AA283" s="9">
        <f t="shared" si="131"/>
        <v>0.50950453545188812</v>
      </c>
      <c r="AB283" s="9">
        <f t="shared" si="132"/>
        <v>7.3752877816288684E-2</v>
      </c>
      <c r="AC283" s="9">
        <f t="shared" si="133"/>
        <v>0.66015960332799428</v>
      </c>
      <c r="AD283" s="9">
        <f t="shared" si="134"/>
        <v>7.658297650385168E-2</v>
      </c>
      <c r="AE283" s="9">
        <f t="shared" si="135"/>
        <v>0.48030276225469432</v>
      </c>
      <c r="AF283" s="9">
        <f t="shared" si="108"/>
        <v>4.0303365981664077E-2</v>
      </c>
      <c r="AG283" s="9">
        <v>0</v>
      </c>
      <c r="AH283" s="9">
        <f t="shared" si="109"/>
        <v>4.2414219982316044E-2</v>
      </c>
      <c r="AI283" s="9"/>
      <c r="AJ283" s="6">
        <v>273</v>
      </c>
      <c r="AK283" s="6">
        <f t="shared" si="118"/>
        <v>0.72888018600967208</v>
      </c>
      <c r="AL283" s="6">
        <f t="shared" si="119"/>
        <v>0.60305376425398216</v>
      </c>
      <c r="AM283" s="6">
        <f t="shared" si="120"/>
        <v>0.73674257983184599</v>
      </c>
      <c r="AN283">
        <v>0.89176822857142912</v>
      </c>
      <c r="AO283">
        <v>2.8928541428571402</v>
      </c>
      <c r="AP283" s="5">
        <v>0.66705494999999992</v>
      </c>
      <c r="AQ283" s="6">
        <f t="shared" si="121"/>
        <v>-0.16288804256175704</v>
      </c>
      <c r="AR283" s="17">
        <f t="shared" si="122"/>
        <v>2.6532514409600774E-2</v>
      </c>
      <c r="AS283" s="6">
        <f t="shared" si="123"/>
        <v>-2.2898003786031582</v>
      </c>
      <c r="AT283" s="15">
        <f t="shared" si="124"/>
        <v>5.2431857738511667</v>
      </c>
      <c r="AU283" s="6">
        <f t="shared" si="125"/>
        <v>6.9687629831846065E-2</v>
      </c>
      <c r="AV283" s="16">
        <f t="shared" si="126"/>
        <v>4.8563657515804017E-3</v>
      </c>
      <c r="AW283" s="16"/>
      <c r="AX283" s="16"/>
    </row>
    <row r="284" spans="1:50" x14ac:dyDescent="0.2">
      <c r="A284" s="13">
        <v>43009</v>
      </c>
      <c r="B284" s="14">
        <v>15.420846259999999</v>
      </c>
      <c r="C284" s="14">
        <v>16.884999199999999</v>
      </c>
      <c r="D284" s="14">
        <v>18.768526189999999</v>
      </c>
      <c r="E284" s="14">
        <v>27.711198639999999</v>
      </c>
      <c r="F284" s="5">
        <v>2.6412095787846499</v>
      </c>
      <c r="G284" s="5">
        <v>2.3107522417212309</v>
      </c>
      <c r="H284" s="14">
        <v>5.2824191575692998</v>
      </c>
      <c r="I284" s="14">
        <v>7.5931713992905312</v>
      </c>
      <c r="J284" s="14">
        <v>2.6412095787846499</v>
      </c>
      <c r="K284" s="14">
        <f t="shared" si="114"/>
        <v>5.6471494174527495</v>
      </c>
      <c r="L284" s="14">
        <f t="shared" si="115"/>
        <v>5.0820798212554754</v>
      </c>
      <c r="M284" s="14">
        <f t="shared" si="116"/>
        <v>7.0554750241232265</v>
      </c>
      <c r="N284" s="5">
        <f t="shared" si="117"/>
        <v>0</v>
      </c>
      <c r="O284" s="9">
        <v>0.13741283964500001</v>
      </c>
      <c r="P284" s="9">
        <v>2.0750793654999999E-2</v>
      </c>
      <c r="Q284" s="9">
        <v>5.4903134652142356</v>
      </c>
      <c r="R284" s="9">
        <f t="shared" si="110"/>
        <v>0.5490313465214236</v>
      </c>
      <c r="S284" s="9">
        <f t="shared" si="111"/>
        <v>4.9412821186928122</v>
      </c>
      <c r="T284" s="9">
        <v>5.932943900804406</v>
      </c>
      <c r="U284" s="9">
        <f t="shared" si="112"/>
        <v>0.5932943900804406</v>
      </c>
      <c r="V284" s="9">
        <f t="shared" si="113"/>
        <v>5.3396495107239659</v>
      </c>
      <c r="W284" s="9">
        <f t="shared" si="127"/>
        <v>0.65541160574596691</v>
      </c>
      <c r="X284" s="9">
        <f t="shared" si="128"/>
        <v>7.1539209475580484E-2</v>
      </c>
      <c r="Y284" s="9">
        <f t="shared" si="129"/>
        <v>0.52195169244978667</v>
      </c>
      <c r="Z284" s="9">
        <f t="shared" si="130"/>
        <v>9.2500777138417256E-2</v>
      </c>
      <c r="AA284" s="9">
        <f t="shared" si="131"/>
        <v>0.5094806963751195</v>
      </c>
      <c r="AB284" s="9">
        <f t="shared" si="132"/>
        <v>7.3979173217027336E-2</v>
      </c>
      <c r="AC284" s="9">
        <f t="shared" si="133"/>
        <v>0.65935805577666762</v>
      </c>
      <c r="AD284" s="9">
        <f t="shared" si="134"/>
        <v>8.1871591286410389E-2</v>
      </c>
      <c r="AE284" s="9">
        <f t="shared" si="135"/>
        <v>0.48273752072331394</v>
      </c>
      <c r="AF284" s="9">
        <f t="shared" si="108"/>
        <v>4.0133027499874276E-2</v>
      </c>
      <c r="AG284" s="9">
        <v>0</v>
      </c>
      <c r="AH284" s="9">
        <f t="shared" si="109"/>
        <v>4.2759499414810588E-2</v>
      </c>
      <c r="AI284" s="9"/>
      <c r="AJ284" s="9">
        <v>274</v>
      </c>
      <c r="AK284" s="6">
        <f t="shared" si="118"/>
        <v>0.72695081522154736</v>
      </c>
      <c r="AL284" s="6">
        <f t="shared" si="119"/>
        <v>0.6019814735135367</v>
      </c>
      <c r="AM284" s="6">
        <f t="shared" si="120"/>
        <v>0.74122964706307803</v>
      </c>
      <c r="AN284">
        <v>0.90341454999999993</v>
      </c>
      <c r="AO284">
        <v>2.8576689285714312</v>
      </c>
      <c r="AP284" s="5">
        <v>0.67124438000000008</v>
      </c>
      <c r="AQ284" s="6">
        <f t="shared" si="121"/>
        <v>-0.17646373477845256</v>
      </c>
      <c r="AR284" s="17">
        <f t="shared" si="122"/>
        <v>3.1139449691960048E-2</v>
      </c>
      <c r="AS284" s="6">
        <f t="shared" si="123"/>
        <v>-2.2556874550578945</v>
      </c>
      <c r="AT284" s="15">
        <f t="shared" si="124"/>
        <v>5.088125894905561</v>
      </c>
      <c r="AU284" s="6">
        <f t="shared" si="125"/>
        <v>6.9985267063077949E-2</v>
      </c>
      <c r="AV284" s="16">
        <f t="shared" si="126"/>
        <v>4.8979376058903429E-3</v>
      </c>
      <c r="AW284" s="16"/>
      <c r="AX284" s="16"/>
    </row>
    <row r="285" spans="1:50" x14ac:dyDescent="0.2">
      <c r="A285" s="13">
        <v>43010</v>
      </c>
      <c r="B285" s="14">
        <v>15.435851</v>
      </c>
      <c r="C285" s="14">
        <v>16.894214980000001</v>
      </c>
      <c r="D285" s="14">
        <v>18.767171430000001</v>
      </c>
      <c r="E285" s="14">
        <v>27.681409519999999</v>
      </c>
      <c r="F285" s="5">
        <v>3.1681040052850551</v>
      </c>
      <c r="G285" s="5">
        <v>3.2228280417799979</v>
      </c>
      <c r="H285" s="14">
        <v>6.3362080105701102</v>
      </c>
      <c r="I285" s="14">
        <v>9.559036052350109</v>
      </c>
      <c r="J285" s="14">
        <v>3.1681040052850551</v>
      </c>
      <c r="K285" s="14">
        <f t="shared" si="114"/>
        <v>6.930490962838233</v>
      </c>
      <c r="L285" s="14">
        <f t="shared" si="115"/>
        <v>6.8409655007228105</v>
      </c>
      <c r="M285" s="14">
        <f t="shared" si="116"/>
        <v>8.4774893290566986</v>
      </c>
      <c r="N285" s="5">
        <f t="shared" si="117"/>
        <v>0</v>
      </c>
      <c r="O285" s="9">
        <v>0.13645218884900001</v>
      </c>
      <c r="P285" s="9">
        <v>2.0844444451000001E-2</v>
      </c>
      <c r="Q285" s="9">
        <v>5.2593980844447712</v>
      </c>
      <c r="R285" s="9">
        <f t="shared" si="110"/>
        <v>0.52593980844447719</v>
      </c>
      <c r="S285" s="9">
        <f t="shared" si="111"/>
        <v>4.7334582760002943</v>
      </c>
      <c r="T285" s="9">
        <v>5.8165386610736816</v>
      </c>
      <c r="U285" s="9">
        <f t="shared" si="112"/>
        <v>0.58165386610736813</v>
      </c>
      <c r="V285" s="9">
        <f t="shared" si="113"/>
        <v>5.2348847949663133</v>
      </c>
      <c r="W285" s="9">
        <f t="shared" si="127"/>
        <v>0.65338443677221347</v>
      </c>
      <c r="X285" s="9">
        <f t="shared" si="128"/>
        <v>7.1903869955914496E-2</v>
      </c>
      <c r="Y285" s="9">
        <f t="shared" si="129"/>
        <v>0.52102678053022511</v>
      </c>
      <c r="Z285" s="9">
        <f t="shared" si="130"/>
        <v>9.2105428582639953E-2</v>
      </c>
      <c r="AA285" s="9">
        <f t="shared" si="131"/>
        <v>0.50878232516983901</v>
      </c>
      <c r="AB285" s="9">
        <f t="shared" si="132"/>
        <v>7.4179453197055975E-2</v>
      </c>
      <c r="AC285" s="9">
        <f t="shared" si="133"/>
        <v>0.66098119001965994</v>
      </c>
      <c r="AD285" s="9">
        <f t="shared" si="134"/>
        <v>8.4840741786151599E-2</v>
      </c>
      <c r="AE285" s="9">
        <f t="shared" si="135"/>
        <v>0.48494569445045244</v>
      </c>
      <c r="AF285" s="9">
        <f t="shared" si="108"/>
        <v>3.9935486221508242E-2</v>
      </c>
      <c r="AG285" s="9">
        <v>0</v>
      </c>
      <c r="AH285" s="9">
        <f t="shared" si="109"/>
        <v>4.5324339965747376E-2</v>
      </c>
      <c r="AI285" s="9"/>
      <c r="AJ285" s="6">
        <v>275</v>
      </c>
      <c r="AK285" s="6">
        <f t="shared" si="118"/>
        <v>0.72528830672812794</v>
      </c>
      <c r="AL285" s="6">
        <f t="shared" si="119"/>
        <v>0.60088775375247894</v>
      </c>
      <c r="AM285" s="6">
        <f t="shared" si="120"/>
        <v>0.74582193180581158</v>
      </c>
      <c r="AN285">
        <v>0.91506087142857095</v>
      </c>
      <c r="AO285">
        <v>2.8224837142857102</v>
      </c>
      <c r="AP285" s="5">
        <v>0.67543380999999991</v>
      </c>
      <c r="AQ285" s="6">
        <f t="shared" si="121"/>
        <v>-0.18977256470044301</v>
      </c>
      <c r="AR285" s="17">
        <f t="shared" si="122"/>
        <v>3.6013626312983833E-2</v>
      </c>
      <c r="AS285" s="6">
        <f t="shared" si="123"/>
        <v>-2.2215959605332314</v>
      </c>
      <c r="AT285" s="15">
        <f t="shared" si="124"/>
        <v>4.9354886118575712</v>
      </c>
      <c r="AU285" s="6">
        <f t="shared" si="125"/>
        <v>7.0388121805811665E-2</v>
      </c>
      <c r="AV285" s="16">
        <f t="shared" si="126"/>
        <v>4.95448769134978E-3</v>
      </c>
      <c r="AW285" s="16"/>
      <c r="AX285" s="16"/>
    </row>
    <row r="286" spans="1:50" x14ac:dyDescent="0.2">
      <c r="A286" s="13">
        <v>43011</v>
      </c>
      <c r="B286" s="14">
        <v>15.45085574</v>
      </c>
      <c r="C286" s="14">
        <v>16.903430749999998</v>
      </c>
      <c r="D286" s="14">
        <v>18.76581667</v>
      </c>
      <c r="E286" s="14">
        <v>27.651620399999999</v>
      </c>
      <c r="F286" s="5">
        <v>3.5338367966265838</v>
      </c>
      <c r="G286" s="5">
        <v>3.7884410271658959</v>
      </c>
      <c r="H286" s="14">
        <v>7.0676735932531676</v>
      </c>
      <c r="I286" s="14">
        <v>10.85611462041906</v>
      </c>
      <c r="J286" s="14">
        <v>3.5338367966265838</v>
      </c>
      <c r="K286" s="14">
        <f t="shared" si="114"/>
        <v>7.9068491278063924</v>
      </c>
      <c r="L286" s="14">
        <f t="shared" si="115"/>
        <v>7.9817411897310366</v>
      </c>
      <c r="M286" s="14">
        <f t="shared" si="116"/>
        <v>9.4725038550230352</v>
      </c>
      <c r="N286" s="5">
        <f t="shared" si="117"/>
        <v>0</v>
      </c>
      <c r="O286" s="9">
        <v>0.13549153806299999</v>
      </c>
      <c r="P286" s="9">
        <v>2.0938095237E-2</v>
      </c>
      <c r="Q286" s="9">
        <v>5.2409492456418274</v>
      </c>
      <c r="R286" s="9">
        <f t="shared" si="110"/>
        <v>0.52409492456418272</v>
      </c>
      <c r="S286" s="9">
        <f t="shared" si="111"/>
        <v>4.716854321077645</v>
      </c>
      <c r="T286" s="9">
        <v>5.8190561512912478</v>
      </c>
      <c r="U286" s="9">
        <f t="shared" si="112"/>
        <v>0.58190561512912475</v>
      </c>
      <c r="V286" s="9">
        <f t="shared" si="113"/>
        <v>5.2371505361621233</v>
      </c>
      <c r="W286" s="9">
        <f t="shared" si="127"/>
        <v>0.65080716027941132</v>
      </c>
      <c r="X286" s="9">
        <f t="shared" si="128"/>
        <v>7.3884259792884099E-2</v>
      </c>
      <c r="Y286" s="9">
        <f t="shared" si="129"/>
        <v>0.52005363965101492</v>
      </c>
      <c r="Z286" s="9">
        <f t="shared" si="130"/>
        <v>9.3873506813645965E-2</v>
      </c>
      <c r="AA286" s="9">
        <f t="shared" si="131"/>
        <v>0.50577488108158453</v>
      </c>
      <c r="AB286" s="9">
        <f t="shared" si="132"/>
        <v>7.4367359962414434E-2</v>
      </c>
      <c r="AC286" s="9">
        <f t="shared" si="133"/>
        <v>0.6621280815552969</v>
      </c>
      <c r="AD286" s="9">
        <f t="shared" si="134"/>
        <v>9.3942682269227834E-2</v>
      </c>
      <c r="AE286" s="9">
        <f t="shared" si="135"/>
        <v>0.48708373503680635</v>
      </c>
      <c r="AF286" s="9">
        <f t="shared" si="108"/>
        <v>3.9994528625421688E-2</v>
      </c>
      <c r="AG286" s="9">
        <v>0</v>
      </c>
      <c r="AH286" s="9">
        <f t="shared" si="109"/>
        <v>4.6891960119194241E-2</v>
      </c>
      <c r="AI286" s="9"/>
      <c r="AJ286" s="6">
        <v>276</v>
      </c>
      <c r="AK286" s="6">
        <f t="shared" si="118"/>
        <v>0.72469142007229537</v>
      </c>
      <c r="AL286" s="6">
        <f t="shared" si="119"/>
        <v>0.59964838789523045</v>
      </c>
      <c r="AM286" s="6">
        <f t="shared" si="120"/>
        <v>0.75607076382452476</v>
      </c>
      <c r="AN286">
        <v>0.92670719285714309</v>
      </c>
      <c r="AO286">
        <v>2.7872984999999999</v>
      </c>
      <c r="AP286" s="5">
        <v>0.67962323999999996</v>
      </c>
      <c r="AQ286" s="6">
        <f t="shared" si="121"/>
        <v>-0.20201577278484772</v>
      </c>
      <c r="AR286" s="17">
        <f t="shared" si="122"/>
        <v>4.0810372453859226E-2</v>
      </c>
      <c r="AS286" s="6">
        <f t="shared" si="123"/>
        <v>-2.1876501121047696</v>
      </c>
      <c r="AT286" s="15">
        <f t="shared" si="124"/>
        <v>4.7858130129920111</v>
      </c>
      <c r="AU286" s="6">
        <f t="shared" si="125"/>
        <v>7.6447523824524799E-2</v>
      </c>
      <c r="AV286" s="16">
        <f t="shared" si="126"/>
        <v>5.8442238989012867E-3</v>
      </c>
      <c r="AW286" s="16"/>
      <c r="AX286" s="16"/>
    </row>
    <row r="287" spans="1:50" x14ac:dyDescent="0.2">
      <c r="A287" s="13">
        <v>43012</v>
      </c>
      <c r="B287" s="14">
        <v>15.465860470000001</v>
      </c>
      <c r="C287" s="14">
        <v>16.91264653</v>
      </c>
      <c r="D287" s="14">
        <v>18.764461900000001</v>
      </c>
      <c r="E287" s="14">
        <v>27.621831289999999</v>
      </c>
      <c r="F287" s="5">
        <v>3.3586724263279528</v>
      </c>
      <c r="G287" s="5">
        <v>3.2159684667485742</v>
      </c>
      <c r="H287" s="14">
        <v>6.7173448526559074</v>
      </c>
      <c r="I287" s="14">
        <v>9.9333133194044798</v>
      </c>
      <c r="J287" s="14">
        <v>3.3586724263279528</v>
      </c>
      <c r="K287" s="14">
        <f t="shared" si="114"/>
        <v>7.6838140821202856</v>
      </c>
      <c r="L287" s="14">
        <f t="shared" si="115"/>
        <v>7.0244314212787282</v>
      </c>
      <c r="M287" s="14">
        <f t="shared" si="116"/>
        <v>9.0186713888601684</v>
      </c>
      <c r="N287" s="5">
        <f t="shared" si="117"/>
        <v>0</v>
      </c>
      <c r="O287" s="9">
        <v>0.13453088726699999</v>
      </c>
      <c r="P287" s="9">
        <v>2.1031746032999999E-2</v>
      </c>
      <c r="Q287" s="9">
        <v>5.3087782828031349</v>
      </c>
      <c r="R287" s="9">
        <f t="shared" si="110"/>
        <v>0.53087782828031349</v>
      </c>
      <c r="S287" s="9">
        <f t="shared" si="111"/>
        <v>4.7779004545228219</v>
      </c>
      <c r="T287" s="9">
        <v>5.7883409189759778</v>
      </c>
      <c r="U287" s="9">
        <f t="shared" si="112"/>
        <v>0.57883409189759782</v>
      </c>
      <c r="V287" s="9">
        <f t="shared" si="113"/>
        <v>5.2095068270783802</v>
      </c>
      <c r="W287" s="9">
        <f t="shared" si="127"/>
        <v>0.64876317214280799</v>
      </c>
      <c r="X287" s="9">
        <f t="shared" si="128"/>
        <v>7.6373204645301687E-2</v>
      </c>
      <c r="Y287" s="9">
        <f t="shared" si="129"/>
        <v>0.51900415738496886</v>
      </c>
      <c r="Z287" s="9">
        <f t="shared" si="130"/>
        <v>9.68005303434019E-2</v>
      </c>
      <c r="AA287" s="9">
        <f t="shared" si="131"/>
        <v>0.5014957099573828</v>
      </c>
      <c r="AB287" s="9">
        <f t="shared" si="132"/>
        <v>7.4586437971525518E-2</v>
      </c>
      <c r="AC287" s="9">
        <f t="shared" si="133"/>
        <v>0.66638583722406508</v>
      </c>
      <c r="AD287" s="9">
        <f t="shared" si="134"/>
        <v>0.1033301004226882</v>
      </c>
      <c r="AE287" s="9">
        <f t="shared" si="135"/>
        <v>0.4891294077681641</v>
      </c>
      <c r="AF287" s="9">
        <f t="shared" si="108"/>
        <v>4.082108667071957E-2</v>
      </c>
      <c r="AG287" s="9">
        <v>0</v>
      </c>
      <c r="AH287" s="9">
        <f t="shared" si="109"/>
        <v>5.1371471680763163E-2</v>
      </c>
      <c r="AI287" s="9"/>
      <c r="AJ287" s="9">
        <v>277</v>
      </c>
      <c r="AK287" s="6">
        <f t="shared" si="118"/>
        <v>0.72513637678810972</v>
      </c>
      <c r="AL287" s="6">
        <f t="shared" si="119"/>
        <v>0.59829624030078465</v>
      </c>
      <c r="AM287" s="6">
        <f t="shared" si="120"/>
        <v>0.76971593764675328</v>
      </c>
      <c r="AN287">
        <v>0.93835351428571401</v>
      </c>
      <c r="AO287">
        <v>2.75211328571429</v>
      </c>
      <c r="AP287" s="5">
        <v>0.68381267000000012</v>
      </c>
      <c r="AQ287" s="6">
        <f t="shared" si="121"/>
        <v>-0.21321713749760429</v>
      </c>
      <c r="AR287" s="17">
        <f t="shared" si="122"/>
        <v>4.5461547722672295E-2</v>
      </c>
      <c r="AS287" s="6">
        <f t="shared" si="123"/>
        <v>-2.1538170454135055</v>
      </c>
      <c r="AT287" s="15">
        <f t="shared" si="124"/>
        <v>4.6389278651137626</v>
      </c>
      <c r="AU287" s="6">
        <f t="shared" si="125"/>
        <v>8.5903267646753156E-2</v>
      </c>
      <c r="AV287" s="16">
        <f t="shared" si="126"/>
        <v>7.3793713923897076E-3</v>
      </c>
      <c r="AW287" s="16"/>
      <c r="AX287" s="16"/>
    </row>
    <row r="288" spans="1:50" x14ac:dyDescent="0.2">
      <c r="A288" s="13">
        <v>43013</v>
      </c>
      <c r="B288" s="14">
        <v>15.480865209999999</v>
      </c>
      <c r="C288" s="14">
        <v>16.921862300000001</v>
      </c>
      <c r="D288" s="14">
        <v>18.763107139999999</v>
      </c>
      <c r="E288" s="14">
        <v>27.592042169999999</v>
      </c>
      <c r="F288" s="5">
        <v>3.3585035252619</v>
      </c>
      <c r="G288" s="5">
        <v>3.393321507448618</v>
      </c>
      <c r="H288" s="14">
        <v>6.7170070505238009</v>
      </c>
      <c r="I288" s="14">
        <v>10.110328557972419</v>
      </c>
      <c r="J288" s="14">
        <v>3.3585035252619</v>
      </c>
      <c r="K288" s="14">
        <f t="shared" si="114"/>
        <v>7.8536660102891771</v>
      </c>
      <c r="L288" s="14">
        <f t="shared" si="115"/>
        <v>7.3492310086659209</v>
      </c>
      <c r="M288" s="14">
        <f t="shared" si="116"/>
        <v>9.0340718493481909</v>
      </c>
      <c r="N288" s="5">
        <f t="shared" si="117"/>
        <v>0</v>
      </c>
      <c r="O288" s="9">
        <v>0.133570236471</v>
      </c>
      <c r="P288" s="9">
        <v>2.1125396828999998E-2</v>
      </c>
      <c r="Q288" s="9">
        <v>5.3820273578397284</v>
      </c>
      <c r="R288" s="9">
        <f t="shared" si="110"/>
        <v>0.53820273578397282</v>
      </c>
      <c r="S288" s="9">
        <f t="shared" si="111"/>
        <v>4.8438246220557559</v>
      </c>
      <c r="T288" s="9">
        <v>5.763516603036134</v>
      </c>
      <c r="U288" s="9">
        <f t="shared" si="112"/>
        <v>0.5763516603036134</v>
      </c>
      <c r="V288" s="9">
        <f t="shared" si="113"/>
        <v>5.1871649427325206</v>
      </c>
      <c r="W288" s="9">
        <f t="shared" si="127"/>
        <v>0.64825322054208301</v>
      </c>
      <c r="X288" s="9">
        <f t="shared" si="128"/>
        <v>7.7130170965269973E-2</v>
      </c>
      <c r="Y288" s="9">
        <f t="shared" si="129"/>
        <v>0.51791470803816841</v>
      </c>
      <c r="Z288" s="9">
        <f t="shared" si="130"/>
        <v>9.8544229438714825E-2</v>
      </c>
      <c r="AA288" s="9">
        <f t="shared" si="131"/>
        <v>0.4984471618044426</v>
      </c>
      <c r="AB288" s="9">
        <f t="shared" si="132"/>
        <v>7.4859171011628547E-2</v>
      </c>
      <c r="AC288" s="9">
        <f t="shared" si="133"/>
        <v>0.67589770791013914</v>
      </c>
      <c r="AD288" s="9">
        <f t="shared" si="134"/>
        <v>0.1024595373430055</v>
      </c>
      <c r="AE288" s="9">
        <f t="shared" si="135"/>
        <v>0.49126874287664929</v>
      </c>
      <c r="AF288" s="9">
        <f t="shared" si="108"/>
        <v>4.1918431407030478E-2</v>
      </c>
      <c r="AG288" s="9">
        <v>0</v>
      </c>
      <c r="AH288" s="9">
        <f t="shared" si="109"/>
        <v>5.6154171835508214E-2</v>
      </c>
      <c r="AI288" s="9"/>
      <c r="AJ288" s="6">
        <v>278</v>
      </c>
      <c r="AK288" s="6">
        <f t="shared" si="118"/>
        <v>0.72538339150735298</v>
      </c>
      <c r="AL288" s="6">
        <f t="shared" si="119"/>
        <v>0.59699139124315748</v>
      </c>
      <c r="AM288" s="6">
        <f t="shared" si="120"/>
        <v>0.77835724525314465</v>
      </c>
      <c r="AN288">
        <v>0.94999983571428603</v>
      </c>
      <c r="AO288">
        <v>2.71692807142857</v>
      </c>
      <c r="AP288" s="5">
        <v>0.68800210000000006</v>
      </c>
      <c r="AQ288" s="6">
        <f t="shared" si="121"/>
        <v>-0.22461644420693305</v>
      </c>
      <c r="AR288" s="17">
        <f t="shared" si="122"/>
        <v>5.0452547008166267E-2</v>
      </c>
      <c r="AS288" s="6">
        <f t="shared" si="123"/>
        <v>-2.1199366801854125</v>
      </c>
      <c r="AT288" s="15">
        <f t="shared" si="124"/>
        <v>4.494131527995548</v>
      </c>
      <c r="AU288" s="6">
        <f t="shared" si="125"/>
        <v>9.0355145253144586E-2</v>
      </c>
      <c r="AV288" s="16">
        <f t="shared" si="126"/>
        <v>8.1640522737168562E-3</v>
      </c>
      <c r="AW288" s="16"/>
      <c r="AX288" s="16"/>
    </row>
    <row r="289" spans="1:50" x14ac:dyDescent="0.2">
      <c r="A289" s="13">
        <v>43014</v>
      </c>
      <c r="B289" s="14">
        <v>15.49586994</v>
      </c>
      <c r="C289" s="14">
        <v>16.931078079999999</v>
      </c>
      <c r="D289" s="14">
        <v>18.761752380000001</v>
      </c>
      <c r="E289" s="14">
        <v>27.56225306</v>
      </c>
      <c r="F289" s="5">
        <v>3.1223456725545731</v>
      </c>
      <c r="G289" s="5">
        <v>2.8209644869684429</v>
      </c>
      <c r="H289" s="14">
        <v>6.2446913451091461</v>
      </c>
      <c r="I289" s="14">
        <v>9.0656558320775886</v>
      </c>
      <c r="J289" s="14">
        <v>3.1223456725545731</v>
      </c>
      <c r="K289" s="14">
        <f t="shared" si="114"/>
        <v>7.4609689236503023</v>
      </c>
      <c r="L289" s="14">
        <f t="shared" si="115"/>
        <v>6.3428967445673603</v>
      </c>
      <c r="M289" s="14">
        <f t="shared" si="116"/>
        <v>8.4137153493227288</v>
      </c>
      <c r="N289" s="5">
        <f t="shared" si="117"/>
        <v>0</v>
      </c>
      <c r="O289" s="9">
        <v>0.132609585675</v>
      </c>
      <c r="P289" s="9">
        <v>2.1219047625000001E-2</v>
      </c>
      <c r="Q289" s="9">
        <v>5.5840952310581224</v>
      </c>
      <c r="R289" s="9">
        <f t="shared" si="110"/>
        <v>0.55840952310581227</v>
      </c>
      <c r="S289" s="9">
        <f t="shared" si="111"/>
        <v>5.0256857079523103</v>
      </c>
      <c r="T289" s="9">
        <v>5.7927931318361434</v>
      </c>
      <c r="U289" s="9">
        <f t="shared" si="112"/>
        <v>0.57927931318361436</v>
      </c>
      <c r="V289" s="9">
        <f t="shared" si="113"/>
        <v>5.2135138186525296</v>
      </c>
      <c r="W289" s="9">
        <f t="shared" si="127"/>
        <v>0.64819029190137845</v>
      </c>
      <c r="X289" s="9">
        <f t="shared" si="128"/>
        <v>7.7593569468408397E-2</v>
      </c>
      <c r="Y289" s="9">
        <f t="shared" si="129"/>
        <v>0.5168766136757641</v>
      </c>
      <c r="Z289" s="9">
        <f t="shared" si="130"/>
        <v>0.10002386025310121</v>
      </c>
      <c r="AA289" s="9">
        <f t="shared" si="131"/>
        <v>0.49567924715207767</v>
      </c>
      <c r="AB289" s="9">
        <f t="shared" si="132"/>
        <v>7.5160696086843531E-2</v>
      </c>
      <c r="AC289" s="9">
        <f t="shared" si="133"/>
        <v>0.68443104555361411</v>
      </c>
      <c r="AD289" s="9">
        <f t="shared" si="134"/>
        <v>0.10280896504872933</v>
      </c>
      <c r="AE289" s="9">
        <f t="shared" si="135"/>
        <v>0.49379743700511353</v>
      </c>
      <c r="AF289" s="9">
        <f t="shared" si="108"/>
        <v>4.2256241999836477E-2</v>
      </c>
      <c r="AG289" s="9">
        <v>0</v>
      </c>
      <c r="AH289" s="9">
        <f t="shared" si="109"/>
        <v>5.6541689485395806E-2</v>
      </c>
      <c r="AI289" s="9"/>
      <c r="AJ289" s="6">
        <v>279</v>
      </c>
      <c r="AK289" s="6">
        <f t="shared" si="118"/>
        <v>0.7257838613697869</v>
      </c>
      <c r="AL289" s="6">
        <f t="shared" si="119"/>
        <v>0.59570310740517884</v>
      </c>
      <c r="AM289" s="6">
        <f t="shared" si="120"/>
        <v>0.78724001060234339</v>
      </c>
      <c r="AN289">
        <v>0.96164615714285695</v>
      </c>
      <c r="AO289">
        <v>2.6817428571428601</v>
      </c>
      <c r="AP289" s="5">
        <v>0.69219152999999989</v>
      </c>
      <c r="AQ289" s="6">
        <f t="shared" si="121"/>
        <v>-0.23586229577307005</v>
      </c>
      <c r="AR289" s="17">
        <f t="shared" si="122"/>
        <v>5.5631022567343182E-2</v>
      </c>
      <c r="AS289" s="6">
        <f t="shared" si="123"/>
        <v>-2.0860397497376812</v>
      </c>
      <c r="AT289" s="15">
        <f t="shared" si="124"/>
        <v>4.3515618374856482</v>
      </c>
      <c r="AU289" s="6">
        <f t="shared" si="125"/>
        <v>9.5048480602343499E-2</v>
      </c>
      <c r="AV289" s="16">
        <f t="shared" si="126"/>
        <v>9.0342136648140677E-3</v>
      </c>
      <c r="AW289" s="16"/>
      <c r="AX289" s="16"/>
    </row>
    <row r="290" spans="1:50" x14ac:dyDescent="0.2">
      <c r="A290" s="13">
        <v>43015</v>
      </c>
      <c r="B290" s="14">
        <v>15.510874680000001</v>
      </c>
      <c r="C290" s="14">
        <v>16.94029385</v>
      </c>
      <c r="D290" s="14">
        <v>18.760397619999999</v>
      </c>
      <c r="E290" s="14">
        <v>27.53246394</v>
      </c>
      <c r="F290" s="5">
        <v>3.0053781906748682</v>
      </c>
      <c r="G290" s="5">
        <v>2.5981696902128308</v>
      </c>
      <c r="H290" s="14">
        <v>6.0107563813497364</v>
      </c>
      <c r="I290" s="14">
        <v>8.6089260715625677</v>
      </c>
      <c r="J290" s="14">
        <v>3.0053781906748682</v>
      </c>
      <c r="K290" s="14">
        <f t="shared" si="114"/>
        <v>7.3362821224146684</v>
      </c>
      <c r="L290" s="14">
        <f t="shared" si="115"/>
        <v>5.9565009047525379</v>
      </c>
      <c r="M290" s="14">
        <f t="shared" si="116"/>
        <v>8.112999136199841</v>
      </c>
      <c r="N290" s="5">
        <f t="shared" si="117"/>
        <v>0</v>
      </c>
      <c r="O290" s="9">
        <v>0.13164893488900001</v>
      </c>
      <c r="P290" s="9">
        <v>2.1312698410999999E-2</v>
      </c>
      <c r="Q290" s="9">
        <v>5.7412111532760326</v>
      </c>
      <c r="R290" s="9">
        <f t="shared" si="110"/>
        <v>0.57412111532760324</v>
      </c>
      <c r="S290" s="9">
        <f t="shared" si="111"/>
        <v>5.1670900379484292</v>
      </c>
      <c r="T290" s="9">
        <v>5.8333653624279451</v>
      </c>
      <c r="U290" s="9">
        <f t="shared" si="112"/>
        <v>0.58333653624279458</v>
      </c>
      <c r="V290" s="9">
        <f t="shared" si="113"/>
        <v>5.2500288261851509</v>
      </c>
      <c r="W290" s="9">
        <f t="shared" si="127"/>
        <v>0.64874606095801446</v>
      </c>
      <c r="X290" s="9">
        <f t="shared" si="128"/>
        <v>7.7174659664678069E-2</v>
      </c>
      <c r="Y290" s="9">
        <f t="shared" si="129"/>
        <v>0.51591181741590941</v>
      </c>
      <c r="Z290" s="9">
        <f t="shared" si="130"/>
        <v>0.100357889125269</v>
      </c>
      <c r="AA290" s="9">
        <f t="shared" si="131"/>
        <v>0.49413906472286723</v>
      </c>
      <c r="AB290" s="9">
        <f t="shared" si="132"/>
        <v>7.5485089769168942E-2</v>
      </c>
      <c r="AC290" s="9">
        <f t="shared" si="133"/>
        <v>0.69411585730919911</v>
      </c>
      <c r="AD290" s="9">
        <f t="shared" si="134"/>
        <v>9.7566844818069404E-2</v>
      </c>
      <c r="AE290" s="9">
        <f t="shared" si="135"/>
        <v>0.49663027514692271</v>
      </c>
      <c r="AF290" s="9">
        <f t="shared" si="108"/>
        <v>4.2478705626261222E-2</v>
      </c>
      <c r="AG290" s="9">
        <v>0</v>
      </c>
      <c r="AH290" s="9">
        <f t="shared" si="109"/>
        <v>5.7423933122964919E-2</v>
      </c>
      <c r="AI290" s="9"/>
      <c r="AJ290" s="9">
        <v>280</v>
      </c>
      <c r="AK290" s="6">
        <f t="shared" si="118"/>
        <v>0.72592072062269253</v>
      </c>
      <c r="AL290" s="6">
        <f t="shared" si="119"/>
        <v>0.59449695384813617</v>
      </c>
      <c r="AM290" s="6">
        <f t="shared" si="120"/>
        <v>0.79168270212726854</v>
      </c>
      <c r="AN290">
        <v>0.97329247857142898</v>
      </c>
      <c r="AO290">
        <v>2.64655764285714</v>
      </c>
      <c r="AP290" s="5">
        <v>0.69638095999999994</v>
      </c>
      <c r="AQ290" s="6">
        <f t="shared" si="121"/>
        <v>-0.24737175794873645</v>
      </c>
      <c r="AR290" s="17">
        <f t="shared" si="122"/>
        <v>6.1192786630648255E-2</v>
      </c>
      <c r="AS290" s="6">
        <f t="shared" si="123"/>
        <v>-2.0520606890090036</v>
      </c>
      <c r="AT290" s="15">
        <f t="shared" si="124"/>
        <v>4.2109530713761067</v>
      </c>
      <c r="AU290" s="6">
        <f t="shared" si="125"/>
        <v>9.5301742127268607E-2</v>
      </c>
      <c r="AV290" s="16">
        <f t="shared" si="126"/>
        <v>9.0824220524924042E-3</v>
      </c>
      <c r="AW290" s="16"/>
      <c r="AX290" s="16"/>
    </row>
    <row r="291" spans="1:50" x14ac:dyDescent="0.2">
      <c r="A291" s="13">
        <v>43016</v>
      </c>
      <c r="B291" s="14">
        <v>15.525879420000001</v>
      </c>
      <c r="C291" s="14">
        <v>16.949509630000001</v>
      </c>
      <c r="D291" s="14">
        <v>18.75904285</v>
      </c>
      <c r="E291" s="14">
        <v>27.50267483</v>
      </c>
      <c r="F291" s="5">
        <v>2.9253488075940122</v>
      </c>
      <c r="G291" s="5">
        <v>2.626940558969928</v>
      </c>
      <c r="H291" s="14">
        <v>5.8506976151880243</v>
      </c>
      <c r="I291" s="14">
        <v>8.4776381741579527</v>
      </c>
      <c r="J291" s="14">
        <v>2.9253488075940122</v>
      </c>
      <c r="K291" s="14">
        <f t="shared" si="114"/>
        <v>7.2928409384516106</v>
      </c>
      <c r="L291" s="14">
        <f t="shared" si="115"/>
        <v>5.9922205001547315</v>
      </c>
      <c r="M291" s="14">
        <f t="shared" si="116"/>
        <v>7.9111909869442849</v>
      </c>
      <c r="N291" s="5">
        <f t="shared" si="117"/>
        <v>0</v>
      </c>
      <c r="O291" s="9">
        <v>0.13068828409300001</v>
      </c>
      <c r="P291" s="9">
        <v>2.1406349206999999E-2</v>
      </c>
      <c r="Q291" s="9">
        <v>5.7207515372948121</v>
      </c>
      <c r="R291" s="9">
        <f t="shared" si="110"/>
        <v>0.57207515372948126</v>
      </c>
      <c r="S291" s="9">
        <f t="shared" si="111"/>
        <v>5.1486763835653306</v>
      </c>
      <c r="T291" s="9">
        <v>5.8638581244171766</v>
      </c>
      <c r="U291" s="9">
        <f t="shared" si="112"/>
        <v>0.58638581244171772</v>
      </c>
      <c r="V291" s="9">
        <f t="shared" si="113"/>
        <v>5.2774723119754592</v>
      </c>
      <c r="W291" s="9">
        <f t="shared" si="127"/>
        <v>0.64931526805024076</v>
      </c>
      <c r="X291" s="9">
        <f t="shared" si="128"/>
        <v>7.6636132750008662E-2</v>
      </c>
      <c r="Y291" s="9">
        <f t="shared" si="129"/>
        <v>0.51505052485657221</v>
      </c>
      <c r="Z291" s="9">
        <f t="shared" si="130"/>
        <v>0.10020496610130142</v>
      </c>
      <c r="AA291" s="9">
        <f t="shared" si="131"/>
        <v>0.49314987864590248</v>
      </c>
      <c r="AB291" s="9">
        <f t="shared" si="132"/>
        <v>7.5808930049821852E-2</v>
      </c>
      <c r="AC291" s="9">
        <f t="shared" si="133"/>
        <v>0.70155526550213432</v>
      </c>
      <c r="AD291" s="9">
        <f t="shared" si="134"/>
        <v>9.2669955038378549E-2</v>
      </c>
      <c r="AE291" s="9">
        <f t="shared" si="135"/>
        <v>0.49981104513954561</v>
      </c>
      <c r="AF291" s="9">
        <f t="shared" si="108"/>
        <v>4.2310150476833182E-2</v>
      </c>
      <c r="AG291" s="9">
        <v>0</v>
      </c>
      <c r="AH291" s="9">
        <f t="shared" si="109"/>
        <v>5.5657597994896578E-2</v>
      </c>
      <c r="AI291" s="9"/>
      <c r="AJ291" s="6">
        <v>281</v>
      </c>
      <c r="AK291" s="6">
        <f t="shared" si="118"/>
        <v>0.72595140080024945</v>
      </c>
      <c r="AL291" s="6">
        <f t="shared" si="119"/>
        <v>0.5933548447472039</v>
      </c>
      <c r="AM291" s="6">
        <f t="shared" si="120"/>
        <v>0.79422522054051292</v>
      </c>
      <c r="AN291">
        <v>0.98493880000000011</v>
      </c>
      <c r="AO291">
        <v>2.6113724285714301</v>
      </c>
      <c r="AP291" s="5">
        <v>0.70057038999999999</v>
      </c>
      <c r="AQ291" s="6">
        <f t="shared" si="121"/>
        <v>-0.25898739919975067</v>
      </c>
      <c r="AR291" s="17">
        <f t="shared" si="122"/>
        <v>6.7074472944251007E-2</v>
      </c>
      <c r="AS291" s="6">
        <f t="shared" si="123"/>
        <v>-2.0180175838242262</v>
      </c>
      <c r="AT291" s="15">
        <f t="shared" si="124"/>
        <v>4.0723949686237679</v>
      </c>
      <c r="AU291" s="6">
        <f t="shared" si="125"/>
        <v>9.3654830540512934E-2</v>
      </c>
      <c r="AV291" s="16">
        <f t="shared" si="126"/>
        <v>8.7712272835721947E-3</v>
      </c>
      <c r="AW291" s="16"/>
      <c r="AX291" s="16"/>
    </row>
    <row r="292" spans="1:50" x14ac:dyDescent="0.2">
      <c r="A292" s="13">
        <v>43017</v>
      </c>
      <c r="B292" s="14">
        <v>15.54088415</v>
      </c>
      <c r="C292" s="14">
        <v>16.958725399999999</v>
      </c>
      <c r="D292" s="14">
        <v>18.757688089999998</v>
      </c>
      <c r="E292" s="14">
        <v>27.47288571</v>
      </c>
      <c r="F292" s="5">
        <v>2.7881221674971339</v>
      </c>
      <c r="G292" s="5">
        <v>2.4377574873375898</v>
      </c>
      <c r="H292" s="14">
        <v>5.5762443349942687</v>
      </c>
      <c r="I292" s="14">
        <v>8.0140018223318599</v>
      </c>
      <c r="J292" s="14">
        <v>2.7881221674971339</v>
      </c>
      <c r="K292" s="14">
        <f t="shared" si="114"/>
        <v>7.0967081463270301</v>
      </c>
      <c r="L292" s="14">
        <f t="shared" si="115"/>
        <v>5.6409159512671856</v>
      </c>
      <c r="M292" s="14">
        <f t="shared" si="116"/>
        <v>7.5537819934528789</v>
      </c>
      <c r="N292" s="5">
        <f t="shared" si="117"/>
        <v>0</v>
      </c>
      <c r="O292" s="9">
        <v>0.12972763329699999</v>
      </c>
      <c r="P292" s="9">
        <v>2.1500000003000001E-2</v>
      </c>
      <c r="Q292" s="9">
        <v>5.7767310534458431</v>
      </c>
      <c r="R292" s="9">
        <f t="shared" si="110"/>
        <v>0.57767310534458438</v>
      </c>
      <c r="S292" s="9">
        <f t="shared" si="111"/>
        <v>5.1990579481012587</v>
      </c>
      <c r="T292" s="9">
        <v>5.8840942881610294</v>
      </c>
      <c r="U292" s="9">
        <f t="shared" si="112"/>
        <v>0.58840942881610292</v>
      </c>
      <c r="V292" s="9">
        <f t="shared" si="113"/>
        <v>5.2956848593449264</v>
      </c>
      <c r="W292" s="9">
        <f t="shared" si="127"/>
        <v>0.64974429909908671</v>
      </c>
      <c r="X292" s="9">
        <f t="shared" si="128"/>
        <v>7.5895043863881184E-2</v>
      </c>
      <c r="Y292" s="9">
        <f t="shared" si="129"/>
        <v>0.51428584040439407</v>
      </c>
      <c r="Z292" s="9">
        <f t="shared" si="130"/>
        <v>9.9782969278827807E-2</v>
      </c>
      <c r="AA292" s="9">
        <f t="shared" si="131"/>
        <v>0.49248891821949886</v>
      </c>
      <c r="AB292" s="9">
        <f t="shared" si="132"/>
        <v>7.6122490231736839E-2</v>
      </c>
      <c r="AC292" s="9">
        <f t="shared" si="133"/>
        <v>0.70639144530843923</v>
      </c>
      <c r="AD292" s="9">
        <f t="shared" si="134"/>
        <v>9.0400888122763701E-2</v>
      </c>
      <c r="AE292" s="9">
        <f t="shared" si="135"/>
        <v>0.50318462998762814</v>
      </c>
      <c r="AF292" s="9">
        <f t="shared" si="108"/>
        <v>4.2083184732439043E-2</v>
      </c>
      <c r="AG292" s="9">
        <v>0</v>
      </c>
      <c r="AH292" s="9">
        <f t="shared" si="109"/>
        <v>5.3785752996110929E-2</v>
      </c>
      <c r="AI292" s="9"/>
      <c r="AJ292" s="6">
        <v>282</v>
      </c>
      <c r="AK292" s="6">
        <f t="shared" si="118"/>
        <v>0.72563934296296795</v>
      </c>
      <c r="AL292" s="6">
        <f t="shared" si="119"/>
        <v>0.59227188749832671</v>
      </c>
      <c r="AM292" s="6">
        <f t="shared" si="120"/>
        <v>0.79679233343120293</v>
      </c>
      <c r="AN292">
        <v>0.98793966666666688</v>
      </c>
      <c r="AO292">
        <v>2.576187214285711</v>
      </c>
      <c r="AP292" s="5">
        <v>0.70475982000000004</v>
      </c>
      <c r="AQ292" s="6">
        <f t="shared" si="121"/>
        <v>-0.26230032370369893</v>
      </c>
      <c r="AR292" s="17">
        <f t="shared" si="122"/>
        <v>6.8801459815065247E-2</v>
      </c>
      <c r="AS292" s="6">
        <f t="shared" si="123"/>
        <v>-1.9839153267873844</v>
      </c>
      <c r="AT292" s="15">
        <f t="shared" si="124"/>
        <v>3.9359200238618941</v>
      </c>
      <c r="AU292" s="6">
        <f t="shared" si="125"/>
        <v>9.2032513431202889E-2</v>
      </c>
      <c r="AV292" s="16">
        <f t="shared" si="126"/>
        <v>8.4699835284645399E-3</v>
      </c>
      <c r="AW292" s="16"/>
      <c r="AX292" s="16"/>
    </row>
    <row r="293" spans="1:50" x14ac:dyDescent="0.2">
      <c r="A293" s="13">
        <v>43018</v>
      </c>
      <c r="B293" s="14">
        <v>15.55588889</v>
      </c>
      <c r="C293" s="14">
        <v>16.96794118</v>
      </c>
      <c r="D293" s="14">
        <v>18.75633333</v>
      </c>
      <c r="E293" s="14">
        <v>27.04255714</v>
      </c>
      <c r="F293" s="5">
        <v>2.7688144295954422</v>
      </c>
      <c r="G293" s="5">
        <v>2.3922059193449678</v>
      </c>
      <c r="H293" s="14">
        <v>5.5376288591908844</v>
      </c>
      <c r="I293" s="14">
        <v>7.9298347785358523</v>
      </c>
      <c r="J293" s="14">
        <v>2.7688144295954422</v>
      </c>
      <c r="K293" s="14">
        <f t="shared" si="114"/>
        <v>7.9791073638212113</v>
      </c>
      <c r="L293" s="14">
        <f t="shared" si="115"/>
        <v>5.92351588426438</v>
      </c>
      <c r="M293" s="14">
        <f t="shared" si="116"/>
        <v>7.1686968738583436</v>
      </c>
      <c r="N293" s="5">
        <f t="shared" si="117"/>
        <v>0</v>
      </c>
      <c r="O293" s="9">
        <v>0.13475089579399999</v>
      </c>
      <c r="P293" s="9">
        <v>2.2637500006E-2</v>
      </c>
      <c r="Q293" s="9">
        <v>5.8383402832348441</v>
      </c>
      <c r="R293" s="9">
        <f t="shared" si="110"/>
        <v>0.58383402832348441</v>
      </c>
      <c r="S293" s="9">
        <f t="shared" si="111"/>
        <v>5.2545062549113597</v>
      </c>
      <c r="T293" s="9">
        <v>5.9087624696446284</v>
      </c>
      <c r="U293" s="9">
        <f t="shared" si="112"/>
        <v>0.59087624696446284</v>
      </c>
      <c r="V293" s="9">
        <f t="shared" si="113"/>
        <v>5.3178862226801655</v>
      </c>
      <c r="W293" s="9">
        <f t="shared" si="127"/>
        <v>0.6500037647389203</v>
      </c>
      <c r="X293" s="9">
        <f t="shared" si="128"/>
        <v>7.4967913333369718E-2</v>
      </c>
      <c r="Y293" s="9">
        <f t="shared" si="129"/>
        <v>0.51360253125853583</v>
      </c>
      <c r="Z293" s="9">
        <f t="shared" si="130"/>
        <v>9.8899923549342753E-2</v>
      </c>
      <c r="AA293" s="9">
        <f t="shared" si="131"/>
        <v>0.4923551362040765</v>
      </c>
      <c r="AB293" s="9">
        <f t="shared" si="132"/>
        <v>7.6420618085145664E-2</v>
      </c>
      <c r="AC293" s="9">
        <f t="shared" si="133"/>
        <v>0.71042141906510781</v>
      </c>
      <c r="AD293" s="9">
        <f t="shared" si="134"/>
        <v>8.7577305541742811E-2</v>
      </c>
      <c r="AE293" s="9">
        <f t="shared" si="135"/>
        <v>0.50658679615531099</v>
      </c>
      <c r="AF293" s="9">
        <f t="shared" ref="AF293:AF314" si="136">$J$3*W292*(X292/(X292+$I$3))</f>
        <v>4.1746681699078525E-2</v>
      </c>
      <c r="AG293" s="9">
        <v>0</v>
      </c>
      <c r="AH293" s="9">
        <f t="shared" ref="AH293:AH314" si="137">$J$3*AC292*(AD292/(AD292+$I$3))</f>
        <v>5.2993640890215236E-2</v>
      </c>
      <c r="AI293" s="9"/>
      <c r="AJ293" s="9">
        <v>283</v>
      </c>
      <c r="AK293" s="6">
        <f t="shared" si="118"/>
        <v>0.72497167807229002</v>
      </c>
      <c r="AL293" s="6">
        <f t="shared" si="119"/>
        <v>0.5912550597534193</v>
      </c>
      <c r="AM293" s="6">
        <f t="shared" si="120"/>
        <v>0.79799872460685062</v>
      </c>
      <c r="AN293">
        <v>0.99094053333333298</v>
      </c>
      <c r="AO293">
        <v>2.5410020000000002</v>
      </c>
      <c r="AP293" s="5">
        <v>0.70894924999999998</v>
      </c>
      <c r="AQ293" s="6">
        <f t="shared" si="121"/>
        <v>-0.26596885526104297</v>
      </c>
      <c r="AR293" s="17">
        <f t="shared" si="122"/>
        <v>7.0739431968869629E-2</v>
      </c>
      <c r="AS293" s="6">
        <f t="shared" si="123"/>
        <v>-1.9497469402465808</v>
      </c>
      <c r="AT293" s="15">
        <f t="shared" si="124"/>
        <v>3.8015131310009038</v>
      </c>
      <c r="AU293" s="6">
        <f t="shared" si="125"/>
        <v>8.9049474606850643E-2</v>
      </c>
      <c r="AV293" s="16">
        <f t="shared" si="126"/>
        <v>7.9298089277561375E-3</v>
      </c>
      <c r="AW293" s="16"/>
      <c r="AX293" s="16"/>
    </row>
    <row r="294" spans="1:50" x14ac:dyDescent="0.2">
      <c r="A294" s="13">
        <v>43019</v>
      </c>
      <c r="B294" s="14">
        <v>15.542989800000001</v>
      </c>
      <c r="C294" s="14">
        <v>16.93731889</v>
      </c>
      <c r="D294" s="14">
        <v>18.759324230000001</v>
      </c>
      <c r="E294" s="14">
        <v>26.612228569999999</v>
      </c>
      <c r="F294" s="5">
        <v>2.8517515302081118</v>
      </c>
      <c r="G294" s="5">
        <v>2.5885466051071799</v>
      </c>
      <c r="H294" s="14">
        <v>5.7035030604162236</v>
      </c>
      <c r="I294" s="14">
        <v>8.2920496655234039</v>
      </c>
      <c r="J294" s="14">
        <v>2.8517515302081118</v>
      </c>
      <c r="K294" s="14">
        <f t="shared" si="114"/>
        <v>9.1499391621906394</v>
      </c>
      <c r="L294" s="14">
        <f t="shared" si="115"/>
        <v>6.6722716826377875</v>
      </c>
      <c r="M294" s="14">
        <f t="shared" si="116"/>
        <v>6.9627498183305878</v>
      </c>
      <c r="N294" s="5">
        <f t="shared" si="117"/>
        <v>0</v>
      </c>
      <c r="O294" s="9">
        <v>0.13977415830000001</v>
      </c>
      <c r="P294" s="9">
        <v>2.3775000000000001E-2</v>
      </c>
      <c r="Q294" s="9">
        <v>5.8697382925567627</v>
      </c>
      <c r="R294" s="9">
        <f t="shared" si="110"/>
        <v>0.58697382925567632</v>
      </c>
      <c r="S294" s="9">
        <f t="shared" si="111"/>
        <v>5.2827644633010866</v>
      </c>
      <c r="T294" s="9">
        <v>5.9308610929114716</v>
      </c>
      <c r="U294" s="9">
        <f t="shared" si="112"/>
        <v>0.59308610929114713</v>
      </c>
      <c r="V294" s="9">
        <f t="shared" si="113"/>
        <v>5.3377749836203243</v>
      </c>
      <c r="W294" s="9">
        <f t="shared" si="127"/>
        <v>0.64999977082288274</v>
      </c>
      <c r="X294" s="9">
        <f t="shared" si="128"/>
        <v>7.4377690892626039E-2</v>
      </c>
      <c r="Y294" s="9">
        <f t="shared" si="129"/>
        <v>0.51298480054124018</v>
      </c>
      <c r="Z294" s="9">
        <f t="shared" si="130"/>
        <v>9.7631299369057997E-2</v>
      </c>
      <c r="AA294" s="9">
        <f t="shared" si="131"/>
        <v>0.4925771430572119</v>
      </c>
      <c r="AB294" s="9">
        <f t="shared" si="132"/>
        <v>7.669443677283376E-2</v>
      </c>
      <c r="AC294" s="9">
        <f t="shared" si="133"/>
        <v>0.71260026688066169</v>
      </c>
      <c r="AD294" s="9">
        <f t="shared" si="134"/>
        <v>8.5825557134234037E-2</v>
      </c>
      <c r="AE294" s="9">
        <f t="shared" si="135"/>
        <v>0.50996898829835269</v>
      </c>
      <c r="AF294" s="9">
        <f t="shared" si="136"/>
        <v>4.1306348331792309E-2</v>
      </c>
      <c r="AG294" s="9">
        <v>0</v>
      </c>
      <c r="AH294" s="9">
        <f t="shared" si="137"/>
        <v>5.1830516973256392E-2</v>
      </c>
      <c r="AI294" s="9"/>
      <c r="AJ294" s="6">
        <v>284</v>
      </c>
      <c r="AK294" s="6">
        <f t="shared" si="118"/>
        <v>0.72437746171550876</v>
      </c>
      <c r="AL294" s="6">
        <f t="shared" si="119"/>
        <v>0.59020844242626991</v>
      </c>
      <c r="AM294" s="6">
        <f t="shared" si="120"/>
        <v>0.7984258240148957</v>
      </c>
      <c r="AN294">
        <v>0.9939414000000002</v>
      </c>
      <c r="AO294">
        <v>2.5804529285714302</v>
      </c>
      <c r="AP294" s="5">
        <v>0.73243380357142907</v>
      </c>
      <c r="AQ294" s="6">
        <f t="shared" si="121"/>
        <v>-0.26956393828449143</v>
      </c>
      <c r="AR294" s="17">
        <f t="shared" si="122"/>
        <v>7.2664716823445108E-2</v>
      </c>
      <c r="AS294" s="6">
        <f t="shared" si="123"/>
        <v>-1.9902444861451603</v>
      </c>
      <c r="AT294" s="15">
        <f t="shared" si="124"/>
        <v>3.9610731146312128</v>
      </c>
      <c r="AU294" s="6">
        <f t="shared" si="125"/>
        <v>6.5992020443466637E-2</v>
      </c>
      <c r="AV294" s="16">
        <f t="shared" si="126"/>
        <v>4.3549467622109187E-3</v>
      </c>
      <c r="AW294" s="16"/>
      <c r="AX294" s="16"/>
    </row>
    <row r="295" spans="1:50" x14ac:dyDescent="0.2">
      <c r="A295" s="13">
        <v>43020</v>
      </c>
      <c r="B295" s="14">
        <v>15.530090700000001</v>
      </c>
      <c r="C295" s="14">
        <v>16.906696610000001</v>
      </c>
      <c r="D295" s="14">
        <v>18.76231512</v>
      </c>
      <c r="E295" s="14">
        <v>26.181899999999999</v>
      </c>
      <c r="F295" s="5">
        <v>3.5454053274767912</v>
      </c>
      <c r="G295" s="5">
        <v>4.072880365166017</v>
      </c>
      <c r="H295" s="14">
        <v>7.0908106549535823</v>
      </c>
      <c r="I295" s="14">
        <v>11.1636910201196</v>
      </c>
      <c r="J295" s="14">
        <v>3.5454053274767912</v>
      </c>
      <c r="K295" s="14">
        <f t="shared" si="114"/>
        <v>12.563860679990054</v>
      </c>
      <c r="L295" s="14">
        <f t="shared" si="115"/>
        <v>10.341087450965203</v>
      </c>
      <c r="M295" s="14">
        <f t="shared" si="116"/>
        <v>8.1384929828660386</v>
      </c>
      <c r="N295" s="5">
        <f t="shared" si="117"/>
        <v>0</v>
      </c>
      <c r="O295" s="9">
        <v>0.14479742079999999</v>
      </c>
      <c r="P295" s="9">
        <v>2.4912500000000001E-2</v>
      </c>
      <c r="Q295" s="9">
        <v>5.6482992396686029</v>
      </c>
      <c r="R295" s="9">
        <f t="shared" si="110"/>
        <v>0.56482992396686027</v>
      </c>
      <c r="S295" s="9">
        <f t="shared" si="111"/>
        <v>5.083469315701743</v>
      </c>
      <c r="T295" s="9">
        <v>5.8087636692870888</v>
      </c>
      <c r="U295" s="9">
        <f t="shared" si="112"/>
        <v>0.58087636692870892</v>
      </c>
      <c r="V295" s="9">
        <f t="shared" si="113"/>
        <v>5.2278873023583801</v>
      </c>
      <c r="W295" s="9">
        <f t="shared" si="127"/>
        <v>0.64979722962974162</v>
      </c>
      <c r="X295" s="9">
        <f t="shared" si="128"/>
        <v>7.4338904691390137E-2</v>
      </c>
      <c r="Y295" s="9">
        <f t="shared" si="129"/>
        <v>0.51241261362053236</v>
      </c>
      <c r="Z295" s="9">
        <f t="shared" si="130"/>
        <v>9.6295653839295045E-2</v>
      </c>
      <c r="AA295" s="9">
        <f t="shared" si="131"/>
        <v>0.49279294573260884</v>
      </c>
      <c r="AB295" s="9">
        <f t="shared" si="132"/>
        <v>7.6936776820180727E-2</v>
      </c>
      <c r="AC295" s="9">
        <f t="shared" si="133"/>
        <v>0.71291755882443353</v>
      </c>
      <c r="AD295" s="9">
        <f t="shared" si="134"/>
        <v>8.6895826526052794E-2</v>
      </c>
      <c r="AE295" s="9">
        <f t="shared" si="135"/>
        <v>0.51322606163777085</v>
      </c>
      <c r="AF295" s="9">
        <f t="shared" si="136"/>
        <v>4.1014547647707955E-2</v>
      </c>
      <c r="AG295" s="9">
        <v>0</v>
      </c>
      <c r="AH295" s="9">
        <f t="shared" si="137"/>
        <v>5.1071810788950477E-2</v>
      </c>
      <c r="AI295" s="9"/>
      <c r="AJ295" s="6">
        <v>285</v>
      </c>
      <c r="AK295" s="6">
        <f t="shared" si="118"/>
        <v>0.72413613432113177</v>
      </c>
      <c r="AL295" s="6">
        <f t="shared" si="119"/>
        <v>0.58908859957190385</v>
      </c>
      <c r="AM295" s="6">
        <f t="shared" si="120"/>
        <v>0.79981338535048629</v>
      </c>
      <c r="AN295">
        <v>0.99694226666666708</v>
      </c>
      <c r="AO295">
        <v>2.6199038571428601</v>
      </c>
      <c r="AP295" s="5">
        <v>0.75591835714285693</v>
      </c>
      <c r="AQ295" s="6">
        <f t="shared" si="121"/>
        <v>-0.2728061323455353</v>
      </c>
      <c r="AR295" s="17">
        <f t="shared" si="122"/>
        <v>7.4423185845329726E-2</v>
      </c>
      <c r="AS295" s="6">
        <f t="shared" si="123"/>
        <v>-2.0308152575709562</v>
      </c>
      <c r="AT295" s="15">
        <f t="shared" si="124"/>
        <v>4.1242106103829892</v>
      </c>
      <c r="AU295" s="6">
        <f t="shared" si="125"/>
        <v>4.3895028207629361E-2</v>
      </c>
      <c r="AV295" s="16">
        <f t="shared" si="126"/>
        <v>1.9267735013485774E-3</v>
      </c>
      <c r="AW295" s="16"/>
      <c r="AX295" s="16"/>
    </row>
    <row r="296" spans="1:50" x14ac:dyDescent="0.2">
      <c r="A296" s="13">
        <v>43021</v>
      </c>
      <c r="B296" s="14">
        <v>15.517191609999999</v>
      </c>
      <c r="C296" s="14">
        <v>16.876074320000001</v>
      </c>
      <c r="D296" s="14">
        <v>18.765306020000001</v>
      </c>
      <c r="E296" s="14">
        <v>25.751571429999998</v>
      </c>
      <c r="F296" s="5">
        <v>3.5774622642953671</v>
      </c>
      <c r="G296" s="5">
        <v>4.6052663194799521</v>
      </c>
      <c r="H296" s="14">
        <v>7.1549245285907332</v>
      </c>
      <c r="I296" s="14">
        <v>11.760190848070691</v>
      </c>
      <c r="J296" s="14">
        <v>3.5774622642953671</v>
      </c>
      <c r="K296" s="14">
        <f t="shared" si="114"/>
        <v>13.907793284160352</v>
      </c>
      <c r="L296" s="14">
        <f t="shared" si="115"/>
        <v>11.981366047934317</v>
      </c>
      <c r="M296" s="14">
        <f t="shared" si="116"/>
        <v>7.6946491772828205</v>
      </c>
      <c r="N296" s="5">
        <f t="shared" si="117"/>
        <v>0</v>
      </c>
      <c r="O296" s="9">
        <v>0.14982068329000001</v>
      </c>
      <c r="P296" s="9">
        <v>2.6050000010000001E-2</v>
      </c>
      <c r="Q296" s="9">
        <v>5.8023619626839604</v>
      </c>
      <c r="R296" s="9">
        <f t="shared" si="110"/>
        <v>0.58023619626839607</v>
      </c>
      <c r="S296" s="9">
        <f t="shared" si="111"/>
        <v>5.2221257664155649</v>
      </c>
      <c r="T296" s="9">
        <v>5.8530079774894634</v>
      </c>
      <c r="U296" s="9">
        <f t="shared" si="112"/>
        <v>0.58530079774894639</v>
      </c>
      <c r="V296" s="9">
        <f t="shared" si="113"/>
        <v>5.2677071797405173</v>
      </c>
      <c r="W296" s="9">
        <f t="shared" si="127"/>
        <v>0.6489855896998602</v>
      </c>
      <c r="X296" s="9">
        <f t="shared" si="128"/>
        <v>7.6628657254054572E-2</v>
      </c>
      <c r="Y296" s="9">
        <f t="shared" si="129"/>
        <v>0.51187115937792405</v>
      </c>
      <c r="Z296" s="9">
        <f t="shared" si="130"/>
        <v>9.6979622758626552E-2</v>
      </c>
      <c r="AA296" s="9">
        <f t="shared" si="131"/>
        <v>0.49074537774145982</v>
      </c>
      <c r="AB296" s="9">
        <f t="shared" si="132"/>
        <v>7.7146999773876596E-2</v>
      </c>
      <c r="AC296" s="9">
        <f t="shared" si="133"/>
        <v>0.70919305723007697</v>
      </c>
      <c r="AD296" s="9">
        <f t="shared" si="134"/>
        <v>0.10007628949716894</v>
      </c>
      <c r="AE296" s="9">
        <f t="shared" si="135"/>
        <v>0.51626006185869944</v>
      </c>
      <c r="AF296" s="9">
        <f t="shared" si="136"/>
        <v>4.0982597769150218E-2</v>
      </c>
      <c r="AG296" s="9">
        <v>0</v>
      </c>
      <c r="AH296" s="9">
        <f t="shared" si="137"/>
        <v>5.1655993754607929E-2</v>
      </c>
      <c r="AI296" s="9"/>
      <c r="AJ296" s="9">
        <v>286</v>
      </c>
      <c r="AK296" s="6">
        <f t="shared" si="118"/>
        <v>0.72561424695391474</v>
      </c>
      <c r="AL296" s="6">
        <f t="shared" si="119"/>
        <v>0.58772500050008636</v>
      </c>
      <c r="AM296" s="6">
        <f t="shared" si="120"/>
        <v>0.80926934672724593</v>
      </c>
      <c r="AN296">
        <v>0.99994313333333296</v>
      </c>
      <c r="AO296">
        <v>2.6593547857142901</v>
      </c>
      <c r="AP296" s="5">
        <v>0.77940291071428602</v>
      </c>
      <c r="AQ296" s="6">
        <f t="shared" si="121"/>
        <v>-0.27432888637941821</v>
      </c>
      <c r="AR296" s="17">
        <f t="shared" si="122"/>
        <v>7.5256337902171747E-2</v>
      </c>
      <c r="AS296" s="6">
        <f t="shared" si="123"/>
        <v>-2.0716297852142036</v>
      </c>
      <c r="AT296" s="15">
        <f t="shared" si="124"/>
        <v>4.2916499669866477</v>
      </c>
      <c r="AU296" s="6">
        <f t="shared" si="125"/>
        <v>2.9866436012959907E-2</v>
      </c>
      <c r="AV296" s="16">
        <f t="shared" si="126"/>
        <v>8.9200400011622849E-4</v>
      </c>
      <c r="AW296" s="16"/>
      <c r="AX296" s="16"/>
    </row>
    <row r="297" spans="1:50" x14ac:dyDescent="0.2">
      <c r="A297" s="13">
        <v>43022</v>
      </c>
      <c r="B297" s="14">
        <v>15.50429252</v>
      </c>
      <c r="C297" s="14">
        <v>16.845452030000001</v>
      </c>
      <c r="D297" s="14">
        <v>18.768296920000001</v>
      </c>
      <c r="E297" s="14">
        <v>25.321242850000001</v>
      </c>
      <c r="F297" s="5">
        <v>3.26135393466646</v>
      </c>
      <c r="G297" s="5">
        <v>3.2016862280258822</v>
      </c>
      <c r="H297" s="14">
        <v>6.5227078693329208</v>
      </c>
      <c r="I297" s="14">
        <v>9.7243940973588021</v>
      </c>
      <c r="J297" s="14">
        <v>3.26135393466646</v>
      </c>
      <c r="K297" s="14">
        <f t="shared" si="114"/>
        <v>13.830148979930845</v>
      </c>
      <c r="L297" s="14">
        <f t="shared" si="115"/>
        <v>9.5837994369450925</v>
      </c>
      <c r="M297" s="14">
        <f t="shared" si="116"/>
        <v>6.5476247496670243</v>
      </c>
      <c r="N297" s="5">
        <f t="shared" si="117"/>
        <v>0</v>
      </c>
      <c r="O297" s="9">
        <v>0.15484394579999999</v>
      </c>
      <c r="P297" s="9">
        <v>2.71875E-2</v>
      </c>
      <c r="Q297" s="9">
        <v>5.8881725957578643</v>
      </c>
      <c r="R297" s="9">
        <f t="shared" si="110"/>
        <v>0.58881725957578646</v>
      </c>
      <c r="S297" s="9">
        <f t="shared" si="111"/>
        <v>5.299355336182078</v>
      </c>
      <c r="T297" s="9">
        <v>5.8189505070515501</v>
      </c>
      <c r="U297" s="9">
        <f t="shared" si="112"/>
        <v>0.58189505070515501</v>
      </c>
      <c r="V297" s="9">
        <f t="shared" si="113"/>
        <v>5.2370554563463951</v>
      </c>
      <c r="W297" s="9">
        <f t="shared" si="127"/>
        <v>0.64951125114305308</v>
      </c>
      <c r="X297" s="9">
        <f t="shared" si="128"/>
        <v>7.8182383883226209E-2</v>
      </c>
      <c r="Y297" s="9">
        <f t="shared" si="129"/>
        <v>0.51132307643473174</v>
      </c>
      <c r="Z297" s="9">
        <f t="shared" si="130"/>
        <v>9.6953142393478964E-2</v>
      </c>
      <c r="AA297" s="9">
        <f t="shared" si="131"/>
        <v>0.48933450749676838</v>
      </c>
      <c r="AB297" s="9">
        <f t="shared" si="132"/>
        <v>7.7366214134091685E-2</v>
      </c>
      <c r="AC297" s="9">
        <f t="shared" si="133"/>
        <v>0.71058612502177354</v>
      </c>
      <c r="AD297" s="9">
        <f t="shared" si="134"/>
        <v>0.11115146408267298</v>
      </c>
      <c r="AE297" s="9">
        <f t="shared" si="135"/>
        <v>0.51885471137142225</v>
      </c>
      <c r="AF297" s="9">
        <f t="shared" si="136"/>
        <v>4.2058150913174358E-2</v>
      </c>
      <c r="AG297" s="9">
        <v>0</v>
      </c>
      <c r="AH297" s="9">
        <f t="shared" si="137"/>
        <v>5.8132544665293572E-2</v>
      </c>
      <c r="AI297" s="9"/>
      <c r="AJ297" s="6">
        <v>287</v>
      </c>
      <c r="AK297" s="6">
        <f t="shared" si="118"/>
        <v>0.72769363502627926</v>
      </c>
      <c r="AL297" s="6">
        <f t="shared" si="119"/>
        <v>0.5862876498902474</v>
      </c>
      <c r="AM297" s="6">
        <f t="shared" si="120"/>
        <v>0.8217375891044465</v>
      </c>
      <c r="AN297">
        <v>1.0029440000000001</v>
      </c>
      <c r="AO297">
        <v>2.6988057142857098</v>
      </c>
      <c r="AP297" s="5">
        <v>0.802887464285714</v>
      </c>
      <c r="AQ297" s="6">
        <f t="shared" si="121"/>
        <v>-0.2752503649737208</v>
      </c>
      <c r="AR297" s="17">
        <f t="shared" si="122"/>
        <v>7.5762763418166498E-2</v>
      </c>
      <c r="AS297" s="6">
        <f t="shared" si="123"/>
        <v>-2.1125180643954624</v>
      </c>
      <c r="AT297" s="15">
        <f t="shared" si="124"/>
        <v>4.4627325723971509</v>
      </c>
      <c r="AU297" s="6">
        <f t="shared" si="125"/>
        <v>1.8850124818732494E-2</v>
      </c>
      <c r="AV297" s="16">
        <f t="shared" si="126"/>
        <v>3.5532720568179474E-4</v>
      </c>
      <c r="AW297" s="16"/>
      <c r="AX297" s="16"/>
    </row>
    <row r="298" spans="1:50" x14ac:dyDescent="0.2">
      <c r="A298" s="13">
        <v>43023</v>
      </c>
      <c r="B298" s="14">
        <v>15.49139343</v>
      </c>
      <c r="C298" s="14">
        <v>16.814829750000001</v>
      </c>
      <c r="D298" s="14">
        <v>18.77128781</v>
      </c>
      <c r="E298" s="14">
        <v>24.890914280000001</v>
      </c>
      <c r="F298" s="5">
        <v>3.144222296252086</v>
      </c>
      <c r="G298" s="5">
        <v>3.1585174887400078</v>
      </c>
      <c r="H298" s="14">
        <v>6.288444592504173</v>
      </c>
      <c r="I298" s="14">
        <v>9.4469620812441804</v>
      </c>
      <c r="J298" s="14">
        <v>3.144222296252086</v>
      </c>
      <c r="K298" s="14">
        <f t="shared" si="114"/>
        <v>14.47308140369211</v>
      </c>
      <c r="L298" s="14">
        <f t="shared" si="115"/>
        <v>9.9784110850002623</v>
      </c>
      <c r="M298" s="14">
        <f t="shared" si="116"/>
        <v>5.866489515344834</v>
      </c>
      <c r="N298" s="5">
        <f t="shared" si="117"/>
        <v>0</v>
      </c>
      <c r="O298" s="9">
        <v>0.15986720830000001</v>
      </c>
      <c r="P298" s="9">
        <v>2.832500000000001E-2</v>
      </c>
      <c r="Q298" s="9">
        <v>5.9404448941001737</v>
      </c>
      <c r="R298" s="9">
        <f t="shared" si="110"/>
        <v>0.59404448941001742</v>
      </c>
      <c r="S298" s="9">
        <f t="shared" si="111"/>
        <v>5.3464004046901561</v>
      </c>
      <c r="T298" s="9">
        <v>5.8715835158131107</v>
      </c>
      <c r="U298" s="9">
        <f t="shared" si="112"/>
        <v>0.58715835158131113</v>
      </c>
      <c r="V298" s="9">
        <f t="shared" si="113"/>
        <v>5.2844251642317994</v>
      </c>
      <c r="W298" s="9">
        <f t="shared" si="127"/>
        <v>0.6513346184021539</v>
      </c>
      <c r="X298" s="9">
        <f t="shared" si="128"/>
        <v>7.7738820945221096E-2</v>
      </c>
      <c r="Y298" s="9">
        <f t="shared" si="129"/>
        <v>0.51084588453675794</v>
      </c>
      <c r="Z298" s="9">
        <f t="shared" si="130"/>
        <v>9.5281599779069207E-2</v>
      </c>
      <c r="AA298" s="9">
        <f t="shared" si="131"/>
        <v>0.48962563335730769</v>
      </c>
      <c r="AB298" s="9">
        <f t="shared" si="132"/>
        <v>7.7580010406771024E-2</v>
      </c>
      <c r="AC298" s="9">
        <f t="shared" si="133"/>
        <v>0.72028134596734106</v>
      </c>
      <c r="AD298" s="9">
        <f t="shared" si="134"/>
        <v>0.10346190668421421</v>
      </c>
      <c r="AE298" s="9">
        <f t="shared" si="135"/>
        <v>0.52133733806005389</v>
      </c>
      <c r="AF298" s="9">
        <f t="shared" si="136"/>
        <v>4.285332452804827E-2</v>
      </c>
      <c r="AG298" s="9">
        <v>0</v>
      </c>
      <c r="AH298" s="9">
        <f t="shared" si="137"/>
        <v>6.3744326745544921E-2</v>
      </c>
      <c r="AI298" s="9"/>
      <c r="AJ298" s="6">
        <v>288</v>
      </c>
      <c r="AK298" s="6">
        <f t="shared" si="118"/>
        <v>0.72907343934737501</v>
      </c>
      <c r="AL298" s="6">
        <f t="shared" si="119"/>
        <v>0.58490723313637694</v>
      </c>
      <c r="AM298" s="6">
        <f t="shared" si="120"/>
        <v>0.82374325265155524</v>
      </c>
      <c r="AN298">
        <v>1.0059448666666699</v>
      </c>
      <c r="AO298">
        <v>2.7382566428571402</v>
      </c>
      <c r="AP298" s="5">
        <v>0.82637201785714309</v>
      </c>
      <c r="AQ298" s="6">
        <f t="shared" si="121"/>
        <v>-0.27687142731929493</v>
      </c>
      <c r="AR298" s="17">
        <f t="shared" si="122"/>
        <v>7.6657787265823618E-2</v>
      </c>
      <c r="AS298" s="6">
        <f t="shared" si="123"/>
        <v>-2.1533494097207635</v>
      </c>
      <c r="AT298" s="15">
        <f t="shared" si="124"/>
        <v>4.6369136803447608</v>
      </c>
      <c r="AU298" s="6">
        <f t="shared" si="125"/>
        <v>-2.6287652055878574E-3</v>
      </c>
      <c r="AV298" s="16">
        <f t="shared" si="126"/>
        <v>6.9104065061093702E-6</v>
      </c>
      <c r="AW298" s="16"/>
      <c r="AX298" s="16"/>
    </row>
    <row r="299" spans="1:50" x14ac:dyDescent="0.2">
      <c r="A299" s="13">
        <v>43024</v>
      </c>
      <c r="B299" s="14">
        <v>15.47849433</v>
      </c>
      <c r="C299" s="14">
        <v>16.784207460000001</v>
      </c>
      <c r="D299" s="14">
        <v>18.774278710000001</v>
      </c>
      <c r="E299" s="14">
        <v>24.46058571</v>
      </c>
      <c r="F299" s="5">
        <v>2.9550884000254478</v>
      </c>
      <c r="G299" s="5">
        <v>2.9070723559983231</v>
      </c>
      <c r="H299" s="14">
        <v>5.9101768000508974</v>
      </c>
      <c r="I299" s="14">
        <v>8.8172491560492183</v>
      </c>
      <c r="J299" s="14">
        <v>2.9550884000254478</v>
      </c>
      <c r="K299" s="14">
        <f t="shared" si="114"/>
        <v>14.702651415809932</v>
      </c>
      <c r="L299" s="14">
        <f t="shared" si="115"/>
        <v>9.8623782605020516</v>
      </c>
      <c r="M299" s="14">
        <f t="shared" si="116"/>
        <v>5.0984949005321445</v>
      </c>
      <c r="N299" s="5">
        <f t="shared" si="117"/>
        <v>0</v>
      </c>
      <c r="O299" s="9">
        <v>0.16489047079600011</v>
      </c>
      <c r="P299" s="9">
        <v>2.9462500004000001E-2</v>
      </c>
      <c r="Q299" s="9">
        <v>6.0582503120017597</v>
      </c>
      <c r="R299" s="9">
        <f t="shared" si="110"/>
        <v>0.60582503120017606</v>
      </c>
      <c r="S299" s="9">
        <f t="shared" si="111"/>
        <v>5.4524252808015836</v>
      </c>
      <c r="T299" s="9">
        <v>5.8902618280399466</v>
      </c>
      <c r="U299" s="9">
        <f t="shared" si="112"/>
        <v>0.58902618280399466</v>
      </c>
      <c r="V299" s="9">
        <f t="shared" si="113"/>
        <v>5.3012356452359519</v>
      </c>
      <c r="W299" s="9">
        <f t="shared" si="127"/>
        <v>0.6533149684752021</v>
      </c>
      <c r="X299" s="9">
        <f t="shared" si="128"/>
        <v>7.6828332143449085E-2</v>
      </c>
      <c r="Y299" s="9">
        <f t="shared" si="129"/>
        <v>0.51050907851254823</v>
      </c>
      <c r="Z299" s="9">
        <f t="shared" si="130"/>
        <v>9.2916636429043936E-2</v>
      </c>
      <c r="AA299" s="9">
        <f t="shared" si="131"/>
        <v>0.49062427841680717</v>
      </c>
      <c r="AB299" s="9">
        <f t="shared" si="132"/>
        <v>7.7755608170281418E-2</v>
      </c>
      <c r="AC299" s="9">
        <f t="shared" si="133"/>
        <v>0.72560405608843503</v>
      </c>
      <c r="AD299" s="9">
        <f t="shared" si="134"/>
        <v>9.9158585268082466E-2</v>
      </c>
      <c r="AE299" s="9">
        <f t="shared" si="135"/>
        <v>0.5241944468375227</v>
      </c>
      <c r="AF299" s="9">
        <f t="shared" si="136"/>
        <v>4.27560678551753E-2</v>
      </c>
      <c r="AG299" s="9">
        <v>0</v>
      </c>
      <c r="AH299" s="9">
        <f t="shared" si="137"/>
        <v>6.0762481673872638E-2</v>
      </c>
      <c r="AI299" s="9"/>
      <c r="AJ299" s="9">
        <v>289</v>
      </c>
      <c r="AK299" s="6">
        <f t="shared" si="118"/>
        <v>0.73014330061865118</v>
      </c>
      <c r="AL299" s="6">
        <f t="shared" si="119"/>
        <v>0.58354091484585113</v>
      </c>
      <c r="AM299" s="6">
        <f t="shared" si="120"/>
        <v>0.82476264135651745</v>
      </c>
      <c r="AN299">
        <v>1.00894573333333</v>
      </c>
      <c r="AO299">
        <v>2.7777075714285711</v>
      </c>
      <c r="AP299" s="5">
        <v>0.84985657142857096</v>
      </c>
      <c r="AQ299" s="6">
        <f t="shared" si="121"/>
        <v>-0.27880243271467886</v>
      </c>
      <c r="AR299" s="17">
        <f t="shared" si="122"/>
        <v>7.773079648762303E-2</v>
      </c>
      <c r="AS299" s="6">
        <f t="shared" si="123"/>
        <v>-2.1941666565827198</v>
      </c>
      <c r="AT299" s="15">
        <f t="shared" si="124"/>
        <v>4.814367316859391</v>
      </c>
      <c r="AU299" s="6">
        <f t="shared" si="125"/>
        <v>-2.5093930072053516E-2</v>
      </c>
      <c r="AV299" s="16">
        <f t="shared" si="126"/>
        <v>6.2970532646111177E-4</v>
      </c>
      <c r="AW299" s="16"/>
      <c r="AX299" s="16"/>
    </row>
    <row r="300" spans="1:50" x14ac:dyDescent="0.2">
      <c r="A300" s="13">
        <v>43025</v>
      </c>
      <c r="B300" s="14">
        <v>15.465595240000001</v>
      </c>
      <c r="C300" s="14">
        <v>16.753585180000002</v>
      </c>
      <c r="D300" s="14">
        <v>18.777269610000001</v>
      </c>
      <c r="E300" s="14">
        <v>24.03025714</v>
      </c>
      <c r="F300" s="5">
        <v>2.8632029584149858</v>
      </c>
      <c r="G300" s="5">
        <v>2.6939196049108491</v>
      </c>
      <c r="H300" s="14">
        <v>5.7264059168299726</v>
      </c>
      <c r="I300" s="14">
        <v>8.4203255217408213</v>
      </c>
      <c r="J300" s="14">
        <v>2.8632029584149858</v>
      </c>
      <c r="K300" s="14">
        <f t="shared" si="114"/>
        <v>15.340781896877724</v>
      </c>
      <c r="L300" s="14">
        <f t="shared" si="115"/>
        <v>9.9313447046047667</v>
      </c>
      <c r="M300" s="14">
        <f t="shared" si="116"/>
        <v>4.5416208708989148</v>
      </c>
      <c r="N300" s="5">
        <f t="shared" si="117"/>
        <v>0</v>
      </c>
      <c r="O300" s="9">
        <v>0.16991373330000001</v>
      </c>
      <c r="P300" s="9">
        <v>3.0599999999999999E-2</v>
      </c>
      <c r="Q300" s="9">
        <v>6.1420031898878484</v>
      </c>
      <c r="R300" s="9">
        <f t="shared" si="110"/>
        <v>0.61420031898878491</v>
      </c>
      <c r="S300" s="9">
        <f t="shared" si="111"/>
        <v>5.5278028708990634</v>
      </c>
      <c r="T300" s="9">
        <v>5.9056017360315778</v>
      </c>
      <c r="U300" s="9">
        <f t="shared" si="112"/>
        <v>0.59056017360315782</v>
      </c>
      <c r="V300" s="9">
        <f t="shared" si="113"/>
        <v>5.3150415624284202</v>
      </c>
      <c r="W300" s="9">
        <f t="shared" si="127"/>
        <v>0.65523487743040665</v>
      </c>
      <c r="X300" s="9">
        <f t="shared" si="128"/>
        <v>7.5533740147631492E-2</v>
      </c>
      <c r="Y300" s="9">
        <f t="shared" si="129"/>
        <v>0.51031129797894004</v>
      </c>
      <c r="Z300" s="9">
        <f t="shared" si="130"/>
        <v>8.9800977216976177E-2</v>
      </c>
      <c r="AA300" s="9">
        <f t="shared" si="131"/>
        <v>0.49242184212857082</v>
      </c>
      <c r="AB300" s="9">
        <f t="shared" si="132"/>
        <v>7.7879990836665025E-2</v>
      </c>
      <c r="AC300" s="9">
        <f t="shared" si="133"/>
        <v>0.72890519980242918</v>
      </c>
      <c r="AD300" s="9">
        <f t="shared" si="134"/>
        <v>9.481209312908255E-2</v>
      </c>
      <c r="AE300" s="9">
        <f t="shared" si="135"/>
        <v>0.52714643195755606</v>
      </c>
      <c r="AF300" s="9">
        <f t="shared" si="136"/>
        <v>4.2437290750348161E-2</v>
      </c>
      <c r="AG300" s="9">
        <v>0</v>
      </c>
      <c r="AH300" s="9">
        <f t="shared" si="137"/>
        <v>5.9005084646717595E-2</v>
      </c>
      <c r="AI300" s="9"/>
      <c r="AJ300" s="6">
        <v>290</v>
      </c>
      <c r="AK300" s="6">
        <f t="shared" si="118"/>
        <v>0.73076861757803813</v>
      </c>
      <c r="AL300" s="6">
        <f t="shared" si="119"/>
        <v>0.58222281934554698</v>
      </c>
      <c r="AM300" s="6">
        <f t="shared" si="120"/>
        <v>0.82371729293151175</v>
      </c>
      <c r="AN300">
        <v>1.0119465999999999</v>
      </c>
      <c r="AO300">
        <v>2.8171585000000001</v>
      </c>
      <c r="AP300" s="5">
        <v>0.87334112500000005</v>
      </c>
      <c r="AQ300" s="6">
        <f t="shared" si="121"/>
        <v>-0.28117798242196179</v>
      </c>
      <c r="AR300" s="17">
        <f t="shared" si="122"/>
        <v>7.9061057798885059E-2</v>
      </c>
      <c r="AS300" s="6">
        <f t="shared" si="123"/>
        <v>-2.2349356806544529</v>
      </c>
      <c r="AT300" s="15">
        <f t="shared" si="124"/>
        <v>4.9949374966623825</v>
      </c>
      <c r="AU300" s="6">
        <f t="shared" si="125"/>
        <v>-4.9623832068488305E-2</v>
      </c>
      <c r="AV300" s="16">
        <f t="shared" si="126"/>
        <v>2.4625247091615283E-3</v>
      </c>
      <c r="AW300" s="16"/>
      <c r="AX300" s="16"/>
    </row>
    <row r="301" spans="1:50" x14ac:dyDescent="0.2">
      <c r="A301" s="13">
        <v>43026</v>
      </c>
      <c r="B301" s="14">
        <v>15.45269615</v>
      </c>
      <c r="C301" s="14">
        <v>16.722962890000002</v>
      </c>
      <c r="D301" s="14">
        <v>18.780260500000001</v>
      </c>
      <c r="E301" s="14">
        <v>24.3047118</v>
      </c>
      <c r="F301" s="5">
        <v>2.8398750326782198</v>
      </c>
      <c r="G301" s="5">
        <v>2.5645686859235259</v>
      </c>
      <c r="H301" s="14">
        <v>5.6797500653564406</v>
      </c>
      <c r="I301" s="14">
        <v>8.2443187512799661</v>
      </c>
      <c r="J301" s="14">
        <v>2.8398750326782198</v>
      </c>
      <c r="K301" s="14">
        <f t="shared" si="114"/>
        <v>14.75682796405105</v>
      </c>
      <c r="L301" s="14">
        <f t="shared" si="115"/>
        <v>9.0806347098780869</v>
      </c>
      <c r="M301" s="14">
        <f t="shared" si="116"/>
        <v>4.7147852500934277</v>
      </c>
      <c r="N301" s="5">
        <f t="shared" si="117"/>
        <v>0</v>
      </c>
      <c r="O301" s="9">
        <v>0.167830855487</v>
      </c>
      <c r="P301" s="9">
        <v>3.0611111113000002E-2</v>
      </c>
      <c r="Q301" s="9">
        <v>6.2430507941247262</v>
      </c>
      <c r="R301" s="9">
        <f t="shared" si="110"/>
        <v>0.62430507941247271</v>
      </c>
      <c r="S301" s="9">
        <f t="shared" si="111"/>
        <v>5.6187457147122535</v>
      </c>
      <c r="T301" s="9">
        <v>5.9215137948385728</v>
      </c>
      <c r="U301" s="9">
        <f t="shared" si="112"/>
        <v>0.59215137948385732</v>
      </c>
      <c r="V301" s="9">
        <f t="shared" si="113"/>
        <v>5.3293624153547157</v>
      </c>
      <c r="W301" s="9">
        <f t="shared" si="127"/>
        <v>0.65678405075857416</v>
      </c>
      <c r="X301" s="9">
        <f t="shared" si="128"/>
        <v>7.4403680280928225E-2</v>
      </c>
      <c r="Y301" s="9">
        <f t="shared" si="129"/>
        <v>0.51023875973869193</v>
      </c>
      <c r="Z301" s="9">
        <f t="shared" si="130"/>
        <v>8.6345992638038854E-2</v>
      </c>
      <c r="AA301" s="9">
        <f t="shared" si="131"/>
        <v>0.49458266556802616</v>
      </c>
      <c r="AB301" s="9">
        <f t="shared" si="132"/>
        <v>7.793928658534692E-2</v>
      </c>
      <c r="AC301" s="9">
        <f t="shared" si="133"/>
        <v>0.7299112961344778</v>
      </c>
      <c r="AD301" s="9">
        <f t="shared" si="134"/>
        <v>9.0929705919848058E-2</v>
      </c>
      <c r="AE301" s="9">
        <f t="shared" si="135"/>
        <v>0.53006982085812104</v>
      </c>
      <c r="AF301" s="9">
        <f t="shared" si="136"/>
        <v>4.1920069322802331E-2</v>
      </c>
      <c r="AG301" s="9">
        <v>0</v>
      </c>
      <c r="AH301" s="9">
        <f t="shared" si="137"/>
        <v>5.7008638570278498E-2</v>
      </c>
      <c r="AI301" s="9"/>
      <c r="AJ301" s="6">
        <v>291</v>
      </c>
      <c r="AK301" s="6">
        <f t="shared" si="118"/>
        <v>0.73118773103950241</v>
      </c>
      <c r="AL301" s="6">
        <f t="shared" si="119"/>
        <v>0.58092865820606499</v>
      </c>
      <c r="AM301" s="6">
        <f t="shared" si="120"/>
        <v>0.82084100205432586</v>
      </c>
      <c r="AN301">
        <v>1.01494746666667</v>
      </c>
      <c r="AO301">
        <v>2.8566094285714301</v>
      </c>
      <c r="AP301" s="5">
        <v>0.89682567857142903</v>
      </c>
      <c r="AQ301" s="6">
        <f t="shared" si="121"/>
        <v>-0.28375973562716761</v>
      </c>
      <c r="AR301" s="17">
        <f t="shared" si="122"/>
        <v>8.051958756320006E-2</v>
      </c>
      <c r="AS301" s="6">
        <f t="shared" si="123"/>
        <v>-2.2756807703653652</v>
      </c>
      <c r="AT301" s="15">
        <f t="shared" si="124"/>
        <v>5.1787229686107024</v>
      </c>
      <c r="AU301" s="6">
        <f t="shared" si="125"/>
        <v>-7.5984676517103167E-2</v>
      </c>
      <c r="AV301" s="16">
        <f t="shared" si="126"/>
        <v>5.7736710654088096E-3</v>
      </c>
      <c r="AW301" s="16"/>
      <c r="AX301" s="16"/>
    </row>
    <row r="302" spans="1:50" x14ac:dyDescent="0.2">
      <c r="A302" s="13">
        <v>43027</v>
      </c>
      <c r="B302" s="14">
        <v>15.439797049999999</v>
      </c>
      <c r="C302" s="14">
        <v>16.692340600000001</v>
      </c>
      <c r="D302" s="14">
        <v>18.783251400000001</v>
      </c>
      <c r="E302" s="14">
        <v>24.579166449999999</v>
      </c>
      <c r="F302" s="5">
        <v>2.8600289537055219</v>
      </c>
      <c r="G302" s="5">
        <v>2.5453514925654499</v>
      </c>
      <c r="H302" s="14">
        <v>5.7200579074110447</v>
      </c>
      <c r="I302" s="14">
        <v>8.2654093999764946</v>
      </c>
      <c r="J302" s="14">
        <v>2.8600289537055219</v>
      </c>
      <c r="K302" s="14">
        <f t="shared" si="114"/>
        <v>14.38625068144483</v>
      </c>
      <c r="L302" s="14">
        <f t="shared" si="115"/>
        <v>8.5803721909114987</v>
      </c>
      <c r="M302" s="14">
        <f t="shared" si="116"/>
        <v>4.957891785248262</v>
      </c>
      <c r="N302" s="5">
        <f t="shared" si="117"/>
        <v>0</v>
      </c>
      <c r="O302" s="9">
        <v>0.16574797777299999</v>
      </c>
      <c r="P302" s="9">
        <v>3.062222222700001E-2</v>
      </c>
      <c r="Q302" s="9">
        <v>6.4079477238452931</v>
      </c>
      <c r="R302" s="9">
        <f t="shared" si="110"/>
        <v>0.64079477238452931</v>
      </c>
      <c r="S302" s="9">
        <f t="shared" si="111"/>
        <v>5.7671529514607638</v>
      </c>
      <c r="T302" s="9">
        <v>5.9328718358721364</v>
      </c>
      <c r="U302" s="9">
        <f t="shared" si="112"/>
        <v>0.59328718358721366</v>
      </c>
      <c r="V302" s="9">
        <f t="shared" si="113"/>
        <v>5.3395846522849233</v>
      </c>
      <c r="W302" s="9">
        <f t="shared" si="127"/>
        <v>0.65768575131490503</v>
      </c>
      <c r="X302" s="9">
        <f t="shared" si="128"/>
        <v>7.3841163373598973E-2</v>
      </c>
      <c r="Y302" s="9">
        <f t="shared" si="129"/>
        <v>0.51026082896574876</v>
      </c>
      <c r="Z302" s="9">
        <f t="shared" si="130"/>
        <v>8.362891430541268E-2</v>
      </c>
      <c r="AA302" s="9">
        <f t="shared" si="131"/>
        <v>0.49618188417244463</v>
      </c>
      <c r="AB302" s="9">
        <f t="shared" si="132"/>
        <v>7.7928160347254458E-2</v>
      </c>
      <c r="AC302" s="9">
        <f t="shared" si="133"/>
        <v>0.72982077499672227</v>
      </c>
      <c r="AD302" s="9">
        <f t="shared" si="134"/>
        <v>8.8344695207364349E-2</v>
      </c>
      <c r="AE302" s="9">
        <f t="shared" si="135"/>
        <v>0.5328345377898801</v>
      </c>
      <c r="AF302" s="9">
        <f t="shared" si="136"/>
        <v>4.1455613061854565E-2</v>
      </c>
      <c r="AG302" s="9">
        <v>0</v>
      </c>
      <c r="AH302" s="9">
        <f t="shared" si="137"/>
        <v>5.5038808125444122E-2</v>
      </c>
      <c r="AI302" s="9"/>
      <c r="AJ302" s="9">
        <v>292</v>
      </c>
      <c r="AK302" s="6">
        <f t="shared" si="118"/>
        <v>0.73152691468850395</v>
      </c>
      <c r="AL302" s="6">
        <f t="shared" si="119"/>
        <v>0.57981079847785733</v>
      </c>
      <c r="AM302" s="6">
        <f t="shared" si="120"/>
        <v>0.81816547020408659</v>
      </c>
      <c r="AN302">
        <v>1.0179483333333299</v>
      </c>
      <c r="AO302">
        <v>2.89606035714286</v>
      </c>
      <c r="AP302" s="5">
        <v>0.9203102321428569</v>
      </c>
      <c r="AQ302" s="6">
        <f t="shared" si="121"/>
        <v>-0.28642141864482595</v>
      </c>
      <c r="AR302" s="17">
        <f t="shared" si="122"/>
        <v>8.2037229058514655E-2</v>
      </c>
      <c r="AS302" s="6">
        <f t="shared" si="123"/>
        <v>-2.3162495586650027</v>
      </c>
      <c r="AT302" s="15">
        <f t="shared" si="124"/>
        <v>5.3650120180158201</v>
      </c>
      <c r="AU302" s="6">
        <f t="shared" si="125"/>
        <v>-0.10214476193877031</v>
      </c>
      <c r="AV302" s="16">
        <f t="shared" si="126"/>
        <v>1.043355239152806E-2</v>
      </c>
      <c r="AW302" s="16"/>
      <c r="AX302" s="16"/>
    </row>
    <row r="303" spans="1:50" x14ac:dyDescent="0.2">
      <c r="A303" s="13">
        <v>43028</v>
      </c>
      <c r="B303" s="14">
        <v>15.42689796</v>
      </c>
      <c r="C303" s="14">
        <v>16.661718319999999</v>
      </c>
      <c r="D303" s="14">
        <v>18.786242290000001</v>
      </c>
      <c r="E303" s="14">
        <v>24.853621109999999</v>
      </c>
      <c r="F303" s="5">
        <v>2.91509332069944</v>
      </c>
      <c r="G303" s="5">
        <v>2.621879282317471</v>
      </c>
      <c r="H303" s="14">
        <v>5.830186641398881</v>
      </c>
      <c r="I303" s="14">
        <v>8.4520659237163507</v>
      </c>
      <c r="J303" s="14">
        <v>2.91509332069944</v>
      </c>
      <c r="K303" s="14">
        <f t="shared" si="114"/>
        <v>14.164869707574356</v>
      </c>
      <c r="L303" s="14">
        <f t="shared" si="115"/>
        <v>8.3466953286535297</v>
      </c>
      <c r="M303" s="14">
        <f t="shared" si="116"/>
        <v>5.2650082084128735</v>
      </c>
      <c r="N303" s="5">
        <f t="shared" si="117"/>
        <v>0</v>
      </c>
      <c r="O303" s="9">
        <v>0.16366509996</v>
      </c>
      <c r="P303" s="9">
        <v>3.0633333339999999E-2</v>
      </c>
      <c r="Q303" s="9">
        <v>6.3998355079331946</v>
      </c>
      <c r="R303" s="9">
        <f t="shared" si="110"/>
        <v>0.63998355079331948</v>
      </c>
      <c r="S303" s="9">
        <f t="shared" si="111"/>
        <v>5.7598519571398752</v>
      </c>
      <c r="T303" s="9">
        <v>5.9389809019918474</v>
      </c>
      <c r="U303" s="9">
        <f t="shared" si="112"/>
        <v>0.59389809019918471</v>
      </c>
      <c r="V303" s="9">
        <f t="shared" si="113"/>
        <v>5.345082811792663</v>
      </c>
      <c r="W303" s="9">
        <f t="shared" si="127"/>
        <v>0.65820054656255012</v>
      </c>
      <c r="X303" s="9">
        <f t="shared" si="128"/>
        <v>7.3897303104777559E-2</v>
      </c>
      <c r="Y303" s="9">
        <f t="shared" si="129"/>
        <v>0.51033320081512523</v>
      </c>
      <c r="Z303" s="9">
        <f t="shared" si="130"/>
        <v>8.1656825585847262E-2</v>
      </c>
      <c r="AA303" s="9">
        <f t="shared" si="131"/>
        <v>0.49717741975006652</v>
      </c>
      <c r="AB303" s="9">
        <f t="shared" si="132"/>
        <v>7.7862940657618937E-2</v>
      </c>
      <c r="AC303" s="9">
        <f t="shared" si="133"/>
        <v>0.72891095222019631</v>
      </c>
      <c r="AD303" s="9">
        <f t="shared" si="134"/>
        <v>8.7349917507315827E-2</v>
      </c>
      <c r="AE303" s="9">
        <f t="shared" si="135"/>
        <v>0.53538917517946116</v>
      </c>
      <c r="AF303" s="9">
        <f t="shared" si="136"/>
        <v>4.1230949627664409E-2</v>
      </c>
      <c r="AG303" s="9">
        <v>0</v>
      </c>
      <c r="AH303" s="9">
        <f t="shared" si="137"/>
        <v>5.365614712296566E-2</v>
      </c>
      <c r="AI303" s="9"/>
      <c r="AJ303" s="6">
        <v>293</v>
      </c>
      <c r="AK303" s="6">
        <f t="shared" si="118"/>
        <v>0.73209784966732772</v>
      </c>
      <c r="AL303" s="6">
        <f t="shared" si="119"/>
        <v>0.57883424533591377</v>
      </c>
      <c r="AM303" s="6">
        <f t="shared" si="120"/>
        <v>0.81626086972751211</v>
      </c>
      <c r="AN303">
        <v>1.0209492</v>
      </c>
      <c r="AO303">
        <v>2.93551128571429</v>
      </c>
      <c r="AP303" s="5">
        <v>0.9437947857142861</v>
      </c>
      <c r="AQ303" s="6">
        <f t="shared" si="121"/>
        <v>-0.28885135033267229</v>
      </c>
      <c r="AR303" s="17">
        <f t="shared" si="122"/>
        <v>8.3435102589008173E-2</v>
      </c>
      <c r="AS303" s="6">
        <f t="shared" si="123"/>
        <v>-2.3566770403783761</v>
      </c>
      <c r="AT303" s="15">
        <f t="shared" si="124"/>
        <v>5.5539266726465826</v>
      </c>
      <c r="AU303" s="6">
        <f t="shared" si="125"/>
        <v>-0.12753391598677399</v>
      </c>
      <c r="AV303" s="16">
        <f t="shared" si="126"/>
        <v>1.6264899726921526E-2</v>
      </c>
      <c r="AW303" s="16"/>
      <c r="AX303" s="16"/>
    </row>
    <row r="304" spans="1:50" x14ac:dyDescent="0.2">
      <c r="A304" s="13">
        <v>43029</v>
      </c>
      <c r="B304" s="14">
        <v>15.41399887</v>
      </c>
      <c r="C304" s="14">
        <v>16.631096029999998</v>
      </c>
      <c r="D304" s="14">
        <v>18.789233190000001</v>
      </c>
      <c r="E304" s="14">
        <v>25.128075760000002</v>
      </c>
      <c r="F304" s="5">
        <v>3.0812377809468852</v>
      </c>
      <c r="G304" s="5">
        <v>2.973968851539154</v>
      </c>
      <c r="H304" s="14">
        <v>6.1624755618937694</v>
      </c>
      <c r="I304" s="14">
        <v>9.1364444134329226</v>
      </c>
      <c r="J304" s="14">
        <v>3.0812377809468852</v>
      </c>
      <c r="K304" s="14">
        <f t="shared" si="114"/>
        <v>14.430084573712749</v>
      </c>
      <c r="L304" s="14">
        <f t="shared" si="115"/>
        <v>8.7705879484724054</v>
      </c>
      <c r="M304" s="14">
        <f t="shared" si="116"/>
        <v>5.7867037848081759</v>
      </c>
      <c r="N304" s="5">
        <f t="shared" si="117"/>
        <v>0</v>
      </c>
      <c r="O304" s="9">
        <v>0.16158222215699999</v>
      </c>
      <c r="P304" s="9">
        <v>3.0644444443000001E-2</v>
      </c>
      <c r="Q304" s="9">
        <v>6.3519837367482772</v>
      </c>
      <c r="R304" s="9">
        <f t="shared" si="110"/>
        <v>0.63519837367482779</v>
      </c>
      <c r="S304" s="9">
        <f t="shared" si="111"/>
        <v>5.7167853630734493</v>
      </c>
      <c r="T304" s="9">
        <v>5.9025222816094134</v>
      </c>
      <c r="U304" s="9">
        <f t="shared" si="112"/>
        <v>0.59025222816094136</v>
      </c>
      <c r="V304" s="9">
        <f t="shared" si="113"/>
        <v>5.3122700534484721</v>
      </c>
      <c r="W304" s="9">
        <f t="shared" si="127"/>
        <v>0.65857817144470354</v>
      </c>
      <c r="X304" s="9">
        <f t="shared" si="128"/>
        <v>7.4167844786326806E-2</v>
      </c>
      <c r="Y304" s="9">
        <f t="shared" si="129"/>
        <v>0.51042986211672736</v>
      </c>
      <c r="Z304" s="9">
        <f t="shared" si="130"/>
        <v>8.0428054201103258E-2</v>
      </c>
      <c r="AA304" s="9">
        <f t="shared" si="131"/>
        <v>0.49754739707614548</v>
      </c>
      <c r="AB304" s="9">
        <f t="shared" si="132"/>
        <v>7.7759733592670965E-2</v>
      </c>
      <c r="AC304" s="9">
        <f t="shared" si="133"/>
        <v>0.72772646677758579</v>
      </c>
      <c r="AD304" s="9">
        <f t="shared" si="134"/>
        <v>8.7917958720749451E-2</v>
      </c>
      <c r="AE304" s="9">
        <f t="shared" si="135"/>
        <v>0.5377021081465464</v>
      </c>
      <c r="AF304" s="9">
        <f t="shared" si="136"/>
        <v>4.1291366212292943E-2</v>
      </c>
      <c r="AG304" s="9">
        <v>0</v>
      </c>
      <c r="AH304" s="9">
        <f t="shared" si="137"/>
        <v>5.3057873746814026E-2</v>
      </c>
      <c r="AI304" s="9"/>
      <c r="AJ304" s="6">
        <v>294</v>
      </c>
      <c r="AK304" s="6">
        <f t="shared" si="118"/>
        <v>0.73274601623103031</v>
      </c>
      <c r="AL304" s="6">
        <f t="shared" si="119"/>
        <v>0.5779754512772487</v>
      </c>
      <c r="AM304" s="6">
        <f t="shared" si="120"/>
        <v>0.81564442549833527</v>
      </c>
      <c r="AN304">
        <v>1.0239500666666701</v>
      </c>
      <c r="AO304">
        <v>2.9749622142857102</v>
      </c>
      <c r="AP304" s="5">
        <v>0.96727933928571397</v>
      </c>
      <c r="AQ304" s="6">
        <f t="shared" si="121"/>
        <v>-0.29120405043563979</v>
      </c>
      <c r="AR304" s="17">
        <f t="shared" si="122"/>
        <v>8.4799798990122646E-2</v>
      </c>
      <c r="AS304" s="6">
        <f t="shared" si="123"/>
        <v>-2.3969867630084614</v>
      </c>
      <c r="AT304" s="15">
        <f t="shared" si="124"/>
        <v>5.7455455420377817</v>
      </c>
      <c r="AU304" s="6">
        <f t="shared" si="125"/>
        <v>-0.1516349137873787</v>
      </c>
      <c r="AV304" s="16">
        <f t="shared" si="126"/>
        <v>2.2993147079305772E-2</v>
      </c>
      <c r="AW304" s="16"/>
      <c r="AX304" s="16"/>
    </row>
    <row r="305" spans="1:50" x14ac:dyDescent="0.2">
      <c r="A305" s="13">
        <v>43030</v>
      </c>
      <c r="B305" s="14">
        <v>15.401099779999999</v>
      </c>
      <c r="C305" s="14">
        <v>16.600473740000002</v>
      </c>
      <c r="D305" s="14">
        <v>18.792224090000001</v>
      </c>
      <c r="E305" s="14">
        <v>25.402530420000001</v>
      </c>
      <c r="F305" s="5">
        <v>3.0643709635430838</v>
      </c>
      <c r="G305" s="5">
        <v>3.0961027017347509</v>
      </c>
      <c r="H305" s="14">
        <v>6.1287419270861676</v>
      </c>
      <c r="I305" s="14">
        <v>9.2248446288209198</v>
      </c>
      <c r="J305" s="14">
        <v>3.0643709635430838</v>
      </c>
      <c r="K305" s="14">
        <f t="shared" si="114"/>
        <v>13.796021822381061</v>
      </c>
      <c r="L305" s="14">
        <f t="shared" si="115"/>
        <v>8.5541387807507121</v>
      </c>
      <c r="M305" s="14">
        <f t="shared" si="116"/>
        <v>5.9733672157176203</v>
      </c>
      <c r="N305" s="5">
        <f t="shared" si="117"/>
        <v>0</v>
      </c>
      <c r="O305" s="9">
        <v>0.15949934444300001</v>
      </c>
      <c r="P305" s="9">
        <v>3.0655555556999999E-2</v>
      </c>
      <c r="Q305" s="9">
        <v>6.3844737943252072</v>
      </c>
      <c r="R305" s="9">
        <f t="shared" si="110"/>
        <v>0.63844737943252072</v>
      </c>
      <c r="S305" s="9">
        <f t="shared" si="111"/>
        <v>5.746026414892687</v>
      </c>
      <c r="T305" s="9">
        <v>5.8855429874150458</v>
      </c>
      <c r="U305" s="9">
        <f t="shared" si="112"/>
        <v>0.58855429874150456</v>
      </c>
      <c r="V305" s="9">
        <f t="shared" si="113"/>
        <v>5.2969886886735411</v>
      </c>
      <c r="W305" s="9">
        <f t="shared" si="127"/>
        <v>0.65882337493418197</v>
      </c>
      <c r="X305" s="9">
        <f t="shared" si="128"/>
        <v>7.4975777591959808E-2</v>
      </c>
      <c r="Y305" s="9">
        <f t="shared" si="129"/>
        <v>0.5105411120090928</v>
      </c>
      <c r="Z305" s="9">
        <f t="shared" si="130"/>
        <v>8.0187023465136897E-2</v>
      </c>
      <c r="AA305" s="9">
        <f t="shared" si="131"/>
        <v>0.49700718797426086</v>
      </c>
      <c r="AB305" s="9">
        <f t="shared" si="132"/>
        <v>7.7634252617576463E-2</v>
      </c>
      <c r="AC305" s="9">
        <f t="shared" si="133"/>
        <v>0.72627297368737453</v>
      </c>
      <c r="AD305" s="9">
        <f t="shared" si="134"/>
        <v>9.143365151681461E-2</v>
      </c>
      <c r="AE305" s="9">
        <f t="shared" si="135"/>
        <v>0.53977542641927623</v>
      </c>
      <c r="AF305" s="9">
        <f t="shared" si="136"/>
        <v>4.145069819707109E-2</v>
      </c>
      <c r="AG305" s="9">
        <v>0</v>
      </c>
      <c r="AH305" s="9">
        <f t="shared" si="137"/>
        <v>5.3274770172070898E-2</v>
      </c>
      <c r="AI305" s="9"/>
      <c r="AJ305" s="9">
        <v>295</v>
      </c>
      <c r="AK305" s="6">
        <f t="shared" si="118"/>
        <v>0.73379915252614181</v>
      </c>
      <c r="AL305" s="6">
        <f t="shared" si="119"/>
        <v>0.57719421143939775</v>
      </c>
      <c r="AM305" s="6">
        <f t="shared" si="120"/>
        <v>0.81770662520418913</v>
      </c>
      <c r="AN305">
        <v>1.02695093333333</v>
      </c>
      <c r="AO305">
        <v>3.014413142857141</v>
      </c>
      <c r="AP305" s="5">
        <v>0.99076389285714317</v>
      </c>
      <c r="AQ305" s="6">
        <f t="shared" si="121"/>
        <v>-0.29315178080718818</v>
      </c>
      <c r="AR305" s="17">
        <f t="shared" si="122"/>
        <v>8.5937966590425699E-2</v>
      </c>
      <c r="AS305" s="6">
        <f t="shared" si="123"/>
        <v>-2.4372189314177435</v>
      </c>
      <c r="AT305" s="15">
        <f t="shared" si="124"/>
        <v>5.9400361196610474</v>
      </c>
      <c r="AU305" s="6">
        <f t="shared" si="125"/>
        <v>-0.17305726765295404</v>
      </c>
      <c r="AV305" s="16">
        <f t="shared" si="126"/>
        <v>2.9948817887506172E-2</v>
      </c>
      <c r="AW305" s="16"/>
      <c r="AX305" s="16"/>
    </row>
    <row r="306" spans="1:50" x14ac:dyDescent="0.2">
      <c r="A306" s="13">
        <v>43031</v>
      </c>
      <c r="B306" s="14">
        <v>15.388200680000001</v>
      </c>
      <c r="C306" s="14">
        <v>16.569851459999999</v>
      </c>
      <c r="D306" s="14">
        <v>18.795214980000001</v>
      </c>
      <c r="E306" s="14">
        <v>25.676985070000001</v>
      </c>
      <c r="F306" s="5">
        <v>2.94513954106182</v>
      </c>
      <c r="G306" s="5">
        <v>2.8399215929760251</v>
      </c>
      <c r="H306" s="14">
        <v>5.8902790821236408</v>
      </c>
      <c r="I306" s="14">
        <v>8.730200675099665</v>
      </c>
      <c r="J306" s="14">
        <v>2.94513954106182</v>
      </c>
      <c r="K306" s="14">
        <f t="shared" si="114"/>
        <v>12.709755543861943</v>
      </c>
      <c r="L306" s="14">
        <f t="shared" si="115"/>
        <v>7.5804119423127814</v>
      </c>
      <c r="M306" s="14">
        <f t="shared" si="116"/>
        <v>5.9488371400600109</v>
      </c>
      <c r="N306" s="5">
        <f t="shared" si="117"/>
        <v>0</v>
      </c>
      <c r="O306" s="9">
        <v>0.15741646662999989</v>
      </c>
      <c r="P306" s="9">
        <v>3.0666666669999999E-2</v>
      </c>
      <c r="Q306" s="9">
        <v>6.4662671886648937</v>
      </c>
      <c r="R306" s="9">
        <f t="shared" si="110"/>
        <v>0.64662671886648937</v>
      </c>
      <c r="S306" s="9">
        <f t="shared" si="111"/>
        <v>5.8196404697984043</v>
      </c>
      <c r="T306" s="9">
        <v>5.8937173798331406</v>
      </c>
      <c r="U306" s="9">
        <f t="shared" si="112"/>
        <v>0.5893717379833141</v>
      </c>
      <c r="V306" s="9">
        <f t="shared" si="113"/>
        <v>5.3043456418498263</v>
      </c>
      <c r="W306" s="9">
        <f t="shared" si="127"/>
        <v>0.65937460326725761</v>
      </c>
      <c r="X306" s="9">
        <f t="shared" si="128"/>
        <v>7.5420017570374032E-2</v>
      </c>
      <c r="Y306" s="9">
        <f t="shared" si="129"/>
        <v>0.51065824200542786</v>
      </c>
      <c r="Z306" s="9">
        <f t="shared" si="130"/>
        <v>8.0246605724442185E-2</v>
      </c>
      <c r="AA306" s="9">
        <f t="shared" si="131"/>
        <v>0.49627957907402792</v>
      </c>
      <c r="AB306" s="9">
        <f t="shared" si="132"/>
        <v>7.7506749253507257E-2</v>
      </c>
      <c r="AC306" s="9">
        <f t="shared" si="133"/>
        <v>0.72697943027978773</v>
      </c>
      <c r="AD306" s="9">
        <f t="shared" si="134"/>
        <v>9.4227346316005198E-2</v>
      </c>
      <c r="AE306" s="9">
        <f t="shared" si="135"/>
        <v>0.54161139060600072</v>
      </c>
      <c r="AF306" s="9">
        <f t="shared" si="136"/>
        <v>4.1870749783290702E-2</v>
      </c>
      <c r="AG306" s="9">
        <v>0</v>
      </c>
      <c r="AH306" s="9">
        <f t="shared" si="137"/>
        <v>5.5030254588306529E-2</v>
      </c>
      <c r="AI306" s="9"/>
      <c r="AJ306" s="6">
        <v>296</v>
      </c>
      <c r="AK306" s="6">
        <f t="shared" si="118"/>
        <v>0.7347946208376317</v>
      </c>
      <c r="AL306" s="6">
        <f t="shared" si="119"/>
        <v>0.57652618479847006</v>
      </c>
      <c r="AM306" s="6">
        <f t="shared" si="120"/>
        <v>0.82120677659579289</v>
      </c>
      <c r="AN306">
        <v>1.0299518000000001</v>
      </c>
      <c r="AO306">
        <v>3.0538640714285701</v>
      </c>
      <c r="AP306" s="5">
        <v>1.0142484464285699</v>
      </c>
      <c r="AQ306" s="6">
        <f t="shared" si="121"/>
        <v>-0.29515717916236839</v>
      </c>
      <c r="AR306" s="17">
        <f t="shared" si="122"/>
        <v>8.7117760411086431E-2</v>
      </c>
      <c r="AS306" s="6">
        <f t="shared" si="123"/>
        <v>-2.4773378866300999</v>
      </c>
      <c r="AT306" s="15">
        <f t="shared" si="124"/>
        <v>6.13720300453289</v>
      </c>
      <c r="AU306" s="6">
        <f t="shared" si="125"/>
        <v>-0.19304166983277704</v>
      </c>
      <c r="AV306" s="16">
        <f t="shared" si="126"/>
        <v>3.7265086291826899E-2</v>
      </c>
      <c r="AW306" s="16"/>
      <c r="AX306" s="16"/>
    </row>
    <row r="307" spans="1:50" x14ac:dyDescent="0.2">
      <c r="A307" s="13">
        <v>43032</v>
      </c>
      <c r="B307" s="14">
        <v>15.375301589999999</v>
      </c>
      <c r="C307" s="14">
        <v>16.539229169999999</v>
      </c>
      <c r="D307" s="14">
        <v>18.798205880000001</v>
      </c>
      <c r="E307" s="14">
        <v>25.737962979999999</v>
      </c>
      <c r="F307" s="5">
        <v>3.0703550293900279</v>
      </c>
      <c r="G307" s="5">
        <v>2.9927452043246681</v>
      </c>
      <c r="H307" s="14">
        <v>6.1407100587800558</v>
      </c>
      <c r="I307" s="14">
        <v>9.1334552631047234</v>
      </c>
      <c r="J307" s="14">
        <v>3.0703550293900279</v>
      </c>
      <c r="K307" s="14">
        <f t="shared" si="114"/>
        <v>13.222974790744853</v>
      </c>
      <c r="L307" s="14">
        <f t="shared" si="115"/>
        <v>7.8310370879766023</v>
      </c>
      <c r="M307" s="14">
        <f t="shared" si="116"/>
        <v>6.2249821524311857</v>
      </c>
      <c r="N307" s="5">
        <f t="shared" si="117"/>
        <v>0</v>
      </c>
      <c r="O307" s="9">
        <v>0.15728508249699999</v>
      </c>
      <c r="P307" s="9">
        <v>3.0595238103000001E-2</v>
      </c>
      <c r="Q307" s="9">
        <v>6.4381048727485526</v>
      </c>
      <c r="R307" s="9">
        <f t="shared" si="110"/>
        <v>0.64381048727485535</v>
      </c>
      <c r="S307" s="9">
        <f t="shared" si="111"/>
        <v>5.7942943854736972</v>
      </c>
      <c r="T307" s="9">
        <v>5.8808968694898809</v>
      </c>
      <c r="U307" s="9">
        <f t="shared" si="112"/>
        <v>0.58808968694898811</v>
      </c>
      <c r="V307" s="9">
        <f t="shared" si="113"/>
        <v>5.2928071825408933</v>
      </c>
      <c r="W307" s="9">
        <f t="shared" si="127"/>
        <v>0.66017099778442467</v>
      </c>
      <c r="X307" s="9">
        <f t="shared" si="128"/>
        <v>7.5290737475771724E-2</v>
      </c>
      <c r="Y307" s="9">
        <f t="shared" si="129"/>
        <v>0.51079844342101965</v>
      </c>
      <c r="Z307" s="9">
        <f t="shared" si="130"/>
        <v>8.0228281724855535E-2</v>
      </c>
      <c r="AA307" s="9">
        <f t="shared" si="131"/>
        <v>0.49575187060841813</v>
      </c>
      <c r="AB307" s="9">
        <f t="shared" si="132"/>
        <v>7.7383280859642883E-2</v>
      </c>
      <c r="AC307" s="9">
        <f t="shared" si="133"/>
        <v>0.73032665023522825</v>
      </c>
      <c r="AD307" s="9">
        <f t="shared" si="134"/>
        <v>9.3283265343792596E-2</v>
      </c>
      <c r="AE307" s="9">
        <f t="shared" si="135"/>
        <v>0.5433520017462119</v>
      </c>
      <c r="AF307" s="9">
        <f t="shared" si="136"/>
        <v>4.2128059782288674E-2</v>
      </c>
      <c r="AG307" s="9">
        <v>0</v>
      </c>
      <c r="AH307" s="9">
        <f t="shared" si="137"/>
        <v>5.6552094862759569E-2</v>
      </c>
      <c r="AI307" s="9"/>
      <c r="AJ307" s="6">
        <v>297</v>
      </c>
      <c r="AK307" s="6">
        <f t="shared" si="118"/>
        <v>0.73546173526019643</v>
      </c>
      <c r="AL307" s="6">
        <f t="shared" si="119"/>
        <v>0.57598015233327371</v>
      </c>
      <c r="AM307" s="6">
        <f t="shared" si="120"/>
        <v>0.82360991557902086</v>
      </c>
      <c r="AN307">
        <v>1.03295266666667</v>
      </c>
      <c r="AO307">
        <v>3.093315</v>
      </c>
      <c r="AP307" s="5">
        <v>1.037733</v>
      </c>
      <c r="AQ307" s="6">
        <f t="shared" si="121"/>
        <v>-0.29749093140647354</v>
      </c>
      <c r="AR307" s="17">
        <f t="shared" si="122"/>
        <v>8.8500854269091142E-2</v>
      </c>
      <c r="AS307" s="6">
        <f t="shared" si="123"/>
        <v>-2.5173348476667261</v>
      </c>
      <c r="AT307" s="15">
        <f t="shared" si="124"/>
        <v>6.3369747352772592</v>
      </c>
      <c r="AU307" s="6">
        <f t="shared" si="125"/>
        <v>-0.21412308442097916</v>
      </c>
      <c r="AV307" s="16">
        <f t="shared" si="126"/>
        <v>4.5848695281953768E-2</v>
      </c>
      <c r="AW307" s="16"/>
      <c r="AX307" s="16"/>
    </row>
    <row r="308" spans="1:50" x14ac:dyDescent="0.2">
      <c r="A308" s="13">
        <v>43033</v>
      </c>
      <c r="B308" s="14">
        <v>15.408231799999999</v>
      </c>
      <c r="C308" s="14">
        <v>16.53930944</v>
      </c>
      <c r="D308" s="14">
        <v>18.803050500000001</v>
      </c>
      <c r="E308" s="14">
        <v>25.798940890000001</v>
      </c>
      <c r="F308" s="5">
        <v>4.6625037108699194</v>
      </c>
      <c r="G308" s="5">
        <v>5.4349762523382488</v>
      </c>
      <c r="H308" s="14">
        <v>9.3250074217398389</v>
      </c>
      <c r="I308" s="14">
        <v>14.759983674078089</v>
      </c>
      <c r="J308" s="14">
        <v>4.6625037108699194</v>
      </c>
      <c r="K308" s="14">
        <f t="shared" si="114"/>
        <v>20.683123268840365</v>
      </c>
      <c r="L308" s="14">
        <f t="shared" si="115"/>
        <v>13.373348642162952</v>
      </c>
      <c r="M308" s="14">
        <f t="shared" si="116"/>
        <v>9.6082789057967037</v>
      </c>
      <c r="N308" s="5">
        <f t="shared" si="117"/>
        <v>0</v>
      </c>
      <c r="O308" s="9">
        <v>0.15715369837500001</v>
      </c>
      <c r="P308" s="9">
        <v>3.0523809525000001E-2</v>
      </c>
      <c r="Q308" s="9">
        <v>6.0364991703721511</v>
      </c>
      <c r="R308" s="9">
        <f t="shared" si="110"/>
        <v>0.60364991703721516</v>
      </c>
      <c r="S308" s="9">
        <f t="shared" si="111"/>
        <v>5.4328492533349362</v>
      </c>
      <c r="T308" s="9">
        <v>5.8085382272425354</v>
      </c>
      <c r="U308" s="9">
        <f t="shared" si="112"/>
        <v>0.58085382272425357</v>
      </c>
      <c r="V308" s="9">
        <f t="shared" si="113"/>
        <v>5.227684404518282</v>
      </c>
      <c r="W308" s="9">
        <f t="shared" si="127"/>
        <v>0.66079226664368484</v>
      </c>
      <c r="X308" s="9">
        <f t="shared" si="128"/>
        <v>7.5685111113864167E-2</v>
      </c>
      <c r="Y308" s="9">
        <f t="shared" si="129"/>
        <v>0.51097412823590493</v>
      </c>
      <c r="Z308" s="9">
        <f t="shared" si="130"/>
        <v>8.0668354179912291E-2</v>
      </c>
      <c r="AA308" s="9">
        <f t="shared" si="131"/>
        <v>0.4947732101440937</v>
      </c>
      <c r="AB308" s="9">
        <f t="shared" si="132"/>
        <v>7.726219933096995E-2</v>
      </c>
      <c r="AC308" s="9">
        <f t="shared" si="133"/>
        <v>0.73269717156035663</v>
      </c>
      <c r="AD308" s="9">
        <f t="shared" si="134"/>
        <v>9.4021230624463187E-2</v>
      </c>
      <c r="AE308" s="9">
        <f t="shared" si="135"/>
        <v>0.5451564334703668</v>
      </c>
      <c r="AF308" s="9">
        <f t="shared" si="136"/>
        <v>4.2114206556823075E-2</v>
      </c>
      <c r="AG308" s="9">
        <v>0</v>
      </c>
      <c r="AH308" s="9">
        <f t="shared" si="137"/>
        <v>5.631525163761103E-2</v>
      </c>
      <c r="AI308" s="9"/>
      <c r="AJ308" s="9">
        <v>298</v>
      </c>
      <c r="AK308" s="6">
        <f t="shared" si="118"/>
        <v>0.73647737775754907</v>
      </c>
      <c r="AL308" s="6">
        <f t="shared" si="119"/>
        <v>0.57544156432400595</v>
      </c>
      <c r="AM308" s="6">
        <f t="shared" si="120"/>
        <v>0.82671840218481984</v>
      </c>
      <c r="AN308">
        <v>1.0359535333333301</v>
      </c>
      <c r="AO308">
        <v>3.0977107619047599</v>
      </c>
      <c r="AP308" s="5">
        <v>1.0433936666666701</v>
      </c>
      <c r="AQ308" s="6">
        <f t="shared" si="121"/>
        <v>-0.299476155575781</v>
      </c>
      <c r="AR308" s="17">
        <f t="shared" si="122"/>
        <v>8.9685967758449392E-2</v>
      </c>
      <c r="AS308" s="6">
        <f t="shared" si="123"/>
        <v>-2.5222691975807541</v>
      </c>
      <c r="AT308" s="15">
        <f t="shared" si="124"/>
        <v>6.3618419050646606</v>
      </c>
      <c r="AU308" s="6">
        <f t="shared" si="125"/>
        <v>-0.21667526448185026</v>
      </c>
      <c r="AV308" s="16">
        <f t="shared" si="126"/>
        <v>4.6948170238279761E-2</v>
      </c>
      <c r="AW308" s="16"/>
      <c r="AX308" s="16"/>
    </row>
    <row r="309" spans="1:50" x14ac:dyDescent="0.2">
      <c r="A309" s="13">
        <v>43034</v>
      </c>
      <c r="B309" s="14">
        <v>15.44116202</v>
      </c>
      <c r="C309" s="14">
        <v>16.539389709999998</v>
      </c>
      <c r="D309" s="14">
        <v>18.807895120000001</v>
      </c>
      <c r="E309" s="14">
        <v>25.859918789999998</v>
      </c>
      <c r="F309" s="5">
        <v>4.8408499311396698</v>
      </c>
      <c r="G309" s="5">
        <v>6.2650796229071881</v>
      </c>
      <c r="H309" s="14">
        <v>9.6816998622793395</v>
      </c>
      <c r="I309" s="14">
        <v>15.94677948518653</v>
      </c>
      <c r="J309" s="14">
        <v>4.8408499311396698</v>
      </c>
      <c r="K309" s="14">
        <f t="shared" si="114"/>
        <v>22.138132492924193</v>
      </c>
      <c r="L309" s="14">
        <f t="shared" si="115"/>
        <v>14.866754155450177</v>
      </c>
      <c r="M309" s="14">
        <f t="shared" si="116"/>
        <v>10.139737033896392</v>
      </c>
      <c r="N309" s="5">
        <f t="shared" si="117"/>
        <v>0</v>
      </c>
      <c r="O309" s="9">
        <v>0.15702231424200011</v>
      </c>
      <c r="P309" s="9">
        <v>3.0452380958E-2</v>
      </c>
      <c r="Q309" s="9">
        <v>6.2954991991286322</v>
      </c>
      <c r="R309" s="9">
        <f t="shared" si="110"/>
        <v>0.62954991991286324</v>
      </c>
      <c r="S309" s="9">
        <f t="shared" si="111"/>
        <v>5.6659492792157691</v>
      </c>
      <c r="T309" s="9">
        <v>5.8266048020643186</v>
      </c>
      <c r="U309" s="9">
        <f t="shared" si="112"/>
        <v>0.58266048020643191</v>
      </c>
      <c r="V309" s="9">
        <f t="shared" si="113"/>
        <v>5.2439443218578869</v>
      </c>
      <c r="W309" s="9">
        <f t="shared" si="127"/>
        <v>0.66003175943825076</v>
      </c>
      <c r="X309" s="9">
        <f t="shared" si="128"/>
        <v>8.1843030598380773E-2</v>
      </c>
      <c r="Y309" s="9">
        <f t="shared" si="129"/>
        <v>0.51117257989230058</v>
      </c>
      <c r="Z309" s="9">
        <f t="shared" si="130"/>
        <v>8.6509452141926055E-2</v>
      </c>
      <c r="AA309" s="9">
        <f t="shared" si="131"/>
        <v>0.48822039561913932</v>
      </c>
      <c r="AB309" s="9">
        <f t="shared" si="132"/>
        <v>7.7152619369487571E-2</v>
      </c>
      <c r="AC309" s="9">
        <f t="shared" si="133"/>
        <v>0.7276660954082026</v>
      </c>
      <c r="AD309" s="9">
        <f t="shared" si="134"/>
        <v>0.11522799401133901</v>
      </c>
      <c r="AE309" s="9">
        <f t="shared" si="135"/>
        <v>0.54696369883208906</v>
      </c>
      <c r="AF309" s="9">
        <f t="shared" si="136"/>
        <v>4.2351430500688812E-2</v>
      </c>
      <c r="AG309" s="9">
        <v>0</v>
      </c>
      <c r="AH309" s="9">
        <f t="shared" si="137"/>
        <v>5.6888081062093414E-2</v>
      </c>
      <c r="AI309" s="9"/>
      <c r="AJ309" s="6">
        <v>299</v>
      </c>
      <c r="AK309" s="6">
        <f t="shared" si="118"/>
        <v>0.74187479003663159</v>
      </c>
      <c r="AL309" s="6">
        <f t="shared" si="119"/>
        <v>0.57472984776106539</v>
      </c>
      <c r="AM309" s="6">
        <f t="shared" si="120"/>
        <v>0.84289408941954158</v>
      </c>
      <c r="AN309">
        <v>1.0389543999999999</v>
      </c>
      <c r="AO309">
        <v>3.1021065238095198</v>
      </c>
      <c r="AP309" s="5">
        <v>1.04905433333333</v>
      </c>
      <c r="AQ309" s="6">
        <f t="shared" si="121"/>
        <v>-0.29707960996336835</v>
      </c>
      <c r="AR309" s="17">
        <f t="shared" si="122"/>
        <v>8.8256294655987069E-2</v>
      </c>
      <c r="AS309" s="6">
        <f t="shared" si="123"/>
        <v>-2.5273766760484544</v>
      </c>
      <c r="AT309" s="15">
        <f t="shared" si="124"/>
        <v>6.3876328626337342</v>
      </c>
      <c r="AU309" s="6">
        <f t="shared" si="125"/>
        <v>-0.2061602439137884</v>
      </c>
      <c r="AV309" s="16">
        <f t="shared" si="126"/>
        <v>4.2502046170592729E-2</v>
      </c>
      <c r="AW309" s="16"/>
      <c r="AX309" s="16"/>
    </row>
    <row r="310" spans="1:50" x14ac:dyDescent="0.2">
      <c r="A310" s="13">
        <v>43035</v>
      </c>
      <c r="B310" s="14">
        <v>15.47409223</v>
      </c>
      <c r="C310" s="14">
        <v>16.539469990000001</v>
      </c>
      <c r="D310" s="14">
        <v>18.812739730000001</v>
      </c>
      <c r="E310" s="14">
        <v>25.9208967</v>
      </c>
      <c r="F310" s="5">
        <v>3.9587835029522269</v>
      </c>
      <c r="G310" s="5">
        <v>4.1237970994015543</v>
      </c>
      <c r="H310" s="14">
        <v>7.9175670059044538</v>
      </c>
      <c r="I310" s="14">
        <v>12.041364105306011</v>
      </c>
      <c r="J310" s="14">
        <v>3.9587835029522269</v>
      </c>
      <c r="K310" s="14">
        <f t="shared" si="114"/>
        <v>18.680645115852272</v>
      </c>
      <c r="L310" s="14">
        <f t="shared" si="115"/>
        <v>10.290818764034579</v>
      </c>
      <c r="M310" s="14">
        <f t="shared" si="116"/>
        <v>8.428459293540536</v>
      </c>
      <c r="N310" s="5">
        <f t="shared" si="117"/>
        <v>0</v>
      </c>
      <c r="O310" s="9">
        <v>0.15689093011899999</v>
      </c>
      <c r="P310" s="9">
        <v>3.0380952381000002E-2</v>
      </c>
      <c r="Q310" s="9">
        <v>6.4802023640236017</v>
      </c>
      <c r="R310" s="9">
        <f t="shared" si="110"/>
        <v>0.64802023640236017</v>
      </c>
      <c r="S310" s="9">
        <f t="shared" si="111"/>
        <v>5.832182127621242</v>
      </c>
      <c r="T310" s="9">
        <v>5.7277981926730446</v>
      </c>
      <c r="U310" s="9">
        <f t="shared" si="112"/>
        <v>0.57277981926730448</v>
      </c>
      <c r="V310" s="9">
        <f t="shared" si="113"/>
        <v>5.1550183734057402</v>
      </c>
      <c r="W310" s="9">
        <f t="shared" si="127"/>
        <v>0.66220660494046168</v>
      </c>
      <c r="X310" s="9">
        <f t="shared" si="128"/>
        <v>8.6573825539752736E-2</v>
      </c>
      <c r="Y310" s="9">
        <f t="shared" si="129"/>
        <v>0.5113125210659244</v>
      </c>
      <c r="Z310" s="9">
        <f t="shared" si="130"/>
        <v>9.2241361841224945E-2</v>
      </c>
      <c r="AA310" s="9">
        <f t="shared" si="131"/>
        <v>0.48186926123220125</v>
      </c>
      <c r="AB310" s="9">
        <f t="shared" si="132"/>
        <v>7.7162305000386511E-2</v>
      </c>
      <c r="AC310" s="9">
        <f t="shared" si="133"/>
        <v>0.73181292629280137</v>
      </c>
      <c r="AD310" s="9">
        <f t="shared" si="134"/>
        <v>0.13198922280029929</v>
      </c>
      <c r="AE310" s="9">
        <f t="shared" si="135"/>
        <v>0.54834725584414379</v>
      </c>
      <c r="AF310" s="9">
        <f t="shared" si="136"/>
        <v>4.5356606890539448E-2</v>
      </c>
      <c r="AG310" s="9">
        <v>0</v>
      </c>
      <c r="AH310" s="9">
        <f t="shared" si="137"/>
        <v>6.7307359158511298E-2</v>
      </c>
      <c r="AI310" s="9"/>
      <c r="AJ310" s="6">
        <v>300</v>
      </c>
      <c r="AK310" s="6">
        <f t="shared" si="118"/>
        <v>0.74878043048021437</v>
      </c>
      <c r="AL310" s="6">
        <f t="shared" si="119"/>
        <v>0.5741106230734262</v>
      </c>
      <c r="AM310" s="6">
        <f t="shared" si="120"/>
        <v>0.86380214909310071</v>
      </c>
      <c r="AN310">
        <v>1.04195526666667</v>
      </c>
      <c r="AO310">
        <v>3.1065022857142899</v>
      </c>
      <c r="AP310" s="5">
        <v>1.0547150000000001</v>
      </c>
      <c r="AQ310" s="6">
        <f t="shared" si="121"/>
        <v>-0.29317483618645568</v>
      </c>
      <c r="AR310" s="17">
        <f t="shared" si="122"/>
        <v>8.5951484572955122E-2</v>
      </c>
      <c r="AS310" s="6">
        <f t="shared" si="123"/>
        <v>-2.5323916626408636</v>
      </c>
      <c r="AT310" s="15">
        <f t="shared" si="124"/>
        <v>6.4130075330129577</v>
      </c>
      <c r="AU310" s="6">
        <f t="shared" si="125"/>
        <v>-0.19091285090689936</v>
      </c>
      <c r="AV310" s="16">
        <f t="shared" si="126"/>
        <v>3.644771664139998E-2</v>
      </c>
      <c r="AW310" s="16"/>
      <c r="AX310" s="16"/>
    </row>
    <row r="311" spans="1:50" x14ac:dyDescent="0.2">
      <c r="A311" s="13">
        <v>43036</v>
      </c>
      <c r="B311" s="14">
        <v>15.50702244</v>
      </c>
      <c r="C311" s="14">
        <v>16.539550259999999</v>
      </c>
      <c r="D311" s="14">
        <v>18.817584350000001</v>
      </c>
      <c r="E311" s="14">
        <v>25.981874609999998</v>
      </c>
      <c r="F311" s="5">
        <v>3.4365319321881538</v>
      </c>
      <c r="G311" s="5">
        <v>3.2495117623152638</v>
      </c>
      <c r="H311" s="14">
        <v>6.8730638643763076</v>
      </c>
      <c r="I311" s="14">
        <v>10.122575626691569</v>
      </c>
      <c r="J311" s="14">
        <v>3.4365319321881538</v>
      </c>
      <c r="K311" s="14">
        <f t="shared" si="114"/>
        <v>16.748424096759848</v>
      </c>
      <c r="L311" s="14">
        <f t="shared" si="115"/>
        <v>8.2750076873754637</v>
      </c>
      <c r="M311" s="14">
        <f t="shared" si="116"/>
        <v>7.4368983028486992</v>
      </c>
      <c r="N311" s="5">
        <f t="shared" si="117"/>
        <v>0</v>
      </c>
      <c r="O311" s="9">
        <v>0.156759545986</v>
      </c>
      <c r="P311" s="9">
        <v>3.0309523814000011E-2</v>
      </c>
      <c r="Q311" s="9">
        <v>6.5996224370668886</v>
      </c>
      <c r="R311" s="9">
        <f t="shared" si="110"/>
        <v>0.65996224370668888</v>
      </c>
      <c r="S311" s="9">
        <f t="shared" si="111"/>
        <v>5.9396601933601998</v>
      </c>
      <c r="T311" s="9">
        <v>5.7099819802151393</v>
      </c>
      <c r="U311" s="9">
        <f t="shared" si="112"/>
        <v>0.57099819802151397</v>
      </c>
      <c r="V311" s="9">
        <f t="shared" si="113"/>
        <v>5.1389837821936251</v>
      </c>
      <c r="W311" s="9">
        <f t="shared" si="127"/>
        <v>0.66760900454792094</v>
      </c>
      <c r="X311" s="9">
        <f t="shared" si="128"/>
        <v>8.5507808532833851E-2</v>
      </c>
      <c r="Y311" s="9">
        <f t="shared" si="129"/>
        <v>0.51156736369950995</v>
      </c>
      <c r="Z311" s="9">
        <f t="shared" si="130"/>
        <v>9.4414831320919601E-2</v>
      </c>
      <c r="AA311" s="9">
        <f t="shared" si="131"/>
        <v>0.47927782109246081</v>
      </c>
      <c r="AB311" s="9">
        <f t="shared" si="132"/>
        <v>7.7286412835702381E-2</v>
      </c>
      <c r="AC311" s="9">
        <f t="shared" si="133"/>
        <v>0.74981925724414555</v>
      </c>
      <c r="AD311" s="9">
        <f t="shared" si="134"/>
        <v>0.12010353126700998</v>
      </c>
      <c r="AE311" s="9">
        <f t="shared" si="135"/>
        <v>0.54986714874055798</v>
      </c>
      <c r="AF311" s="9">
        <f t="shared" si="136"/>
        <v>4.7824881524203645E-2</v>
      </c>
      <c r="AG311" s="9">
        <v>0</v>
      </c>
      <c r="AH311" s="9">
        <f t="shared" si="137"/>
        <v>7.5863204929566164E-2</v>
      </c>
      <c r="AI311" s="9"/>
      <c r="AJ311" s="9">
        <v>301</v>
      </c>
      <c r="AK311" s="6">
        <f t="shared" si="118"/>
        <v>0.75311681308075484</v>
      </c>
      <c r="AL311" s="6">
        <f t="shared" si="119"/>
        <v>0.57369265241338041</v>
      </c>
      <c r="AM311" s="6">
        <f t="shared" si="120"/>
        <v>0.86992278851115556</v>
      </c>
      <c r="AN311">
        <v>1.0449561333333299</v>
      </c>
      <c r="AO311">
        <v>3.1108980476190511</v>
      </c>
      <c r="AP311" s="5">
        <v>1.0603756666666699</v>
      </c>
      <c r="AQ311" s="6">
        <f t="shared" si="121"/>
        <v>-0.29183932025257509</v>
      </c>
      <c r="AR311" s="17">
        <f t="shared" si="122"/>
        <v>8.5170188845485079E-2</v>
      </c>
      <c r="AS311" s="6">
        <f t="shared" si="123"/>
        <v>-2.5372053952056706</v>
      </c>
      <c r="AT311" s="15">
        <f t="shared" si="124"/>
        <v>6.4374112174607632</v>
      </c>
      <c r="AU311" s="6">
        <f t="shared" si="125"/>
        <v>-0.19045287815551437</v>
      </c>
      <c r="AV311" s="16">
        <f t="shared" si="126"/>
        <v>3.6272298797719205E-2</v>
      </c>
      <c r="AW311" s="16"/>
      <c r="AX311" s="16"/>
    </row>
    <row r="312" spans="1:50" x14ac:dyDescent="0.2">
      <c r="A312" s="13">
        <v>43037</v>
      </c>
      <c r="B312" s="14">
        <v>15.539952660000001</v>
      </c>
      <c r="C312" s="14">
        <v>16.53963053</v>
      </c>
      <c r="D312" s="14">
        <v>18.822428970000001</v>
      </c>
      <c r="E312" s="14">
        <v>26.04285252</v>
      </c>
      <c r="F312" s="5">
        <v>3.3745441947753689</v>
      </c>
      <c r="G312" s="5">
        <v>3.299619288269072</v>
      </c>
      <c r="H312" s="14">
        <v>6.7490883895507388</v>
      </c>
      <c r="I312" s="14">
        <v>10.048707677819809</v>
      </c>
      <c r="J312" s="14">
        <v>3.3745441947753689</v>
      </c>
      <c r="K312" s="14">
        <f t="shared" si="114"/>
        <v>17.003234536958463</v>
      </c>
      <c r="L312" s="14">
        <f t="shared" si="115"/>
        <v>8.2413265301778775</v>
      </c>
      <c r="M312" s="14">
        <f t="shared" si="116"/>
        <v>7.4229441657331741</v>
      </c>
      <c r="N312" s="5">
        <f t="shared" si="117"/>
        <v>0</v>
      </c>
      <c r="O312" s="9">
        <v>0.15662816186400011</v>
      </c>
      <c r="P312" s="9">
        <v>3.0238095236E-2</v>
      </c>
      <c r="Q312" s="9">
        <v>6.6518859586707526</v>
      </c>
      <c r="R312" s="9">
        <f t="shared" si="110"/>
        <v>0.66518859586707535</v>
      </c>
      <c r="S312" s="9">
        <f t="shared" si="111"/>
        <v>5.9866973628036773</v>
      </c>
      <c r="T312" s="9">
        <v>5.771111346284016</v>
      </c>
      <c r="U312" s="9">
        <f t="shared" si="112"/>
        <v>0.57711113462840158</v>
      </c>
      <c r="V312" s="9">
        <f t="shared" si="113"/>
        <v>5.1940002116556148</v>
      </c>
      <c r="W312" s="9">
        <f t="shared" si="127"/>
        <v>0.6731418483200583</v>
      </c>
      <c r="X312" s="9">
        <f t="shared" si="128"/>
        <v>8.2411384680066285E-2</v>
      </c>
      <c r="Y312" s="9">
        <f t="shared" si="129"/>
        <v>0.51211450071133657</v>
      </c>
      <c r="Z312" s="9">
        <f t="shared" si="130"/>
        <v>9.4802139502546012E-2</v>
      </c>
      <c r="AA312" s="9">
        <f t="shared" si="131"/>
        <v>0.47860154464075244</v>
      </c>
      <c r="AB312" s="9">
        <f t="shared" si="132"/>
        <v>7.7451222455884608E-2</v>
      </c>
      <c r="AC312" s="9">
        <f t="shared" si="133"/>
        <v>0.76450233027006964</v>
      </c>
      <c r="AD312" s="9">
        <f t="shared" si="134"/>
        <v>0.1057560440245145</v>
      </c>
      <c r="AE312" s="9">
        <f t="shared" si="135"/>
        <v>0.5523115822361454</v>
      </c>
      <c r="AF312" s="9">
        <f t="shared" si="136"/>
        <v>4.7690914579078349E-2</v>
      </c>
      <c r="AG312" s="9">
        <v>0</v>
      </c>
      <c r="AH312" s="9">
        <f t="shared" si="137"/>
        <v>7.1830001749332462E-2</v>
      </c>
      <c r="AI312" s="9"/>
      <c r="AJ312" s="6">
        <v>302</v>
      </c>
      <c r="AK312" s="6">
        <f t="shared" si="118"/>
        <v>0.75555323300012456</v>
      </c>
      <c r="AL312" s="6">
        <f t="shared" si="119"/>
        <v>0.57340368414329845</v>
      </c>
      <c r="AM312" s="6">
        <f t="shared" si="120"/>
        <v>0.87025837429458419</v>
      </c>
      <c r="AN312">
        <v>1.047957</v>
      </c>
      <c r="AO312">
        <v>3.1152938095238101</v>
      </c>
      <c r="AP312" s="5">
        <v>1.06603633333333</v>
      </c>
      <c r="AQ312" s="6">
        <f t="shared" si="121"/>
        <v>-0.29240376699987547</v>
      </c>
      <c r="AR312" s="17">
        <f t="shared" si="122"/>
        <v>8.5499962955717462E-2</v>
      </c>
      <c r="AS312" s="6">
        <f t="shared" si="123"/>
        <v>-2.5418901253805117</v>
      </c>
      <c r="AT312" s="15">
        <f t="shared" si="124"/>
        <v>6.4612054095069533</v>
      </c>
      <c r="AU312" s="6">
        <f t="shared" si="125"/>
        <v>-0.19577795903874584</v>
      </c>
      <c r="AV312" s="16">
        <f t="shared" si="126"/>
        <v>3.8329009245376841E-2</v>
      </c>
      <c r="AW312" s="16"/>
      <c r="AX312" s="16"/>
    </row>
    <row r="313" spans="1:50" x14ac:dyDescent="0.2">
      <c r="A313" s="13">
        <v>43038</v>
      </c>
      <c r="B313" s="14">
        <v>15.572882870000001</v>
      </c>
      <c r="C313" s="14">
        <v>16.539710800000002</v>
      </c>
      <c r="D313" s="14">
        <v>18.827273590000001</v>
      </c>
      <c r="E313" s="14">
        <v>26.103830420000001</v>
      </c>
      <c r="F313" s="5">
        <v>3.2290911985252979</v>
      </c>
      <c r="G313" s="5">
        <v>2.8997826918512839</v>
      </c>
      <c r="H313" s="14">
        <v>6.4581823970505967</v>
      </c>
      <c r="I313" s="14">
        <v>9.3579650889018815</v>
      </c>
      <c r="J313" s="14">
        <v>3.2290911985252979</v>
      </c>
      <c r="K313" s="14">
        <f t="shared" si="114"/>
        <v>16.839469010112115</v>
      </c>
      <c r="L313" s="14">
        <f t="shared" si="115"/>
        <v>7.3698772067339036</v>
      </c>
      <c r="M313" s="14">
        <f t="shared" si="116"/>
        <v>7.219989127587648</v>
      </c>
      <c r="N313" s="5">
        <f t="shared" si="117"/>
        <v>0</v>
      </c>
      <c r="O313" s="9">
        <v>0.15649677773099999</v>
      </c>
      <c r="P313" s="9">
        <v>3.016666666900001E-2</v>
      </c>
      <c r="Q313" s="9">
        <v>6.7502697840165711</v>
      </c>
      <c r="R313" s="9">
        <f t="shared" si="110"/>
        <v>0.67502697840165715</v>
      </c>
      <c r="S313" s="9">
        <f t="shared" si="111"/>
        <v>6.0752428056149137</v>
      </c>
      <c r="T313" s="9">
        <v>5.8238835526364623</v>
      </c>
      <c r="U313" s="9">
        <f t="shared" si="112"/>
        <v>0.5823883552636463</v>
      </c>
      <c r="V313" s="9">
        <f t="shared" si="113"/>
        <v>5.2414951973728163</v>
      </c>
      <c r="W313" s="9">
        <f t="shared" si="127"/>
        <v>0.67730383170508524</v>
      </c>
      <c r="X313" s="9">
        <f t="shared" si="128"/>
        <v>8.0263144583442428E-2</v>
      </c>
      <c r="Y313" s="9">
        <f t="shared" si="129"/>
        <v>0.51293978667186191</v>
      </c>
      <c r="Z313" s="9">
        <f t="shared" si="130"/>
        <v>9.5207304596376621E-2</v>
      </c>
      <c r="AA313" s="9">
        <f t="shared" si="131"/>
        <v>0.47801292055416694</v>
      </c>
      <c r="AB313" s="9">
        <f t="shared" si="132"/>
        <v>7.7620102985169304E-2</v>
      </c>
      <c r="AC313" s="9">
        <f t="shared" si="133"/>
        <v>0.77156320112115084</v>
      </c>
      <c r="AD313" s="9">
        <f t="shared" si="134"/>
        <v>9.9202829188153527E-2</v>
      </c>
      <c r="AE313" s="9">
        <f t="shared" si="135"/>
        <v>0.55542062821600302</v>
      </c>
      <c r="AF313" s="9">
        <f t="shared" si="136"/>
        <v>4.6542320581785382E-2</v>
      </c>
      <c r="AG313" s="9">
        <v>0</v>
      </c>
      <c r="AH313" s="9">
        <f t="shared" si="137"/>
        <v>6.5721352223194543E-2</v>
      </c>
      <c r="AI313" s="9"/>
      <c r="AJ313" s="6">
        <v>303</v>
      </c>
      <c r="AK313" s="6">
        <f t="shared" si="118"/>
        <v>0.75756697628852765</v>
      </c>
      <c r="AL313" s="6">
        <f t="shared" si="119"/>
        <v>0.57322022515054361</v>
      </c>
      <c r="AM313" s="6">
        <f t="shared" si="120"/>
        <v>0.87076603030930433</v>
      </c>
      <c r="AN313">
        <v>1.06337785714286</v>
      </c>
      <c r="AO313">
        <v>3.11968957142857</v>
      </c>
      <c r="AP313" s="5">
        <v>1.0716969999999999</v>
      </c>
      <c r="AQ313" s="6">
        <f t="shared" si="121"/>
        <v>-0.30581088085433239</v>
      </c>
      <c r="AR313" s="17">
        <f t="shared" si="122"/>
        <v>9.3520294848902674E-2</v>
      </c>
      <c r="AS313" s="6">
        <f t="shared" si="123"/>
        <v>-2.5464693462780263</v>
      </c>
      <c r="AT313" s="15">
        <f t="shared" si="124"/>
        <v>6.4845061315336388</v>
      </c>
      <c r="AU313" s="6">
        <f t="shared" si="125"/>
        <v>-0.20093096969069557</v>
      </c>
      <c r="AV313" s="16">
        <f t="shared" si="126"/>
        <v>4.0373254580843225E-2</v>
      </c>
      <c r="AW313" s="16"/>
      <c r="AX313" s="16"/>
    </row>
    <row r="314" spans="1:50" x14ac:dyDescent="0.2">
      <c r="A314" s="13">
        <v>43039</v>
      </c>
      <c r="B314" s="14">
        <v>15.605813080000001</v>
      </c>
      <c r="C314" s="14">
        <v>16.539791080000001</v>
      </c>
      <c r="D314" s="14">
        <v>18.832118210000001</v>
      </c>
      <c r="E314" s="14">
        <v>26.16480833</v>
      </c>
      <c r="F314" s="5">
        <v>2.990536266476175</v>
      </c>
      <c r="G314" s="5">
        <v>2.638715301039098</v>
      </c>
      <c r="H314" s="14">
        <v>5.9810725329523491</v>
      </c>
      <c r="I314" s="14">
        <v>8.6197878339914471</v>
      </c>
      <c r="J314" s="14">
        <v>2.990536266476175</v>
      </c>
      <c r="K314" s="14">
        <f t="shared" si="114"/>
        <v>16.159579509274941</v>
      </c>
      <c r="L314" s="14">
        <f t="shared" si="115"/>
        <v>6.6828640449326357</v>
      </c>
      <c r="M314" s="14">
        <f t="shared" si="116"/>
        <v>6.7968387524125875</v>
      </c>
      <c r="N314" s="5">
        <f t="shared" si="117"/>
        <v>0</v>
      </c>
      <c r="O314" s="9">
        <v>0.156365393598</v>
      </c>
      <c r="P314" s="9">
        <v>3.0095238102000009E-2</v>
      </c>
      <c r="Q314" s="9">
        <v>6.8337894505902446</v>
      </c>
      <c r="R314" s="9">
        <f t="shared" si="110"/>
        <v>0.68337894505902452</v>
      </c>
      <c r="S314" s="9">
        <f t="shared" si="111"/>
        <v>6.1504105055312204</v>
      </c>
      <c r="T314" s="9">
        <v>5.908311060721033</v>
      </c>
      <c r="U314" s="9">
        <f t="shared" si="112"/>
        <v>0.59083110607210332</v>
      </c>
      <c r="V314" s="9">
        <f t="shared" si="113"/>
        <v>5.3174799546489302</v>
      </c>
      <c r="W314" s="9">
        <f t="shared" si="127"/>
        <v>0.68055825878852039</v>
      </c>
      <c r="X314" s="9">
        <f t="shared" si="128"/>
        <v>7.8486420784272481E-2</v>
      </c>
      <c r="Y314" s="9">
        <f t="shared" si="129"/>
        <v>0.5139436491856898</v>
      </c>
      <c r="Z314" s="9">
        <f t="shared" si="130"/>
        <v>9.5299574725093955E-2</v>
      </c>
      <c r="AA314" s="9">
        <f t="shared" si="131"/>
        <v>0.47782429745385363</v>
      </c>
      <c r="AB314" s="9">
        <f t="shared" si="132"/>
        <v>7.7793320780527558E-2</v>
      </c>
      <c r="AC314" s="9">
        <f t="shared" si="133"/>
        <v>0.77618076016734083</v>
      </c>
      <c r="AD314" s="9">
        <f t="shared" si="134"/>
        <v>9.2849471274313727E-2</v>
      </c>
      <c r="AE314" s="9">
        <f t="shared" si="135"/>
        <v>0.55870600004977555</v>
      </c>
      <c r="AF314" s="9">
        <f t="shared" si="136"/>
        <v>4.5744581495093119E-2</v>
      </c>
      <c r="AG314" s="9">
        <v>0</v>
      </c>
      <c r="AH314" s="9">
        <f t="shared" si="137"/>
        <v>6.2766676582685033E-2</v>
      </c>
      <c r="AI314" s="9"/>
      <c r="AJ314" s="9">
        <v>304</v>
      </c>
      <c r="AK314" s="6">
        <f t="shared" si="118"/>
        <v>0.75904467957279287</v>
      </c>
      <c r="AL314" s="6">
        <f t="shared" si="119"/>
        <v>0.57312387217894756</v>
      </c>
      <c r="AM314" s="6">
        <f t="shared" si="120"/>
        <v>0.86903023144165459</v>
      </c>
      <c r="AN314">
        <v>1.0787987142857101</v>
      </c>
      <c r="AO314">
        <v>3.1240853333333298</v>
      </c>
      <c r="AP314" s="5">
        <v>1.07735766666667</v>
      </c>
      <c r="AQ314" s="6">
        <f t="shared" si="121"/>
        <v>-0.31975403471291719</v>
      </c>
      <c r="AR314" s="17">
        <f t="shared" si="122"/>
        <v>0.10224264271518946</v>
      </c>
      <c r="AS314" s="6">
        <f t="shared" si="123"/>
        <v>-2.5509614611543823</v>
      </c>
      <c r="AT314" s="15">
        <f t="shared" si="124"/>
        <v>6.5074043762949012</v>
      </c>
      <c r="AU314" s="6">
        <f t="shared" si="125"/>
        <v>-0.2083274352250154</v>
      </c>
      <c r="AV314" s="16">
        <f t="shared" si="126"/>
        <v>4.3400320267432985E-2</v>
      </c>
      <c r="AW314" s="16"/>
      <c r="AX314" s="16"/>
    </row>
    <row r="315" spans="1:50" x14ac:dyDescent="0.2">
      <c r="A315" s="13">
        <v>43040</v>
      </c>
      <c r="B315" s="14">
        <v>15.6387433</v>
      </c>
      <c r="C315" s="14">
        <v>16.539871349999999</v>
      </c>
      <c r="D315" s="14">
        <v>18.83696282</v>
      </c>
      <c r="E315" s="14">
        <v>26.225786240000001</v>
      </c>
      <c r="F315" s="5">
        <v>2.9438928927172689</v>
      </c>
      <c r="G315" s="5">
        <v>2.5859747222038858</v>
      </c>
      <c r="H315" s="14">
        <v>5.887785785434537</v>
      </c>
      <c r="I315" s="14">
        <v>8.4737605076384241</v>
      </c>
      <c r="J315" s="14">
        <v>2.9438928927172689</v>
      </c>
      <c r="K315" s="14">
        <f t="shared" si="114"/>
        <v>16.503386822706574</v>
      </c>
      <c r="L315" s="14">
        <f t="shared" si="115"/>
        <v>6.4990249908330329</v>
      </c>
      <c r="M315" s="14">
        <f t="shared" si="116"/>
        <v>6.8012544528778651</v>
      </c>
      <c r="N315" s="5">
        <f t="shared" si="117"/>
        <v>0</v>
      </c>
      <c r="O315" s="9">
        <v>0.156234009476</v>
      </c>
      <c r="P315" s="9">
        <v>3.0023809524000002E-2</v>
      </c>
      <c r="Q315" s="9">
        <v>6.878194088494995</v>
      </c>
      <c r="R315" s="9">
        <f t="shared" si="110"/>
        <v>0.68781940884949955</v>
      </c>
      <c r="S315" s="9">
        <f t="shared" si="111"/>
        <v>6.1903746796454957</v>
      </c>
      <c r="T315" s="9">
        <v>5.9397643878164246</v>
      </c>
      <c r="U315" s="9">
        <f t="shared" si="112"/>
        <v>0.59397643878164252</v>
      </c>
      <c r="V315" s="9">
        <f t="shared" si="113"/>
        <v>5.3457879490347819</v>
      </c>
      <c r="W315" s="9">
        <f t="shared" si="127"/>
        <v>0.6380813566615422</v>
      </c>
      <c r="X315" s="9">
        <f t="shared" si="128"/>
        <v>0.12155890903367912</v>
      </c>
      <c r="Y315" s="9">
        <f t="shared" si="129"/>
        <v>0.51506058048724901</v>
      </c>
      <c r="Z315" s="9">
        <f t="shared" si="130"/>
        <v>9.4752364116019422E-2</v>
      </c>
      <c r="AA315" s="9">
        <f t="shared" si="131"/>
        <v>0.47834121346732034</v>
      </c>
      <c r="AB315" s="9">
        <f t="shared" si="132"/>
        <v>7.7964521221623673E-2</v>
      </c>
      <c r="AC315" s="9">
        <f t="shared" si="133"/>
        <v>0.7187016477948317</v>
      </c>
      <c r="AD315" s="9">
        <f t="shared" si="134"/>
        <v>0.14782770310723364</v>
      </c>
      <c r="AE315" s="9">
        <f t="shared" si="135"/>
        <v>0.56201389723172612</v>
      </c>
      <c r="AF315" s="9">
        <v>0</v>
      </c>
      <c r="AG315" s="9">
        <v>0</v>
      </c>
      <c r="AH315" s="9">
        <v>0</v>
      </c>
      <c r="AI315" s="9"/>
      <c r="AJ315" s="6">
        <v>305</v>
      </c>
      <c r="AK315" s="6">
        <f t="shared" si="118"/>
        <v>0.75964026569522136</v>
      </c>
      <c r="AL315" s="6">
        <f t="shared" si="119"/>
        <v>0.57309357758333979</v>
      </c>
      <c r="AM315" s="6">
        <f t="shared" si="120"/>
        <v>0.86652935090206529</v>
      </c>
      <c r="AN315">
        <v>1.0942195714285701</v>
      </c>
      <c r="AO315">
        <v>3.1284810952380999</v>
      </c>
      <c r="AP315" s="5">
        <v>1.0830183333333301</v>
      </c>
      <c r="AQ315" s="6">
        <f t="shared" si="121"/>
        <v>-0.33457930573334871</v>
      </c>
      <c r="AR315" s="17">
        <f t="shared" si="122"/>
        <v>0.11194331182500963</v>
      </c>
      <c r="AS315" s="6">
        <f t="shared" si="123"/>
        <v>-2.55538751765476</v>
      </c>
      <c r="AT315" s="15">
        <f t="shared" si="124"/>
        <v>6.5300053653857564</v>
      </c>
      <c r="AU315" s="6">
        <f t="shared" si="125"/>
        <v>-0.2164889824312648</v>
      </c>
      <c r="AV315" s="16">
        <f t="shared" si="126"/>
        <v>4.6867479514124476E-2</v>
      </c>
      <c r="AW315" s="16"/>
      <c r="AX315" s="16"/>
    </row>
    <row r="316" spans="1:50" x14ac:dyDescent="0.2">
      <c r="A316" s="13">
        <v>43041</v>
      </c>
      <c r="B316" s="14">
        <v>15.67167351</v>
      </c>
      <c r="C316" s="14">
        <v>16.53995162</v>
      </c>
      <c r="D316" s="14">
        <v>18.84180744</v>
      </c>
      <c r="E316" s="14">
        <v>26.28676415</v>
      </c>
      <c r="F316" s="5">
        <v>2.959298636817691</v>
      </c>
      <c r="G316" s="5">
        <v>2.6434727187240772</v>
      </c>
      <c r="H316" s="14">
        <v>5.9185972736353829</v>
      </c>
      <c r="I316" s="14">
        <v>8.5620699923594596</v>
      </c>
      <c r="J316" s="14">
        <v>2.959298636817691</v>
      </c>
      <c r="K316" s="14">
        <f t="shared" si="114"/>
        <v>17.234038981066455</v>
      </c>
      <c r="L316" s="14">
        <f t="shared" si="115"/>
        <v>6.5483806043036807</v>
      </c>
      <c r="M316" s="14">
        <f t="shared" si="116"/>
        <v>6.9498168624912688</v>
      </c>
      <c r="N316" s="5">
        <f t="shared" si="117"/>
        <v>0</v>
      </c>
      <c r="O316" s="9">
        <v>0.15610262534300001</v>
      </c>
      <c r="P316" s="9">
        <v>2.9952380957000001E-2</v>
      </c>
      <c r="Q316" s="9">
        <v>6.8966500770443941</v>
      </c>
      <c r="R316" s="9">
        <f t="shared" si="110"/>
        <v>0.6896650077044395</v>
      </c>
      <c r="S316" s="9">
        <f t="shared" si="111"/>
        <v>6.2069850693399546</v>
      </c>
      <c r="T316" s="9">
        <v>5.9622859376285824</v>
      </c>
      <c r="U316" s="9">
        <f t="shared" si="112"/>
        <v>0.59622859376285831</v>
      </c>
      <c r="V316" s="9">
        <f t="shared" si="113"/>
        <v>5.366057343865724</v>
      </c>
      <c r="W316" s="9">
        <f t="shared" si="127"/>
        <v>0.59831537774405952</v>
      </c>
      <c r="X316" s="9">
        <f t="shared" si="128"/>
        <v>0.16432594849721535</v>
      </c>
      <c r="Y316" s="9">
        <f t="shared" si="129"/>
        <v>0.51364807761684872</v>
      </c>
      <c r="Z316" s="9">
        <f t="shared" si="130"/>
        <v>9.3526986443134508E-2</v>
      </c>
      <c r="AA316" s="9">
        <f t="shared" si="131"/>
        <v>0.47960991149002052</v>
      </c>
      <c r="AB316" s="9">
        <f t="shared" si="132"/>
        <v>7.8120959680701846E-2</v>
      </c>
      <c r="AC316" s="9">
        <f t="shared" si="133"/>
        <v>0.66630634071218442</v>
      </c>
      <c r="AD316" s="9">
        <f t="shared" si="134"/>
        <v>0.20122403017927043</v>
      </c>
      <c r="AE316" s="9">
        <f t="shared" si="135"/>
        <v>0.5617658823598376</v>
      </c>
      <c r="AF316" s="9">
        <v>0</v>
      </c>
      <c r="AG316" s="9">
        <v>0</v>
      </c>
      <c r="AH316" s="9">
        <v>0</v>
      </c>
      <c r="AI316" s="9"/>
      <c r="AJ316" s="6">
        <v>306</v>
      </c>
      <c r="AK316" s="6">
        <f t="shared" si="118"/>
        <v>0.7626413262412749</v>
      </c>
      <c r="AL316" s="6">
        <f t="shared" si="119"/>
        <v>0.57313689793315503</v>
      </c>
      <c r="AM316" s="6">
        <f t="shared" si="120"/>
        <v>0.86753037089145479</v>
      </c>
      <c r="AN316">
        <v>1.1096404285714301</v>
      </c>
      <c r="AO316">
        <v>3.1328768571428598</v>
      </c>
      <c r="AP316" s="5">
        <v>1.088679</v>
      </c>
      <c r="AQ316" s="6">
        <f t="shared" si="121"/>
        <v>-0.34699910233015518</v>
      </c>
      <c r="AR316" s="17">
        <f t="shared" si="122"/>
        <v>0.12040837701793351</v>
      </c>
      <c r="AS316" s="6">
        <f t="shared" si="123"/>
        <v>-2.559739959209705</v>
      </c>
      <c r="AT316" s="15">
        <f t="shared" si="124"/>
        <v>6.5522686587749019</v>
      </c>
      <c r="AU316" s="6">
        <f t="shared" si="125"/>
        <v>-0.22114862910854516</v>
      </c>
      <c r="AV316" s="16">
        <f t="shared" si="126"/>
        <v>4.890671615658887E-2</v>
      </c>
      <c r="AW316" s="16"/>
      <c r="AX316" s="16"/>
    </row>
    <row r="317" spans="1:50" x14ac:dyDescent="0.2">
      <c r="A317" s="13">
        <v>43042</v>
      </c>
      <c r="B317" s="14">
        <v>15.70460372</v>
      </c>
      <c r="C317" s="14">
        <v>16.540031890000002</v>
      </c>
      <c r="D317" s="14">
        <v>18.84665206</v>
      </c>
      <c r="E317" s="14">
        <v>26.347742050000001</v>
      </c>
      <c r="F317" s="5">
        <v>2.8556384401425432</v>
      </c>
      <c r="G317" s="5">
        <v>2.4877923873131071</v>
      </c>
      <c r="H317" s="14">
        <v>5.7112768802850864</v>
      </c>
      <c r="I317" s="14">
        <v>8.1990692675981922</v>
      </c>
      <c r="J317" s="14">
        <v>2.8556384401425432</v>
      </c>
      <c r="K317" s="14">
        <f t="shared" si="114"/>
        <v>17.300966917520928</v>
      </c>
      <c r="L317" s="14">
        <f t="shared" si="115"/>
        <v>6.1556919159051695</v>
      </c>
      <c r="M317" s="14">
        <f t="shared" si="116"/>
        <v>6.8173365271689113</v>
      </c>
      <c r="N317" s="5">
        <f t="shared" si="117"/>
        <v>0</v>
      </c>
      <c r="O317" s="9">
        <v>0.15597124132000001</v>
      </c>
      <c r="P317" s="9">
        <v>2.9880952379999999E-2</v>
      </c>
      <c r="Q317" s="9">
        <v>6.9758995672988036</v>
      </c>
      <c r="R317" s="9">
        <f t="shared" si="110"/>
        <v>0.69758995672988044</v>
      </c>
      <c r="S317" s="9">
        <f t="shared" si="111"/>
        <v>6.2783096105689236</v>
      </c>
      <c r="T317" s="9">
        <v>5.9733413502876234</v>
      </c>
      <c r="U317" s="9">
        <f t="shared" si="112"/>
        <v>0.59733413502876231</v>
      </c>
      <c r="V317" s="9">
        <f t="shared" si="113"/>
        <v>5.3760072152588609</v>
      </c>
      <c r="W317" s="9">
        <f t="shared" si="127"/>
        <v>0.56104012305145212</v>
      </c>
      <c r="X317" s="9">
        <f t="shared" si="128"/>
        <v>0.20689134020567873</v>
      </c>
      <c r="Y317" s="9">
        <f t="shared" si="129"/>
        <v>0.51004972082349809</v>
      </c>
      <c r="Z317" s="9">
        <f t="shared" si="130"/>
        <v>9.1969853244813646E-2</v>
      </c>
      <c r="AA317" s="9">
        <f t="shared" si="131"/>
        <v>0.48134690525056117</v>
      </c>
      <c r="AB317" s="9">
        <f t="shared" si="132"/>
        <v>7.8249402008684882E-2</v>
      </c>
      <c r="AC317" s="9">
        <f t="shared" si="133"/>
        <v>0.61819501503393393</v>
      </c>
      <c r="AD317" s="9">
        <f t="shared" si="134"/>
        <v>0.25382412902618862</v>
      </c>
      <c r="AE317" s="9">
        <f t="shared" si="135"/>
        <v>0.55851827570199541</v>
      </c>
      <c r="AF317" s="9">
        <v>0</v>
      </c>
      <c r="AG317" s="9">
        <v>0</v>
      </c>
      <c r="AH317" s="9">
        <v>0</v>
      </c>
      <c r="AI317" s="9"/>
      <c r="AJ317" s="9">
        <v>307</v>
      </c>
      <c r="AK317" s="6">
        <f t="shared" si="118"/>
        <v>0.7679314632571308</v>
      </c>
      <c r="AL317" s="6">
        <f t="shared" si="119"/>
        <v>0.57331675849537478</v>
      </c>
      <c r="AM317" s="6">
        <f t="shared" si="120"/>
        <v>0.8720191440601226</v>
      </c>
      <c r="AN317">
        <v>1.1250612857142901</v>
      </c>
      <c r="AO317">
        <v>3.137272619047621</v>
      </c>
      <c r="AP317" s="5">
        <v>1.09433966666667</v>
      </c>
      <c r="AQ317" s="6">
        <f t="shared" si="121"/>
        <v>-0.3571298224571593</v>
      </c>
      <c r="AR317" s="17">
        <f t="shared" si="122"/>
        <v>0.12754171008828211</v>
      </c>
      <c r="AS317" s="6">
        <f t="shared" si="123"/>
        <v>-2.5639558605522463</v>
      </c>
      <c r="AT317" s="15">
        <f t="shared" si="124"/>
        <v>6.5738696548602098</v>
      </c>
      <c r="AU317" s="6">
        <f t="shared" si="125"/>
        <v>-0.22232052260654744</v>
      </c>
      <c r="AV317" s="16">
        <f t="shared" si="126"/>
        <v>4.9426414772048372E-2</v>
      </c>
      <c r="AW317" s="16"/>
      <c r="AX317" s="16"/>
    </row>
    <row r="318" spans="1:50" x14ac:dyDescent="0.2">
      <c r="A318" s="13">
        <v>43043</v>
      </c>
      <c r="B318" s="14">
        <v>15.73753394</v>
      </c>
      <c r="C318" s="14">
        <v>16.54011217</v>
      </c>
      <c r="D318" s="14">
        <v>18.85149668</v>
      </c>
      <c r="E318" s="14">
        <v>26.408719959999999</v>
      </c>
      <c r="F318" s="5">
        <v>2.845414699189079</v>
      </c>
      <c r="G318" s="5">
        <v>2.5021084732309848</v>
      </c>
      <c r="H318" s="14">
        <v>5.6908293983781579</v>
      </c>
      <c r="I318" s="14">
        <v>8.1929378716091428</v>
      </c>
      <c r="J318" s="14">
        <v>2.845414699189079</v>
      </c>
      <c r="K318" s="14">
        <f t="shared" si="114"/>
        <v>17.961938542457148</v>
      </c>
      <c r="L318" s="14">
        <f t="shared" si="115"/>
        <v>6.117210524718228</v>
      </c>
      <c r="M318" s="14">
        <f t="shared" si="116"/>
        <v>6.9054886013073826</v>
      </c>
      <c r="N318" s="5">
        <f t="shared" si="117"/>
        <v>0</v>
      </c>
      <c r="O318" s="9">
        <v>0.155839857187</v>
      </c>
      <c r="P318" s="9">
        <v>2.9809523813000002E-2</v>
      </c>
      <c r="Q318" s="9">
        <v>7.0187765618691333</v>
      </c>
      <c r="R318" s="9">
        <f t="shared" si="110"/>
        <v>0.70187765618691333</v>
      </c>
      <c r="S318" s="9">
        <f t="shared" si="111"/>
        <v>6.31689890568222</v>
      </c>
      <c r="T318" s="9">
        <v>5.9896141198180004</v>
      </c>
      <c r="U318" s="9">
        <f t="shared" si="112"/>
        <v>0.59896141198180008</v>
      </c>
      <c r="V318" s="9">
        <f t="shared" si="113"/>
        <v>5.3906527078362005</v>
      </c>
      <c r="W318" s="9">
        <f t="shared" si="127"/>
        <v>0.52619882566241305</v>
      </c>
      <c r="X318" s="9">
        <f t="shared" si="128"/>
        <v>0.24869885408661924</v>
      </c>
      <c r="Y318" s="9">
        <f t="shared" si="129"/>
        <v>0.5045709475982405</v>
      </c>
      <c r="Z318" s="9">
        <f t="shared" si="130"/>
        <v>8.9780951154880675E-2</v>
      </c>
      <c r="AA318" s="9">
        <f t="shared" si="131"/>
        <v>0.48387706927780888</v>
      </c>
      <c r="AB318" s="9">
        <f t="shared" si="132"/>
        <v>7.8343837408787489E-2</v>
      </c>
      <c r="AC318" s="9">
        <f t="shared" si="133"/>
        <v>0.57448132070756053</v>
      </c>
      <c r="AD318" s="9">
        <f t="shared" si="134"/>
        <v>0.30372009057178534</v>
      </c>
      <c r="AE318" s="9">
        <f t="shared" si="135"/>
        <v>0.55274010433843213</v>
      </c>
      <c r="AF318" s="9">
        <v>0</v>
      </c>
      <c r="AG318" s="9">
        <v>0</v>
      </c>
      <c r="AH318" s="9">
        <v>0</v>
      </c>
      <c r="AI318" s="9"/>
      <c r="AJ318" s="6">
        <v>308</v>
      </c>
      <c r="AK318" s="6">
        <f t="shared" si="118"/>
        <v>0.77489767974903234</v>
      </c>
      <c r="AL318" s="6">
        <f t="shared" si="119"/>
        <v>0.57365802043268954</v>
      </c>
      <c r="AM318" s="6">
        <f t="shared" si="120"/>
        <v>0.87820141127934592</v>
      </c>
      <c r="AN318">
        <v>1.1404821428571399</v>
      </c>
      <c r="AO318">
        <v>3.14166838095238</v>
      </c>
      <c r="AP318" s="5">
        <v>1.1000003333333299</v>
      </c>
      <c r="AQ318" s="6">
        <f t="shared" si="121"/>
        <v>-0.36558446310810755</v>
      </c>
      <c r="AR318" s="17">
        <f t="shared" si="122"/>
        <v>0.13365199966604324</v>
      </c>
      <c r="AS318" s="6">
        <f t="shared" si="123"/>
        <v>-2.5680103605196907</v>
      </c>
      <c r="AT318" s="15">
        <f t="shared" si="124"/>
        <v>6.5946772117364718</v>
      </c>
      <c r="AU318" s="6">
        <f t="shared" si="125"/>
        <v>-0.22179892205398399</v>
      </c>
      <c r="AV318" s="16">
        <f t="shared" si="126"/>
        <v>4.919476182430927E-2</v>
      </c>
      <c r="AW318" s="16"/>
      <c r="AX318" s="16"/>
    </row>
    <row r="319" spans="1:50" x14ac:dyDescent="0.2">
      <c r="A319" s="13">
        <v>43044</v>
      </c>
      <c r="B319" s="14">
        <v>15.77046415</v>
      </c>
      <c r="C319" s="14">
        <v>16.540192439999998</v>
      </c>
      <c r="D319" s="14">
        <v>18.8563413</v>
      </c>
      <c r="E319" s="14">
        <v>26.469697870000001</v>
      </c>
      <c r="F319" s="5">
        <v>2.849351817770601</v>
      </c>
      <c r="G319" s="5">
        <v>2.451804419141304</v>
      </c>
      <c r="H319" s="14">
        <v>5.6987036355412011</v>
      </c>
      <c r="I319" s="14">
        <v>8.1505080546825042</v>
      </c>
      <c r="J319" s="14">
        <v>2.849351817770601</v>
      </c>
      <c r="K319" s="14">
        <f t="shared" si="114"/>
        <v>18.772493919970245</v>
      </c>
      <c r="L319" s="14">
        <f t="shared" si="115"/>
        <v>5.9811125926838367</v>
      </c>
      <c r="M319" s="14">
        <f t="shared" si="116"/>
        <v>7.0298104323645072</v>
      </c>
      <c r="N319" s="5">
        <f t="shared" si="117"/>
        <v>0</v>
      </c>
      <c r="O319" s="9">
        <v>0.15570847306499999</v>
      </c>
      <c r="P319" s="9">
        <v>2.9738095235000001E-2</v>
      </c>
      <c r="Q319" s="9">
        <v>7.0563836678521126</v>
      </c>
      <c r="R319" s="9">
        <f t="shared" si="110"/>
        <v>0.7056383667852113</v>
      </c>
      <c r="S319" s="9">
        <f t="shared" si="111"/>
        <v>6.350745301066901</v>
      </c>
      <c r="T319" s="9">
        <v>6.0012291054810039</v>
      </c>
      <c r="U319" s="9">
        <f t="shared" si="112"/>
        <v>0.60012291054810041</v>
      </c>
      <c r="V319" s="9">
        <f t="shared" si="113"/>
        <v>5.401106194932904</v>
      </c>
      <c r="W319" s="9">
        <f t="shared" si="127"/>
        <v>0.49356726472085816</v>
      </c>
      <c r="X319" s="9">
        <f t="shared" si="128"/>
        <v>0.2900079167489068</v>
      </c>
      <c r="Y319" s="9">
        <f t="shared" si="129"/>
        <v>0.49749129273936582</v>
      </c>
      <c r="Z319" s="9">
        <f t="shared" si="130"/>
        <v>8.7386427383765231E-2</v>
      </c>
      <c r="AA319" s="9">
        <f t="shared" si="131"/>
        <v>0.48682951471520064</v>
      </c>
      <c r="AB319" s="9">
        <f t="shared" si="132"/>
        <v>7.8392388857669137E-2</v>
      </c>
      <c r="AC319" s="9">
        <f t="shared" si="133"/>
        <v>0.53434379513775931</v>
      </c>
      <c r="AD319" s="9">
        <f t="shared" si="134"/>
        <v>0.35230375137391851</v>
      </c>
      <c r="AE319" s="9">
        <f t="shared" si="135"/>
        <v>0.54487218667970982</v>
      </c>
      <c r="AF319" s="9">
        <v>0</v>
      </c>
      <c r="AG319" s="9">
        <v>0</v>
      </c>
      <c r="AH319" s="9">
        <v>0</v>
      </c>
      <c r="AI319" s="9"/>
      <c r="AJ319" s="6">
        <v>309</v>
      </c>
      <c r="AK319" s="6">
        <f t="shared" si="118"/>
        <v>0.7835751814697649</v>
      </c>
      <c r="AL319" s="6">
        <f t="shared" si="119"/>
        <v>0.57421594209896587</v>
      </c>
      <c r="AM319" s="6">
        <f t="shared" si="120"/>
        <v>0.88664754651167788</v>
      </c>
      <c r="AN319">
        <v>1.1559029999999999</v>
      </c>
      <c r="AO319">
        <v>3.1460641428571399</v>
      </c>
      <c r="AP319" s="5">
        <v>1.105661</v>
      </c>
      <c r="AQ319" s="6">
        <f t="shared" si="121"/>
        <v>-0.372327818530235</v>
      </c>
      <c r="AR319" s="17">
        <f t="shared" si="122"/>
        <v>0.1386280044514836</v>
      </c>
      <c r="AS319" s="6">
        <f t="shared" si="123"/>
        <v>-2.5718482007581738</v>
      </c>
      <c r="AT319" s="15">
        <f t="shared" si="124"/>
        <v>6.6144031677430561</v>
      </c>
      <c r="AU319" s="6">
        <f t="shared" si="125"/>
        <v>-0.21901345348832213</v>
      </c>
      <c r="AV319" s="16">
        <f t="shared" si="126"/>
        <v>4.7966892808881438E-2</v>
      </c>
      <c r="AW319" s="16"/>
      <c r="AX319" s="16"/>
    </row>
    <row r="320" spans="1:50" x14ac:dyDescent="0.2">
      <c r="A320" s="13">
        <v>43045</v>
      </c>
      <c r="B320" s="14">
        <v>15.80339436</v>
      </c>
      <c r="C320" s="14">
        <v>16.54027271</v>
      </c>
      <c r="D320" s="14">
        <v>18.86118592</v>
      </c>
      <c r="E320" s="14">
        <v>26.530675779999999</v>
      </c>
      <c r="F320" s="5">
        <v>2.7754152623529662</v>
      </c>
      <c r="G320" s="5">
        <v>2.3991389780128118</v>
      </c>
      <c r="H320" s="14">
        <v>5.5508305247059324</v>
      </c>
      <c r="I320" s="14">
        <v>7.9499695027187443</v>
      </c>
      <c r="J320" s="14">
        <v>2.7754152623529662</v>
      </c>
      <c r="K320" s="14">
        <f t="shared" si="114"/>
        <v>19.118924211986137</v>
      </c>
      <c r="L320" s="14">
        <f t="shared" si="115"/>
        <v>5.7916603289561737</v>
      </c>
      <c r="M320" s="14">
        <f t="shared" si="116"/>
        <v>6.9612394416790524</v>
      </c>
      <c r="N320" s="5">
        <f t="shared" si="117"/>
        <v>0</v>
      </c>
      <c r="O320" s="9">
        <v>0.15557708893200001</v>
      </c>
      <c r="P320" s="9">
        <v>2.9666666668E-2</v>
      </c>
      <c r="Q320" s="9">
        <v>7.1239869691802644</v>
      </c>
      <c r="R320" s="9">
        <f t="shared" si="110"/>
        <v>0.71239869691802649</v>
      </c>
      <c r="S320" s="9">
        <f t="shared" si="111"/>
        <v>6.4115882722622377</v>
      </c>
      <c r="T320" s="9">
        <v>6.0143049659688357</v>
      </c>
      <c r="U320" s="9">
        <f t="shared" si="112"/>
        <v>0.60143049659688363</v>
      </c>
      <c r="V320" s="9">
        <f t="shared" si="113"/>
        <v>5.4128744693719524</v>
      </c>
      <c r="W320" s="9">
        <f t="shared" si="127"/>
        <v>0.46300050568823026</v>
      </c>
      <c r="X320" s="9">
        <f t="shared" si="128"/>
        <v>0.33078882312128138</v>
      </c>
      <c r="Y320" s="9">
        <f t="shared" si="129"/>
        <v>0.48905666239530021</v>
      </c>
      <c r="Z320" s="9">
        <f t="shared" si="130"/>
        <v>8.4882497085567499E-2</v>
      </c>
      <c r="AA320" s="9">
        <f t="shared" si="131"/>
        <v>0.49014544339824084</v>
      </c>
      <c r="AB320" s="9">
        <f t="shared" si="132"/>
        <v>7.8391967133818408E-2</v>
      </c>
      <c r="AC320" s="9">
        <f t="shared" si="133"/>
        <v>0.49751894875522945</v>
      </c>
      <c r="AD320" s="9">
        <f t="shared" si="134"/>
        <v>0.39894213827690272</v>
      </c>
      <c r="AE320" s="9">
        <f t="shared" si="135"/>
        <v>0.53527536024667821</v>
      </c>
      <c r="AF320" s="9">
        <v>0</v>
      </c>
      <c r="AG320" s="9">
        <v>0</v>
      </c>
      <c r="AH320" s="9">
        <v>0</v>
      </c>
      <c r="AI320" s="9"/>
      <c r="AJ320" s="9">
        <v>310</v>
      </c>
      <c r="AK320" s="6">
        <f t="shared" si="118"/>
        <v>0.7937893288095117</v>
      </c>
      <c r="AL320" s="6">
        <f t="shared" si="119"/>
        <v>0.57502794048380834</v>
      </c>
      <c r="AM320" s="6">
        <f t="shared" si="120"/>
        <v>0.89646108703213212</v>
      </c>
      <c r="AN320">
        <v>1.1713238571428599</v>
      </c>
      <c r="AO320">
        <v>3.1504599047619002</v>
      </c>
      <c r="AP320" s="5">
        <v>1.1113216666666701</v>
      </c>
      <c r="AQ320" s="6">
        <f t="shared" si="121"/>
        <v>-0.37753452833334822</v>
      </c>
      <c r="AR320" s="17">
        <f t="shared" si="122"/>
        <v>0.1425323200838837</v>
      </c>
      <c r="AS320" s="6">
        <f t="shared" si="123"/>
        <v>-2.5754319642780921</v>
      </c>
      <c r="AT320" s="15">
        <f t="shared" si="124"/>
        <v>6.6328498026253113</v>
      </c>
      <c r="AU320" s="6">
        <f t="shared" si="125"/>
        <v>-0.21486057963453797</v>
      </c>
      <c r="AV320" s="16">
        <f t="shared" si="126"/>
        <v>4.6165068680889633E-2</v>
      </c>
      <c r="AW320" s="16"/>
      <c r="AX320" s="16"/>
    </row>
    <row r="321" spans="1:50" x14ac:dyDescent="0.2">
      <c r="A321" s="13">
        <v>43046</v>
      </c>
      <c r="B321" s="14">
        <v>15.836324579999999</v>
      </c>
      <c r="C321" s="14">
        <v>16.540352980000002</v>
      </c>
      <c r="D321" s="14">
        <v>18.86603053</v>
      </c>
      <c r="E321" s="14">
        <v>26.59165368</v>
      </c>
      <c r="F321" s="5">
        <v>2.7248479934705951</v>
      </c>
      <c r="G321" s="5">
        <v>2.3871760087822458</v>
      </c>
      <c r="H321" s="14">
        <v>5.4496959869411894</v>
      </c>
      <c r="I321" s="14">
        <v>7.8368719957234356</v>
      </c>
      <c r="J321" s="14">
        <v>2.7248479934705951</v>
      </c>
      <c r="K321" s="14">
        <f t="shared" si="114"/>
        <v>19.665315118695652</v>
      </c>
      <c r="L321" s="14">
        <f t="shared" si="115"/>
        <v>5.6874643990433755</v>
      </c>
      <c r="M321" s="14">
        <f t="shared" si="116"/>
        <v>6.948248142228941</v>
      </c>
      <c r="N321" s="5">
        <f t="shared" si="117"/>
        <v>0</v>
      </c>
      <c r="O321" s="9">
        <v>0.155445704799</v>
      </c>
      <c r="P321" s="9">
        <v>2.9595238100999999E-2</v>
      </c>
      <c r="Q321" s="9">
        <v>7.1472670666304339</v>
      </c>
      <c r="R321" s="9">
        <f t="shared" si="110"/>
        <v>0.71472670666304339</v>
      </c>
      <c r="S321" s="9">
        <f t="shared" si="111"/>
        <v>6.4325403599673905</v>
      </c>
      <c r="T321" s="9">
        <v>6.0434515163122642</v>
      </c>
      <c r="U321" s="9">
        <f t="shared" si="112"/>
        <v>0.60434515163122648</v>
      </c>
      <c r="V321" s="9">
        <f t="shared" si="113"/>
        <v>5.439106364681038</v>
      </c>
      <c r="W321" s="9">
        <f t="shared" si="127"/>
        <v>0.43441994135557299</v>
      </c>
      <c r="X321" s="9">
        <f t="shared" si="128"/>
        <v>0.37066574244764527</v>
      </c>
      <c r="Y321" s="9">
        <f t="shared" si="129"/>
        <v>0.47948639283945049</v>
      </c>
      <c r="Z321" s="9">
        <f t="shared" si="130"/>
        <v>8.209889159214738E-2</v>
      </c>
      <c r="AA321" s="9">
        <f t="shared" si="131"/>
        <v>0.49399269658395301</v>
      </c>
      <c r="AB321" s="9">
        <f t="shared" si="132"/>
        <v>7.8341476208445601E-2</v>
      </c>
      <c r="AC321" s="9">
        <f t="shared" si="133"/>
        <v>0.46377375335981708</v>
      </c>
      <c r="AD321" s="9">
        <f t="shared" si="134"/>
        <v>0.44373869641553176</v>
      </c>
      <c r="AE321" s="9">
        <f t="shared" si="135"/>
        <v>0.52426854750070051</v>
      </c>
      <c r="AF321" s="9">
        <v>0</v>
      </c>
      <c r="AG321" s="9">
        <v>0</v>
      </c>
      <c r="AH321" s="9">
        <v>0</v>
      </c>
      <c r="AI321" s="9"/>
      <c r="AJ321" s="6">
        <v>311</v>
      </c>
      <c r="AK321" s="6">
        <f t="shared" si="118"/>
        <v>0.80508568380321832</v>
      </c>
      <c r="AL321" s="6">
        <f t="shared" si="119"/>
        <v>0.5760915881761004</v>
      </c>
      <c r="AM321" s="6">
        <f t="shared" si="120"/>
        <v>0.90751244977534884</v>
      </c>
      <c r="AN321">
        <v>1.1867447142857099</v>
      </c>
      <c r="AO321">
        <v>3.1548556666666698</v>
      </c>
      <c r="AP321" s="5">
        <v>1.11698233333333</v>
      </c>
      <c r="AQ321" s="6">
        <f t="shared" si="121"/>
        <v>-0.38165903048249161</v>
      </c>
      <c r="AR321" s="17">
        <f t="shared" si="122"/>
        <v>0.14566361554883547</v>
      </c>
      <c r="AS321" s="6">
        <f t="shared" si="123"/>
        <v>-2.5787640784905692</v>
      </c>
      <c r="AT321" s="15">
        <f t="shared" si="124"/>
        <v>6.6500241725133149</v>
      </c>
      <c r="AU321" s="6">
        <f t="shared" si="125"/>
        <v>-0.20946988355798113</v>
      </c>
      <c r="AV321" s="16">
        <f t="shared" si="126"/>
        <v>4.387763211779417E-2</v>
      </c>
      <c r="AW321" s="16"/>
      <c r="AX321" s="16"/>
    </row>
    <row r="322" spans="1:50" x14ac:dyDescent="0.2">
      <c r="A322" s="13">
        <v>43047</v>
      </c>
      <c r="B322" s="14">
        <v>15.869254789999999</v>
      </c>
      <c r="C322" s="14">
        <v>16.54043326</v>
      </c>
      <c r="D322" s="14">
        <v>18.87087515</v>
      </c>
      <c r="E322" s="14">
        <v>26.652631589999999</v>
      </c>
      <c r="F322" s="5">
        <v>2.7080480062669352</v>
      </c>
      <c r="G322" s="5">
        <v>2.3752155206571302</v>
      </c>
      <c r="H322" s="14">
        <v>5.4160960125338704</v>
      </c>
      <c r="I322" s="14">
        <v>7.7913115331909992</v>
      </c>
      <c r="J322" s="14">
        <v>2.7080480062669352</v>
      </c>
      <c r="K322" s="14">
        <f t="shared" si="114"/>
        <v>20.520327106047329</v>
      </c>
      <c r="L322" s="14">
        <f t="shared" si="115"/>
        <v>5.6066011299787659</v>
      </c>
      <c r="M322" s="14">
        <f t="shared" si="116"/>
        <v>7.0206646694643533</v>
      </c>
      <c r="N322" s="5">
        <f t="shared" si="117"/>
        <v>0</v>
      </c>
      <c r="O322" s="9">
        <v>0.15531432067699999</v>
      </c>
      <c r="P322" s="9">
        <v>2.9523809522999999E-2</v>
      </c>
      <c r="Q322" s="9">
        <v>7.152347082574984</v>
      </c>
      <c r="R322" s="9">
        <f t="shared" si="110"/>
        <v>0.71523470825749846</v>
      </c>
      <c r="S322" s="9">
        <f t="shared" si="111"/>
        <v>6.4371123743174854</v>
      </c>
      <c r="T322" s="9">
        <v>6.0645611100902439</v>
      </c>
      <c r="U322" s="9">
        <f t="shared" si="112"/>
        <v>0.60645611100902441</v>
      </c>
      <c r="V322" s="9">
        <f t="shared" si="113"/>
        <v>5.45810499908122</v>
      </c>
      <c r="W322" s="9">
        <f t="shared" si="127"/>
        <v>0.40767743603508499</v>
      </c>
      <c r="X322" s="9">
        <f t="shared" si="128"/>
        <v>0.40961990633626061</v>
      </c>
      <c r="Y322" s="9">
        <f t="shared" si="129"/>
        <v>0.46897903975212818</v>
      </c>
      <c r="Z322" s="9">
        <f t="shared" si="130"/>
        <v>7.9176912620839285E-2</v>
      </c>
      <c r="AA322" s="9">
        <f t="shared" si="131"/>
        <v>0.49825415367818815</v>
      </c>
      <c r="AB322" s="9">
        <f t="shared" si="132"/>
        <v>7.8236439120840218E-2</v>
      </c>
      <c r="AC322" s="9">
        <f t="shared" si="133"/>
        <v>0.43276574037738502</v>
      </c>
      <c r="AD322" s="9">
        <f t="shared" si="134"/>
        <v>0.48704650199148808</v>
      </c>
      <c r="AE322" s="9">
        <f t="shared" si="135"/>
        <v>0.512133616324424</v>
      </c>
      <c r="AF322" s="9">
        <v>0</v>
      </c>
      <c r="AG322" s="9">
        <v>0</v>
      </c>
      <c r="AH322" s="9">
        <v>0</v>
      </c>
      <c r="AI322" s="9"/>
      <c r="AJ322" s="6">
        <v>312</v>
      </c>
      <c r="AK322" s="6">
        <f t="shared" si="118"/>
        <v>0.81729734237134566</v>
      </c>
      <c r="AL322" s="6">
        <f t="shared" si="119"/>
        <v>0.57743106629902741</v>
      </c>
      <c r="AM322" s="6">
        <f t="shared" si="120"/>
        <v>0.91981224236887305</v>
      </c>
      <c r="AN322">
        <v>1.2021655714285699</v>
      </c>
      <c r="AO322">
        <v>3.1592514285714302</v>
      </c>
      <c r="AP322" s="5">
        <v>1.1226430000000001</v>
      </c>
      <c r="AQ322" s="6">
        <f t="shared" si="121"/>
        <v>-0.38486822905722429</v>
      </c>
      <c r="AR322" s="17">
        <f t="shared" si="122"/>
        <v>0.14812355373764405</v>
      </c>
      <c r="AS322" s="6">
        <f t="shared" si="123"/>
        <v>-2.5818203622724027</v>
      </c>
      <c r="AT322" s="15">
        <f t="shared" si="124"/>
        <v>6.6657963830444009</v>
      </c>
      <c r="AU322" s="6">
        <f t="shared" si="125"/>
        <v>-0.20283075763112701</v>
      </c>
      <c r="AV322" s="16">
        <f t="shared" si="126"/>
        <v>4.1140316241216987E-2</v>
      </c>
      <c r="AW322" s="16"/>
      <c r="AX322" s="16"/>
    </row>
    <row r="323" spans="1:50" x14ac:dyDescent="0.2">
      <c r="A323" s="13">
        <v>43048</v>
      </c>
      <c r="B323" s="14">
        <v>15.902184999999999</v>
      </c>
      <c r="C323" s="14">
        <v>16.540513529999998</v>
      </c>
      <c r="D323" s="14">
        <v>18.87571977</v>
      </c>
      <c r="E323" s="14">
        <v>26.7136095</v>
      </c>
      <c r="F323" s="5">
        <v>2.7301257696786352</v>
      </c>
      <c r="G323" s="5">
        <v>2.4231036952570482</v>
      </c>
      <c r="H323" s="14">
        <v>5.4602515393572704</v>
      </c>
      <c r="I323" s="14">
        <v>7.883355234614319</v>
      </c>
      <c r="J323" s="14">
        <v>2.7301257696786352</v>
      </c>
      <c r="K323" s="14">
        <f t="shared" si="114"/>
        <v>21.773139966518666</v>
      </c>
      <c r="L323" s="14">
        <f t="shared" si="115"/>
        <v>5.6485489168989389</v>
      </c>
      <c r="M323" s="14">
        <f t="shared" si="116"/>
        <v>7.1962920856555215</v>
      </c>
      <c r="N323" s="5">
        <f t="shared" si="117"/>
        <v>0</v>
      </c>
      <c r="O323" s="9">
        <v>0.15518293654400009</v>
      </c>
      <c r="P323" s="9">
        <v>2.9452380956000002E-2</v>
      </c>
      <c r="Q323" s="9">
        <v>7.1559651652817777</v>
      </c>
      <c r="R323" s="9">
        <f t="shared" si="110"/>
        <v>0.7155965165281778</v>
      </c>
      <c r="S323" s="9">
        <f t="shared" si="111"/>
        <v>6.4403686487536005</v>
      </c>
      <c r="T323" s="9">
        <v>6.083009765317013</v>
      </c>
      <c r="U323" s="9">
        <f t="shared" si="112"/>
        <v>0.60830097653170134</v>
      </c>
      <c r="V323" s="9">
        <f t="shared" si="113"/>
        <v>5.4747087887853114</v>
      </c>
      <c r="W323" s="9">
        <f t="shared" si="127"/>
        <v>0.38263811885644639</v>
      </c>
      <c r="X323" s="9">
        <f t="shared" si="128"/>
        <v>0.44773170449837296</v>
      </c>
      <c r="Y323" s="9">
        <f t="shared" si="129"/>
        <v>0.4577099132221164</v>
      </c>
      <c r="Z323" s="9">
        <f t="shared" si="130"/>
        <v>7.6251215919137166E-2</v>
      </c>
      <c r="AA323" s="9">
        <f t="shared" si="131"/>
        <v>0.50282504501842873</v>
      </c>
      <c r="AB323" s="9">
        <f t="shared" si="132"/>
        <v>7.8075304780862262E-2</v>
      </c>
      <c r="AC323" s="9">
        <f t="shared" si="133"/>
        <v>0.40421743401888927</v>
      </c>
      <c r="AD323" s="9">
        <f t="shared" si="134"/>
        <v>0.52876081986907442</v>
      </c>
      <c r="AE323" s="9">
        <f t="shared" si="135"/>
        <v>0.49911182200052162</v>
      </c>
      <c r="AF323" s="9">
        <v>0</v>
      </c>
      <c r="AG323" s="9">
        <v>0</v>
      </c>
      <c r="AH323" s="9">
        <v>0</v>
      </c>
      <c r="AI323" s="9"/>
      <c r="AJ323" s="9">
        <v>313</v>
      </c>
      <c r="AK323" s="6">
        <f t="shared" si="118"/>
        <v>0.83036982335481935</v>
      </c>
      <c r="AL323" s="6">
        <f t="shared" si="119"/>
        <v>0.57907626093756592</v>
      </c>
      <c r="AM323" s="6">
        <f t="shared" si="120"/>
        <v>0.93297825388796363</v>
      </c>
      <c r="AN323">
        <v>1.21758642857143</v>
      </c>
      <c r="AO323">
        <v>3.16364719047619</v>
      </c>
      <c r="AP323" s="5">
        <v>1.1283036666666699</v>
      </c>
      <c r="AQ323" s="6">
        <f t="shared" si="121"/>
        <v>-0.38721660521661061</v>
      </c>
      <c r="AR323" s="17">
        <f t="shared" si="122"/>
        <v>0.14993669935547649</v>
      </c>
      <c r="AS323" s="6">
        <f t="shared" si="123"/>
        <v>-2.5845709295386241</v>
      </c>
      <c r="AT323" s="15">
        <f t="shared" si="124"/>
        <v>6.6800068898161475</v>
      </c>
      <c r="AU323" s="6">
        <f t="shared" si="125"/>
        <v>-0.1953254127787063</v>
      </c>
      <c r="AV323" s="16">
        <f t="shared" si="126"/>
        <v>3.8152016877171999E-2</v>
      </c>
      <c r="AW323" s="16"/>
      <c r="AX323" s="16"/>
    </row>
    <row r="324" spans="1:50" x14ac:dyDescent="0.2">
      <c r="A324" s="13">
        <v>43049</v>
      </c>
      <c r="B324" s="14">
        <v>15.93511522</v>
      </c>
      <c r="C324" s="14">
        <v>16.5405938</v>
      </c>
      <c r="D324" s="14">
        <v>18.88056439</v>
      </c>
      <c r="E324" s="14">
        <v>26.774587409999999</v>
      </c>
      <c r="F324" s="5">
        <v>3.6089778795323322</v>
      </c>
      <c r="G324" s="5">
        <v>3.744184184800206</v>
      </c>
      <c r="H324" s="14">
        <v>7.2179557590646644</v>
      </c>
      <c r="I324" s="14">
        <v>10.962139943864869</v>
      </c>
      <c r="J324" s="14">
        <v>3.6089778795323322</v>
      </c>
      <c r="K324" s="14">
        <f t="shared" si="114"/>
        <v>30.372772191648995</v>
      </c>
      <c r="L324" s="14">
        <f t="shared" si="115"/>
        <v>8.2754996261844216</v>
      </c>
      <c r="M324" s="14">
        <f t="shared" si="116"/>
        <v>9.6723293512815918</v>
      </c>
      <c r="N324" s="5">
        <f t="shared" si="117"/>
        <v>0</v>
      </c>
      <c r="O324" s="9">
        <v>0.15505155242099999</v>
      </c>
      <c r="P324" s="9">
        <v>2.9380952379E-2</v>
      </c>
      <c r="Q324" s="9">
        <v>6.90252717874524</v>
      </c>
      <c r="R324" s="9">
        <f t="shared" si="110"/>
        <v>0.69025271787452402</v>
      </c>
      <c r="S324" s="9">
        <f t="shared" si="111"/>
        <v>6.2122744608707166</v>
      </c>
      <c r="T324" s="9">
        <v>6.0207913252698786</v>
      </c>
      <c r="U324" s="9">
        <f t="shared" si="112"/>
        <v>0.60207913252698786</v>
      </c>
      <c r="V324" s="9">
        <f t="shared" si="113"/>
        <v>5.4187121927428912</v>
      </c>
      <c r="W324" s="9">
        <f t="shared" si="127"/>
        <v>0.35918161464029524</v>
      </c>
      <c r="X324" s="9">
        <f t="shared" si="128"/>
        <v>0.48512955095269783</v>
      </c>
      <c r="Y324" s="9">
        <f t="shared" si="129"/>
        <v>0.44583356429848892</v>
      </c>
      <c r="Z324" s="9">
        <f t="shared" si="130"/>
        <v>7.3435477722514561E-2</v>
      </c>
      <c r="AA324" s="9">
        <f t="shared" si="131"/>
        <v>0.50763077208072482</v>
      </c>
      <c r="AB324" s="9">
        <f t="shared" si="132"/>
        <v>7.7859249802631772E-2</v>
      </c>
      <c r="AC324" s="9">
        <f t="shared" si="133"/>
        <v>0.37786438525441968</v>
      </c>
      <c r="AD324" s="9">
        <f t="shared" si="134"/>
        <v>0.56923234259222355</v>
      </c>
      <c r="AE324" s="9">
        <f t="shared" si="135"/>
        <v>0.48541056018977097</v>
      </c>
      <c r="AF324" s="9">
        <v>0</v>
      </c>
      <c r="AG324" s="9">
        <v>0</v>
      </c>
      <c r="AH324" s="9">
        <v>0</v>
      </c>
      <c r="AI324" s="9"/>
      <c r="AJ324" s="6">
        <v>314</v>
      </c>
      <c r="AK324" s="6">
        <f t="shared" si="118"/>
        <v>0.84431116559299313</v>
      </c>
      <c r="AL324" s="6">
        <f t="shared" si="119"/>
        <v>0.5810662498032394</v>
      </c>
      <c r="AM324" s="6">
        <f t="shared" si="120"/>
        <v>0.94709672784664323</v>
      </c>
      <c r="AN324">
        <v>1.23300728571429</v>
      </c>
      <c r="AO324">
        <v>3.168042952380949</v>
      </c>
      <c r="AP324" s="5">
        <v>1.13396433333333</v>
      </c>
      <c r="AQ324" s="6">
        <f t="shared" si="121"/>
        <v>-0.38869612012129684</v>
      </c>
      <c r="AR324" s="17">
        <f t="shared" si="122"/>
        <v>0.15108467379734963</v>
      </c>
      <c r="AS324" s="6">
        <f t="shared" si="123"/>
        <v>-2.5869767025777097</v>
      </c>
      <c r="AT324" s="15">
        <f t="shared" si="124"/>
        <v>6.6924484596798397</v>
      </c>
      <c r="AU324" s="6">
        <f t="shared" si="125"/>
        <v>-0.18686760548668679</v>
      </c>
      <c r="AV324" s="16">
        <f t="shared" si="126"/>
        <v>3.4919501980328019E-2</v>
      </c>
      <c r="AW324" s="16"/>
      <c r="AX324" s="16"/>
    </row>
    <row r="325" spans="1:50" x14ac:dyDescent="0.2">
      <c r="A325" s="13">
        <v>43050</v>
      </c>
      <c r="B325" s="14">
        <v>15.96804543</v>
      </c>
      <c r="C325" s="14">
        <v>16.540674070000001</v>
      </c>
      <c r="D325" s="14">
        <v>18.88540901</v>
      </c>
      <c r="E325" s="14">
        <v>26.83556531</v>
      </c>
      <c r="F325" s="5">
        <v>4.361246956846311</v>
      </c>
      <c r="G325" s="5">
        <v>4.5544776225777461</v>
      </c>
      <c r="H325" s="14">
        <v>8.7224939136926221</v>
      </c>
      <c r="I325" s="14">
        <v>13.27697153627037</v>
      </c>
      <c r="J325" s="14">
        <v>4.361246956846311</v>
      </c>
      <c r="K325" s="14">
        <f t="shared" si="114"/>
        <v>38.84655775033238</v>
      </c>
      <c r="L325" s="14">
        <f t="shared" si="115"/>
        <v>9.9635371451119283</v>
      </c>
      <c r="M325" s="14">
        <f t="shared" si="116"/>
        <v>11.884907046734137</v>
      </c>
      <c r="N325" s="5">
        <f t="shared" si="117"/>
        <v>0</v>
      </c>
      <c r="O325" s="9">
        <v>0.15492016828800001</v>
      </c>
      <c r="P325" s="9">
        <v>2.9309523811999999E-2</v>
      </c>
      <c r="Q325" s="9">
        <v>6.9432510573827066</v>
      </c>
      <c r="R325" s="9">
        <f t="shared" si="110"/>
        <v>0.69432510573827066</v>
      </c>
      <c r="S325" s="9">
        <f t="shared" si="111"/>
        <v>6.248925951644436</v>
      </c>
      <c r="T325" s="9">
        <v>6.0232514653857674</v>
      </c>
      <c r="U325" s="9">
        <f t="shared" si="112"/>
        <v>0.60232514653857683</v>
      </c>
      <c r="V325" s="9">
        <f t="shared" si="113"/>
        <v>5.420926318847191</v>
      </c>
      <c r="W325" s="9">
        <f t="shared" si="127"/>
        <v>0.33686933468772001</v>
      </c>
      <c r="X325" s="9">
        <f t="shared" si="128"/>
        <v>0.5248614936160515</v>
      </c>
      <c r="Y325" s="9">
        <f t="shared" si="129"/>
        <v>0.43348615818725184</v>
      </c>
      <c r="Z325" s="9">
        <f t="shared" si="130"/>
        <v>7.2627471484844885E-2</v>
      </c>
      <c r="AA325" s="9">
        <f t="shared" si="131"/>
        <v>0.51148365206185042</v>
      </c>
      <c r="AB325" s="9">
        <f t="shared" si="132"/>
        <v>7.7591698086483377E-2</v>
      </c>
      <c r="AC325" s="9">
        <f t="shared" si="133"/>
        <v>0.35268797787367134</v>
      </c>
      <c r="AD325" s="9">
        <f t="shared" si="134"/>
        <v>0.61526409901091039</v>
      </c>
      <c r="AE325" s="9">
        <f t="shared" si="135"/>
        <v>0.47120662627036358</v>
      </c>
      <c r="AF325" s="9">
        <v>0</v>
      </c>
      <c r="AG325" s="9">
        <v>0</v>
      </c>
      <c r="AH325" s="9">
        <v>0</v>
      </c>
      <c r="AI325" s="9"/>
      <c r="AJ325" s="6">
        <v>315</v>
      </c>
      <c r="AK325" s="6">
        <f t="shared" si="118"/>
        <v>0.86173082830377146</v>
      </c>
      <c r="AL325" s="6">
        <f t="shared" si="119"/>
        <v>0.58411112354669537</v>
      </c>
      <c r="AM325" s="6">
        <f t="shared" si="120"/>
        <v>0.96795207688458174</v>
      </c>
      <c r="AN325">
        <v>1.24842814285714</v>
      </c>
      <c r="AO325">
        <v>3.1724387142857098</v>
      </c>
      <c r="AP325" s="5">
        <v>1.1396250000000001</v>
      </c>
      <c r="AQ325" s="6">
        <f t="shared" si="121"/>
        <v>-0.38669731455336853</v>
      </c>
      <c r="AR325" s="17">
        <f t="shared" si="122"/>
        <v>0.14953481308278685</v>
      </c>
      <c r="AS325" s="6">
        <f t="shared" si="123"/>
        <v>-2.5883275907390146</v>
      </c>
      <c r="AT325" s="15">
        <f t="shared" si="124"/>
        <v>6.699439716980832</v>
      </c>
      <c r="AU325" s="6">
        <f t="shared" si="125"/>
        <v>-0.17167292311541837</v>
      </c>
      <c r="AV325" s="16">
        <f t="shared" si="126"/>
        <v>2.9471592530992349E-2</v>
      </c>
      <c r="AW325" s="16"/>
      <c r="AX325" s="16"/>
    </row>
    <row r="326" spans="1:50" x14ac:dyDescent="0.2">
      <c r="A326" s="13">
        <v>43051</v>
      </c>
      <c r="B326" s="14">
        <v>16.00097564</v>
      </c>
      <c r="C326" s="14">
        <v>16.54075435</v>
      </c>
      <c r="D326" s="14">
        <v>18.890253619999999</v>
      </c>
      <c r="E326" s="14">
        <v>26.896543220000002</v>
      </c>
      <c r="F326" s="5">
        <v>3.6560816857924072</v>
      </c>
      <c r="G326" s="5">
        <v>3.244293502099231</v>
      </c>
      <c r="H326" s="14">
        <v>7.3121633715848144</v>
      </c>
      <c r="I326" s="14">
        <v>10.55645687368404</v>
      </c>
      <c r="J326" s="14">
        <v>3.6560816857924072</v>
      </c>
      <c r="K326" s="14">
        <f t="shared" si="114"/>
        <v>34.580446692058104</v>
      </c>
      <c r="L326" s="14">
        <f t="shared" si="115"/>
        <v>7.3655229778946483</v>
      </c>
      <c r="M326" s="14">
        <f t="shared" si="116"/>
        <v>10.131129292623562</v>
      </c>
      <c r="N326" s="5">
        <f t="shared" si="117"/>
        <v>0</v>
      </c>
      <c r="O326" s="9">
        <v>0.15478878416600009</v>
      </c>
      <c r="P326" s="9">
        <v>2.9238095233999999E-2</v>
      </c>
      <c r="Q326" s="9">
        <v>7.0132431973214588</v>
      </c>
      <c r="R326" s="9">
        <f t="shared" si="110"/>
        <v>0.70132431973214593</v>
      </c>
      <c r="S326" s="9">
        <f t="shared" si="111"/>
        <v>6.3119188775893127</v>
      </c>
      <c r="T326" s="9">
        <v>6.0324739443724074</v>
      </c>
      <c r="U326" s="9">
        <f t="shared" si="112"/>
        <v>0.60324739443724074</v>
      </c>
      <c r="V326" s="9">
        <f t="shared" si="113"/>
        <v>5.4292265499351666</v>
      </c>
      <c r="W326" s="9">
        <f t="shared" si="127"/>
        <v>0.31581066218757459</v>
      </c>
      <c r="X326" s="9">
        <f t="shared" si="128"/>
        <v>0.56683132406627879</v>
      </c>
      <c r="Y326" s="9">
        <f t="shared" si="129"/>
        <v>0.42076850754358913</v>
      </c>
      <c r="Z326" s="9">
        <f t="shared" si="130"/>
        <v>7.3070609713552712E-2</v>
      </c>
      <c r="AA326" s="9">
        <f t="shared" si="131"/>
        <v>0.51524958236417295</v>
      </c>
      <c r="AB326" s="9">
        <f t="shared" si="132"/>
        <v>7.73139526488517E-2</v>
      </c>
      <c r="AC326" s="9">
        <f t="shared" si="133"/>
        <v>0.32920145960376856</v>
      </c>
      <c r="AD326" s="9">
        <f t="shared" si="134"/>
        <v>0.66265159054431322</v>
      </c>
      <c r="AE326" s="9">
        <f t="shared" si="135"/>
        <v>0.45660504278925318</v>
      </c>
      <c r="AF326" s="9">
        <v>0</v>
      </c>
      <c r="AG326" s="9">
        <v>0</v>
      </c>
      <c r="AH326" s="9">
        <v>0</v>
      </c>
      <c r="AI326" s="9"/>
      <c r="AJ326" s="9">
        <v>316</v>
      </c>
      <c r="AK326" s="6">
        <f t="shared" si="118"/>
        <v>0.88264198625385337</v>
      </c>
      <c r="AL326" s="6">
        <f t="shared" si="119"/>
        <v>0.58832019207772568</v>
      </c>
      <c r="AM326" s="6">
        <f t="shared" si="120"/>
        <v>0.99185305014808178</v>
      </c>
      <c r="AN326">
        <v>1.263849</v>
      </c>
      <c r="AO326">
        <v>3.1768344761904799</v>
      </c>
      <c r="AP326" s="5">
        <v>1.14528566666667</v>
      </c>
      <c r="AQ326" s="6">
        <f t="shared" si="121"/>
        <v>-0.38120701374614663</v>
      </c>
      <c r="AR326" s="17">
        <f t="shared" si="122"/>
        <v>0.14531878732925482</v>
      </c>
      <c r="AS326" s="6">
        <f t="shared" si="123"/>
        <v>-2.5885142841127542</v>
      </c>
      <c r="AT326" s="15">
        <f t="shared" si="124"/>
        <v>6.700406199055764</v>
      </c>
      <c r="AU326" s="6">
        <f t="shared" si="125"/>
        <v>-0.15343261651858819</v>
      </c>
      <c r="AV326" s="16">
        <f t="shared" si="126"/>
        <v>2.3541567811740143E-2</v>
      </c>
      <c r="AW326" s="16"/>
      <c r="AX326" s="16"/>
    </row>
    <row r="327" spans="1:50" x14ac:dyDescent="0.2">
      <c r="A327" s="13">
        <v>43052</v>
      </c>
      <c r="B327" s="14">
        <v>16.033905860000001</v>
      </c>
      <c r="C327" s="14">
        <v>16.540834619999998</v>
      </c>
      <c r="D327" s="14">
        <v>18.895098239999999</v>
      </c>
      <c r="E327" s="14">
        <v>26.95752113</v>
      </c>
      <c r="F327" s="5">
        <v>3.2463851213234891</v>
      </c>
      <c r="G327" s="5">
        <v>2.8109236570284679</v>
      </c>
      <c r="H327" s="14">
        <v>6.4927702426469782</v>
      </c>
      <c r="I327" s="14">
        <v>9.3036938996754461</v>
      </c>
      <c r="J327" s="14">
        <v>3.2463851213234891</v>
      </c>
      <c r="K327" s="14">
        <f t="shared" si="114"/>
        <v>32.726435440387178</v>
      </c>
      <c r="L327" s="14">
        <f t="shared" si="115"/>
        <v>6.3721190593302</v>
      </c>
      <c r="M327" s="14">
        <f t="shared" si="116"/>
        <v>9.1478398638521234</v>
      </c>
      <c r="N327" s="5">
        <f t="shared" si="117"/>
        <v>0</v>
      </c>
      <c r="O327" s="9">
        <v>0.15465740003299999</v>
      </c>
      <c r="P327" s="9">
        <v>2.9166666667000001E-2</v>
      </c>
      <c r="Q327" s="9">
        <v>7.0644890230210269</v>
      </c>
      <c r="R327" s="9">
        <f t="shared" si="110"/>
        <v>0.70644890230210278</v>
      </c>
      <c r="S327" s="9">
        <f t="shared" si="111"/>
        <v>6.3580401207189245</v>
      </c>
      <c r="T327" s="9">
        <v>6.0703466869773157</v>
      </c>
      <c r="U327" s="9">
        <f t="shared" si="112"/>
        <v>0.60703466869773159</v>
      </c>
      <c r="V327" s="9">
        <f t="shared" si="113"/>
        <v>5.4633120182795842</v>
      </c>
      <c r="W327" s="9">
        <f t="shared" si="127"/>
        <v>0.29638733997590822</v>
      </c>
      <c r="X327" s="9">
        <f t="shared" si="128"/>
        <v>0.60518129284934119</v>
      </c>
      <c r="Y327" s="9">
        <f t="shared" si="129"/>
        <v>0.40778025527661343</v>
      </c>
      <c r="Z327" s="9">
        <f t="shared" si="130"/>
        <v>7.1520241601634948E-2</v>
      </c>
      <c r="AA327" s="9">
        <f t="shared" si="131"/>
        <v>0.5208588417768284</v>
      </c>
      <c r="AB327" s="9">
        <f t="shared" si="132"/>
        <v>7.7051263699053366E-2</v>
      </c>
      <c r="AC327" s="9">
        <f t="shared" si="133"/>
        <v>0.30821006493882724</v>
      </c>
      <c r="AD327" s="9">
        <f t="shared" si="134"/>
        <v>0.70038166065249197</v>
      </c>
      <c r="AE327" s="9">
        <f t="shared" si="135"/>
        <v>0.44173261319174656</v>
      </c>
      <c r="AF327" s="9">
        <v>0</v>
      </c>
      <c r="AG327" s="9">
        <v>0</v>
      </c>
      <c r="AH327" s="9">
        <v>0</v>
      </c>
      <c r="AI327" s="9"/>
      <c r="AJ327" s="6">
        <v>317</v>
      </c>
      <c r="AK327" s="6">
        <f t="shared" si="118"/>
        <v>0.90156863282524946</v>
      </c>
      <c r="AL327" s="6">
        <f t="shared" si="119"/>
        <v>0.59237908337846334</v>
      </c>
      <c r="AM327" s="6">
        <f t="shared" si="120"/>
        <v>1.0085917255913193</v>
      </c>
      <c r="AN327">
        <v>1.2735740714285699</v>
      </c>
      <c r="AO327">
        <v>3.1812302380952402</v>
      </c>
      <c r="AP327" s="5">
        <v>1.1509463333333301</v>
      </c>
      <c r="AQ327" s="6">
        <f t="shared" si="121"/>
        <v>-0.37200543860332047</v>
      </c>
      <c r="AR327" s="17">
        <f t="shared" si="122"/>
        <v>0.13838804635044882</v>
      </c>
      <c r="AS327" s="6">
        <f t="shared" si="123"/>
        <v>-2.5888511547167767</v>
      </c>
      <c r="AT327" s="15">
        <f t="shared" si="124"/>
        <v>6.7021503012783885</v>
      </c>
      <c r="AU327" s="6">
        <f t="shared" si="125"/>
        <v>-0.14235460774201081</v>
      </c>
      <c r="AV327" s="16">
        <f t="shared" si="126"/>
        <v>2.0264834345381764E-2</v>
      </c>
      <c r="AW327" s="16"/>
      <c r="AX327" s="16"/>
    </row>
    <row r="328" spans="1:50" x14ac:dyDescent="0.2">
      <c r="A328" s="13">
        <v>43053</v>
      </c>
      <c r="B328" s="14">
        <v>16.066836070000001</v>
      </c>
      <c r="C328" s="14">
        <v>16.54091489</v>
      </c>
      <c r="D328" s="14">
        <v>18.899942859999999</v>
      </c>
      <c r="E328" s="14">
        <v>26.930398619999998</v>
      </c>
      <c r="F328" s="5">
        <v>3.132489478667182</v>
      </c>
      <c r="G328" s="5">
        <v>2.885032259150127</v>
      </c>
      <c r="H328" s="14">
        <v>6.2649789573343631</v>
      </c>
      <c r="I328" s="14">
        <v>9.15001121648449</v>
      </c>
      <c r="J328" s="14">
        <v>3.132489478667182</v>
      </c>
      <c r="K328" s="14">
        <f t="shared" si="114"/>
        <v>34.380779879657126</v>
      </c>
      <c r="L328" s="14">
        <f t="shared" si="115"/>
        <v>6.4479013762267225</v>
      </c>
      <c r="M328" s="14">
        <f t="shared" si="116"/>
        <v>8.8790575300206989</v>
      </c>
      <c r="N328" s="5">
        <f t="shared" si="117"/>
        <v>0</v>
      </c>
      <c r="O328" s="9">
        <v>0.154582295275</v>
      </c>
      <c r="P328" s="9">
        <v>3.0623809525000011E-2</v>
      </c>
      <c r="Q328" s="9">
        <v>7.0457710264772642</v>
      </c>
      <c r="R328" s="9">
        <f t="shared" si="110"/>
        <v>0.70457710264772644</v>
      </c>
      <c r="S328" s="9">
        <f t="shared" si="111"/>
        <v>6.3411939238295378</v>
      </c>
      <c r="T328" s="9">
        <v>6.1109858676531328</v>
      </c>
      <c r="U328" s="9">
        <f t="shared" si="112"/>
        <v>0.61109858676531337</v>
      </c>
      <c r="V328" s="9">
        <f t="shared" si="113"/>
        <v>5.4998872808878199</v>
      </c>
      <c r="W328" s="9">
        <f t="shared" si="127"/>
        <v>0.27835426208080055</v>
      </c>
      <c r="X328" s="9">
        <f t="shared" si="128"/>
        <v>0.64101206069607042</v>
      </c>
      <c r="Y328" s="9">
        <f t="shared" si="129"/>
        <v>0.39463564914322874</v>
      </c>
      <c r="Z328" s="9">
        <f t="shared" si="130"/>
        <v>6.9027778969324965E-2</v>
      </c>
      <c r="AA328" s="9">
        <f t="shared" si="131"/>
        <v>0.52743164825974032</v>
      </c>
      <c r="AB328" s="9">
        <f t="shared" si="132"/>
        <v>7.6763425350597186E-2</v>
      </c>
      <c r="AC328" s="9">
        <f t="shared" si="133"/>
        <v>0.2890786423526201</v>
      </c>
      <c r="AD328" s="9">
        <f t="shared" si="134"/>
        <v>0.73476427018058976</v>
      </c>
      <c r="AE328" s="9">
        <f t="shared" si="135"/>
        <v>0.42675312629471462</v>
      </c>
      <c r="AF328" s="9">
        <v>0</v>
      </c>
      <c r="AG328" s="9">
        <v>0</v>
      </c>
      <c r="AH328" s="9">
        <v>0</v>
      </c>
      <c r="AI328" s="9"/>
      <c r="AJ328" s="6">
        <v>318</v>
      </c>
      <c r="AK328" s="6">
        <f t="shared" si="118"/>
        <v>0.91936632277687091</v>
      </c>
      <c r="AL328" s="6">
        <f t="shared" si="119"/>
        <v>0.59645942722906531</v>
      </c>
      <c r="AM328" s="6">
        <f t="shared" si="120"/>
        <v>1.0238429125332098</v>
      </c>
      <c r="AN328">
        <v>1.2832991428571401</v>
      </c>
      <c r="AO328">
        <v>3.1856260000000001</v>
      </c>
      <c r="AP328" s="5">
        <v>1.1566069999999999</v>
      </c>
      <c r="AQ328" s="6">
        <f t="shared" si="121"/>
        <v>-0.36393282008026917</v>
      </c>
      <c r="AR328" s="17">
        <f t="shared" si="122"/>
        <v>0.13244709753157757</v>
      </c>
      <c r="AS328" s="6">
        <f t="shared" si="123"/>
        <v>-2.5891665727709348</v>
      </c>
      <c r="AT328" s="15">
        <f t="shared" si="124"/>
        <v>6.7037835415543885</v>
      </c>
      <c r="AU328" s="6">
        <f t="shared" si="125"/>
        <v>-0.13276408746679014</v>
      </c>
      <c r="AV328" s="16">
        <f t="shared" si="126"/>
        <v>1.7626302920889503E-2</v>
      </c>
      <c r="AW328" s="16"/>
      <c r="AX328" s="16"/>
    </row>
    <row r="329" spans="1:50" x14ac:dyDescent="0.2">
      <c r="A329" s="13">
        <v>43054</v>
      </c>
      <c r="B329" s="14">
        <v>16.065596630000002</v>
      </c>
      <c r="C329" s="14">
        <v>16.74840614</v>
      </c>
      <c r="D329" s="14">
        <v>18.90274694</v>
      </c>
      <c r="E329" s="14">
        <v>26.90327611</v>
      </c>
      <c r="F329" s="5">
        <v>3.1219601819173932</v>
      </c>
      <c r="G329" s="5">
        <v>2.9355245404012029</v>
      </c>
      <c r="H329" s="14">
        <v>6.2439203638347864</v>
      </c>
      <c r="I329" s="14">
        <v>9.1794449042359894</v>
      </c>
      <c r="J329" s="14">
        <v>3.1219601819173932</v>
      </c>
      <c r="K329" s="14">
        <f t="shared" si="114"/>
        <v>23.903224746625305</v>
      </c>
      <c r="L329" s="14">
        <f t="shared" si="115"/>
        <v>6.8686369026297189</v>
      </c>
      <c r="M329" s="14">
        <f t="shared" si="116"/>
        <v>8.8036694478159756</v>
      </c>
      <c r="N329" s="5">
        <f t="shared" si="117"/>
        <v>0</v>
      </c>
      <c r="O329" s="9">
        <v>0.15450719051799999</v>
      </c>
      <c r="P329" s="9">
        <v>3.2080952381999997E-2</v>
      </c>
      <c r="Q329" s="9">
        <v>7.0667591237338803</v>
      </c>
      <c r="R329" s="9">
        <f t="shared" si="110"/>
        <v>0.70667591237338812</v>
      </c>
      <c r="S329" s="9">
        <f t="shared" si="111"/>
        <v>6.3600832113604922</v>
      </c>
      <c r="T329" s="9">
        <v>6.1254286850728414</v>
      </c>
      <c r="U329" s="9">
        <f t="shared" si="112"/>
        <v>0.61254286850728423</v>
      </c>
      <c r="V329" s="9">
        <f t="shared" si="113"/>
        <v>5.5128858165655572</v>
      </c>
      <c r="W329" s="9">
        <f t="shared" si="127"/>
        <v>0.26153864850000774</v>
      </c>
      <c r="X329" s="9">
        <f t="shared" si="128"/>
        <v>0.6754536407786641</v>
      </c>
      <c r="Y329" s="9">
        <f t="shared" si="129"/>
        <v>0.38142635303756961</v>
      </c>
      <c r="Z329" s="9">
        <f t="shared" si="130"/>
        <v>6.6310136144939621E-2</v>
      </c>
      <c r="AA329" s="9">
        <f t="shared" si="131"/>
        <v>0.53447450922054518</v>
      </c>
      <c r="AB329" s="9">
        <f t="shared" si="132"/>
        <v>7.6432156544665383E-2</v>
      </c>
      <c r="AC329" s="9">
        <f t="shared" si="133"/>
        <v>0.27147372065728453</v>
      </c>
      <c r="AD329" s="9">
        <f t="shared" si="134"/>
        <v>0.76833049024996813</v>
      </c>
      <c r="AE329" s="9">
        <f t="shared" si="135"/>
        <v>0.41178164943578721</v>
      </c>
      <c r="AF329" s="9">
        <v>0</v>
      </c>
      <c r="AG329" s="9">
        <v>0</v>
      </c>
      <c r="AH329" s="9">
        <v>0</v>
      </c>
      <c r="AI329" s="9"/>
      <c r="AJ329" s="9">
        <v>319</v>
      </c>
      <c r="AK329" s="6">
        <f t="shared" si="118"/>
        <v>0.93699228927867184</v>
      </c>
      <c r="AL329" s="6">
        <f t="shared" si="119"/>
        <v>0.60078464536548482</v>
      </c>
      <c r="AM329" s="6">
        <f t="shared" si="120"/>
        <v>1.0398042109072527</v>
      </c>
      <c r="AN329">
        <v>1.29302421428571</v>
      </c>
      <c r="AO329">
        <v>3.1829673571428598</v>
      </c>
      <c r="AP329" s="5">
        <v>1.14560148571429</v>
      </c>
      <c r="AQ329" s="6">
        <f t="shared" si="121"/>
        <v>-0.35603192500703817</v>
      </c>
      <c r="AR329" s="17">
        <f t="shared" si="122"/>
        <v>0.12675873162421725</v>
      </c>
      <c r="AS329" s="6">
        <f t="shared" si="123"/>
        <v>-2.5821827117773752</v>
      </c>
      <c r="AT329" s="15">
        <f t="shared" si="124"/>
        <v>6.667667557001959</v>
      </c>
      <c r="AU329" s="6">
        <f t="shared" si="125"/>
        <v>-0.10579727480703727</v>
      </c>
      <c r="AV329" s="16">
        <f t="shared" si="126"/>
        <v>1.1193063356595763E-2</v>
      </c>
      <c r="AW329" s="16"/>
      <c r="AX329" s="16"/>
    </row>
    <row r="330" spans="1:50" x14ac:dyDescent="0.2">
      <c r="A330" s="13">
        <v>43055</v>
      </c>
      <c r="B330" s="14">
        <v>16.064357179999998</v>
      </c>
      <c r="C330" s="14">
        <v>16.955897400000001</v>
      </c>
      <c r="D330" s="14">
        <v>18.905551020000001</v>
      </c>
      <c r="E330" s="14">
        <v>26.876153599999999</v>
      </c>
      <c r="F330" s="5">
        <v>3.0053505951726249</v>
      </c>
      <c r="G330" s="5">
        <v>2.7726263131633559</v>
      </c>
      <c r="H330" s="14">
        <v>6.0107011903452507</v>
      </c>
      <c r="I330" s="14">
        <v>8.7833275035086071</v>
      </c>
      <c r="J330" s="14">
        <v>3.0053505951726249</v>
      </c>
      <c r="K330" s="14">
        <f t="shared" si="114"/>
        <v>17.706196817734504</v>
      </c>
      <c r="L330" s="14">
        <f t="shared" si="115"/>
        <v>6.8704814057503141</v>
      </c>
      <c r="M330" s="14">
        <f t="shared" si="116"/>
        <v>8.4311231674666143</v>
      </c>
      <c r="N330" s="5">
        <f t="shared" si="117"/>
        <v>0</v>
      </c>
      <c r="O330" s="9">
        <v>0.15443208576</v>
      </c>
      <c r="P330" s="9">
        <v>3.3538095240000003E-2</v>
      </c>
      <c r="Q330" s="9">
        <v>7.0724151721718398</v>
      </c>
      <c r="R330" s="9">
        <f t="shared" si="110"/>
        <v>0.70724151721718398</v>
      </c>
      <c r="S330" s="9">
        <f t="shared" si="111"/>
        <v>6.3651736549546563</v>
      </c>
      <c r="T330" s="9">
        <v>6.1403747157053674</v>
      </c>
      <c r="U330" s="9">
        <f t="shared" si="112"/>
        <v>0.61403747157053679</v>
      </c>
      <c r="V330" s="9">
        <f t="shared" si="113"/>
        <v>5.5263372441348304</v>
      </c>
      <c r="W330" s="9">
        <f t="shared" si="127"/>
        <v>0.24577649368805429</v>
      </c>
      <c r="X330" s="9">
        <f t="shared" si="128"/>
        <v>0.708256707120694</v>
      </c>
      <c r="Y330" s="9">
        <f t="shared" si="129"/>
        <v>0.36822728643108615</v>
      </c>
      <c r="Z330" s="9">
        <f t="shared" si="130"/>
        <v>6.3571718573210922E-2</v>
      </c>
      <c r="AA330" s="9">
        <f t="shared" si="131"/>
        <v>0.54181573821453033</v>
      </c>
      <c r="AB330" s="9">
        <f t="shared" si="132"/>
        <v>7.6053922176618133E-2</v>
      </c>
      <c r="AC330" s="9">
        <f t="shared" si="133"/>
        <v>0.25538459740197428</v>
      </c>
      <c r="AD330" s="9">
        <f t="shared" si="134"/>
        <v>0.8022463352286171</v>
      </c>
      <c r="AE330" s="9">
        <f t="shared" si="135"/>
        <v>0.39690551552245501</v>
      </c>
      <c r="AF330" s="9">
        <v>0</v>
      </c>
      <c r="AG330" s="9">
        <v>0</v>
      </c>
      <c r="AH330" s="9">
        <v>0</v>
      </c>
      <c r="AI330" s="9"/>
      <c r="AJ330" s="6">
        <v>320</v>
      </c>
      <c r="AK330" s="6">
        <f t="shared" si="118"/>
        <v>0.95403320080874832</v>
      </c>
      <c r="AL330" s="6">
        <f t="shared" si="119"/>
        <v>0.60538745678774131</v>
      </c>
      <c r="AM330" s="6">
        <f t="shared" si="120"/>
        <v>1.0576309326305915</v>
      </c>
      <c r="AN330">
        <v>1.3027492857142899</v>
      </c>
      <c r="AO330">
        <v>3.1803087142857098</v>
      </c>
      <c r="AP330" s="5">
        <v>1.13459597142857</v>
      </c>
      <c r="AQ330" s="6">
        <f t="shared" si="121"/>
        <v>-0.34871608490554162</v>
      </c>
      <c r="AR330" s="17">
        <f t="shared" si="122"/>
        <v>0.12160290787184891</v>
      </c>
      <c r="AS330" s="6">
        <f t="shared" si="123"/>
        <v>-2.5749212574979685</v>
      </c>
      <c r="AT330" s="15">
        <f t="shared" si="124"/>
        <v>6.6302194823149199</v>
      </c>
      <c r="AU330" s="6">
        <f t="shared" si="125"/>
        <v>-7.6965038797978558E-2</v>
      </c>
      <c r="AV330" s="16">
        <f t="shared" si="126"/>
        <v>5.9236171971743445E-3</v>
      </c>
      <c r="AW330" s="16"/>
      <c r="AX330" s="16"/>
    </row>
    <row r="331" spans="1:50" x14ac:dyDescent="0.2">
      <c r="A331" s="13">
        <v>43056</v>
      </c>
      <c r="B331" s="14">
        <v>16.063117739999999</v>
      </c>
      <c r="C331" s="14">
        <v>17.163388650000002</v>
      </c>
      <c r="D331" s="14">
        <v>18.908355100000001</v>
      </c>
      <c r="E331" s="14">
        <v>26.84903108</v>
      </c>
      <c r="F331" s="5">
        <v>3.026046628038797</v>
      </c>
      <c r="G331" s="5">
        <v>2.8708383600735718</v>
      </c>
      <c r="H331" s="14">
        <v>6.052093256077594</v>
      </c>
      <c r="I331" s="14">
        <v>8.9229316161511658</v>
      </c>
      <c r="J331" s="14">
        <v>3.026046628038797</v>
      </c>
      <c r="K331" s="14">
        <f t="shared" si="114"/>
        <v>14.513758779727672</v>
      </c>
      <c r="L331" s="14">
        <f t="shared" si="115"/>
        <v>7.4234955274548824</v>
      </c>
      <c r="M331" s="14">
        <f t="shared" si="116"/>
        <v>8.4452904040412466</v>
      </c>
      <c r="N331" s="5">
        <f t="shared" si="117"/>
        <v>0</v>
      </c>
      <c r="O331" s="9">
        <v>0.15435698100299999</v>
      </c>
      <c r="P331" s="9">
        <v>3.4995238097000003E-2</v>
      </c>
      <c r="Q331" s="9">
        <v>7.0657687505317268</v>
      </c>
      <c r="R331" s="9">
        <f t="shared" ref="R331:R394" si="138">Q331*$K$3</f>
        <v>0.70657687505317268</v>
      </c>
      <c r="S331" s="9">
        <f t="shared" ref="S331:S394" si="139">Q331*$L$3</f>
        <v>6.3591918754785546</v>
      </c>
      <c r="T331" s="9">
        <v>6.1413137819214976</v>
      </c>
      <c r="U331" s="9">
        <f t="shared" ref="U331:U394" si="140">T331*$K$3</f>
        <v>0.6141313781921498</v>
      </c>
      <c r="V331" s="9">
        <f t="shared" ref="V331:V394" si="141">T331*$L$3</f>
        <v>5.5271824037293475</v>
      </c>
      <c r="W331" s="9">
        <f t="shared" si="127"/>
        <v>0.23104636953161151</v>
      </c>
      <c r="X331" s="9">
        <f t="shared" si="128"/>
        <v>0.73936350037919762</v>
      </c>
      <c r="Y331" s="9">
        <f t="shared" si="129"/>
        <v>0.35509837054297461</v>
      </c>
      <c r="Z331" s="9">
        <f t="shared" si="130"/>
        <v>6.0678217260843735E-2</v>
      </c>
      <c r="AA331" s="9">
        <f t="shared" si="131"/>
        <v>0.54940678659799624</v>
      </c>
      <c r="AB331" s="9">
        <f t="shared" si="132"/>
        <v>7.5629354083543765E-2</v>
      </c>
      <c r="AC331" s="9">
        <f t="shared" si="133"/>
        <v>0.24054871393688654</v>
      </c>
      <c r="AD331" s="9">
        <f t="shared" si="134"/>
        <v>0.83446167927453996</v>
      </c>
      <c r="AE331" s="9">
        <f t="shared" si="135"/>
        <v>0.38220496963259476</v>
      </c>
      <c r="AF331" s="9">
        <v>0</v>
      </c>
      <c r="AG331" s="9">
        <v>0</v>
      </c>
      <c r="AH331" s="9">
        <v>0</v>
      </c>
      <c r="AI331" s="9"/>
      <c r="AJ331" s="6">
        <v>321</v>
      </c>
      <c r="AK331" s="6">
        <f t="shared" si="118"/>
        <v>0.97040986991080913</v>
      </c>
      <c r="AL331" s="6">
        <f t="shared" si="119"/>
        <v>0.61008500385884001</v>
      </c>
      <c r="AM331" s="6">
        <f t="shared" si="120"/>
        <v>1.0750103932114266</v>
      </c>
      <c r="AN331">
        <v>1.3124743571428601</v>
      </c>
      <c r="AO331">
        <v>3.17765007142857</v>
      </c>
      <c r="AP331" s="5">
        <v>1.1235904571428601</v>
      </c>
      <c r="AQ331" s="6">
        <f t="shared" si="121"/>
        <v>-0.34206448723205096</v>
      </c>
      <c r="AR331" s="17">
        <f t="shared" si="122"/>
        <v>0.11700811342532595</v>
      </c>
      <c r="AS331" s="6">
        <f t="shared" si="123"/>
        <v>-2.5675650675697299</v>
      </c>
      <c r="AT331" s="15">
        <f t="shared" si="124"/>
        <v>6.5923903762043521</v>
      </c>
      <c r="AU331" s="6">
        <f t="shared" si="125"/>
        <v>-4.8580063931433548E-2</v>
      </c>
      <c r="AV331" s="16">
        <f t="shared" si="126"/>
        <v>2.3600226115821706E-3</v>
      </c>
      <c r="AW331" s="16"/>
      <c r="AX331" s="16"/>
    </row>
    <row r="332" spans="1:50" x14ac:dyDescent="0.2">
      <c r="A332" s="13">
        <v>43057</v>
      </c>
      <c r="B332" s="14">
        <v>16.0618783</v>
      </c>
      <c r="C332" s="14">
        <v>17.370879909999999</v>
      </c>
      <c r="D332" s="14">
        <v>18.911159189999999</v>
      </c>
      <c r="E332" s="14">
        <v>26.821908570000002</v>
      </c>
      <c r="F332" s="5">
        <v>3.2443440730392279</v>
      </c>
      <c r="G332" s="5">
        <v>3.0768037543887559</v>
      </c>
      <c r="H332" s="14">
        <v>6.4886881460784567</v>
      </c>
      <c r="I332" s="14">
        <v>9.5654919004672134</v>
      </c>
      <c r="J332" s="14">
        <v>3.2443440730392279</v>
      </c>
      <c r="K332" s="14">
        <f t="shared" ref="K332:K395" si="142">IF(-1*(H332*B332-J332*D332+B332*((D332*J332-J332*E332)/(-D332+B332))-((D332*J332-J332*E332)/(-D332+B332))*D332)/(B332-C332)&lt;0,0,-1*(H332*B332-J332*D332+B332*((D332*J332-J332*E332)/(-D332+B332))-((D332*J332-J332*E332)/(-D332+B332))*D332)/(B332-C332))</f>
        <v>13.140563847194363</v>
      </c>
      <c r="L332" s="14">
        <f t="shared" ref="L332:L395" si="143">IF((H332*B332-I332*C332+B332*K332-K332*C332)/(C332-E332)&lt;0,0,(H332*B332-I332*C332+B332*K332-K332*C332)/(C332-E332))</f>
        <v>8.3738515492359138</v>
      </c>
      <c r="M332" s="14">
        <f t="shared" ref="M332:M395" si="144">IF((D332*J332-J332*E332)/(-D332+B332)&lt;0,0,(D332*J332-J332*E332)/(-D332+B332))</f>
        <v>9.0076036218042947</v>
      </c>
      <c r="N332" s="5">
        <f t="shared" ref="N332:N395" si="145">IF(M332=0,1,0)</f>
        <v>0</v>
      </c>
      <c r="O332" s="9">
        <v>0.154281876245</v>
      </c>
      <c r="P332" s="9">
        <v>3.6452380955000002E-2</v>
      </c>
      <c r="Q332" s="9">
        <v>6.9941125032336506</v>
      </c>
      <c r="R332" s="9">
        <f t="shared" si="138"/>
        <v>0.69941125032336515</v>
      </c>
      <c r="S332" s="9">
        <f t="shared" si="139"/>
        <v>6.2947012529102855</v>
      </c>
      <c r="T332" s="9">
        <v>6.1473941051340706</v>
      </c>
      <c r="U332" s="9">
        <f t="shared" si="140"/>
        <v>0.61473941051340708</v>
      </c>
      <c r="V332" s="9">
        <f t="shared" si="141"/>
        <v>5.5326546946206641</v>
      </c>
      <c r="W332" s="9">
        <f t="shared" si="127"/>
        <v>0.2172723044705317</v>
      </c>
      <c r="X332" s="9">
        <f t="shared" si="128"/>
        <v>0.76938194204724963</v>
      </c>
      <c r="Y332" s="9">
        <f t="shared" si="129"/>
        <v>0.34209385217076105</v>
      </c>
      <c r="Z332" s="9">
        <f t="shared" si="130"/>
        <v>5.7904313616963118E-2</v>
      </c>
      <c r="AA332" s="9">
        <f t="shared" si="131"/>
        <v>0.55714960298890159</v>
      </c>
      <c r="AB332" s="9">
        <f t="shared" si="132"/>
        <v>7.5156383832697612E-2</v>
      </c>
      <c r="AC332" s="9">
        <f t="shared" si="133"/>
        <v>0.22687422061479595</v>
      </c>
      <c r="AD332" s="9">
        <f t="shared" si="134"/>
        <v>0.86583534269369278</v>
      </c>
      <c r="AE332" s="9">
        <f t="shared" si="135"/>
        <v>0.36773918730558419</v>
      </c>
      <c r="AF332" s="9">
        <v>0</v>
      </c>
      <c r="AG332" s="9">
        <v>0</v>
      </c>
      <c r="AH332" s="9">
        <v>0</v>
      </c>
      <c r="AI332" s="9"/>
      <c r="AJ332" s="9">
        <v>322</v>
      </c>
      <c r="AK332" s="6">
        <f t="shared" ref="AK332:AK395" si="146">W332+X332</f>
        <v>0.98665424651778133</v>
      </c>
      <c r="AL332" s="6">
        <f t="shared" ref="AL332:AL395" si="147">Z332+AA332</f>
        <v>0.61505391660586473</v>
      </c>
      <c r="AM332" s="6">
        <f t="shared" ref="AM332:AM395" si="148">AC332+AD332</f>
        <v>1.0927095633084887</v>
      </c>
      <c r="AN332">
        <v>1.32219942857143</v>
      </c>
      <c r="AO332">
        <v>3.1749914285714298</v>
      </c>
      <c r="AP332" s="5">
        <v>1.1125849428571399</v>
      </c>
      <c r="AQ332" s="6">
        <f t="shared" ref="AQ332:AQ395" si="149">AK332-AN332</f>
        <v>-0.33554518205364869</v>
      </c>
      <c r="AR332" s="17">
        <f t="shared" ref="AR332:AR395" si="150">AQ332^2</f>
        <v>0.11259056919941625</v>
      </c>
      <c r="AS332" s="6">
        <f t="shared" ref="AS332:AS395" si="151">AL332-AO332</f>
        <v>-2.5599375119655652</v>
      </c>
      <c r="AT332" s="15">
        <f t="shared" ref="AT332:AT395" si="152">AS332^2</f>
        <v>6.5532800651684484</v>
      </c>
      <c r="AU332" s="6">
        <f t="shared" ref="AU332:AU395" si="153">AM332-AP332</f>
        <v>-1.9875379548651262E-2</v>
      </c>
      <c r="AV332" s="16">
        <f t="shared" ref="AV332:AV395" si="154">AU332^2</f>
        <v>3.9503071220294483E-4</v>
      </c>
      <c r="AW332" s="16"/>
      <c r="AX332" s="16"/>
    </row>
    <row r="333" spans="1:50" x14ac:dyDescent="0.2">
      <c r="A333" s="13">
        <v>43058</v>
      </c>
      <c r="B333" s="14">
        <v>16.060638860000001</v>
      </c>
      <c r="C333" s="14">
        <v>17.57837116</v>
      </c>
      <c r="D333" s="14">
        <v>18.91396327</v>
      </c>
      <c r="E333" s="14">
        <v>26.79478606</v>
      </c>
      <c r="F333" s="5">
        <v>3.3836974425042672</v>
      </c>
      <c r="G333" s="5">
        <v>3.177529087198542</v>
      </c>
      <c r="H333" s="14">
        <v>6.7673948850085326</v>
      </c>
      <c r="I333" s="14">
        <v>9.944923972207075</v>
      </c>
      <c r="J333" s="14">
        <v>3.3836974425042672</v>
      </c>
      <c r="K333" s="14">
        <f t="shared" si="142"/>
        <v>11.875108810336526</v>
      </c>
      <c r="L333" s="14">
        <f t="shared" si="143"/>
        <v>9.1304608777721707</v>
      </c>
      <c r="M333" s="14">
        <f t="shared" si="144"/>
        <v>9.3457020960867041</v>
      </c>
      <c r="N333" s="5">
        <f t="shared" si="145"/>
        <v>0</v>
      </c>
      <c r="O333" s="9">
        <v>0.15420677148799999</v>
      </c>
      <c r="P333" s="9">
        <v>3.7909523812000002E-2</v>
      </c>
      <c r="Q333" s="9">
        <v>6.9834636292929746</v>
      </c>
      <c r="R333" s="9">
        <f t="shared" si="138"/>
        <v>0.69834636292929753</v>
      </c>
      <c r="S333" s="9">
        <f t="shared" si="139"/>
        <v>6.2851172663636774</v>
      </c>
      <c r="T333" s="9">
        <v>6.1626979098313583</v>
      </c>
      <c r="U333" s="9">
        <f t="shared" si="140"/>
        <v>0.61626979098313583</v>
      </c>
      <c r="V333" s="9">
        <f t="shared" si="141"/>
        <v>5.5464281188482225</v>
      </c>
      <c r="W333" s="9">
        <f t="shared" ref="W333:W396" si="155">IF(W332+($A$3/$B$3)*(F332*R332+AC332*K332+Z332*(M332+J332)-W332*(M332+K332+H332))+AF333-W332*$E$3-W332*$G$3&lt;0,0,W332+($A$3/$B$3)*(F332*R332+AC332*K332+Z332*(M332+J332)-W332*(M332+K332+H332))+AF333-W332*$E$3-W332*$G$3)</f>
        <v>0.20437709996972492</v>
      </c>
      <c r="X333" s="9">
        <f t="shared" ref="X333:X396" si="156">IF(X332+($A$3/$B$3)*(F332*S332+AD332*K332+AA332*(M332+J332)-X332*(M332+K332+H332))+$F$3*Y332+$G$3*W332-AF333&lt;0,0,X332+($A$3/$B$3)*(F332*S332+AD332*K332+AA332*(M332+J332)-X332*(M332+K332+H332))+$F$3*Y332+$G$3*W332-AF333)</f>
        <v>0.79890503850280659</v>
      </c>
      <c r="Y333" s="9">
        <f t="shared" ref="Y333:Y396" si="157">IF(Y332+W332*$E$3-$F$3*Y332-$H$3*Y332&lt;0,0,Y332+W332*$E$3-$F$3*Y332-$H$3*Y332)</f>
        <v>0.32925958246241027</v>
      </c>
      <c r="Z333" s="9">
        <f t="shared" ref="Z333:Z396" si="158">IF(Z332+($A$3/$C$3)*(O332*J332+W332*M332-(M332+J332)*Z332)+AG333-Z332*$M$3-$O$3*Z332&lt;0,0,Z332+($A$3/$C$3)*(O332*J332+W332*M332-(M332+J332)*Z332)+AG333-Z332*$M$3-$O$3*Z332)</f>
        <v>5.5531117199541027E-2</v>
      </c>
      <c r="AA333" s="9">
        <f t="shared" ref="AA333:AA396" si="159">IF(AA332+($A$3/$C$3)*(P332*J332+X332*M332-(M332+J332)*AA332)+AB332*$N$3+$O$3*Z332-AG333&lt;0,0,AA332+($A$3/$C$3)*(P332*J332+X332*M332-(M332+J332)*AA332)+AB332*$N$3+$O$3*Z332-AG333)</f>
        <v>0.56506275269086359</v>
      </c>
      <c r="AB333" s="9">
        <f t="shared" ref="AB333:AB396" si="160">IF(AB332+Z332*$M$3-$N$3*AB332-AB332*$P$3&lt;0,0,AB332+Z332*$M$3-$N$3*AB332-AB332*$P$3)</f>
        <v>7.4638482745567725E-2</v>
      </c>
      <c r="AC333" s="9">
        <f t="shared" ref="AC333:AC396" si="161">IF(AC332+($A$3/$D$3)*(G332*U332+W332*(H332+K332)+O332*L332-AC332*(K332+L332+I332))+AH333-AC332*$E$3-$G$3*AC332&lt;0,0,AC332+($A$3/$D$3)*(G332*U332+W332*(H332+K332)+O332*L332-AC332*(K332+L332+I332))+AH333-AC332*$E$3-$G$3*AC332)</f>
        <v>0.21428509230688592</v>
      </c>
      <c r="AD333" s="9">
        <f t="shared" ref="AD333:AD396" si="162">IF(AD332+($A$3/$D$3)*(G332*V332+X332*(H332+K332)+P332*L332-AD332*(K332+L332+I332))+AE332*$F$3+$G$3*AC332-AH333&lt;0,0,AD332+($A$3/$D$3)*(G332*V332+X332*(H332+K332)+P332*L332-AD332*(K332+L332+I332))+AE332*$F$3+$G$3*AC332-AH333)</f>
        <v>0.89628408685156113</v>
      </c>
      <c r="AE333" s="9">
        <f t="shared" ref="AE333:AE396" si="163">IF(AE332+$E$3*AC332-$F$3*AE332-AE332*$H$3&lt;0,0,AE332+$E$3*AC332-$F$3*AE332-AE332*$H$3)</f>
        <v>0.35355766863365268</v>
      </c>
      <c r="AF333" s="9">
        <v>0</v>
      </c>
      <c r="AG333" s="9">
        <v>0</v>
      </c>
      <c r="AH333" s="9">
        <v>0</v>
      </c>
      <c r="AI333" s="9"/>
      <c r="AJ333" s="6">
        <v>323</v>
      </c>
      <c r="AK333" s="6">
        <f t="shared" si="146"/>
        <v>1.0032821384725314</v>
      </c>
      <c r="AL333" s="6">
        <f t="shared" si="147"/>
        <v>0.62059386989040466</v>
      </c>
      <c r="AM333" s="6">
        <f t="shared" si="148"/>
        <v>1.1105691791584471</v>
      </c>
      <c r="AN333">
        <v>1.3319245</v>
      </c>
      <c r="AO333">
        <v>3.1723327857142909</v>
      </c>
      <c r="AP333" s="5">
        <v>1.10157942857143</v>
      </c>
      <c r="AQ333" s="6">
        <f t="shared" si="149"/>
        <v>-0.32864236152746851</v>
      </c>
      <c r="AR333" s="17">
        <f t="shared" si="150"/>
        <v>0.10800580179035131</v>
      </c>
      <c r="AS333" s="6">
        <f t="shared" si="151"/>
        <v>-2.5517389158238863</v>
      </c>
      <c r="AT333" s="15">
        <f t="shared" si="152"/>
        <v>6.5113714945300627</v>
      </c>
      <c r="AU333" s="6">
        <f t="shared" si="153"/>
        <v>8.9897505870171202E-3</v>
      </c>
      <c r="AV333" s="16">
        <f t="shared" si="154"/>
        <v>8.0815615616774657E-5</v>
      </c>
      <c r="AW333" s="16"/>
      <c r="AX333" s="16"/>
    </row>
    <row r="334" spans="1:50" x14ac:dyDescent="0.2">
      <c r="A334" s="13">
        <v>43059</v>
      </c>
      <c r="B334" s="14">
        <v>16.059399410000001</v>
      </c>
      <c r="C334" s="14">
        <v>17.785862420000001</v>
      </c>
      <c r="D334" s="14">
        <v>18.916767350000001</v>
      </c>
      <c r="E334" s="14">
        <v>26.767663550000002</v>
      </c>
      <c r="F334" s="5">
        <v>3.0466627984965919</v>
      </c>
      <c r="G334" s="5">
        <v>2.7728558308362858</v>
      </c>
      <c r="H334" s="14">
        <v>6.0933255969931839</v>
      </c>
      <c r="I334" s="14">
        <v>8.8661814278294706</v>
      </c>
      <c r="J334" s="14">
        <v>3.0466627984965919</v>
      </c>
      <c r="K334" s="14">
        <f t="shared" si="142"/>
        <v>9.4430663514951476</v>
      </c>
      <c r="L334" s="14">
        <f t="shared" si="143"/>
        <v>8.4772126685548095</v>
      </c>
      <c r="M334" s="14">
        <f t="shared" si="144"/>
        <v>8.3710022264050004</v>
      </c>
      <c r="N334" s="5">
        <f t="shared" si="145"/>
        <v>0</v>
      </c>
      <c r="O334" s="9">
        <v>0.15413166673000001</v>
      </c>
      <c r="P334" s="9">
        <v>3.9366666670000001E-2</v>
      </c>
      <c r="Q334" s="9">
        <v>7.0475402105033247</v>
      </c>
      <c r="R334" s="9">
        <f t="shared" si="138"/>
        <v>0.70475402105033247</v>
      </c>
      <c r="S334" s="9">
        <f t="shared" si="139"/>
        <v>6.3427861894529922</v>
      </c>
      <c r="T334" s="9">
        <v>6.1911864238784524</v>
      </c>
      <c r="U334" s="9">
        <f t="shared" si="140"/>
        <v>0.61911864238784531</v>
      </c>
      <c r="V334" s="9">
        <f t="shared" si="141"/>
        <v>5.572067781490607</v>
      </c>
      <c r="W334" s="9">
        <f t="shared" si="155"/>
        <v>0.19233491565686997</v>
      </c>
      <c r="X334" s="9">
        <f t="shared" si="156"/>
        <v>0.82779632965550054</v>
      </c>
      <c r="Y334" s="9">
        <f t="shared" si="157"/>
        <v>0.31663356836020179</v>
      </c>
      <c r="Z334" s="9">
        <f t="shared" si="158"/>
        <v>5.3381863681671082E-2</v>
      </c>
      <c r="AA334" s="9">
        <f t="shared" si="159"/>
        <v>0.57319724604233468</v>
      </c>
      <c r="AB334" s="9">
        <f t="shared" si="160"/>
        <v>7.4084666924332368E-2</v>
      </c>
      <c r="AC334" s="9">
        <f t="shared" si="161"/>
        <v>0.20269503736979036</v>
      </c>
      <c r="AD334" s="9">
        <f t="shared" si="162"/>
        <v>0.92522711644245403</v>
      </c>
      <c r="AE334" s="9">
        <f t="shared" si="163"/>
        <v>0.33970186670477565</v>
      </c>
      <c r="AF334" s="9">
        <v>0</v>
      </c>
      <c r="AG334" s="9">
        <v>0</v>
      </c>
      <c r="AH334" s="9">
        <v>0</v>
      </c>
      <c r="AI334" s="9"/>
      <c r="AJ334" s="6">
        <v>324</v>
      </c>
      <c r="AK334" s="6">
        <f t="shared" si="146"/>
        <v>1.0201312453123705</v>
      </c>
      <c r="AL334" s="6">
        <f t="shared" si="147"/>
        <v>0.62657910972400577</v>
      </c>
      <c r="AM334" s="6">
        <f t="shared" si="148"/>
        <v>1.1279221538122444</v>
      </c>
      <c r="AN334">
        <v>1.3416495714285701</v>
      </c>
      <c r="AO334">
        <v>3.16967414285714</v>
      </c>
      <c r="AP334" s="5">
        <v>1.09057391428571</v>
      </c>
      <c r="AQ334" s="6">
        <f t="shared" si="149"/>
        <v>-0.32151832611619957</v>
      </c>
      <c r="AR334" s="17">
        <f t="shared" si="150"/>
        <v>0.10337403402856286</v>
      </c>
      <c r="AS334" s="6">
        <f t="shared" si="151"/>
        <v>-2.5430950331331341</v>
      </c>
      <c r="AT334" s="15">
        <f t="shared" si="152"/>
        <v>6.4673323475464164</v>
      </c>
      <c r="AU334" s="6">
        <f t="shared" si="153"/>
        <v>3.7348239526534321E-2</v>
      </c>
      <c r="AV334" s="16">
        <f t="shared" si="154"/>
        <v>1.3948909957313806E-3</v>
      </c>
      <c r="AW334" s="16"/>
      <c r="AX334" s="16"/>
    </row>
    <row r="335" spans="1:50" x14ac:dyDescent="0.2">
      <c r="A335" s="13">
        <v>43060</v>
      </c>
      <c r="B335" s="14">
        <v>16.058159969999998</v>
      </c>
      <c r="C335" s="14">
        <v>17.993353670000001</v>
      </c>
      <c r="D335" s="14">
        <v>18.919571430000001</v>
      </c>
      <c r="E335" s="14">
        <v>26.74054104</v>
      </c>
      <c r="F335" s="5">
        <v>2.918436991474239</v>
      </c>
      <c r="G335" s="5">
        <v>2.6650785300349522</v>
      </c>
      <c r="H335" s="14">
        <v>5.836873982948477</v>
      </c>
      <c r="I335" s="14">
        <v>8.5019525129834292</v>
      </c>
      <c r="J335" s="14">
        <v>2.918436991474239</v>
      </c>
      <c r="K335" s="14">
        <f t="shared" si="142"/>
        <v>8.1071326347055894</v>
      </c>
      <c r="L335" s="14">
        <f t="shared" si="143"/>
        <v>8.5671029027568562</v>
      </c>
      <c r="M335" s="14">
        <f t="shared" si="144"/>
        <v>7.9768349774554359</v>
      </c>
      <c r="N335" s="5">
        <f t="shared" si="145"/>
        <v>0</v>
      </c>
      <c r="O335" s="9">
        <v>0.15405656188200001</v>
      </c>
      <c r="P335" s="9">
        <v>4.0823809518E-2</v>
      </c>
      <c r="Q335" s="9">
        <v>7.0653097588416776</v>
      </c>
      <c r="R335" s="9">
        <f t="shared" si="138"/>
        <v>0.7065309758841678</v>
      </c>
      <c r="S335" s="9">
        <f t="shared" si="139"/>
        <v>6.3587787829575095</v>
      </c>
      <c r="T335" s="9">
        <v>6.2289855701063619</v>
      </c>
      <c r="U335" s="9">
        <f t="shared" si="140"/>
        <v>0.62289855701063623</v>
      </c>
      <c r="V335" s="9">
        <f t="shared" si="141"/>
        <v>5.6060870130957259</v>
      </c>
      <c r="W335" s="9">
        <f t="shared" si="155"/>
        <v>0.18110916624783571</v>
      </c>
      <c r="X335" s="9">
        <f t="shared" si="156"/>
        <v>0.85477580054552338</v>
      </c>
      <c r="Y335" s="9">
        <f t="shared" si="157"/>
        <v>0.30424951208654655</v>
      </c>
      <c r="Z335" s="9">
        <f t="shared" si="158"/>
        <v>5.0823586878669037E-2</v>
      </c>
      <c r="AA335" s="9">
        <f t="shared" si="159"/>
        <v>0.58137543169032246</v>
      </c>
      <c r="AB335" s="9">
        <f t="shared" si="160"/>
        <v>7.3500216125553172E-2</v>
      </c>
      <c r="AC335" s="9">
        <f t="shared" si="161"/>
        <v>0.19185166052689173</v>
      </c>
      <c r="AD335" s="9">
        <f t="shared" si="162"/>
        <v>0.95114720406562003</v>
      </c>
      <c r="AE335" s="9">
        <f t="shared" si="163"/>
        <v>0.32620519253445174</v>
      </c>
      <c r="AF335" s="9">
        <v>0</v>
      </c>
      <c r="AG335" s="9">
        <v>0</v>
      </c>
      <c r="AH335" s="9">
        <v>0</v>
      </c>
      <c r="AI335" s="9"/>
      <c r="AJ335" s="9">
        <v>325</v>
      </c>
      <c r="AK335" s="6">
        <f t="shared" si="146"/>
        <v>1.0358849667933592</v>
      </c>
      <c r="AL335" s="6">
        <f t="shared" si="147"/>
        <v>0.63219901856899152</v>
      </c>
      <c r="AM335" s="6">
        <f t="shared" si="148"/>
        <v>1.1429988645925118</v>
      </c>
      <c r="AN335">
        <v>1.35137464285714</v>
      </c>
      <c r="AO335">
        <v>3.1670155000000002</v>
      </c>
      <c r="AP335" s="5">
        <v>1.0795684000000001</v>
      </c>
      <c r="AQ335" s="6">
        <f t="shared" si="149"/>
        <v>-0.31548967606378087</v>
      </c>
      <c r="AR335" s="17">
        <f t="shared" si="150"/>
        <v>9.953373570282939E-2</v>
      </c>
      <c r="AS335" s="6">
        <f t="shared" si="151"/>
        <v>-2.5348164814310086</v>
      </c>
      <c r="AT335" s="15">
        <f t="shared" si="152"/>
        <v>6.4252945945342788</v>
      </c>
      <c r="AU335" s="6">
        <f t="shared" si="153"/>
        <v>6.3430464592511671E-2</v>
      </c>
      <c r="AV335" s="16">
        <f t="shared" si="154"/>
        <v>4.023423838421877E-3</v>
      </c>
      <c r="AW335" s="16"/>
      <c r="AX335" s="16"/>
    </row>
    <row r="336" spans="1:50" x14ac:dyDescent="0.2">
      <c r="A336" s="13">
        <v>43061</v>
      </c>
      <c r="B336" s="14">
        <v>16.056920529999999</v>
      </c>
      <c r="C336" s="14">
        <v>18.200844920000002</v>
      </c>
      <c r="D336" s="14">
        <v>18.922375509999998</v>
      </c>
      <c r="E336" s="14">
        <v>26.713418529999998</v>
      </c>
      <c r="F336" s="5">
        <v>4.0060392285518214</v>
      </c>
      <c r="G336" s="5">
        <v>4.692960367576994</v>
      </c>
      <c r="H336" s="14">
        <v>8.0120784571036427</v>
      </c>
      <c r="I336" s="14">
        <v>12.70503882468064</v>
      </c>
      <c r="J336" s="14">
        <v>4.0060392285518214</v>
      </c>
      <c r="K336" s="14">
        <f t="shared" si="142"/>
        <v>10.090982968823386</v>
      </c>
      <c r="L336" s="14">
        <f t="shared" si="143"/>
        <v>14.593405529528029</v>
      </c>
      <c r="M336" s="14">
        <f t="shared" si="144"/>
        <v>10.892240215707336</v>
      </c>
      <c r="N336" s="5">
        <f t="shared" si="145"/>
        <v>0</v>
      </c>
      <c r="O336" s="9">
        <v>0.153981457125</v>
      </c>
      <c r="P336" s="9">
        <v>4.2280952375E-2</v>
      </c>
      <c r="Q336" s="9">
        <v>6.7383243660257683</v>
      </c>
      <c r="R336" s="9">
        <f t="shared" si="138"/>
        <v>0.67383243660257686</v>
      </c>
      <c r="S336" s="9">
        <f t="shared" si="139"/>
        <v>6.064491929423192</v>
      </c>
      <c r="T336" s="9">
        <v>6.1921040884621421</v>
      </c>
      <c r="U336" s="9">
        <f t="shared" si="140"/>
        <v>0.61921040884621426</v>
      </c>
      <c r="V336" s="9">
        <f t="shared" si="141"/>
        <v>5.5728936796159276</v>
      </c>
      <c r="W336" s="9">
        <f t="shared" si="155"/>
        <v>0.17062117723702735</v>
      </c>
      <c r="X336" s="9">
        <f t="shared" si="156"/>
        <v>0.88046601958885196</v>
      </c>
      <c r="Y336" s="9">
        <f t="shared" si="157"/>
        <v>0.29213651121680878</v>
      </c>
      <c r="Z336" s="9">
        <f t="shared" si="158"/>
        <v>4.8233168756377537E-2</v>
      </c>
      <c r="AA336" s="9">
        <f t="shared" si="159"/>
        <v>0.58954348292618464</v>
      </c>
      <c r="AB336" s="9">
        <f t="shared" si="160"/>
        <v>7.2877633043526721E-2</v>
      </c>
      <c r="AC336" s="9">
        <f t="shared" si="161"/>
        <v>0.18180926515373436</v>
      </c>
      <c r="AD336" s="9">
        <f t="shared" si="162"/>
        <v>0.97524352963460692</v>
      </c>
      <c r="AE336" s="9">
        <f t="shared" si="163"/>
        <v>0.31308404341399781</v>
      </c>
      <c r="AF336" s="9">
        <v>0</v>
      </c>
      <c r="AG336" s="9">
        <v>0</v>
      </c>
      <c r="AH336" s="9">
        <v>0</v>
      </c>
      <c r="AI336" s="9"/>
      <c r="AJ336" s="6">
        <v>326</v>
      </c>
      <c r="AK336" s="6">
        <f t="shared" si="146"/>
        <v>1.0510871968258793</v>
      </c>
      <c r="AL336" s="6">
        <f t="shared" si="147"/>
        <v>0.63777665168256215</v>
      </c>
      <c r="AM336" s="6">
        <f t="shared" si="148"/>
        <v>1.1570527947883413</v>
      </c>
      <c r="AN336">
        <v>1.36109971428571</v>
      </c>
      <c r="AO336">
        <v>3.16435685714286</v>
      </c>
      <c r="AP336" s="5">
        <v>1.0685628857142899</v>
      </c>
      <c r="AQ336" s="6">
        <f t="shared" si="149"/>
        <v>-0.31001251745983072</v>
      </c>
      <c r="AR336" s="17">
        <f t="shared" si="150"/>
        <v>9.6107760981781851E-2</v>
      </c>
      <c r="AS336" s="6">
        <f t="shared" si="151"/>
        <v>-2.5265802054602977</v>
      </c>
      <c r="AT336" s="15">
        <f t="shared" si="152"/>
        <v>6.3836075346237999</v>
      </c>
      <c r="AU336" s="6">
        <f t="shared" si="153"/>
        <v>8.8489909074051409E-2</v>
      </c>
      <c r="AV336" s="16">
        <f t="shared" si="154"/>
        <v>7.8304640079338867E-3</v>
      </c>
      <c r="AW336" s="16"/>
      <c r="AX336" s="16"/>
    </row>
    <row r="337" spans="1:50" x14ac:dyDescent="0.2">
      <c r="A337" s="13">
        <v>43062</v>
      </c>
      <c r="B337" s="14">
        <v>16.055681079999999</v>
      </c>
      <c r="C337" s="14">
        <v>18.408336179999999</v>
      </c>
      <c r="D337" s="14">
        <v>18.925179589999999</v>
      </c>
      <c r="E337" s="14">
        <v>26.68629602</v>
      </c>
      <c r="F337" s="5">
        <v>4.170390042914538</v>
      </c>
      <c r="G337" s="5">
        <v>4.9690950682593611</v>
      </c>
      <c r="H337" s="14">
        <v>8.3407800858290759</v>
      </c>
      <c r="I337" s="14">
        <v>13.30987515408844</v>
      </c>
      <c r="J337" s="14">
        <v>4.170390042914538</v>
      </c>
      <c r="K337" s="14">
        <f t="shared" si="142"/>
        <v>9.6166419856479539</v>
      </c>
      <c r="L337" s="14">
        <f t="shared" si="143"/>
        <v>16.153786166013997</v>
      </c>
      <c r="M337" s="14">
        <f t="shared" si="144"/>
        <v>11.279630419314083</v>
      </c>
      <c r="N337" s="5">
        <f t="shared" si="145"/>
        <v>0</v>
      </c>
      <c r="O337" s="9">
        <v>0.15390635236700001</v>
      </c>
      <c r="P337" s="9">
        <v>4.3738095233000013E-2</v>
      </c>
      <c r="Q337" s="9">
        <v>6.9302920551149834</v>
      </c>
      <c r="R337" s="9">
        <f t="shared" si="138"/>
        <v>0.69302920551149838</v>
      </c>
      <c r="S337" s="9">
        <f t="shared" si="139"/>
        <v>6.2372628496034848</v>
      </c>
      <c r="T337" s="9">
        <v>6.2398431877246114</v>
      </c>
      <c r="U337" s="9">
        <f t="shared" si="140"/>
        <v>0.62398431877246119</v>
      </c>
      <c r="V337" s="9">
        <f t="shared" si="141"/>
        <v>5.6158588689521505</v>
      </c>
      <c r="W337" s="9">
        <f t="shared" si="155"/>
        <v>0.16081271729790936</v>
      </c>
      <c r="X337" s="9">
        <f t="shared" si="156"/>
        <v>0.90766508672779456</v>
      </c>
      <c r="Y337" s="9">
        <f t="shared" si="157"/>
        <v>0.28031697554449603</v>
      </c>
      <c r="Z337" s="9">
        <f t="shared" si="158"/>
        <v>4.7042770474123502E-2</v>
      </c>
      <c r="AA337" s="9">
        <f t="shared" si="159"/>
        <v>0.59841629170259036</v>
      </c>
      <c r="AB337" s="9">
        <f t="shared" si="160"/>
        <v>7.2217125201783625E-2</v>
      </c>
      <c r="AC337" s="9">
        <f t="shared" si="161"/>
        <v>0.17372200155390319</v>
      </c>
      <c r="AD337" s="9">
        <f t="shared" si="162"/>
        <v>1.0039029934942738</v>
      </c>
      <c r="AE337" s="9">
        <f t="shared" si="163"/>
        <v>0.30035672946987568</v>
      </c>
      <c r="AF337" s="9">
        <v>0</v>
      </c>
      <c r="AG337" s="9">
        <v>0</v>
      </c>
      <c r="AH337" s="9">
        <v>0</v>
      </c>
      <c r="AI337" s="9"/>
      <c r="AJ337" s="6">
        <v>327</v>
      </c>
      <c r="AK337" s="6">
        <f t="shared" si="146"/>
        <v>1.0684778040257039</v>
      </c>
      <c r="AL337" s="6">
        <f t="shared" si="147"/>
        <v>0.64545906217671389</v>
      </c>
      <c r="AM337" s="6">
        <f t="shared" si="148"/>
        <v>1.177624995048177</v>
      </c>
      <c r="AN337">
        <v>1.3708247857142899</v>
      </c>
      <c r="AO337">
        <v>3.16169821428571</v>
      </c>
      <c r="AP337" s="5">
        <v>1.05755737142857</v>
      </c>
      <c r="AQ337" s="6">
        <f t="shared" si="149"/>
        <v>-0.30234698168858598</v>
      </c>
      <c r="AR337" s="17">
        <f t="shared" si="150"/>
        <v>9.1413697336198141E-2</v>
      </c>
      <c r="AS337" s="6">
        <f t="shared" si="151"/>
        <v>-2.5162391521089962</v>
      </c>
      <c r="AT337" s="15">
        <f t="shared" si="152"/>
        <v>6.3314594706062</v>
      </c>
      <c r="AU337" s="6">
        <f t="shared" si="153"/>
        <v>0.12006762361960699</v>
      </c>
      <c r="AV337" s="16">
        <f t="shared" si="154"/>
        <v>1.4416234241659606E-2</v>
      </c>
      <c r="AW337" s="16"/>
      <c r="AX337" s="16"/>
    </row>
    <row r="338" spans="1:50" x14ac:dyDescent="0.2">
      <c r="A338" s="13">
        <v>43063</v>
      </c>
      <c r="B338" s="14">
        <v>16.05444164</v>
      </c>
      <c r="C338" s="14">
        <v>18.61582743</v>
      </c>
      <c r="D338" s="14">
        <v>18.92798367</v>
      </c>
      <c r="E338" s="14">
        <v>26.659173500000001</v>
      </c>
      <c r="F338" s="5">
        <v>3.6702178080914609</v>
      </c>
      <c r="G338" s="5">
        <v>3.4482574842413558</v>
      </c>
      <c r="H338" s="14">
        <v>7.3404356161829218</v>
      </c>
      <c r="I338" s="14">
        <v>10.788693100424281</v>
      </c>
      <c r="J338" s="14">
        <v>3.6702178080914609</v>
      </c>
      <c r="K338" s="14">
        <f t="shared" si="142"/>
        <v>7.8089063980815636</v>
      </c>
      <c r="L338" s="14">
        <f t="shared" si="143"/>
        <v>12.805053360588534</v>
      </c>
      <c r="M338" s="14">
        <f t="shared" si="144"/>
        <v>9.8746252170884752</v>
      </c>
      <c r="N338" s="5">
        <f t="shared" si="145"/>
        <v>0</v>
      </c>
      <c r="O338" s="9">
        <v>0.15383124761</v>
      </c>
      <c r="P338" s="9">
        <v>4.5195238089999992E-2</v>
      </c>
      <c r="Q338" s="9">
        <v>6.9955419339800367</v>
      </c>
      <c r="R338" s="9">
        <f t="shared" si="138"/>
        <v>0.69955419339800373</v>
      </c>
      <c r="S338" s="9">
        <f t="shared" si="139"/>
        <v>6.2959877405820333</v>
      </c>
      <c r="T338" s="9">
        <v>6.2105308564681589</v>
      </c>
      <c r="U338" s="9">
        <f t="shared" si="140"/>
        <v>0.62105308564681594</v>
      </c>
      <c r="V338" s="9">
        <f t="shared" si="141"/>
        <v>5.5894777708213432</v>
      </c>
      <c r="W338" s="9">
        <f t="shared" si="155"/>
        <v>0.15175350216590236</v>
      </c>
      <c r="X338" s="9">
        <f t="shared" si="156"/>
        <v>0.93481065273306241</v>
      </c>
      <c r="Y338" s="9">
        <f t="shared" si="157"/>
        <v>0.26880830017300844</v>
      </c>
      <c r="Z338" s="9">
        <f t="shared" si="158"/>
        <v>4.5922553147675418E-2</v>
      </c>
      <c r="AA338" s="9">
        <f t="shared" si="159"/>
        <v>0.60767614204241582</v>
      </c>
      <c r="AB338" s="9">
        <f t="shared" si="160"/>
        <v>7.1547538719266321E-2</v>
      </c>
      <c r="AC338" s="9">
        <f t="shared" si="161"/>
        <v>0.16653775732366394</v>
      </c>
      <c r="AD338" s="9">
        <f t="shared" si="162"/>
        <v>1.0308402560130605</v>
      </c>
      <c r="AE338" s="9">
        <f t="shared" si="163"/>
        <v>0.28810668310566273</v>
      </c>
      <c r="AF338" s="9">
        <v>0</v>
      </c>
      <c r="AG338" s="9">
        <v>0</v>
      </c>
      <c r="AH338" s="9">
        <v>0</v>
      </c>
      <c r="AI338" s="9"/>
      <c r="AJ338" s="9">
        <v>328</v>
      </c>
      <c r="AK338" s="6">
        <f t="shared" si="146"/>
        <v>1.0865641548989649</v>
      </c>
      <c r="AL338" s="6">
        <f t="shared" si="147"/>
        <v>0.65359869519009128</v>
      </c>
      <c r="AM338" s="6">
        <f t="shared" si="148"/>
        <v>1.1973780133367244</v>
      </c>
      <c r="AN338">
        <v>1.38054985714286</v>
      </c>
      <c r="AO338">
        <v>3.1590395714285702</v>
      </c>
      <c r="AP338" s="5">
        <v>1.04655185714286</v>
      </c>
      <c r="AQ338" s="6">
        <f t="shared" si="149"/>
        <v>-0.2939857022438952</v>
      </c>
      <c r="AR338" s="17">
        <f t="shared" si="150"/>
        <v>8.6427593123836202E-2</v>
      </c>
      <c r="AS338" s="6">
        <f t="shared" si="151"/>
        <v>-2.5054408762384788</v>
      </c>
      <c r="AT338" s="15">
        <f t="shared" si="152"/>
        <v>6.277233984326636</v>
      </c>
      <c r="AU338" s="6">
        <f t="shared" si="153"/>
        <v>0.15082615619386441</v>
      </c>
      <c r="AV338" s="16">
        <f t="shared" si="154"/>
        <v>2.2748529392215985E-2</v>
      </c>
      <c r="AW338" s="16"/>
      <c r="AX338" s="16"/>
    </row>
    <row r="339" spans="1:50" x14ac:dyDescent="0.2">
      <c r="A339" s="13">
        <v>43064</v>
      </c>
      <c r="B339" s="14">
        <v>16.053202200000001</v>
      </c>
      <c r="C339" s="14">
        <v>18.823318690000001</v>
      </c>
      <c r="D339" s="14">
        <v>18.930787760000001</v>
      </c>
      <c r="E339" s="14">
        <v>26.63205099</v>
      </c>
      <c r="F339" s="5">
        <v>3.333122898302598</v>
      </c>
      <c r="G339" s="5">
        <v>3.024431420770795</v>
      </c>
      <c r="H339" s="14">
        <v>6.6662457966051951</v>
      </c>
      <c r="I339" s="14">
        <v>9.6906772173759901</v>
      </c>
      <c r="J339" s="14">
        <v>3.333122898302598</v>
      </c>
      <c r="K339" s="14">
        <f t="shared" si="142"/>
        <v>6.5869766741368743</v>
      </c>
      <c r="L339" s="14">
        <f t="shared" si="143"/>
        <v>11.992062604202648</v>
      </c>
      <c r="M339" s="14">
        <f t="shared" si="144"/>
        <v>8.9204148000272898</v>
      </c>
      <c r="N339" s="5">
        <f t="shared" si="145"/>
        <v>0</v>
      </c>
      <c r="O339" s="9">
        <v>0.15375614285200001</v>
      </c>
      <c r="P339" s="9">
        <v>4.6652380948000012E-2</v>
      </c>
      <c r="Q339" s="9">
        <v>7.061095858599387</v>
      </c>
      <c r="R339" s="9">
        <f t="shared" si="138"/>
        <v>0.70610958585993877</v>
      </c>
      <c r="S339" s="9">
        <f t="shared" si="139"/>
        <v>6.3549862727394482</v>
      </c>
      <c r="T339" s="9">
        <v>6.2682684729444116</v>
      </c>
      <c r="U339" s="9">
        <f t="shared" si="140"/>
        <v>0.62682684729444116</v>
      </c>
      <c r="V339" s="9">
        <f t="shared" si="141"/>
        <v>5.6414416256499704</v>
      </c>
      <c r="W339" s="9">
        <f t="shared" si="155"/>
        <v>0.14329144522285492</v>
      </c>
      <c r="X339" s="9">
        <f t="shared" si="156"/>
        <v>0.9598291988266775</v>
      </c>
      <c r="Y339" s="9">
        <f t="shared" si="157"/>
        <v>0.25763060685494449</v>
      </c>
      <c r="Z339" s="9">
        <f t="shared" si="158"/>
        <v>4.4183397737274116E-2</v>
      </c>
      <c r="AA339" s="9">
        <f t="shared" si="159"/>
        <v>0.61678646878685128</v>
      </c>
      <c r="AB339" s="9">
        <f t="shared" si="160"/>
        <v>7.0870479668780198E-2</v>
      </c>
      <c r="AC339" s="9">
        <f t="shared" si="161"/>
        <v>0.15887711872394616</v>
      </c>
      <c r="AD339" s="9">
        <f t="shared" si="162"/>
        <v>1.0499176645735226</v>
      </c>
      <c r="AE339" s="9">
        <f t="shared" si="163"/>
        <v>0.2763505527093762</v>
      </c>
      <c r="AF339" s="9">
        <v>0</v>
      </c>
      <c r="AG339" s="9">
        <v>0</v>
      </c>
      <c r="AH339" s="9">
        <v>0</v>
      </c>
      <c r="AI339" s="9"/>
      <c r="AJ339" s="6">
        <v>329</v>
      </c>
      <c r="AK339" s="6">
        <f t="shared" si="146"/>
        <v>1.1031206440495325</v>
      </c>
      <c r="AL339" s="6">
        <f t="shared" si="147"/>
        <v>0.66096986652412537</v>
      </c>
      <c r="AM339" s="6">
        <f t="shared" si="148"/>
        <v>1.2087947832974688</v>
      </c>
      <c r="AN339">
        <v>1.39027492857143</v>
      </c>
      <c r="AO339">
        <v>3.1563809285714299</v>
      </c>
      <c r="AP339" s="5">
        <v>1.0355463428571401</v>
      </c>
      <c r="AQ339" s="6">
        <f t="shared" si="149"/>
        <v>-0.28715428452189751</v>
      </c>
      <c r="AR339" s="17">
        <f t="shared" si="150"/>
        <v>8.2457583119282862E-2</v>
      </c>
      <c r="AS339" s="6">
        <f t="shared" si="151"/>
        <v>-2.4954110620473045</v>
      </c>
      <c r="AT339" s="15">
        <f t="shared" si="152"/>
        <v>6.2270763685880564</v>
      </c>
      <c r="AU339" s="6">
        <f t="shared" si="153"/>
        <v>0.17324844044032872</v>
      </c>
      <c r="AV339" s="16">
        <f t="shared" si="154"/>
        <v>3.0015022115006128E-2</v>
      </c>
      <c r="AW339" s="16"/>
      <c r="AX339" s="16"/>
    </row>
    <row r="340" spans="1:50" x14ac:dyDescent="0.2">
      <c r="A340" s="13">
        <v>43065</v>
      </c>
      <c r="B340" s="14">
        <v>16.051962759999999</v>
      </c>
      <c r="C340" s="14">
        <v>19.030809940000001</v>
      </c>
      <c r="D340" s="14">
        <v>18.933591839999998</v>
      </c>
      <c r="E340" s="14">
        <v>26.604928480000002</v>
      </c>
      <c r="F340" s="5">
        <v>3.1879110077080179</v>
      </c>
      <c r="G340" s="5">
        <v>2.9022430781242439</v>
      </c>
      <c r="H340" s="14">
        <v>6.3758220154160368</v>
      </c>
      <c r="I340" s="14">
        <v>9.2780650935402811</v>
      </c>
      <c r="J340" s="14">
        <v>3.1879110077080179</v>
      </c>
      <c r="K340" s="14">
        <f t="shared" si="142"/>
        <v>5.8849320344019018</v>
      </c>
      <c r="L340" s="14">
        <f t="shared" si="143"/>
        <v>12.114274230178186</v>
      </c>
      <c r="M340" s="14">
        <f t="shared" si="144"/>
        <v>8.4867059012639672</v>
      </c>
      <c r="N340" s="5">
        <f t="shared" si="145"/>
        <v>0</v>
      </c>
      <c r="O340" s="9">
        <v>0.153681038095</v>
      </c>
      <c r="P340" s="9">
        <v>4.8109523805000012E-2</v>
      </c>
      <c r="Q340" s="9">
        <v>7.0999650349998573</v>
      </c>
      <c r="R340" s="9">
        <f t="shared" si="138"/>
        <v>0.70999650349998578</v>
      </c>
      <c r="S340" s="9">
        <f t="shared" si="139"/>
        <v>6.3899685314998713</v>
      </c>
      <c r="T340" s="9">
        <v>6.329527022525272</v>
      </c>
      <c r="U340" s="9">
        <f t="shared" si="140"/>
        <v>0.6329527022525272</v>
      </c>
      <c r="V340" s="9">
        <f t="shared" si="141"/>
        <v>5.6965743202727452</v>
      </c>
      <c r="W340" s="9">
        <f t="shared" si="155"/>
        <v>0.13536982343160978</v>
      </c>
      <c r="X340" s="9">
        <f t="shared" si="156"/>
        <v>0.98320958465000508</v>
      </c>
      <c r="Y340" s="9">
        <f t="shared" si="157"/>
        <v>0.24679376613182955</v>
      </c>
      <c r="Z340" s="9">
        <f t="shared" si="158"/>
        <v>4.2151010208841516E-2</v>
      </c>
      <c r="AA340" s="9">
        <f t="shared" si="159"/>
        <v>0.62569291317730003</v>
      </c>
      <c r="AB340" s="9">
        <f t="shared" si="160"/>
        <v>7.0173735926911882E-2</v>
      </c>
      <c r="AC340" s="9">
        <f t="shared" si="161"/>
        <v>0.15160621106529271</v>
      </c>
      <c r="AD340" s="9">
        <f t="shared" si="162"/>
        <v>1.0665899018882874</v>
      </c>
      <c r="AE340" s="9">
        <f t="shared" si="163"/>
        <v>0.2650242987921107</v>
      </c>
      <c r="AF340" s="9">
        <v>0</v>
      </c>
      <c r="AG340" s="9">
        <v>0</v>
      </c>
      <c r="AH340" s="9">
        <v>0</v>
      </c>
      <c r="AI340" s="9"/>
      <c r="AJ340" s="6">
        <v>330</v>
      </c>
      <c r="AK340" s="6">
        <f t="shared" si="146"/>
        <v>1.1185794080816149</v>
      </c>
      <c r="AL340" s="6">
        <f t="shared" si="147"/>
        <v>0.66784392338614151</v>
      </c>
      <c r="AM340" s="6">
        <f t="shared" si="148"/>
        <v>1.2181961129535801</v>
      </c>
      <c r="AN340">
        <v>1.4</v>
      </c>
      <c r="AO340">
        <v>3.1537222857142901</v>
      </c>
      <c r="AP340" s="5">
        <v>1.0245408285714299</v>
      </c>
      <c r="AQ340" s="6">
        <f t="shared" si="149"/>
        <v>-0.28142059191838498</v>
      </c>
      <c r="AR340" s="17">
        <f t="shared" si="150"/>
        <v>7.9197549555694163E-2</v>
      </c>
      <c r="AS340" s="6">
        <f t="shared" si="151"/>
        <v>-2.4858783623281484</v>
      </c>
      <c r="AT340" s="15">
        <f t="shared" si="152"/>
        <v>6.1795912322912772</v>
      </c>
      <c r="AU340" s="6">
        <f t="shared" si="153"/>
        <v>0.19365528438215018</v>
      </c>
      <c r="AV340" s="16">
        <f t="shared" si="154"/>
        <v>3.750236916913146E-2</v>
      </c>
      <c r="AW340" s="16"/>
      <c r="AX340" s="16"/>
    </row>
    <row r="341" spans="1:50" x14ac:dyDescent="0.2">
      <c r="A341" s="13">
        <v>43066</v>
      </c>
      <c r="B341" s="14">
        <v>16.050723309999999</v>
      </c>
      <c r="C341" s="14">
        <v>19.238301199999999</v>
      </c>
      <c r="D341" s="14">
        <v>18.936395919999999</v>
      </c>
      <c r="E341" s="14">
        <v>26.57780597</v>
      </c>
      <c r="F341" s="5">
        <v>3.4529731868251168</v>
      </c>
      <c r="G341" s="5">
        <v>3.4959788427248371</v>
      </c>
      <c r="H341" s="14">
        <v>6.9059463736502336</v>
      </c>
      <c r="I341" s="14">
        <v>10.401925216375069</v>
      </c>
      <c r="J341" s="14">
        <v>3.4529731868251168</v>
      </c>
      <c r="K341" s="14">
        <f t="shared" si="142"/>
        <v>5.9835347452818608</v>
      </c>
      <c r="L341" s="14">
        <f t="shared" si="143"/>
        <v>14.761611633021422</v>
      </c>
      <c r="M341" s="14">
        <f t="shared" si="144"/>
        <v>9.1436512654794786</v>
      </c>
      <c r="N341" s="5">
        <f t="shared" si="145"/>
        <v>0</v>
      </c>
      <c r="O341" s="9">
        <v>0.15360593333700001</v>
      </c>
      <c r="P341" s="9">
        <v>4.9566666662999997E-2</v>
      </c>
      <c r="Q341" s="9">
        <v>7.0360078385014786</v>
      </c>
      <c r="R341" s="9">
        <f t="shared" si="138"/>
        <v>0.7036007838501479</v>
      </c>
      <c r="S341" s="9">
        <f t="shared" si="139"/>
        <v>6.3324070546513305</v>
      </c>
      <c r="T341" s="9">
        <v>6.3822974645751787</v>
      </c>
      <c r="U341" s="9">
        <f t="shared" si="140"/>
        <v>0.63822974645751795</v>
      </c>
      <c r="V341" s="9">
        <f t="shared" si="141"/>
        <v>5.7440677181176607</v>
      </c>
      <c r="W341" s="9">
        <f t="shared" si="155"/>
        <v>0.12795901174621024</v>
      </c>
      <c r="X341" s="9">
        <f t="shared" si="156"/>
        <v>1.0054709047748076</v>
      </c>
      <c r="Y341" s="9">
        <f t="shared" si="157"/>
        <v>0.23630364989112171</v>
      </c>
      <c r="Z341" s="9">
        <f t="shared" si="158"/>
        <v>4.0093895454314396E-2</v>
      </c>
      <c r="AA341" s="9">
        <f t="shared" si="159"/>
        <v>0.63446845792653817</v>
      </c>
      <c r="AB341" s="9">
        <f t="shared" si="160"/>
        <v>6.9451881819918571E-2</v>
      </c>
      <c r="AC341" s="9">
        <f t="shared" si="161"/>
        <v>0.14489600081224402</v>
      </c>
      <c r="AD341" s="9">
        <f t="shared" si="162"/>
        <v>1.0815870145819779</v>
      </c>
      <c r="AE341" s="9">
        <f t="shared" si="163"/>
        <v>0.25411851600897617</v>
      </c>
      <c r="AF341" s="9">
        <v>0</v>
      </c>
      <c r="AG341" s="9">
        <v>0</v>
      </c>
      <c r="AH341" s="9">
        <v>0</v>
      </c>
      <c r="AI341" s="9"/>
      <c r="AJ341" s="9">
        <v>331</v>
      </c>
      <c r="AK341" s="6">
        <f t="shared" si="146"/>
        <v>1.1334299165210178</v>
      </c>
      <c r="AL341" s="6">
        <f t="shared" si="147"/>
        <v>0.67456235338085258</v>
      </c>
      <c r="AM341" s="6">
        <f t="shared" si="148"/>
        <v>1.2264830153942219</v>
      </c>
      <c r="AN341">
        <v>1.4071428571428599</v>
      </c>
      <c r="AO341">
        <v>3.151063642857141</v>
      </c>
      <c r="AP341" s="5">
        <v>1.01353531428571</v>
      </c>
      <c r="AQ341" s="6">
        <f t="shared" si="149"/>
        <v>-0.27371294062184215</v>
      </c>
      <c r="AR341" s="17">
        <f t="shared" si="150"/>
        <v>7.4918773863856092E-2</v>
      </c>
      <c r="AS341" s="6">
        <f t="shared" si="151"/>
        <v>-2.4765012894762886</v>
      </c>
      <c r="AT341" s="15">
        <f t="shared" si="152"/>
        <v>6.1330586367777196</v>
      </c>
      <c r="AU341" s="6">
        <f t="shared" si="153"/>
        <v>0.21294770110851191</v>
      </c>
      <c r="AV341" s="16">
        <f t="shared" si="154"/>
        <v>4.5346723407400126E-2</v>
      </c>
      <c r="AW341" s="16"/>
      <c r="AX341" s="16"/>
    </row>
    <row r="342" spans="1:50" x14ac:dyDescent="0.2">
      <c r="A342" s="13">
        <v>43067</v>
      </c>
      <c r="B342" s="14">
        <v>16.04948387</v>
      </c>
      <c r="C342" s="14">
        <v>19.445792449999999</v>
      </c>
      <c r="D342" s="14">
        <v>18.9392</v>
      </c>
      <c r="E342" s="14">
        <v>26.616135849999999</v>
      </c>
      <c r="F342" s="5">
        <v>3.8709015735248529</v>
      </c>
      <c r="G342" s="5">
        <v>4.8659472396786123</v>
      </c>
      <c r="H342" s="14">
        <v>7.7418031470497057</v>
      </c>
      <c r="I342" s="14">
        <v>12.60775038672832</v>
      </c>
      <c r="J342" s="14">
        <v>3.8709015735248529</v>
      </c>
      <c r="K342" s="14">
        <f t="shared" si="142"/>
        <v>6.2489912475424267</v>
      </c>
      <c r="L342" s="14">
        <f t="shared" si="143"/>
        <v>19.823214483536436</v>
      </c>
      <c r="M342" s="14">
        <f t="shared" si="144"/>
        <v>10.283592479242712</v>
      </c>
      <c r="N342" s="5">
        <f t="shared" si="145"/>
        <v>0</v>
      </c>
      <c r="O342" s="9">
        <v>0.15341979519900001</v>
      </c>
      <c r="P342" s="9">
        <v>5.0954761900999998E-2</v>
      </c>
      <c r="Q342" s="9">
        <v>7.0501727528474571</v>
      </c>
      <c r="R342" s="9">
        <f t="shared" si="138"/>
        <v>0.70501727528474578</v>
      </c>
      <c r="S342" s="9">
        <f t="shared" si="139"/>
        <v>6.3451554775627113</v>
      </c>
      <c r="T342" s="9">
        <v>6.4041223597792616</v>
      </c>
      <c r="U342" s="9">
        <f t="shared" si="140"/>
        <v>0.64041223597792618</v>
      </c>
      <c r="V342" s="9">
        <f t="shared" si="141"/>
        <v>5.763710123801336</v>
      </c>
      <c r="W342" s="9">
        <f t="shared" si="155"/>
        <v>0.12107146996341989</v>
      </c>
      <c r="X342" s="9">
        <f t="shared" si="156"/>
        <v>1.0275299109099432</v>
      </c>
      <c r="Y342" s="9">
        <f t="shared" si="157"/>
        <v>0.22616398851077132</v>
      </c>
      <c r="Z342" s="9">
        <f t="shared" si="158"/>
        <v>3.8411072924875493E-2</v>
      </c>
      <c r="AA342" s="9">
        <f t="shared" si="159"/>
        <v>0.64349408967634403</v>
      </c>
      <c r="AB342" s="9">
        <f t="shared" si="160"/>
        <v>6.8704982764420663E-2</v>
      </c>
      <c r="AC342" s="9">
        <f t="shared" si="161"/>
        <v>0.13931114004041451</v>
      </c>
      <c r="AD342" s="9">
        <f t="shared" si="162"/>
        <v>1.0959857775775739</v>
      </c>
      <c r="AE342" s="9">
        <f t="shared" si="163"/>
        <v>0.24363434361949632</v>
      </c>
      <c r="AF342" s="9">
        <v>0</v>
      </c>
      <c r="AG342" s="9">
        <v>0</v>
      </c>
      <c r="AH342" s="9">
        <v>0</v>
      </c>
      <c r="AI342" s="9"/>
      <c r="AJ342" s="6">
        <v>332</v>
      </c>
      <c r="AK342" s="6">
        <f t="shared" si="146"/>
        <v>1.1486013808733631</v>
      </c>
      <c r="AL342" s="6">
        <f t="shared" si="147"/>
        <v>0.68190516260121947</v>
      </c>
      <c r="AM342" s="6">
        <f t="shared" si="148"/>
        <v>1.2352969176179884</v>
      </c>
      <c r="AN342">
        <v>1.4142857142857099</v>
      </c>
      <c r="AO342">
        <v>3.1484049999999999</v>
      </c>
      <c r="AP342" s="5">
        <v>1.0025298</v>
      </c>
      <c r="AQ342" s="6">
        <f t="shared" si="149"/>
        <v>-0.26568433341234687</v>
      </c>
      <c r="AR342" s="17">
        <f t="shared" si="150"/>
        <v>7.0588165020763094E-2</v>
      </c>
      <c r="AS342" s="6">
        <f t="shared" si="151"/>
        <v>-2.4664998373987803</v>
      </c>
      <c r="AT342" s="15">
        <f t="shared" si="152"/>
        <v>6.08362144788821</v>
      </c>
      <c r="AU342" s="6">
        <f t="shared" si="153"/>
        <v>0.23276711761798841</v>
      </c>
      <c r="AV342" s="16">
        <f t="shared" si="154"/>
        <v>5.418053104418645E-2</v>
      </c>
      <c r="AW342" s="16"/>
      <c r="AX342" s="16"/>
    </row>
    <row r="343" spans="1:50" x14ac:dyDescent="0.2">
      <c r="A343" s="13">
        <v>43068</v>
      </c>
      <c r="B343" s="14">
        <v>16.040379009999999</v>
      </c>
      <c r="C343" s="14">
        <v>19.39112781</v>
      </c>
      <c r="D343" s="14">
        <v>18.93188043</v>
      </c>
      <c r="E343" s="14">
        <v>26.654465720000001</v>
      </c>
      <c r="F343" s="5">
        <v>3.4717647999305932</v>
      </c>
      <c r="G343" s="5">
        <v>4.1309166086685787</v>
      </c>
      <c r="H343" s="14">
        <v>6.9435295998611846</v>
      </c>
      <c r="I343" s="14">
        <v>11.074446208529761</v>
      </c>
      <c r="J343" s="14">
        <v>3.4717647999305932</v>
      </c>
      <c r="K343" s="14">
        <f t="shared" si="142"/>
        <v>5.622268849659628</v>
      </c>
      <c r="L343" s="14">
        <f t="shared" si="143"/>
        <v>16.825317439611979</v>
      </c>
      <c r="M343" s="14">
        <f t="shared" si="144"/>
        <v>9.2723453596933663</v>
      </c>
      <c r="N343" s="5">
        <f t="shared" si="145"/>
        <v>0</v>
      </c>
      <c r="O343" s="9">
        <v>0.15323365716199999</v>
      </c>
      <c r="P343" s="9">
        <v>5.2342857138E-2</v>
      </c>
      <c r="Q343" s="9">
        <v>7.1359968884972522</v>
      </c>
      <c r="R343" s="9">
        <f t="shared" si="138"/>
        <v>0.71359968884972524</v>
      </c>
      <c r="S343" s="9">
        <f t="shared" si="139"/>
        <v>6.4223971996475271</v>
      </c>
      <c r="T343" s="9">
        <v>6.3870671973436854</v>
      </c>
      <c r="U343" s="9">
        <f t="shared" si="140"/>
        <v>0.63870671973436854</v>
      </c>
      <c r="V343" s="9">
        <f t="shared" si="141"/>
        <v>5.7483604776093173</v>
      </c>
      <c r="W343" s="9">
        <f t="shared" si="155"/>
        <v>0.11472569417039791</v>
      </c>
      <c r="X343" s="9">
        <f t="shared" si="156"/>
        <v>1.0498900370195092</v>
      </c>
      <c r="Y343" s="9">
        <f t="shared" si="157"/>
        <v>0.21637895363201617</v>
      </c>
      <c r="Z343" s="9">
        <f t="shared" si="158"/>
        <v>3.7191567481776946E-2</v>
      </c>
      <c r="AA343" s="9">
        <f t="shared" si="159"/>
        <v>0.65307662408649692</v>
      </c>
      <c r="AB343" s="9">
        <f t="shared" si="160"/>
        <v>6.794108310727158E-2</v>
      </c>
      <c r="AC343" s="9">
        <f t="shared" si="161"/>
        <v>0.13552506176082504</v>
      </c>
      <c r="AD343" s="9">
        <f t="shared" si="162"/>
        <v>1.1114940573979846</v>
      </c>
      <c r="AE343" s="9">
        <f t="shared" si="163"/>
        <v>0.23360536042361951</v>
      </c>
      <c r="AF343" s="9">
        <v>0</v>
      </c>
      <c r="AG343" s="9">
        <v>0</v>
      </c>
      <c r="AH343" s="9">
        <v>0</v>
      </c>
      <c r="AI343" s="9"/>
      <c r="AJ343" s="6">
        <v>333</v>
      </c>
      <c r="AK343" s="6">
        <f t="shared" si="146"/>
        <v>1.1646157311899072</v>
      </c>
      <c r="AL343" s="6">
        <f t="shared" si="147"/>
        <v>0.6902681915682739</v>
      </c>
      <c r="AM343" s="6">
        <f t="shared" si="148"/>
        <v>1.2470191191588096</v>
      </c>
      <c r="AN343">
        <v>1.4214285714285699</v>
      </c>
      <c r="AO343">
        <v>3.1449474999999998</v>
      </c>
      <c r="AP343" s="5">
        <v>1.0177198153846201</v>
      </c>
      <c r="AQ343" s="6">
        <f t="shared" si="149"/>
        <v>-0.25681284023866269</v>
      </c>
      <c r="AR343" s="17">
        <f t="shared" si="150"/>
        <v>6.595283491144889E-2</v>
      </c>
      <c r="AS343" s="6">
        <f t="shared" si="151"/>
        <v>-2.454679308431726</v>
      </c>
      <c r="AT343" s="15">
        <f t="shared" si="152"/>
        <v>6.0254505072428568</v>
      </c>
      <c r="AU343" s="6">
        <f t="shared" si="153"/>
        <v>0.2292993037741895</v>
      </c>
      <c r="AV343" s="16">
        <f t="shared" si="154"/>
        <v>5.2578170711328039E-2</v>
      </c>
      <c r="AW343" s="16"/>
      <c r="AX343" s="16"/>
    </row>
    <row r="344" spans="1:50" x14ac:dyDescent="0.2">
      <c r="A344" s="13">
        <v>43069</v>
      </c>
      <c r="B344" s="14">
        <v>16.031274159999999</v>
      </c>
      <c r="C344" s="14">
        <v>19.336463179999999</v>
      </c>
      <c r="D344" s="14">
        <v>18.92456086</v>
      </c>
      <c r="E344" s="14">
        <v>26.6927956</v>
      </c>
      <c r="F344" s="5">
        <v>3.2406261963804002</v>
      </c>
      <c r="G344" s="5">
        <v>3.345316874007469</v>
      </c>
      <c r="H344" s="14">
        <v>6.4812523927607986</v>
      </c>
      <c r="I344" s="14">
        <v>9.8265692667682689</v>
      </c>
      <c r="J344" s="14">
        <v>3.2406261963804002</v>
      </c>
      <c r="K344" s="14">
        <f t="shared" si="142"/>
        <v>5.2648611704866637</v>
      </c>
      <c r="L344" s="14">
        <f t="shared" si="143"/>
        <v>14.070832614249468</v>
      </c>
      <c r="M344" s="14">
        <f t="shared" si="144"/>
        <v>8.7008124698033829</v>
      </c>
      <c r="N344" s="5">
        <f t="shared" si="145"/>
        <v>0</v>
      </c>
      <c r="O344" s="9">
        <v>0.15304751902399999</v>
      </c>
      <c r="P344" s="9">
        <v>5.3730952375999987E-2</v>
      </c>
      <c r="Q344" s="9">
        <v>7.1738412129561064</v>
      </c>
      <c r="R344" s="9">
        <f t="shared" si="138"/>
        <v>0.71738412129561069</v>
      </c>
      <c r="S344" s="9">
        <f t="shared" si="139"/>
        <v>6.4564570916604955</v>
      </c>
      <c r="T344" s="9">
        <v>6.4194758436060786</v>
      </c>
      <c r="U344" s="9">
        <f t="shared" si="140"/>
        <v>0.64194758436060795</v>
      </c>
      <c r="V344" s="9">
        <f t="shared" si="141"/>
        <v>5.7775282592454706</v>
      </c>
      <c r="W344" s="9">
        <f t="shared" si="155"/>
        <v>0.10875403570058724</v>
      </c>
      <c r="X344" s="9">
        <f t="shared" si="156"/>
        <v>1.070684192631171</v>
      </c>
      <c r="Y344" s="9">
        <f t="shared" si="157"/>
        <v>0.20695347315209869</v>
      </c>
      <c r="Z344" s="9">
        <f t="shared" si="158"/>
        <v>3.566448571472966E-2</v>
      </c>
      <c r="AA344" s="9">
        <f t="shared" si="159"/>
        <v>0.662359750904435</v>
      </c>
      <c r="AB344" s="9">
        <f t="shared" si="160"/>
        <v>6.7169828303614967E-2</v>
      </c>
      <c r="AC344" s="9">
        <f t="shared" si="161"/>
        <v>0.13134295243958949</v>
      </c>
      <c r="AD344" s="9">
        <f t="shared" si="162"/>
        <v>1.12558978696833</v>
      </c>
      <c r="AE344" s="9">
        <f t="shared" si="163"/>
        <v>0.22410144677365282</v>
      </c>
      <c r="AF344" s="9">
        <v>0</v>
      </c>
      <c r="AG344" s="9">
        <v>0</v>
      </c>
      <c r="AH344" s="9">
        <v>0</v>
      </c>
      <c r="AI344" s="9"/>
      <c r="AJ344" s="9">
        <v>334</v>
      </c>
      <c r="AK344" s="6">
        <f t="shared" si="146"/>
        <v>1.1794382283317582</v>
      </c>
      <c r="AL344" s="6">
        <f t="shared" si="147"/>
        <v>0.69802423661916468</v>
      </c>
      <c r="AM344" s="6">
        <f t="shared" si="148"/>
        <v>1.2569327394079195</v>
      </c>
      <c r="AN344">
        <v>1.4285714285714299</v>
      </c>
      <c r="AO344">
        <v>3.1414900000000001</v>
      </c>
      <c r="AP344" s="5">
        <v>1.0329098307692299</v>
      </c>
      <c r="AQ344" s="6">
        <f t="shared" si="149"/>
        <v>-0.24913320023967178</v>
      </c>
      <c r="AR344" s="17">
        <f t="shared" si="150"/>
        <v>6.2067351461660397E-2</v>
      </c>
      <c r="AS344" s="6">
        <f t="shared" si="151"/>
        <v>-2.4434657633808357</v>
      </c>
      <c r="AT344" s="15">
        <f t="shared" si="152"/>
        <v>5.9705249368142903</v>
      </c>
      <c r="AU344" s="6">
        <f t="shared" si="153"/>
        <v>0.22402290863868957</v>
      </c>
      <c r="AV344" s="16">
        <f t="shared" si="154"/>
        <v>5.0186263594938656E-2</v>
      </c>
      <c r="AW344" s="16"/>
      <c r="AX344" s="16"/>
    </row>
    <row r="345" spans="1:50" x14ac:dyDescent="0.2">
      <c r="A345" s="13">
        <v>43070</v>
      </c>
      <c r="B345" s="14">
        <v>16.022169300000002</v>
      </c>
      <c r="C345" s="14">
        <v>19.28179854</v>
      </c>
      <c r="D345" s="14">
        <v>18.91724129</v>
      </c>
      <c r="E345" s="14">
        <v>26.731125479999999</v>
      </c>
      <c r="F345" s="5">
        <v>3.0220555955798512</v>
      </c>
      <c r="G345" s="5">
        <v>3.3716264682104979</v>
      </c>
      <c r="H345" s="14">
        <v>6.0441111911597023</v>
      </c>
      <c r="I345" s="14">
        <v>9.4157376593702011</v>
      </c>
      <c r="J345" s="14">
        <v>3.0220555955798512</v>
      </c>
      <c r="K345" s="14">
        <f t="shared" si="142"/>
        <v>4.9259668071342606</v>
      </c>
      <c r="L345" s="14">
        <f t="shared" si="143"/>
        <v>13.527317317675177</v>
      </c>
      <c r="M345" s="14">
        <f t="shared" si="144"/>
        <v>8.156616664859671</v>
      </c>
      <c r="N345" s="5">
        <f t="shared" si="145"/>
        <v>0</v>
      </c>
      <c r="O345" s="9">
        <v>0.152861380986</v>
      </c>
      <c r="P345" s="9">
        <v>5.5119047614000001E-2</v>
      </c>
      <c r="Q345" s="9">
        <v>7.2543619828340447</v>
      </c>
      <c r="R345" s="9">
        <f t="shared" si="138"/>
        <v>0.72543619828340455</v>
      </c>
      <c r="S345" s="9">
        <f t="shared" si="139"/>
        <v>6.5289257845506405</v>
      </c>
      <c r="T345" s="9">
        <v>6.4610152538331782</v>
      </c>
      <c r="U345" s="9">
        <f t="shared" si="140"/>
        <v>0.64610152538331789</v>
      </c>
      <c r="V345" s="9">
        <f t="shared" si="141"/>
        <v>5.8149137284498602</v>
      </c>
      <c r="W345" s="9">
        <f t="shared" si="155"/>
        <v>0.10313884026197323</v>
      </c>
      <c r="X345" s="9">
        <f t="shared" si="156"/>
        <v>1.0902806790218837</v>
      </c>
      <c r="Y345" s="9">
        <f t="shared" si="157"/>
        <v>0.19788245324788201</v>
      </c>
      <c r="Z345" s="9">
        <f t="shared" si="158"/>
        <v>3.4044646108163712E-2</v>
      </c>
      <c r="AA345" s="9">
        <f t="shared" si="159"/>
        <v>0.67143937090324191</v>
      </c>
      <c r="AB345" s="9">
        <f t="shared" si="160"/>
        <v>6.6385230846738932E-2</v>
      </c>
      <c r="AC345" s="9">
        <f t="shared" si="161"/>
        <v>0.12675360702399649</v>
      </c>
      <c r="AD345" s="9">
        <f t="shared" si="162"/>
        <v>1.1378660751692857</v>
      </c>
      <c r="AE345" s="9">
        <f t="shared" si="163"/>
        <v>0.21506088362824552</v>
      </c>
      <c r="AF345" s="9">
        <v>0</v>
      </c>
      <c r="AG345" s="9">
        <v>0</v>
      </c>
      <c r="AH345" s="9">
        <v>0</v>
      </c>
      <c r="AI345" s="9"/>
      <c r="AJ345" s="6">
        <v>335</v>
      </c>
      <c r="AK345" s="6">
        <f t="shared" si="146"/>
        <v>1.193419519283857</v>
      </c>
      <c r="AL345" s="6">
        <f t="shared" si="147"/>
        <v>0.70548401701140562</v>
      </c>
      <c r="AM345" s="6">
        <f t="shared" si="148"/>
        <v>1.2646196821932822</v>
      </c>
      <c r="AN345">
        <v>1.4357142857142899</v>
      </c>
      <c r="AO345">
        <v>3.1380325</v>
      </c>
      <c r="AP345" s="5">
        <v>1.04809984615385</v>
      </c>
      <c r="AQ345" s="6">
        <f t="shared" si="149"/>
        <v>-0.24229476643043291</v>
      </c>
      <c r="AR345" s="17">
        <f t="shared" si="150"/>
        <v>5.8706753839578039E-2</v>
      </c>
      <c r="AS345" s="6">
        <f t="shared" si="151"/>
        <v>-2.4325484829885946</v>
      </c>
      <c r="AT345" s="15">
        <f t="shared" si="152"/>
        <v>5.9172921220901129</v>
      </c>
      <c r="AU345" s="6">
        <f t="shared" si="153"/>
        <v>0.21651983603943226</v>
      </c>
      <c r="AV345" s="16">
        <f t="shared" si="154"/>
        <v>4.688083939854263E-2</v>
      </c>
      <c r="AW345" s="16"/>
      <c r="AX345" s="16"/>
    </row>
    <row r="346" spans="1:50" x14ac:dyDescent="0.2">
      <c r="A346" s="13">
        <v>43071</v>
      </c>
      <c r="B346" s="14">
        <v>16.013064440000001</v>
      </c>
      <c r="C346" s="14">
        <v>19.227133899999998</v>
      </c>
      <c r="D346" s="14">
        <v>18.90992172</v>
      </c>
      <c r="E346" s="14">
        <v>26.769455350000001</v>
      </c>
      <c r="F346" s="5">
        <v>2.9442801905866061</v>
      </c>
      <c r="G346" s="5">
        <v>3.127297689710133</v>
      </c>
      <c r="H346" s="14">
        <v>5.8885603811732112</v>
      </c>
      <c r="I346" s="14">
        <v>9.0158580708833433</v>
      </c>
      <c r="J346" s="14">
        <v>2.9442801905866061</v>
      </c>
      <c r="K346" s="14">
        <f t="shared" si="142"/>
        <v>4.815427897678334</v>
      </c>
      <c r="L346" s="14">
        <f t="shared" si="143"/>
        <v>12.533585830191845</v>
      </c>
      <c r="M346" s="14">
        <f t="shared" si="144"/>
        <v>7.9881978769966375</v>
      </c>
      <c r="N346" s="5">
        <f t="shared" si="145"/>
        <v>0</v>
      </c>
      <c r="O346" s="9">
        <v>0.152675242849</v>
      </c>
      <c r="P346" s="9">
        <v>5.6507142851000003E-2</v>
      </c>
      <c r="Q346" s="9">
        <v>7.2960751685392644</v>
      </c>
      <c r="R346" s="9">
        <f t="shared" si="138"/>
        <v>0.72960751685392644</v>
      </c>
      <c r="S346" s="9">
        <f t="shared" si="139"/>
        <v>6.566467651685338</v>
      </c>
      <c r="T346" s="9">
        <v>6.5075264004003026</v>
      </c>
      <c r="U346" s="9">
        <f t="shared" si="140"/>
        <v>0.65075264004003031</v>
      </c>
      <c r="V346" s="9">
        <f t="shared" si="141"/>
        <v>5.8567737603602721</v>
      </c>
      <c r="W346" s="9">
        <f t="shared" si="155"/>
        <v>9.7856480069668419E-2</v>
      </c>
      <c r="X346" s="9">
        <f t="shared" si="156"/>
        <v>1.1088219635648495</v>
      </c>
      <c r="Y346" s="9">
        <f t="shared" si="157"/>
        <v>0.18916016066130359</v>
      </c>
      <c r="Z346" s="9">
        <f t="shared" si="158"/>
        <v>3.2373993107567681E-2</v>
      </c>
      <c r="AA346" s="9">
        <f t="shared" si="159"/>
        <v>0.68027119584633589</v>
      </c>
      <c r="AB346" s="9">
        <f t="shared" si="160"/>
        <v>6.5585733121019937E-2</v>
      </c>
      <c r="AC346" s="9">
        <f t="shared" si="161"/>
        <v>0.1226055318413761</v>
      </c>
      <c r="AD346" s="9">
        <f t="shared" si="162"/>
        <v>1.1509962103376223</v>
      </c>
      <c r="AE346" s="9">
        <f t="shared" si="163"/>
        <v>0.20642587991597475</v>
      </c>
      <c r="AF346" s="9">
        <v>0</v>
      </c>
      <c r="AG346" s="9">
        <v>0</v>
      </c>
      <c r="AH346" s="9">
        <v>0</v>
      </c>
      <c r="AI346" s="9"/>
      <c r="AJ346" s="6">
        <v>336</v>
      </c>
      <c r="AK346" s="6">
        <f t="shared" si="146"/>
        <v>1.2066784436345179</v>
      </c>
      <c r="AL346" s="6">
        <f t="shared" si="147"/>
        <v>0.71264518895390361</v>
      </c>
      <c r="AM346" s="6">
        <f t="shared" si="148"/>
        <v>1.2736017421789985</v>
      </c>
      <c r="AN346">
        <v>1.44285714285714</v>
      </c>
      <c r="AO346">
        <v>3.1345749999999999</v>
      </c>
      <c r="AP346" s="5">
        <v>1.0632898615384601</v>
      </c>
      <c r="AQ346" s="6">
        <f t="shared" si="149"/>
        <v>-0.23617869922262202</v>
      </c>
      <c r="AR346" s="17">
        <f t="shared" si="150"/>
        <v>5.5780377966489762E-2</v>
      </c>
      <c r="AS346" s="6">
        <f t="shared" si="151"/>
        <v>-2.4219298110460965</v>
      </c>
      <c r="AT346" s="15">
        <f t="shared" si="152"/>
        <v>5.8657440096337803</v>
      </c>
      <c r="AU346" s="6">
        <f t="shared" si="153"/>
        <v>0.21031188064053841</v>
      </c>
      <c r="AV346" s="16">
        <f t="shared" si="154"/>
        <v>4.4231087138560075E-2</v>
      </c>
      <c r="AW346" s="16"/>
      <c r="AX346" s="16"/>
    </row>
    <row r="347" spans="1:50" x14ac:dyDescent="0.2">
      <c r="A347" s="13">
        <v>43072</v>
      </c>
      <c r="B347" s="14">
        <v>16.00395958</v>
      </c>
      <c r="C347" s="14">
        <v>19.172469270000001</v>
      </c>
      <c r="D347" s="14">
        <v>18.90260215</v>
      </c>
      <c r="E347" s="14">
        <v>26.80778523</v>
      </c>
      <c r="F347" s="5">
        <v>3.184271574588696</v>
      </c>
      <c r="G347" s="5">
        <v>3.484265209387817</v>
      </c>
      <c r="H347" s="14">
        <v>6.3685431491773929</v>
      </c>
      <c r="I347" s="14">
        <v>9.8528083585652091</v>
      </c>
      <c r="J347" s="14">
        <v>3.184271574588696</v>
      </c>
      <c r="K347" s="14">
        <f t="shared" si="142"/>
        <v>5.2260022147362406</v>
      </c>
      <c r="L347" s="14">
        <f t="shared" si="143"/>
        <v>13.560591013475616</v>
      </c>
      <c r="M347" s="14">
        <f t="shared" si="144"/>
        <v>8.6841510002261213</v>
      </c>
      <c r="N347" s="5">
        <f t="shared" si="145"/>
        <v>0</v>
      </c>
      <c r="O347" s="9">
        <v>0.152489104811</v>
      </c>
      <c r="P347" s="9">
        <v>5.7895238089000003E-2</v>
      </c>
      <c r="Q347" s="9">
        <v>7.2738086186913327</v>
      </c>
      <c r="R347" s="9">
        <f t="shared" si="138"/>
        <v>0.72738086186913331</v>
      </c>
      <c r="S347" s="9">
        <f t="shared" si="139"/>
        <v>6.5464277568221991</v>
      </c>
      <c r="T347" s="9">
        <v>6.5509731504031574</v>
      </c>
      <c r="U347" s="9">
        <f t="shared" si="140"/>
        <v>0.65509731504031576</v>
      </c>
      <c r="V347" s="9">
        <f t="shared" si="141"/>
        <v>5.8958758353628422</v>
      </c>
      <c r="W347" s="9">
        <f t="shared" si="155"/>
        <v>9.2907785419867883E-2</v>
      </c>
      <c r="X347" s="9">
        <f t="shared" si="156"/>
        <v>1.1266242415664263</v>
      </c>
      <c r="Y347" s="9">
        <f t="shared" si="157"/>
        <v>0.18077992600831391</v>
      </c>
      <c r="Z347" s="9">
        <f t="shared" si="158"/>
        <v>3.0785109695442667E-2</v>
      </c>
      <c r="AA347" s="9">
        <f t="shared" si="159"/>
        <v>0.68900603252331893</v>
      </c>
      <c r="AB347" s="9">
        <f t="shared" si="160"/>
        <v>6.4770651134572546E-2</v>
      </c>
      <c r="AC347" s="9">
        <f t="shared" si="161"/>
        <v>0.11855563843831381</v>
      </c>
      <c r="AD347" s="9">
        <f t="shared" si="162"/>
        <v>1.1635478296734707</v>
      </c>
      <c r="AE347" s="9">
        <f t="shared" si="163"/>
        <v>0.19819180084826429</v>
      </c>
      <c r="AF347" s="9">
        <v>0</v>
      </c>
      <c r="AG347" s="9">
        <v>0</v>
      </c>
      <c r="AH347" s="9">
        <v>0</v>
      </c>
      <c r="AI347" s="9"/>
      <c r="AJ347" s="9">
        <v>337</v>
      </c>
      <c r="AK347" s="6">
        <f t="shared" si="146"/>
        <v>1.2195320269862941</v>
      </c>
      <c r="AL347" s="6">
        <f t="shared" si="147"/>
        <v>0.71979114221876161</v>
      </c>
      <c r="AM347" s="6">
        <f t="shared" si="148"/>
        <v>1.2821034681117844</v>
      </c>
      <c r="AN347">
        <v>1.45</v>
      </c>
      <c r="AO347">
        <v>3.1311175000000002</v>
      </c>
      <c r="AP347" s="5">
        <v>1.0784798769230799</v>
      </c>
      <c r="AQ347" s="6">
        <f t="shared" si="149"/>
        <v>-0.23046797301370581</v>
      </c>
      <c r="AR347" s="17">
        <f t="shared" si="150"/>
        <v>5.311548658504623E-2</v>
      </c>
      <c r="AS347" s="6">
        <f t="shared" si="151"/>
        <v>-2.4113263577812387</v>
      </c>
      <c r="AT347" s="15">
        <f t="shared" si="152"/>
        <v>5.8144948037305344</v>
      </c>
      <c r="AU347" s="6">
        <f t="shared" si="153"/>
        <v>0.20362359118870454</v>
      </c>
      <c r="AV347" s="16">
        <f t="shared" si="154"/>
        <v>4.1462566888584677E-2</v>
      </c>
      <c r="AW347" s="16"/>
      <c r="AX347" s="16"/>
    </row>
    <row r="348" spans="1:50" x14ac:dyDescent="0.2">
      <c r="A348" s="13">
        <v>43073</v>
      </c>
      <c r="B348" s="14">
        <v>15.99485473</v>
      </c>
      <c r="C348" s="14">
        <v>19.117804629999998</v>
      </c>
      <c r="D348" s="14">
        <v>18.89528258</v>
      </c>
      <c r="E348" s="14">
        <v>26.84611511</v>
      </c>
      <c r="F348" s="5">
        <v>3.019217414698677</v>
      </c>
      <c r="G348" s="5">
        <v>3.1514721064066809</v>
      </c>
      <c r="H348" s="14">
        <v>6.038434829397354</v>
      </c>
      <c r="I348" s="14">
        <v>9.1899069358040357</v>
      </c>
      <c r="J348" s="14">
        <v>3.019217414698677</v>
      </c>
      <c r="K348" s="14">
        <f t="shared" si="142"/>
        <v>4.9727437624489985</v>
      </c>
      <c r="L348" s="14">
        <f t="shared" si="143"/>
        <v>12.245443212248659</v>
      </c>
      <c r="M348" s="14">
        <f t="shared" si="144"/>
        <v>8.2764658448334565</v>
      </c>
      <c r="N348" s="5">
        <f t="shared" si="145"/>
        <v>0</v>
      </c>
      <c r="O348" s="9">
        <v>0.152302966663</v>
      </c>
      <c r="P348" s="9">
        <v>5.9283333337000012E-2</v>
      </c>
      <c r="Q348" s="9">
        <v>7.3693816615388297</v>
      </c>
      <c r="R348" s="9">
        <f t="shared" si="138"/>
        <v>0.73693816615388297</v>
      </c>
      <c r="S348" s="9">
        <f t="shared" si="139"/>
        <v>6.6324434953849467</v>
      </c>
      <c r="T348" s="9">
        <v>6.581567475482526</v>
      </c>
      <c r="U348" s="9">
        <f t="shared" si="140"/>
        <v>0.6581567475482526</v>
      </c>
      <c r="V348" s="9">
        <f t="shared" si="141"/>
        <v>5.9234107279342734</v>
      </c>
      <c r="W348" s="9">
        <f t="shared" si="155"/>
        <v>8.8344690783548882E-2</v>
      </c>
      <c r="X348" s="9">
        <f t="shared" si="156"/>
        <v>1.1443734309723717</v>
      </c>
      <c r="Y348" s="9">
        <f t="shared" si="157"/>
        <v>0.17273562193128222</v>
      </c>
      <c r="Z348" s="9">
        <f t="shared" si="158"/>
        <v>2.9517052768699596E-2</v>
      </c>
      <c r="AA348" s="9">
        <f t="shared" si="159"/>
        <v>0.69809891502426591</v>
      </c>
      <c r="AB348" s="9">
        <f t="shared" si="160"/>
        <v>6.3941967808180442E-2</v>
      </c>
      <c r="AC348" s="9">
        <f t="shared" si="161"/>
        <v>0.11522048438510166</v>
      </c>
      <c r="AD348" s="9">
        <f t="shared" si="162"/>
        <v>1.1765630554280693</v>
      </c>
      <c r="AE348" s="9">
        <f t="shared" si="163"/>
        <v>0.19033459317945478</v>
      </c>
      <c r="AF348" s="9">
        <v>0</v>
      </c>
      <c r="AG348" s="9">
        <v>0</v>
      </c>
      <c r="AH348" s="9">
        <v>0</v>
      </c>
      <c r="AI348" s="9"/>
      <c r="AJ348" s="6">
        <v>338</v>
      </c>
      <c r="AK348" s="6">
        <f t="shared" si="146"/>
        <v>1.2327181217559204</v>
      </c>
      <c r="AL348" s="6">
        <f t="shared" si="147"/>
        <v>0.72761596779296556</v>
      </c>
      <c r="AM348" s="6">
        <f t="shared" si="148"/>
        <v>1.291783539813171</v>
      </c>
      <c r="AN348">
        <v>1.45714285714286</v>
      </c>
      <c r="AO348">
        <v>3.1276600000000001</v>
      </c>
      <c r="AP348" s="5">
        <v>1.09366989230769</v>
      </c>
      <c r="AQ348" s="6">
        <f t="shared" si="149"/>
        <v>-0.22442473538693952</v>
      </c>
      <c r="AR348" s="17">
        <f t="shared" si="150"/>
        <v>5.0366461853497822E-2</v>
      </c>
      <c r="AS348" s="6">
        <f t="shared" si="151"/>
        <v>-2.4000440322070347</v>
      </c>
      <c r="AT348" s="15">
        <f t="shared" si="152"/>
        <v>5.7602113565326016</v>
      </c>
      <c r="AU348" s="6">
        <f t="shared" si="153"/>
        <v>0.19811364750548099</v>
      </c>
      <c r="AV348" s="16">
        <f t="shared" si="154"/>
        <v>3.9249017327925975E-2</v>
      </c>
      <c r="AW348" s="16"/>
      <c r="AX348" s="16"/>
    </row>
    <row r="349" spans="1:50" x14ac:dyDescent="0.2">
      <c r="A349" s="13">
        <v>43074</v>
      </c>
      <c r="B349" s="14">
        <v>15.985749869999999</v>
      </c>
      <c r="C349" s="14">
        <v>19.06313999</v>
      </c>
      <c r="D349" s="14">
        <v>18.887963020000001</v>
      </c>
      <c r="E349" s="14">
        <v>26.884444980000001</v>
      </c>
      <c r="F349" s="5">
        <v>2.9933752897304462</v>
      </c>
      <c r="G349" s="5">
        <v>3.010147497354823</v>
      </c>
      <c r="H349" s="14">
        <v>5.9867505794608924</v>
      </c>
      <c r="I349" s="14">
        <v>8.9968980768157163</v>
      </c>
      <c r="J349" s="14">
        <v>2.9933752897304462</v>
      </c>
      <c r="K349" s="14">
        <f t="shared" si="142"/>
        <v>4.9481747267355365</v>
      </c>
      <c r="L349" s="14">
        <f t="shared" si="143"/>
        <v>11.639220609507262</v>
      </c>
      <c r="M349" s="14">
        <f t="shared" si="144"/>
        <v>8.2476614454866191</v>
      </c>
      <c r="N349" s="5">
        <f t="shared" si="145"/>
        <v>0</v>
      </c>
      <c r="O349" s="9">
        <v>0.152116828526</v>
      </c>
      <c r="P349" s="9">
        <v>6.0671428574000007E-2</v>
      </c>
      <c r="Q349" s="9">
        <v>7.4071511534493304</v>
      </c>
      <c r="R349" s="9">
        <f t="shared" si="138"/>
        <v>0.74071511534493306</v>
      </c>
      <c r="S349" s="9">
        <f t="shared" si="139"/>
        <v>6.6664360381043979</v>
      </c>
      <c r="T349" s="9">
        <v>6.6130975779472827</v>
      </c>
      <c r="U349" s="9">
        <f t="shared" si="140"/>
        <v>0.66130975779472834</v>
      </c>
      <c r="V349" s="9">
        <f t="shared" si="141"/>
        <v>5.9517878201525543</v>
      </c>
      <c r="W349" s="9">
        <f t="shared" si="155"/>
        <v>8.4055412072473606E-2</v>
      </c>
      <c r="X349" s="9">
        <f t="shared" si="156"/>
        <v>1.1613180513297894</v>
      </c>
      <c r="Y349" s="9">
        <f t="shared" si="157"/>
        <v>0.16502456653530662</v>
      </c>
      <c r="Z349" s="9">
        <f t="shared" si="158"/>
        <v>2.8219482646714807E-2</v>
      </c>
      <c r="AA349" s="9">
        <f t="shared" si="159"/>
        <v>0.70698031958335839</v>
      </c>
      <c r="AB349" s="9">
        <f t="shared" si="160"/>
        <v>6.3106402981431997E-2</v>
      </c>
      <c r="AC349" s="9">
        <f t="shared" si="161"/>
        <v>0.11179099130980778</v>
      </c>
      <c r="AD349" s="9">
        <f t="shared" si="162"/>
        <v>1.1888833725184063</v>
      </c>
      <c r="AE349" s="9">
        <f t="shared" si="163"/>
        <v>0.18286749972543903</v>
      </c>
      <c r="AF349" s="9">
        <v>0</v>
      </c>
      <c r="AG349" s="9">
        <v>0</v>
      </c>
      <c r="AH349" s="9">
        <v>0</v>
      </c>
      <c r="AI349" s="9"/>
      <c r="AJ349" s="6">
        <v>339</v>
      </c>
      <c r="AK349" s="6">
        <f t="shared" si="146"/>
        <v>1.2453734634022631</v>
      </c>
      <c r="AL349" s="6">
        <f t="shared" si="147"/>
        <v>0.7351998022300732</v>
      </c>
      <c r="AM349" s="6">
        <f t="shared" si="148"/>
        <v>1.3006743638282141</v>
      </c>
      <c r="AN349">
        <v>1.46428571428571</v>
      </c>
      <c r="AO349">
        <v>3.1242025</v>
      </c>
      <c r="AP349" s="5">
        <v>1.10885990769231</v>
      </c>
      <c r="AQ349" s="6">
        <f t="shared" si="149"/>
        <v>-0.2189122508834469</v>
      </c>
      <c r="AR349" s="17">
        <f t="shared" si="150"/>
        <v>4.7922573586857198E-2</v>
      </c>
      <c r="AS349" s="6">
        <f t="shared" si="151"/>
        <v>-2.3890026977699268</v>
      </c>
      <c r="AT349" s="15">
        <f t="shared" si="152"/>
        <v>5.7073338899519879</v>
      </c>
      <c r="AU349" s="6">
        <f t="shared" si="153"/>
        <v>0.19181445613590409</v>
      </c>
      <c r="AV349" s="16">
        <f t="shared" si="154"/>
        <v>3.6792785582712671E-2</v>
      </c>
      <c r="AW349" s="16"/>
      <c r="AX349" s="16"/>
    </row>
    <row r="350" spans="1:50" x14ac:dyDescent="0.2">
      <c r="A350" s="13">
        <v>43075</v>
      </c>
      <c r="B350" s="14">
        <v>15.97664501</v>
      </c>
      <c r="C350" s="14">
        <v>19.008475350000001</v>
      </c>
      <c r="D350" s="14">
        <v>18.880643450000001</v>
      </c>
      <c r="E350" s="14">
        <v>26.922774860000001</v>
      </c>
      <c r="F350" s="5">
        <v>3.0896281216407768</v>
      </c>
      <c r="G350" s="5">
        <v>3.1346039251831468</v>
      </c>
      <c r="H350" s="14">
        <v>6.1792562432815537</v>
      </c>
      <c r="I350" s="14">
        <v>9.3138601684647</v>
      </c>
      <c r="J350" s="14">
        <v>3.0896281216407768</v>
      </c>
      <c r="K350" s="14">
        <f t="shared" si="142"/>
        <v>5.1264151887457636</v>
      </c>
      <c r="L350" s="14">
        <f t="shared" si="143"/>
        <v>11.859662246412604</v>
      </c>
      <c r="M350" s="14">
        <f t="shared" si="144"/>
        <v>8.5562013463983106</v>
      </c>
      <c r="N350" s="5">
        <f t="shared" si="145"/>
        <v>0</v>
      </c>
      <c r="O350" s="9">
        <v>0.15193069048999999</v>
      </c>
      <c r="P350" s="9">
        <v>6.2059523810000003E-2</v>
      </c>
      <c r="Q350" s="9">
        <v>7.3973886837937997</v>
      </c>
      <c r="R350" s="9">
        <f t="shared" si="138"/>
        <v>0.73973886837937997</v>
      </c>
      <c r="S350" s="9">
        <f t="shared" si="139"/>
        <v>6.6576498154144197</v>
      </c>
      <c r="T350" s="9">
        <v>6.6278232995216904</v>
      </c>
      <c r="U350" s="9">
        <f t="shared" si="140"/>
        <v>0.66278232995216912</v>
      </c>
      <c r="V350" s="9">
        <f t="shared" si="141"/>
        <v>5.9650409695695217</v>
      </c>
      <c r="W350" s="9">
        <f t="shared" si="155"/>
        <v>8.0047226981271508E-2</v>
      </c>
      <c r="X350" s="9">
        <f t="shared" si="156"/>
        <v>1.177718027913941</v>
      </c>
      <c r="Y350" s="9">
        <f t="shared" si="157"/>
        <v>0.15763783789041488</v>
      </c>
      <c r="Z350" s="9">
        <f t="shared" si="158"/>
        <v>2.7009011730489967E-2</v>
      </c>
      <c r="AA350" s="9">
        <f t="shared" si="159"/>
        <v>0.71583974446484777</v>
      </c>
      <c r="AB350" s="9">
        <f t="shared" si="160"/>
        <v>6.2263519847880366E-2</v>
      </c>
      <c r="AC350" s="9">
        <f t="shared" si="161"/>
        <v>0.10847537414523292</v>
      </c>
      <c r="AD350" s="9">
        <f t="shared" si="162"/>
        <v>1.2007513280913502</v>
      </c>
      <c r="AE350" s="9">
        <f t="shared" si="163"/>
        <v>0.17575617909522892</v>
      </c>
      <c r="AF350" s="9">
        <v>0</v>
      </c>
      <c r="AG350" s="9">
        <v>0</v>
      </c>
      <c r="AH350" s="9">
        <v>0</v>
      </c>
      <c r="AI350" s="9"/>
      <c r="AJ350" s="9">
        <v>340</v>
      </c>
      <c r="AK350" s="6">
        <f t="shared" si="146"/>
        <v>1.2577652548952125</v>
      </c>
      <c r="AL350" s="6">
        <f t="shared" si="147"/>
        <v>0.74284875619533774</v>
      </c>
      <c r="AM350" s="6">
        <f t="shared" si="148"/>
        <v>1.3092267022365831</v>
      </c>
      <c r="AN350">
        <v>1.47142857142857</v>
      </c>
      <c r="AO350">
        <v>3.1207449999999999</v>
      </c>
      <c r="AP350" s="5">
        <v>1.1240499230769201</v>
      </c>
      <c r="AQ350" s="6">
        <f t="shared" si="149"/>
        <v>-0.21366331653335746</v>
      </c>
      <c r="AR350" s="17">
        <f t="shared" si="150"/>
        <v>4.5652012832033705E-2</v>
      </c>
      <c r="AS350" s="6">
        <f t="shared" si="151"/>
        <v>-2.377896243804662</v>
      </c>
      <c r="AT350" s="15">
        <f t="shared" si="152"/>
        <v>5.6543905463003208</v>
      </c>
      <c r="AU350" s="6">
        <f t="shared" si="153"/>
        <v>0.18517677915966302</v>
      </c>
      <c r="AV350" s="16">
        <f t="shared" si="154"/>
        <v>3.4290439539946607E-2</v>
      </c>
      <c r="AW350" s="16"/>
      <c r="AX350" s="16"/>
    </row>
    <row r="351" spans="1:50" x14ac:dyDescent="0.2">
      <c r="A351" s="13">
        <v>43076</v>
      </c>
      <c r="B351" s="14">
        <v>15.96754016</v>
      </c>
      <c r="C351" s="14">
        <v>18.95381072</v>
      </c>
      <c r="D351" s="14">
        <v>18.873323880000001</v>
      </c>
      <c r="E351" s="14">
        <v>26.961104729999999</v>
      </c>
      <c r="F351" s="5">
        <v>3.3670455099327499</v>
      </c>
      <c r="G351" s="5">
        <v>3.464958879971431</v>
      </c>
      <c r="H351" s="14">
        <v>6.7340910198654997</v>
      </c>
      <c r="I351" s="14">
        <v>10.199049899836931</v>
      </c>
      <c r="J351" s="14">
        <v>3.3670455099327499</v>
      </c>
      <c r="K351" s="14">
        <f t="shared" si="142"/>
        <v>5.6081998734986076</v>
      </c>
      <c r="L351" s="14">
        <f t="shared" si="143"/>
        <v>12.804774568452626</v>
      </c>
      <c r="M351" s="14">
        <f t="shared" si="144"/>
        <v>9.3716287309616284</v>
      </c>
      <c r="N351" s="5">
        <f t="shared" si="145"/>
        <v>0</v>
      </c>
      <c r="O351" s="9">
        <v>0.15174455235000001</v>
      </c>
      <c r="P351" s="9">
        <v>6.3447619050000001E-2</v>
      </c>
      <c r="Q351" s="9">
        <v>7.3703054520038167</v>
      </c>
      <c r="R351" s="9">
        <f t="shared" si="138"/>
        <v>0.73703054520038169</v>
      </c>
      <c r="S351" s="9">
        <f t="shared" si="139"/>
        <v>6.6332749068034351</v>
      </c>
      <c r="T351" s="9">
        <v>6.6277566140428714</v>
      </c>
      <c r="U351" s="9">
        <f t="shared" si="140"/>
        <v>0.66277566140428723</v>
      </c>
      <c r="V351" s="9">
        <f t="shared" si="141"/>
        <v>5.9649809526385846</v>
      </c>
      <c r="W351" s="9">
        <f t="shared" si="155"/>
        <v>7.6330545007110118E-2</v>
      </c>
      <c r="X351" s="9">
        <f t="shared" si="156"/>
        <v>1.1938047951875925</v>
      </c>
      <c r="Y351" s="9">
        <f t="shared" si="157"/>
        <v>0.15056759437685638</v>
      </c>
      <c r="Z351" s="9">
        <f t="shared" si="158"/>
        <v>2.5965729284965912E-2</v>
      </c>
      <c r="AA351" s="9">
        <f t="shared" si="159"/>
        <v>0.72487334978333084</v>
      </c>
      <c r="AB351" s="9">
        <f t="shared" si="160"/>
        <v>6.1415223589882439E-2</v>
      </c>
      <c r="AC351" s="9">
        <f t="shared" si="161"/>
        <v>0.10555186762717929</v>
      </c>
      <c r="AD351" s="9">
        <f t="shared" si="162"/>
        <v>1.2126925664391068</v>
      </c>
      <c r="AE351" s="9">
        <f t="shared" si="163"/>
        <v>0.16898082777503787</v>
      </c>
      <c r="AF351" s="9">
        <v>0</v>
      </c>
      <c r="AG351" s="9">
        <v>0</v>
      </c>
      <c r="AH351" s="9">
        <v>0</v>
      </c>
      <c r="AI351" s="9"/>
      <c r="AJ351" s="6">
        <v>341</v>
      </c>
      <c r="AK351" s="6">
        <f t="shared" si="146"/>
        <v>1.2701353401947026</v>
      </c>
      <c r="AL351" s="6">
        <f t="shared" si="147"/>
        <v>0.75083907906829672</v>
      </c>
      <c r="AM351" s="6">
        <f t="shared" si="148"/>
        <v>1.3182444340662862</v>
      </c>
      <c r="AN351">
        <v>1.47857142857143</v>
      </c>
      <c r="AO351">
        <v>3.1172875000000002</v>
      </c>
      <c r="AP351" s="5">
        <v>1.1392399384615399</v>
      </c>
      <c r="AQ351" s="6">
        <f t="shared" si="149"/>
        <v>-0.20843608837672734</v>
      </c>
      <c r="AR351" s="17">
        <f t="shared" si="150"/>
        <v>4.3445602937790886E-2</v>
      </c>
      <c r="AS351" s="6">
        <f t="shared" si="151"/>
        <v>-2.3664484209317034</v>
      </c>
      <c r="AT351" s="15">
        <f t="shared" si="152"/>
        <v>5.6000781289301527</v>
      </c>
      <c r="AU351" s="6">
        <f t="shared" si="153"/>
        <v>0.17900449560474629</v>
      </c>
      <c r="AV351" s="16">
        <f t="shared" si="154"/>
        <v>3.2042609446709634E-2</v>
      </c>
      <c r="AW351" s="16"/>
      <c r="AX351" s="16"/>
    </row>
    <row r="352" spans="1:50" x14ac:dyDescent="0.2">
      <c r="A352" s="13">
        <v>43077</v>
      </c>
      <c r="B352" s="14">
        <v>15.9584353</v>
      </c>
      <c r="C352" s="14">
        <v>18.899146080000001</v>
      </c>
      <c r="D352" s="14">
        <v>18.866004310000001</v>
      </c>
      <c r="E352" s="14">
        <v>26.999434610000002</v>
      </c>
      <c r="F352" s="5">
        <v>3.8112773091039749</v>
      </c>
      <c r="G352" s="5">
        <v>4.0374521162675006</v>
      </c>
      <c r="H352" s="14">
        <v>7.6225546182079507</v>
      </c>
      <c r="I352" s="14">
        <v>11.66000673447545</v>
      </c>
      <c r="J352" s="14">
        <v>3.8112773091039749</v>
      </c>
      <c r="K352" s="14">
        <f t="shared" si="142"/>
        <v>6.3731912485654965</v>
      </c>
      <c r="L352" s="14">
        <f t="shared" si="143"/>
        <v>14.500944953488684</v>
      </c>
      <c r="M352" s="14">
        <f t="shared" si="144"/>
        <v>10.661400723750569</v>
      </c>
      <c r="N352" s="5">
        <f t="shared" si="145"/>
        <v>0</v>
      </c>
      <c r="O352" s="9">
        <v>0.15155841431</v>
      </c>
      <c r="P352" s="9">
        <v>6.4835714289999999E-2</v>
      </c>
      <c r="Q352" s="9">
        <v>7.2832184312064028</v>
      </c>
      <c r="R352" s="9">
        <f t="shared" si="138"/>
        <v>0.7283218431206403</v>
      </c>
      <c r="S352" s="9">
        <f t="shared" si="139"/>
        <v>6.5548965880857626</v>
      </c>
      <c r="T352" s="9">
        <v>6.5839722619116134</v>
      </c>
      <c r="U352" s="9">
        <f t="shared" si="140"/>
        <v>0.65839722619116137</v>
      </c>
      <c r="V352" s="9">
        <f t="shared" si="141"/>
        <v>5.9255750357204526</v>
      </c>
      <c r="W352" s="9">
        <f t="shared" si="155"/>
        <v>7.2944005394535091E-2</v>
      </c>
      <c r="X352" s="9">
        <f t="shared" si="156"/>
        <v>1.2099788206137627</v>
      </c>
      <c r="Y352" s="9">
        <f t="shared" si="157"/>
        <v>0.14380717502594084</v>
      </c>
      <c r="Z352" s="9">
        <f t="shared" si="158"/>
        <v>2.5193510867519697E-2</v>
      </c>
      <c r="AA352" s="9">
        <f t="shared" si="159"/>
        <v>0.73440187731199869</v>
      </c>
      <c r="AB352" s="9">
        <f t="shared" si="160"/>
        <v>6.0564978689527378E-2</v>
      </c>
      <c r="AC352" s="9">
        <f t="shared" si="161"/>
        <v>0.10320864861699554</v>
      </c>
      <c r="AD352" s="9">
        <f t="shared" si="162"/>
        <v>1.2248739171758229</v>
      </c>
      <c r="AE352" s="9">
        <f t="shared" si="163"/>
        <v>0.16253913601223308</v>
      </c>
      <c r="AF352" s="9">
        <v>0</v>
      </c>
      <c r="AG352" s="9">
        <v>0</v>
      </c>
      <c r="AH352" s="9">
        <v>0</v>
      </c>
      <c r="AI352" s="9"/>
      <c r="AJ352" s="6">
        <v>342</v>
      </c>
      <c r="AK352" s="6">
        <f t="shared" si="146"/>
        <v>1.2829228260082979</v>
      </c>
      <c r="AL352" s="6">
        <f t="shared" si="147"/>
        <v>0.75959538817951833</v>
      </c>
      <c r="AM352" s="6">
        <f t="shared" si="148"/>
        <v>1.3280825657928186</v>
      </c>
      <c r="AN352">
        <v>1.48571428571429</v>
      </c>
      <c r="AO352">
        <v>3.1138300000000001</v>
      </c>
      <c r="AP352" s="5">
        <v>1.15442995384615</v>
      </c>
      <c r="AQ352" s="6">
        <f t="shared" si="149"/>
        <v>-0.20279145970599211</v>
      </c>
      <c r="AR352" s="17">
        <f t="shared" si="150"/>
        <v>4.1124376129687022E-2</v>
      </c>
      <c r="AS352" s="6">
        <f t="shared" si="151"/>
        <v>-2.3542346118204818</v>
      </c>
      <c r="AT352" s="15">
        <f t="shared" si="152"/>
        <v>5.5424206074935345</v>
      </c>
      <c r="AU352" s="6">
        <f t="shared" si="153"/>
        <v>0.17365261194666859</v>
      </c>
      <c r="AV352" s="16">
        <f t="shared" si="154"/>
        <v>3.0155229635900265E-2</v>
      </c>
      <c r="AW352" s="16"/>
      <c r="AX352" s="16"/>
    </row>
    <row r="353" spans="1:50" x14ac:dyDescent="0.2">
      <c r="A353" s="13">
        <v>43078</v>
      </c>
      <c r="B353" s="14">
        <v>15.949330440000001</v>
      </c>
      <c r="C353" s="14">
        <v>18.844481439999999</v>
      </c>
      <c r="D353" s="14">
        <v>18.858684740000001</v>
      </c>
      <c r="E353" s="14">
        <v>27.037764490000001</v>
      </c>
      <c r="F353" s="5">
        <v>3.461898352496799</v>
      </c>
      <c r="G353" s="5">
        <v>3.465141348509758</v>
      </c>
      <c r="H353" s="14">
        <v>6.9237967049935971</v>
      </c>
      <c r="I353" s="14">
        <v>10.38893805350336</v>
      </c>
      <c r="J353" s="14">
        <v>3.461898352496799</v>
      </c>
      <c r="K353" s="14">
        <f t="shared" si="142"/>
        <v>5.8124530306704578</v>
      </c>
      <c r="L353" s="14">
        <f t="shared" si="143"/>
        <v>12.470234137392124</v>
      </c>
      <c r="M353" s="14">
        <f t="shared" si="144"/>
        <v>9.7324491250395067</v>
      </c>
      <c r="N353" s="5">
        <f t="shared" si="145"/>
        <v>0</v>
      </c>
      <c r="O353" s="9">
        <v>0.15137227617999999</v>
      </c>
      <c r="P353" s="9">
        <v>6.622380952000001E-2</v>
      </c>
      <c r="Q353" s="9">
        <v>7.3490252045718352</v>
      </c>
      <c r="R353" s="9">
        <f t="shared" si="138"/>
        <v>0.73490252045718352</v>
      </c>
      <c r="S353" s="9">
        <f t="shared" si="139"/>
        <v>6.6141226841146521</v>
      </c>
      <c r="T353" s="9">
        <v>6.5647152543793608</v>
      </c>
      <c r="U353" s="9">
        <f t="shared" si="140"/>
        <v>0.65647152543793608</v>
      </c>
      <c r="V353" s="9">
        <f t="shared" si="141"/>
        <v>5.9082437289414251</v>
      </c>
      <c r="W353" s="9">
        <f t="shared" si="155"/>
        <v>6.9913091969504459E-2</v>
      </c>
      <c r="X353" s="9">
        <f t="shared" si="156"/>
        <v>1.2264805777241774</v>
      </c>
      <c r="Y353" s="9">
        <f t="shared" si="157"/>
        <v>0.13735263806724382</v>
      </c>
      <c r="Z353" s="9">
        <f t="shared" si="158"/>
        <v>2.4763099745092772E-2</v>
      </c>
      <c r="AA353" s="9">
        <f t="shared" si="159"/>
        <v>0.74475388463083747</v>
      </c>
      <c r="AB353" s="9">
        <f t="shared" si="160"/>
        <v>5.9718249882101303E-2</v>
      </c>
      <c r="AC353" s="9">
        <f t="shared" si="161"/>
        <v>0.10163818552360641</v>
      </c>
      <c r="AD353" s="9">
        <f t="shared" si="162"/>
        <v>1.2374618393230945</v>
      </c>
      <c r="AE353" s="9">
        <f t="shared" si="163"/>
        <v>0.15643980419406556</v>
      </c>
      <c r="AF353" s="9">
        <v>0</v>
      </c>
      <c r="AG353" s="9">
        <v>0</v>
      </c>
      <c r="AH353" s="9">
        <v>0</v>
      </c>
      <c r="AI353" s="9"/>
      <c r="AJ353" s="9">
        <v>343</v>
      </c>
      <c r="AK353" s="6">
        <f t="shared" si="146"/>
        <v>1.296393669693682</v>
      </c>
      <c r="AL353" s="6">
        <f t="shared" si="147"/>
        <v>0.76951698437593019</v>
      </c>
      <c r="AM353" s="6">
        <f t="shared" si="148"/>
        <v>1.3391000248467009</v>
      </c>
      <c r="AN353">
        <v>1.49285714285714</v>
      </c>
      <c r="AO353">
        <v>3.1103725</v>
      </c>
      <c r="AP353" s="5">
        <v>1.1696199692307701</v>
      </c>
      <c r="AQ353" s="6">
        <f t="shared" si="149"/>
        <v>-0.19646347316345802</v>
      </c>
      <c r="AR353" s="17">
        <f t="shared" si="150"/>
        <v>3.8597896287448794E-2</v>
      </c>
      <c r="AS353" s="6">
        <f t="shared" si="151"/>
        <v>-2.34085551562407</v>
      </c>
      <c r="AT353" s="15">
        <f t="shared" si="152"/>
        <v>5.4796045450276303</v>
      </c>
      <c r="AU353" s="6">
        <f t="shared" si="153"/>
        <v>0.16948005561593082</v>
      </c>
      <c r="AV353" s="16">
        <f t="shared" si="154"/>
        <v>2.8723489251579006E-2</v>
      </c>
      <c r="AW353" s="16"/>
      <c r="AX353" s="16"/>
    </row>
    <row r="354" spans="1:50" x14ac:dyDescent="0.2">
      <c r="A354" s="13">
        <v>43079</v>
      </c>
      <c r="B354" s="14">
        <v>15.94022558</v>
      </c>
      <c r="C354" s="14">
        <v>18.789816810000001</v>
      </c>
      <c r="D354" s="14">
        <v>18.851365170000001</v>
      </c>
      <c r="E354" s="14">
        <v>27.076094359999999</v>
      </c>
      <c r="F354" s="5">
        <v>3.1819331393676178</v>
      </c>
      <c r="G354" s="5">
        <v>3.072350134425299</v>
      </c>
      <c r="H354" s="14">
        <v>6.3638662787352356</v>
      </c>
      <c r="I354" s="14">
        <v>9.4362164131605351</v>
      </c>
      <c r="J354" s="14">
        <v>3.1819331393676178</v>
      </c>
      <c r="K354" s="14">
        <f t="shared" si="142"/>
        <v>5.3646789596787734</v>
      </c>
      <c r="L354" s="14">
        <f t="shared" si="143"/>
        <v>11.000169292431332</v>
      </c>
      <c r="M354" s="14">
        <f t="shared" si="144"/>
        <v>8.9897916478766895</v>
      </c>
      <c r="N354" s="5">
        <f t="shared" si="145"/>
        <v>0</v>
      </c>
      <c r="O354" s="9">
        <v>0.15118613814000001</v>
      </c>
      <c r="P354" s="9">
        <v>6.7611904760000008E-2</v>
      </c>
      <c r="Q354" s="9">
        <v>7.350020395404707</v>
      </c>
      <c r="R354" s="9">
        <f t="shared" si="138"/>
        <v>0.73500203954047072</v>
      </c>
      <c r="S354" s="9">
        <f t="shared" si="139"/>
        <v>6.6150183558642368</v>
      </c>
      <c r="T354" s="9">
        <v>6.5706684435863796</v>
      </c>
      <c r="U354" s="9">
        <f t="shared" si="140"/>
        <v>0.65706684435863805</v>
      </c>
      <c r="V354" s="9">
        <f t="shared" si="141"/>
        <v>5.913601599227742</v>
      </c>
      <c r="W354" s="9">
        <f t="shared" si="155"/>
        <v>6.6992106961393461E-2</v>
      </c>
      <c r="X354" s="9">
        <f t="shared" si="156"/>
        <v>1.2418599791012204</v>
      </c>
      <c r="Y354" s="9">
        <f t="shared" si="157"/>
        <v>0.13120180168390452</v>
      </c>
      <c r="Z354" s="9">
        <f t="shared" si="158"/>
        <v>2.4088676266048523E-2</v>
      </c>
      <c r="AA354" s="9">
        <f t="shared" si="159"/>
        <v>0.75457692923226827</v>
      </c>
      <c r="AB354" s="9">
        <f t="shared" si="160"/>
        <v>5.8881794904632294E-2</v>
      </c>
      <c r="AC354" s="9">
        <f t="shared" si="161"/>
        <v>9.9483651877350948E-2</v>
      </c>
      <c r="AD354" s="9">
        <f t="shared" si="162"/>
        <v>1.2488044373439533</v>
      </c>
      <c r="AE354" s="9">
        <f t="shared" si="163"/>
        <v>0.15070197418944503</v>
      </c>
      <c r="AF354" s="9">
        <v>0</v>
      </c>
      <c r="AG354" s="9">
        <v>0</v>
      </c>
      <c r="AH354" s="9">
        <v>0</v>
      </c>
      <c r="AI354" s="9"/>
      <c r="AJ354" s="6">
        <v>344</v>
      </c>
      <c r="AK354" s="6">
        <f t="shared" si="146"/>
        <v>1.3088520860626138</v>
      </c>
      <c r="AL354" s="6">
        <f t="shared" si="147"/>
        <v>0.77866560549831676</v>
      </c>
      <c r="AM354" s="6">
        <f t="shared" si="148"/>
        <v>1.3482880892213043</v>
      </c>
      <c r="AN354">
        <v>1.5</v>
      </c>
      <c r="AO354">
        <v>3.1069150000000012</v>
      </c>
      <c r="AP354" s="5">
        <v>1.1848099846153799</v>
      </c>
      <c r="AQ354" s="6">
        <f t="shared" si="149"/>
        <v>-0.19114791393738617</v>
      </c>
      <c r="AR354" s="17">
        <f t="shared" si="150"/>
        <v>3.6537525002614389E-2</v>
      </c>
      <c r="AS354" s="6">
        <f t="shared" si="151"/>
        <v>-2.3282493945016842</v>
      </c>
      <c r="AT354" s="15">
        <f t="shared" si="152"/>
        <v>5.4207452429974596</v>
      </c>
      <c r="AU354" s="6">
        <f t="shared" si="153"/>
        <v>0.16347810460592438</v>
      </c>
      <c r="AV354" s="16">
        <f t="shared" si="154"/>
        <v>2.6725090685545554E-2</v>
      </c>
      <c r="AW354" s="16"/>
      <c r="AX354" s="16"/>
    </row>
    <row r="355" spans="1:50" x14ac:dyDescent="0.2">
      <c r="A355" s="13">
        <v>43080</v>
      </c>
      <c r="B355" s="14">
        <v>15.93112073</v>
      </c>
      <c r="C355" s="14">
        <v>18.735152169999999</v>
      </c>
      <c r="D355" s="14">
        <v>18.844045600000001</v>
      </c>
      <c r="E355" s="14">
        <v>27.114424240000002</v>
      </c>
      <c r="F355" s="5">
        <v>3.0424329053000929</v>
      </c>
      <c r="G355" s="5">
        <v>2.9238687076557359</v>
      </c>
      <c r="H355" s="14">
        <v>6.0848658106001867</v>
      </c>
      <c r="I355" s="14">
        <v>9.008734518255924</v>
      </c>
      <c r="J355" s="14">
        <v>3.0424329053000929</v>
      </c>
      <c r="K355" s="14">
        <f t="shared" si="142"/>
        <v>5.1514812324923192</v>
      </c>
      <c r="L355" s="14">
        <f t="shared" si="143"/>
        <v>10.297576546242146</v>
      </c>
      <c r="M355" s="14">
        <f t="shared" si="144"/>
        <v>8.6380779582643417</v>
      </c>
      <c r="N355" s="5">
        <f t="shared" si="145"/>
        <v>0</v>
      </c>
      <c r="O355" s="9">
        <v>0.151</v>
      </c>
      <c r="P355" s="9">
        <v>6.9000000000000006E-2</v>
      </c>
      <c r="Q355" s="9">
        <v>7.2687430263549784</v>
      </c>
      <c r="R355" s="9">
        <f t="shared" si="138"/>
        <v>0.7268743026354979</v>
      </c>
      <c r="S355" s="9">
        <f t="shared" si="139"/>
        <v>6.5418687237194808</v>
      </c>
      <c r="T355" s="9">
        <v>6.5681914127956471</v>
      </c>
      <c r="U355" s="9">
        <f t="shared" si="140"/>
        <v>0.65681914127956476</v>
      </c>
      <c r="V355" s="9">
        <f t="shared" si="141"/>
        <v>5.9113722715160826</v>
      </c>
      <c r="W355" s="9">
        <f t="shared" si="155"/>
        <v>6.4171927437638956E-2</v>
      </c>
      <c r="X355" s="9">
        <f t="shared" si="156"/>
        <v>1.256176140742455</v>
      </c>
      <c r="Y355" s="9">
        <f t="shared" si="157"/>
        <v>0.12533849354010346</v>
      </c>
      <c r="Z355" s="9">
        <f t="shared" si="158"/>
        <v>2.3265869800944576E-2</v>
      </c>
      <c r="AA355" s="9">
        <f t="shared" si="159"/>
        <v>0.76393672908896415</v>
      </c>
      <c r="AB355" s="9">
        <f t="shared" si="160"/>
        <v>5.8050504403579964E-2</v>
      </c>
      <c r="AC355" s="9">
        <f t="shared" si="161"/>
        <v>9.7032402685494651E-2</v>
      </c>
      <c r="AD355" s="9">
        <f t="shared" si="162"/>
        <v>1.2595023606319424</v>
      </c>
      <c r="AE355" s="9">
        <f t="shared" si="163"/>
        <v>0.14526521625014258</v>
      </c>
      <c r="AF355" s="9">
        <v>0</v>
      </c>
      <c r="AG355" s="9">
        <v>0</v>
      </c>
      <c r="AH355" s="9">
        <v>0</v>
      </c>
      <c r="AI355" s="9"/>
      <c r="AJ355" s="6">
        <v>345</v>
      </c>
      <c r="AK355" s="6">
        <f t="shared" si="146"/>
        <v>1.3203480681800939</v>
      </c>
      <c r="AL355" s="6">
        <f t="shared" si="147"/>
        <v>0.78720259888990873</v>
      </c>
      <c r="AM355" s="6">
        <f t="shared" si="148"/>
        <v>1.3565347633174372</v>
      </c>
      <c r="AN355">
        <v>1.50714285714286</v>
      </c>
      <c r="AO355">
        <v>3.1034575000000002</v>
      </c>
      <c r="AP355" s="5">
        <v>1.2</v>
      </c>
      <c r="AQ355" s="6">
        <f t="shared" si="149"/>
        <v>-0.18679478896276613</v>
      </c>
      <c r="AR355" s="17">
        <f t="shared" si="150"/>
        <v>3.4892293183644334E-2</v>
      </c>
      <c r="AS355" s="6">
        <f t="shared" si="151"/>
        <v>-2.3162549011100912</v>
      </c>
      <c r="AT355" s="15">
        <f t="shared" si="152"/>
        <v>5.3650367669165187</v>
      </c>
      <c r="AU355" s="6">
        <f t="shared" si="153"/>
        <v>0.15653476331743721</v>
      </c>
      <c r="AV355" s="16">
        <f t="shared" si="154"/>
        <v>2.4503132126846086E-2</v>
      </c>
      <c r="AW355" s="16"/>
      <c r="AX355" s="16"/>
    </row>
    <row r="356" spans="1:50" x14ac:dyDescent="0.2">
      <c r="A356" s="13">
        <v>43081</v>
      </c>
      <c r="B356" s="14">
        <v>15.922015869999999</v>
      </c>
      <c r="C356" s="14">
        <v>18.601283989999999</v>
      </c>
      <c r="D356" s="14">
        <v>18.836726030000001</v>
      </c>
      <c r="E356" s="14">
        <v>27.101864970000001</v>
      </c>
      <c r="F356" s="5">
        <v>3.1010866687602121</v>
      </c>
      <c r="G356" s="5">
        <v>4.1093264804025713</v>
      </c>
      <c r="H356" s="14">
        <v>6.2021733375204242</v>
      </c>
      <c r="I356" s="14">
        <v>10.311499817923</v>
      </c>
      <c r="J356" s="14">
        <v>3.1010866687602121</v>
      </c>
      <c r="K356" s="14">
        <f t="shared" si="142"/>
        <v>5.488763905974694</v>
      </c>
      <c r="L356" s="14">
        <f t="shared" si="143"/>
        <v>12.677004615631882</v>
      </c>
      <c r="M356" s="14">
        <f t="shared" si="144"/>
        <v>8.7936401135284399</v>
      </c>
      <c r="N356" s="5">
        <f t="shared" si="145"/>
        <v>0</v>
      </c>
      <c r="O356" s="9">
        <v>0.14999642855</v>
      </c>
      <c r="P356" s="9">
        <v>6.9527380950000009E-2</v>
      </c>
      <c r="Q356" s="9">
        <v>7.1922902403863516</v>
      </c>
      <c r="R356" s="9">
        <f t="shared" si="138"/>
        <v>0.7192290240386352</v>
      </c>
      <c r="S356" s="9">
        <f t="shared" si="139"/>
        <v>6.4730612163477161</v>
      </c>
      <c r="T356" s="9">
        <v>6.5104137603545427</v>
      </c>
      <c r="U356" s="9">
        <f t="shared" si="140"/>
        <v>0.65104137603545431</v>
      </c>
      <c r="V356" s="9">
        <f t="shared" si="141"/>
        <v>5.8593723843190881</v>
      </c>
      <c r="W356" s="9">
        <f t="shared" si="155"/>
        <v>6.1473503023221826E-2</v>
      </c>
      <c r="X356" s="9">
        <f t="shared" si="156"/>
        <v>1.2696327534492726</v>
      </c>
      <c r="Y356" s="9">
        <f t="shared" si="157"/>
        <v>0.11974721418918978</v>
      </c>
      <c r="Z356" s="9">
        <f t="shared" si="158"/>
        <v>2.2415820081091949E-2</v>
      </c>
      <c r="AA356" s="9">
        <f t="shared" si="159"/>
        <v>0.77304804935728078</v>
      </c>
      <c r="AB356" s="9">
        <f t="shared" si="160"/>
        <v>5.7221295551399022E-2</v>
      </c>
      <c r="AC356" s="9">
        <f t="shared" si="161"/>
        <v>9.4587041066589078E-2</v>
      </c>
      <c r="AD356" s="9">
        <f t="shared" si="162"/>
        <v>1.2699808223227824</v>
      </c>
      <c r="AE356" s="9">
        <f t="shared" si="163"/>
        <v>0.14009013012069149</v>
      </c>
      <c r="AF356" s="9">
        <v>0</v>
      </c>
      <c r="AG356" s="9">
        <v>0</v>
      </c>
      <c r="AH356" s="9">
        <v>0</v>
      </c>
      <c r="AI356" s="9"/>
      <c r="AJ356" s="9">
        <v>346</v>
      </c>
      <c r="AK356" s="6">
        <f t="shared" si="146"/>
        <v>1.3311062564724945</v>
      </c>
      <c r="AL356" s="6">
        <f t="shared" si="147"/>
        <v>0.79546386943837277</v>
      </c>
      <c r="AM356" s="6">
        <f t="shared" si="148"/>
        <v>1.3645678633893714</v>
      </c>
      <c r="AN356">
        <v>1.51428571428571</v>
      </c>
      <c r="AO356">
        <v>3.1</v>
      </c>
      <c r="AP356" s="5">
        <v>1.21724137931034</v>
      </c>
      <c r="AQ356" s="6">
        <f t="shared" si="149"/>
        <v>-0.18317945781321554</v>
      </c>
      <c r="AR356" s="17">
        <f t="shared" si="150"/>
        <v>3.3554713764743609E-2</v>
      </c>
      <c r="AS356" s="6">
        <f t="shared" si="151"/>
        <v>-2.3045361305616274</v>
      </c>
      <c r="AT356" s="15">
        <f t="shared" si="152"/>
        <v>5.3108867770639581</v>
      </c>
      <c r="AU356" s="6">
        <f t="shared" si="153"/>
        <v>0.14732648407903137</v>
      </c>
      <c r="AV356" s="16">
        <f t="shared" si="154"/>
        <v>2.1705092911089085E-2</v>
      </c>
      <c r="AW356" s="16"/>
      <c r="AX356" s="16"/>
    </row>
    <row r="357" spans="1:50" x14ac:dyDescent="0.2">
      <c r="A357" s="13">
        <v>43082</v>
      </c>
      <c r="B357" s="14">
        <v>15.90969898</v>
      </c>
      <c r="C357" s="14">
        <v>18.467415809999999</v>
      </c>
      <c r="D357" s="14">
        <v>18.822509109999999</v>
      </c>
      <c r="E357" s="14">
        <v>27.089305700000001</v>
      </c>
      <c r="F357" s="5">
        <v>3.181303494646023</v>
      </c>
      <c r="G357" s="5">
        <v>3.757258414094784</v>
      </c>
      <c r="H357" s="14">
        <v>6.362606989292046</v>
      </c>
      <c r="I357" s="14">
        <v>10.11986540338683</v>
      </c>
      <c r="J357" s="14">
        <v>3.181303494646023</v>
      </c>
      <c r="K357" s="14">
        <f t="shared" si="142"/>
        <v>5.8833170506745018</v>
      </c>
      <c r="L357" s="14">
        <f t="shared" si="143"/>
        <v>11.680555045296863</v>
      </c>
      <c r="M357" s="14">
        <f t="shared" si="144"/>
        <v>9.0288030141171056</v>
      </c>
      <c r="N357" s="5">
        <f t="shared" si="145"/>
        <v>0</v>
      </c>
      <c r="O357" s="9">
        <v>0.14899285718999999</v>
      </c>
      <c r="P357" s="9">
        <v>7.0054761909999999E-2</v>
      </c>
      <c r="Q357" s="9">
        <v>7.1259319630716336</v>
      </c>
      <c r="R357" s="9">
        <f t="shared" si="138"/>
        <v>0.71259319630716345</v>
      </c>
      <c r="S357" s="9">
        <f t="shared" si="139"/>
        <v>6.4133387667644701</v>
      </c>
      <c r="T357" s="9">
        <v>6.4666599328788923</v>
      </c>
      <c r="U357" s="9">
        <f t="shared" si="140"/>
        <v>0.64666599328788932</v>
      </c>
      <c r="V357" s="9">
        <f t="shared" si="141"/>
        <v>5.8199939395910034</v>
      </c>
      <c r="W357" s="9">
        <f t="shared" si="155"/>
        <v>5.8963820042602387E-2</v>
      </c>
      <c r="X357" s="9">
        <f t="shared" si="156"/>
        <v>1.2827033147138531</v>
      </c>
      <c r="Y357" s="9">
        <f t="shared" si="157"/>
        <v>0.1144148193919084</v>
      </c>
      <c r="Z357" s="9">
        <f t="shared" si="158"/>
        <v>2.1660253311386983E-2</v>
      </c>
      <c r="AA357" s="9">
        <f t="shared" si="159"/>
        <v>0.78218143086464886</v>
      </c>
      <c r="AB357" s="9">
        <f t="shared" si="160"/>
        <v>5.6393577062224663E-2</v>
      </c>
      <c r="AC357" s="9">
        <f t="shared" si="161"/>
        <v>9.3669085734747151E-2</v>
      </c>
      <c r="AD357" s="9">
        <f t="shared" si="162"/>
        <v>1.2843151633515832</v>
      </c>
      <c r="AE357" s="9">
        <f t="shared" si="163"/>
        <v>0.13515766504418378</v>
      </c>
      <c r="AF357" s="9">
        <v>0</v>
      </c>
      <c r="AG357" s="9">
        <v>0</v>
      </c>
      <c r="AH357" s="9">
        <v>0</v>
      </c>
      <c r="AI357" s="9"/>
      <c r="AJ357" s="6">
        <v>347</v>
      </c>
      <c r="AK357" s="6">
        <f t="shared" si="146"/>
        <v>1.3416671347564555</v>
      </c>
      <c r="AL357" s="6">
        <f t="shared" si="147"/>
        <v>0.80384168417603585</v>
      </c>
      <c r="AM357" s="6">
        <f t="shared" si="148"/>
        <v>1.3779842490863303</v>
      </c>
      <c r="AN357">
        <v>1.52142857142857</v>
      </c>
      <c r="AO357">
        <v>3.1071428571428599</v>
      </c>
      <c r="AP357" s="5">
        <v>1.2344827586206899</v>
      </c>
      <c r="AQ357" s="6">
        <f t="shared" si="149"/>
        <v>-0.17976143667211453</v>
      </c>
      <c r="AR357" s="17">
        <f t="shared" si="150"/>
        <v>3.2314174114422639E-2</v>
      </c>
      <c r="AS357" s="6">
        <f t="shared" si="151"/>
        <v>-2.3033011729668242</v>
      </c>
      <c r="AT357" s="15">
        <f t="shared" si="152"/>
        <v>5.305196293390348</v>
      </c>
      <c r="AU357" s="6">
        <f t="shared" si="153"/>
        <v>0.14350149046564042</v>
      </c>
      <c r="AV357" s="16">
        <f t="shared" si="154"/>
        <v>2.0592677765860289E-2</v>
      </c>
      <c r="AW357" s="16"/>
      <c r="AX357" s="16"/>
    </row>
    <row r="358" spans="1:50" x14ac:dyDescent="0.2">
      <c r="A358" s="13">
        <v>43083</v>
      </c>
      <c r="B358" s="14">
        <v>15.89738208</v>
      </c>
      <c r="C358" s="14">
        <v>18.333547639999999</v>
      </c>
      <c r="D358" s="14">
        <v>18.808292179999999</v>
      </c>
      <c r="E358" s="14">
        <v>27.07674643</v>
      </c>
      <c r="F358" s="5">
        <v>3.7163293416703</v>
      </c>
      <c r="G358" s="5">
        <v>4.293489565893986</v>
      </c>
      <c r="H358" s="14">
        <v>7.4326586833405992</v>
      </c>
      <c r="I358" s="14">
        <v>11.726148249234591</v>
      </c>
      <c r="J358" s="14">
        <v>3.7163293416703</v>
      </c>
      <c r="K358" s="14">
        <f t="shared" si="142"/>
        <v>7.1972562178900956</v>
      </c>
      <c r="L358" s="14">
        <f t="shared" si="143"/>
        <v>13.079399550775786</v>
      </c>
      <c r="M358" s="14">
        <f t="shared" si="144"/>
        <v>10.556251510320953</v>
      </c>
      <c r="N358" s="5">
        <f t="shared" si="145"/>
        <v>0</v>
      </c>
      <c r="O358" s="9">
        <v>0.14798928574</v>
      </c>
      <c r="P358" s="9">
        <v>7.0582142860000002E-2</v>
      </c>
      <c r="Q358" s="9">
        <v>7.0290982607774337</v>
      </c>
      <c r="R358" s="9">
        <f t="shared" si="138"/>
        <v>0.70290982607774344</v>
      </c>
      <c r="S358" s="9">
        <f t="shared" si="139"/>
        <v>6.3261884346996906</v>
      </c>
      <c r="T358" s="9">
        <v>6.4691600540829954</v>
      </c>
      <c r="U358" s="9">
        <f t="shared" si="140"/>
        <v>0.64691600540829963</v>
      </c>
      <c r="V358" s="9">
        <f t="shared" si="141"/>
        <v>5.8222440486746958</v>
      </c>
      <c r="W358" s="9">
        <f t="shared" si="155"/>
        <v>5.664546395502644E-2</v>
      </c>
      <c r="X358" s="9">
        <f t="shared" si="156"/>
        <v>1.2954683983514079</v>
      </c>
      <c r="Y358" s="9">
        <f t="shared" si="157"/>
        <v>0.10933299730942188</v>
      </c>
      <c r="Z358" s="9">
        <f t="shared" si="158"/>
        <v>2.1002662905560469E-2</v>
      </c>
      <c r="AA358" s="9">
        <f t="shared" si="159"/>
        <v>0.79140159861034598</v>
      </c>
      <c r="AB358" s="9">
        <f t="shared" si="160"/>
        <v>5.5569205359964791E-2</v>
      </c>
      <c r="AC358" s="9">
        <f t="shared" si="161"/>
        <v>9.2266384754040365E-2</v>
      </c>
      <c r="AD358" s="9">
        <f t="shared" si="162"/>
        <v>1.2969558184152981</v>
      </c>
      <c r="AE358" s="9">
        <f t="shared" si="163"/>
        <v>0.13053782140273118</v>
      </c>
      <c r="AF358" s="9">
        <v>0</v>
      </c>
      <c r="AG358" s="9">
        <v>0</v>
      </c>
      <c r="AH358" s="9">
        <v>0</v>
      </c>
      <c r="AI358" s="9"/>
      <c r="AJ358" s="6">
        <v>348</v>
      </c>
      <c r="AK358" s="6">
        <f t="shared" si="146"/>
        <v>1.3521138623064344</v>
      </c>
      <c r="AL358" s="6">
        <f t="shared" si="147"/>
        <v>0.8124042615159065</v>
      </c>
      <c r="AM358" s="6">
        <f t="shared" si="148"/>
        <v>1.3892222031693384</v>
      </c>
      <c r="AN358">
        <v>1.52857142857143</v>
      </c>
      <c r="AO358">
        <v>3.1142857142857099</v>
      </c>
      <c r="AP358" s="5">
        <v>1.25172413793103</v>
      </c>
      <c r="AQ358" s="6">
        <f t="shared" si="149"/>
        <v>-0.17645756626499565</v>
      </c>
      <c r="AR358" s="17">
        <f t="shared" si="150"/>
        <v>3.1137272692165329E-2</v>
      </c>
      <c r="AS358" s="6">
        <f t="shared" si="151"/>
        <v>-2.3018814527698033</v>
      </c>
      <c r="AT358" s="15">
        <f t="shared" si="152"/>
        <v>5.2986582226056198</v>
      </c>
      <c r="AU358" s="6">
        <f t="shared" si="153"/>
        <v>0.13749806523830843</v>
      </c>
      <c r="AV358" s="16">
        <f t="shared" si="154"/>
        <v>1.890571794427812E-2</v>
      </c>
      <c r="AW358" s="16"/>
      <c r="AX358" s="16"/>
    </row>
    <row r="359" spans="1:50" x14ac:dyDescent="0.2">
      <c r="A359" s="13">
        <v>43084</v>
      </c>
      <c r="B359" s="14">
        <v>15.885065190000001</v>
      </c>
      <c r="C359" s="14">
        <v>18.199679459999999</v>
      </c>
      <c r="D359" s="14">
        <v>18.79407526</v>
      </c>
      <c r="E359" s="14">
        <v>27.064187159999999</v>
      </c>
      <c r="F359" s="5">
        <v>3.9784220150249991</v>
      </c>
      <c r="G359" s="5">
        <v>4.8735161660994866</v>
      </c>
      <c r="H359" s="14">
        <v>7.9568440300499974</v>
      </c>
      <c r="I359" s="14">
        <v>12.83036019614948</v>
      </c>
      <c r="J359" s="14">
        <v>3.9784220150249991</v>
      </c>
      <c r="K359" s="14">
        <f t="shared" si="142"/>
        <v>8.0887033103384773</v>
      </c>
      <c r="L359" s="14">
        <f t="shared" si="143"/>
        <v>14.195451024331824</v>
      </c>
      <c r="M359" s="14">
        <f t="shared" si="144"/>
        <v>11.310375164730944</v>
      </c>
      <c r="N359" s="5">
        <f t="shared" si="145"/>
        <v>0</v>
      </c>
      <c r="O359" s="9">
        <v>0.14698571429000001</v>
      </c>
      <c r="P359" s="9">
        <v>7.1109523810000005E-2</v>
      </c>
      <c r="Q359" s="9">
        <v>6.9209357050880573</v>
      </c>
      <c r="R359" s="9">
        <f t="shared" si="138"/>
        <v>0.69209357050880582</v>
      </c>
      <c r="S359" s="9">
        <f t="shared" si="139"/>
        <v>6.228842134579252</v>
      </c>
      <c r="T359" s="9">
        <v>6.3311010377495851</v>
      </c>
      <c r="U359" s="9">
        <f t="shared" si="140"/>
        <v>0.63311010377495858</v>
      </c>
      <c r="V359" s="9">
        <f t="shared" si="141"/>
        <v>5.6979909339746264</v>
      </c>
      <c r="W359" s="9">
        <f t="shared" si="155"/>
        <v>5.4662782037973319E-2</v>
      </c>
      <c r="X359" s="9">
        <f t="shared" si="156"/>
        <v>1.3087526505605864</v>
      </c>
      <c r="Y359" s="9">
        <f t="shared" si="157"/>
        <v>0.10449420093260324</v>
      </c>
      <c r="Z359" s="9">
        <f t="shared" si="158"/>
        <v>2.0702155987266727E-2</v>
      </c>
      <c r="AA359" s="9">
        <f t="shared" si="159"/>
        <v>0.8015562143480206</v>
      </c>
      <c r="AB359" s="9">
        <f t="shared" si="160"/>
        <v>5.4750065338548787E-2</v>
      </c>
      <c r="AC359" s="9">
        <f t="shared" si="161"/>
        <v>9.146153357171416E-2</v>
      </c>
      <c r="AD359" s="9">
        <f t="shared" si="162"/>
        <v>1.3102781293789931</v>
      </c>
      <c r="AE359" s="9">
        <f t="shared" si="163"/>
        <v>0.12617951259862151</v>
      </c>
      <c r="AF359" s="9">
        <v>0</v>
      </c>
      <c r="AG359" s="9">
        <v>0</v>
      </c>
      <c r="AH359" s="9">
        <v>0</v>
      </c>
      <c r="AI359" s="9"/>
      <c r="AJ359" s="9">
        <v>349</v>
      </c>
      <c r="AK359" s="6">
        <f t="shared" si="146"/>
        <v>1.3634154325985597</v>
      </c>
      <c r="AL359" s="6">
        <f t="shared" si="147"/>
        <v>0.82225837033528737</v>
      </c>
      <c r="AM359" s="6">
        <f t="shared" si="148"/>
        <v>1.4017396629507073</v>
      </c>
      <c r="AN359">
        <v>1.53571428571429</v>
      </c>
      <c r="AO359">
        <v>3.1214285714285701</v>
      </c>
      <c r="AP359" s="5">
        <v>1.2689655172413801</v>
      </c>
      <c r="AQ359" s="6">
        <f t="shared" si="149"/>
        <v>-0.17229885311573034</v>
      </c>
      <c r="AR359" s="17">
        <f t="shared" si="150"/>
        <v>2.9686894784996021E-2</v>
      </c>
      <c r="AS359" s="6">
        <f t="shared" si="151"/>
        <v>-2.2991702010932826</v>
      </c>
      <c r="AT359" s="15">
        <f t="shared" si="152"/>
        <v>5.286183613595326</v>
      </c>
      <c r="AU359" s="6">
        <f t="shared" si="153"/>
        <v>0.13277414570932722</v>
      </c>
      <c r="AV359" s="16">
        <f t="shared" si="154"/>
        <v>1.7628973768841656E-2</v>
      </c>
      <c r="AW359" s="16"/>
      <c r="AX359" s="16"/>
    </row>
    <row r="360" spans="1:50" x14ac:dyDescent="0.2">
      <c r="A360" s="13">
        <v>43085</v>
      </c>
      <c r="B360" s="14">
        <v>15.8727483</v>
      </c>
      <c r="C360" s="14">
        <v>18.065811279999998</v>
      </c>
      <c r="D360" s="14">
        <v>18.779858340000001</v>
      </c>
      <c r="E360" s="14">
        <v>27.0516279</v>
      </c>
      <c r="F360" s="5">
        <v>3.546888079890012</v>
      </c>
      <c r="G360" s="5">
        <v>3.889285330545345</v>
      </c>
      <c r="H360" s="14">
        <v>7.0937761597800231</v>
      </c>
      <c r="I360" s="14">
        <v>10.983061490325371</v>
      </c>
      <c r="J360" s="14">
        <v>3.546888079890012</v>
      </c>
      <c r="K360" s="14">
        <f t="shared" si="142"/>
        <v>7.5914951337142229</v>
      </c>
      <c r="L360" s="14">
        <f t="shared" si="143"/>
        <v>11.40339536783509</v>
      </c>
      <c r="M360" s="14">
        <f t="shared" si="144"/>
        <v>10.092167289257835</v>
      </c>
      <c r="N360" s="5">
        <f t="shared" si="145"/>
        <v>0</v>
      </c>
      <c r="O360" s="9">
        <v>0.14598214284</v>
      </c>
      <c r="P360" s="9">
        <v>7.1636904760000009E-2</v>
      </c>
      <c r="Q360" s="9">
        <v>6.8803676467928172</v>
      </c>
      <c r="R360" s="9">
        <f t="shared" si="138"/>
        <v>0.68803676467928176</v>
      </c>
      <c r="S360" s="9">
        <f t="shared" si="139"/>
        <v>6.1923308821135352</v>
      </c>
      <c r="T360" s="9">
        <v>6.2915512032240883</v>
      </c>
      <c r="U360" s="9">
        <f t="shared" si="140"/>
        <v>0.62915512032240883</v>
      </c>
      <c r="V360" s="9">
        <f t="shared" si="141"/>
        <v>5.6623960829016795</v>
      </c>
      <c r="W360" s="9">
        <f t="shared" si="155"/>
        <v>5.2898911821443566E-2</v>
      </c>
      <c r="X360" s="9">
        <f t="shared" si="156"/>
        <v>1.3219653333556209</v>
      </c>
      <c r="Y360" s="9">
        <f t="shared" si="157"/>
        <v>9.9899756888884611E-2</v>
      </c>
      <c r="Z360" s="9">
        <f t="shared" si="158"/>
        <v>2.0538046889346122E-2</v>
      </c>
      <c r="AA360" s="9">
        <f t="shared" si="159"/>
        <v>0.81215680567127113</v>
      </c>
      <c r="AB360" s="9">
        <f t="shared" si="160"/>
        <v>5.3943182001244483E-2</v>
      </c>
      <c r="AC360" s="9">
        <f t="shared" si="161"/>
        <v>9.1145356183444132E-2</v>
      </c>
      <c r="AD360" s="9">
        <f t="shared" si="162"/>
        <v>1.3240709869502822</v>
      </c>
      <c r="AE360" s="9">
        <f t="shared" si="163"/>
        <v>0.12209779504879439</v>
      </c>
      <c r="AF360" s="9">
        <v>0</v>
      </c>
      <c r="AG360" s="9">
        <v>0</v>
      </c>
      <c r="AH360" s="9">
        <v>0</v>
      </c>
      <c r="AI360" s="9"/>
      <c r="AJ360" s="6">
        <v>350</v>
      </c>
      <c r="AK360" s="6">
        <f t="shared" si="146"/>
        <v>1.3748642451770645</v>
      </c>
      <c r="AL360" s="6">
        <f t="shared" si="147"/>
        <v>0.83269485256061726</v>
      </c>
      <c r="AM360" s="6">
        <f t="shared" si="148"/>
        <v>1.4152163431337264</v>
      </c>
      <c r="AN360">
        <v>1.54285714285714</v>
      </c>
      <c r="AO360">
        <v>3.1285714285714299</v>
      </c>
      <c r="AP360" s="5">
        <v>1.2862068965517199</v>
      </c>
      <c r="AQ360" s="6">
        <f t="shared" si="149"/>
        <v>-0.16799289768007553</v>
      </c>
      <c r="AR360" s="17">
        <f t="shared" si="150"/>
        <v>2.8221613670948324E-2</v>
      </c>
      <c r="AS360" s="6">
        <f t="shared" si="151"/>
        <v>-2.2958765760108126</v>
      </c>
      <c r="AT360" s="15">
        <f t="shared" si="152"/>
        <v>5.2710492522751329</v>
      </c>
      <c r="AU360" s="6">
        <f t="shared" si="153"/>
        <v>0.12900944658200642</v>
      </c>
      <c r="AV360" s="16">
        <f t="shared" si="154"/>
        <v>1.6643437307395568E-2</v>
      </c>
      <c r="AW360" s="16"/>
      <c r="AX360" s="16"/>
    </row>
    <row r="361" spans="1:50" x14ac:dyDescent="0.2">
      <c r="A361" s="13">
        <v>43086</v>
      </c>
      <c r="B361" s="14">
        <v>15.8604314</v>
      </c>
      <c r="C361" s="14">
        <v>17.931943100000002</v>
      </c>
      <c r="D361" s="14">
        <v>18.765641410000001</v>
      </c>
      <c r="E361" s="14">
        <v>27.039068629999999</v>
      </c>
      <c r="F361" s="5">
        <v>3.1345913684916078</v>
      </c>
      <c r="G361" s="5">
        <v>3.192319125717956</v>
      </c>
      <c r="H361" s="14">
        <v>6.2691827369832156</v>
      </c>
      <c r="I361" s="14">
        <v>9.4615018627011729</v>
      </c>
      <c r="J361" s="14">
        <v>3.1345913684916078</v>
      </c>
      <c r="K361" s="14">
        <f t="shared" si="142"/>
        <v>7.0844454290730283</v>
      </c>
      <c r="L361" s="14">
        <f t="shared" si="143"/>
        <v>9.3231043783417871</v>
      </c>
      <c r="M361" s="14">
        <f t="shared" si="144"/>
        <v>8.9266570961785678</v>
      </c>
      <c r="N361" s="5">
        <f t="shared" si="145"/>
        <v>0</v>
      </c>
      <c r="O361" s="9">
        <v>0.14497857148000001</v>
      </c>
      <c r="P361" s="9">
        <v>7.2164285720000013E-2</v>
      </c>
      <c r="Q361" s="9">
        <v>6.8626801967984106</v>
      </c>
      <c r="R361" s="9">
        <f t="shared" si="138"/>
        <v>0.68626801967984108</v>
      </c>
      <c r="S361" s="9">
        <f t="shared" si="139"/>
        <v>6.1764121771185696</v>
      </c>
      <c r="T361" s="9">
        <v>6.3089121930099727</v>
      </c>
      <c r="U361" s="9">
        <f t="shared" si="140"/>
        <v>0.63089121930099734</v>
      </c>
      <c r="V361" s="9">
        <f t="shared" si="141"/>
        <v>5.6780209737089757</v>
      </c>
      <c r="W361" s="9">
        <f t="shared" si="155"/>
        <v>5.1106143255618602E-2</v>
      </c>
      <c r="X361" s="9">
        <f t="shared" si="156"/>
        <v>1.3339916261039255</v>
      </c>
      <c r="Y361" s="9">
        <f t="shared" si="157"/>
        <v>9.5544162224333415E-2</v>
      </c>
      <c r="Z361" s="9">
        <f t="shared" si="158"/>
        <v>2.0092686379136197E-2</v>
      </c>
      <c r="AA361" s="9">
        <f t="shared" si="159"/>
        <v>0.8219078277832772</v>
      </c>
      <c r="AB361" s="9">
        <f t="shared" si="160"/>
        <v>5.3151009980403653E-2</v>
      </c>
      <c r="AC361" s="9">
        <f t="shared" si="161"/>
        <v>8.9636677392439287E-2</v>
      </c>
      <c r="AD361" s="9">
        <f t="shared" si="162"/>
        <v>1.3354889507668219</v>
      </c>
      <c r="AE361" s="9">
        <f t="shared" si="163"/>
        <v>0.1183003209518451</v>
      </c>
      <c r="AF361" s="9">
        <v>0</v>
      </c>
      <c r="AG361" s="9">
        <v>0</v>
      </c>
      <c r="AH361" s="9">
        <v>0</v>
      </c>
      <c r="AI361" s="9"/>
      <c r="AJ361" s="6">
        <v>351</v>
      </c>
      <c r="AK361" s="6">
        <f t="shared" si="146"/>
        <v>1.3850977693595441</v>
      </c>
      <c r="AL361" s="6">
        <f t="shared" si="147"/>
        <v>0.84200051416241339</v>
      </c>
      <c r="AM361" s="6">
        <f t="shared" si="148"/>
        <v>1.4251256281592612</v>
      </c>
      <c r="AN361">
        <v>1.55</v>
      </c>
      <c r="AO361">
        <v>3.135714285714291</v>
      </c>
      <c r="AP361" s="5">
        <v>1.30344827586207</v>
      </c>
      <c r="AQ361" s="6">
        <f t="shared" si="149"/>
        <v>-0.16490223064045595</v>
      </c>
      <c r="AR361" s="17">
        <f t="shared" si="150"/>
        <v>2.719274567019813E-2</v>
      </c>
      <c r="AS361" s="6">
        <f t="shared" si="151"/>
        <v>-2.2937137715518778</v>
      </c>
      <c r="AT361" s="15">
        <f t="shared" si="152"/>
        <v>5.2611228658067404</v>
      </c>
      <c r="AU361" s="6">
        <f t="shared" si="153"/>
        <v>0.12167735229719123</v>
      </c>
      <c r="AV361" s="16">
        <f t="shared" si="154"/>
        <v>1.4805378062054788E-2</v>
      </c>
      <c r="AW361" s="16"/>
      <c r="AX361" s="16"/>
    </row>
    <row r="362" spans="1:50" x14ac:dyDescent="0.2">
      <c r="A362" s="13">
        <v>43087</v>
      </c>
      <c r="B362" s="14">
        <v>15.84811451</v>
      </c>
      <c r="C362" s="14">
        <v>17.798074920000001</v>
      </c>
      <c r="D362" s="14">
        <v>18.751424490000002</v>
      </c>
      <c r="E362" s="14">
        <v>27.026509359999999</v>
      </c>
      <c r="F362" s="5">
        <v>3.0674970393664802</v>
      </c>
      <c r="G362" s="5">
        <v>3.070106002639891</v>
      </c>
      <c r="H362" s="14">
        <v>6.1349940787329604</v>
      </c>
      <c r="I362" s="14">
        <v>9.2051000813728514</v>
      </c>
      <c r="J362" s="14">
        <v>3.0674970393664802</v>
      </c>
      <c r="K362" s="14">
        <f t="shared" si="142"/>
        <v>7.3459702865051799</v>
      </c>
      <c r="L362" s="14">
        <f t="shared" si="143"/>
        <v>8.7695615084373646</v>
      </c>
      <c r="M362" s="14">
        <f t="shared" si="144"/>
        <v>8.7430548284862546</v>
      </c>
      <c r="N362" s="5">
        <f t="shared" si="145"/>
        <v>0</v>
      </c>
      <c r="O362" s="9">
        <v>0.14397500002999999</v>
      </c>
      <c r="P362" s="9">
        <v>7.2691666670000002E-2</v>
      </c>
      <c r="Q362" s="9">
        <v>6.7884147315113026</v>
      </c>
      <c r="R362" s="9">
        <f t="shared" si="138"/>
        <v>0.6788414731511303</v>
      </c>
      <c r="S362" s="9">
        <f t="shared" si="139"/>
        <v>6.1095732583601725</v>
      </c>
      <c r="T362" s="9">
        <v>6.3170937336125554</v>
      </c>
      <c r="U362" s="9">
        <f t="shared" si="140"/>
        <v>0.63170937336125554</v>
      </c>
      <c r="V362" s="9">
        <f t="shared" si="141"/>
        <v>5.6853843602512999</v>
      </c>
      <c r="W362" s="9">
        <f t="shared" si="155"/>
        <v>4.9286671820312315E-2</v>
      </c>
      <c r="X362" s="9">
        <f t="shared" si="156"/>
        <v>1.3449509271502307</v>
      </c>
      <c r="Y362" s="9">
        <f t="shared" si="157"/>
        <v>9.1408053655033933E-2</v>
      </c>
      <c r="Z362" s="9">
        <f t="shared" si="158"/>
        <v>1.9430640448016564E-2</v>
      </c>
      <c r="AA362" s="9">
        <f t="shared" si="159"/>
        <v>0.83081953707138845</v>
      </c>
      <c r="AB362" s="9">
        <f t="shared" si="160"/>
        <v>5.2367596185423373E-2</v>
      </c>
      <c r="AC362" s="9">
        <f t="shared" si="161"/>
        <v>8.7457707011466781E-2</v>
      </c>
      <c r="AD362" s="9">
        <f t="shared" si="162"/>
        <v>1.3458140679009996</v>
      </c>
      <c r="AE362" s="9">
        <f t="shared" si="163"/>
        <v>0.11469733978711789</v>
      </c>
      <c r="AF362" s="9">
        <v>0</v>
      </c>
      <c r="AG362" s="9">
        <v>0</v>
      </c>
      <c r="AH362" s="9">
        <v>0</v>
      </c>
      <c r="AI362" s="9"/>
      <c r="AJ362" s="9">
        <v>352</v>
      </c>
      <c r="AK362" s="6">
        <f t="shared" si="146"/>
        <v>1.3942375989705429</v>
      </c>
      <c r="AL362" s="6">
        <f t="shared" si="147"/>
        <v>0.85025017751940501</v>
      </c>
      <c r="AM362" s="6">
        <f t="shared" si="148"/>
        <v>1.4332717749124664</v>
      </c>
      <c r="AN362">
        <v>1.55714285714286</v>
      </c>
      <c r="AO362">
        <v>3.142857142857141</v>
      </c>
      <c r="AP362" s="5">
        <v>1.3206896551724101</v>
      </c>
      <c r="AQ362" s="6">
        <f t="shared" si="149"/>
        <v>-0.16290525817231716</v>
      </c>
      <c r="AR362" s="17">
        <f t="shared" si="150"/>
        <v>2.6538123140189305E-2</v>
      </c>
      <c r="AS362" s="6">
        <f t="shared" si="151"/>
        <v>-2.2926069653377361</v>
      </c>
      <c r="AT362" s="15">
        <f t="shared" si="152"/>
        <v>5.2560466975151039</v>
      </c>
      <c r="AU362" s="6">
        <f t="shared" si="153"/>
        <v>0.11258211974005627</v>
      </c>
      <c r="AV362" s="16">
        <f t="shared" si="154"/>
        <v>1.2674733685164368E-2</v>
      </c>
      <c r="AW362" s="16"/>
      <c r="AX362" s="16"/>
    </row>
    <row r="363" spans="1:50" x14ac:dyDescent="0.2">
      <c r="A363" s="13">
        <v>43088</v>
      </c>
      <c r="B363" s="14">
        <v>15.835797619999999</v>
      </c>
      <c r="C363" s="14">
        <v>17.664206740000001</v>
      </c>
      <c r="D363" s="14">
        <v>18.737207569999999</v>
      </c>
      <c r="E363" s="14">
        <v>27.013950090000002</v>
      </c>
      <c r="F363" s="5">
        <v>3.1113726923103848</v>
      </c>
      <c r="G363" s="5">
        <v>3.280926251672839</v>
      </c>
      <c r="H363" s="14">
        <v>6.2227453846207714</v>
      </c>
      <c r="I363" s="14">
        <v>9.5036716362936104</v>
      </c>
      <c r="J363" s="14">
        <v>3.1113726923103848</v>
      </c>
      <c r="K363" s="14">
        <f t="shared" si="142"/>
        <v>7.9258355100426945</v>
      </c>
      <c r="L363" s="14">
        <f t="shared" si="143"/>
        <v>8.9654176390951683</v>
      </c>
      <c r="M363" s="14">
        <f t="shared" si="144"/>
        <v>8.8756953004908006</v>
      </c>
      <c r="N363" s="5">
        <f t="shared" si="145"/>
        <v>0</v>
      </c>
      <c r="O363" s="9">
        <v>0.14297142858</v>
      </c>
      <c r="P363" s="9">
        <v>7.3219047620000005E-2</v>
      </c>
      <c r="Q363" s="9">
        <v>6.6985512597235131</v>
      </c>
      <c r="R363" s="9">
        <f t="shared" si="138"/>
        <v>0.66985512597235131</v>
      </c>
      <c r="S363" s="9">
        <f t="shared" si="139"/>
        <v>6.0286961337511622</v>
      </c>
      <c r="T363" s="9">
        <v>6.2928389937214906</v>
      </c>
      <c r="U363" s="9">
        <f t="shared" si="140"/>
        <v>0.62928389937214912</v>
      </c>
      <c r="V363" s="9">
        <f t="shared" si="141"/>
        <v>5.6635550943493413</v>
      </c>
      <c r="W363" s="9">
        <f t="shared" si="155"/>
        <v>4.7554582513313647E-2</v>
      </c>
      <c r="X363" s="9">
        <f t="shared" si="156"/>
        <v>1.3553905230504324</v>
      </c>
      <c r="Y363" s="9">
        <f t="shared" si="157"/>
        <v>8.7473629176045911E-2</v>
      </c>
      <c r="Z363" s="9">
        <f t="shared" si="158"/>
        <v>1.8781982207104107E-2</v>
      </c>
      <c r="AA363" s="9">
        <f t="shared" si="159"/>
        <v>0.83951411230885986</v>
      </c>
      <c r="AB363" s="9">
        <f t="shared" si="160"/>
        <v>5.1588411599448762E-2</v>
      </c>
      <c r="AC363" s="9">
        <f t="shared" si="161"/>
        <v>8.5268968024142383E-2</v>
      </c>
      <c r="AD363" s="9">
        <f t="shared" si="162"/>
        <v>1.3560826745825825</v>
      </c>
      <c r="AE363" s="9">
        <f t="shared" si="163"/>
        <v>0.11123583083275294</v>
      </c>
      <c r="AF363" s="9">
        <v>0</v>
      </c>
      <c r="AG363" s="9">
        <v>0</v>
      </c>
      <c r="AH363" s="9">
        <v>0</v>
      </c>
      <c r="AI363" s="9"/>
      <c r="AJ363" s="6">
        <v>353</v>
      </c>
      <c r="AK363" s="6">
        <f t="shared" si="146"/>
        <v>1.4029451055637461</v>
      </c>
      <c r="AL363" s="6">
        <f t="shared" si="147"/>
        <v>0.858296094515964</v>
      </c>
      <c r="AM363" s="6">
        <f t="shared" si="148"/>
        <v>1.4413516426067248</v>
      </c>
      <c r="AN363">
        <v>1.5642857142857101</v>
      </c>
      <c r="AO363">
        <v>3.15</v>
      </c>
      <c r="AP363" s="5">
        <v>1.33793103448276</v>
      </c>
      <c r="AQ363" s="6">
        <f t="shared" si="149"/>
        <v>-0.16134060872196399</v>
      </c>
      <c r="AR363" s="17">
        <f t="shared" si="150"/>
        <v>2.6030792022773881E-2</v>
      </c>
      <c r="AS363" s="6">
        <f t="shared" si="151"/>
        <v>-2.2917039054840358</v>
      </c>
      <c r="AT363" s="15">
        <f t="shared" si="152"/>
        <v>5.2519067904107821</v>
      </c>
      <c r="AU363" s="6">
        <f t="shared" si="153"/>
        <v>0.10342060812396481</v>
      </c>
      <c r="AV363" s="16">
        <f t="shared" si="154"/>
        <v>1.0695822184730695E-2</v>
      </c>
      <c r="AW363" s="16"/>
      <c r="AX363" s="16"/>
    </row>
    <row r="364" spans="1:50" x14ac:dyDescent="0.2">
      <c r="A364" s="13">
        <v>43089</v>
      </c>
      <c r="B364" s="14">
        <v>15.823480719999999</v>
      </c>
      <c r="C364" s="14">
        <v>17.530338570000001</v>
      </c>
      <c r="D364" s="14">
        <v>18.722990639999999</v>
      </c>
      <c r="E364" s="14">
        <v>27.001390820000001</v>
      </c>
      <c r="F364" s="5">
        <v>3.39095174350095</v>
      </c>
      <c r="G364" s="5">
        <v>3.8029932470379029</v>
      </c>
      <c r="H364" s="14">
        <v>6.7819034870019008</v>
      </c>
      <c r="I364" s="14">
        <v>10.5848967340398</v>
      </c>
      <c r="J364" s="14">
        <v>3.39095174350095</v>
      </c>
      <c r="K364" s="14">
        <f t="shared" si="142"/>
        <v>9.2291843714142576</v>
      </c>
      <c r="L364" s="14">
        <f t="shared" si="143"/>
        <v>9.924600531918232</v>
      </c>
      <c r="M364" s="14">
        <f t="shared" si="144"/>
        <v>9.6815173247517574</v>
      </c>
      <c r="N364" s="5">
        <f t="shared" si="145"/>
        <v>0</v>
      </c>
      <c r="O364" s="9">
        <v>0.14196785712000001</v>
      </c>
      <c r="P364" s="9">
        <v>7.3746428579999995E-2</v>
      </c>
      <c r="Q364" s="9">
        <v>6.5633297791570389</v>
      </c>
      <c r="R364" s="9">
        <f t="shared" si="138"/>
        <v>0.65633297791570389</v>
      </c>
      <c r="S364" s="9">
        <f t="shared" si="139"/>
        <v>5.906996801241335</v>
      </c>
      <c r="T364" s="9">
        <v>6.2435266146280322</v>
      </c>
      <c r="U364" s="9">
        <f t="shared" si="140"/>
        <v>0.62435266146280322</v>
      </c>
      <c r="V364" s="9">
        <f t="shared" si="141"/>
        <v>5.6191739531652294</v>
      </c>
      <c r="W364" s="9">
        <f t="shared" si="155"/>
        <v>4.5943449228585669E-2</v>
      </c>
      <c r="X364" s="9">
        <f t="shared" si="156"/>
        <v>1.3654933581602291</v>
      </c>
      <c r="Y364" s="9">
        <f t="shared" si="157"/>
        <v>8.3730977206867771E-2</v>
      </c>
      <c r="Z364" s="9">
        <f t="shared" si="158"/>
        <v>1.8207771418038005E-2</v>
      </c>
      <c r="AA364" s="9">
        <f t="shared" si="159"/>
        <v>0.84819329913918218</v>
      </c>
      <c r="AB364" s="9">
        <f t="shared" si="160"/>
        <v>5.0813629664923136E-2</v>
      </c>
      <c r="AC364" s="9">
        <f t="shared" si="161"/>
        <v>8.3415801911194895E-2</v>
      </c>
      <c r="AD364" s="9">
        <f t="shared" si="162"/>
        <v>1.367000769197577</v>
      </c>
      <c r="AE364" s="9">
        <f t="shared" si="163"/>
        <v>0.10790474832623656</v>
      </c>
      <c r="AF364" s="9">
        <v>0</v>
      </c>
      <c r="AG364" s="9">
        <v>0</v>
      </c>
      <c r="AH364" s="9">
        <v>0</v>
      </c>
      <c r="AI364" s="9"/>
      <c r="AJ364" s="6">
        <v>354</v>
      </c>
      <c r="AK364" s="6">
        <f t="shared" si="146"/>
        <v>1.4114368073888148</v>
      </c>
      <c r="AL364" s="6">
        <f t="shared" si="147"/>
        <v>0.86640107055722015</v>
      </c>
      <c r="AM364" s="6">
        <f t="shared" si="148"/>
        <v>1.4504165711087718</v>
      </c>
      <c r="AN364">
        <v>1.5714285714285701</v>
      </c>
      <c r="AO364">
        <v>3.1571428571428601</v>
      </c>
      <c r="AP364" s="5">
        <v>1.3551724137931001</v>
      </c>
      <c r="AQ364" s="6">
        <f t="shared" si="149"/>
        <v>-0.15999176403975524</v>
      </c>
      <c r="AR364" s="17">
        <f t="shared" si="150"/>
        <v>2.5597364560552716E-2</v>
      </c>
      <c r="AS364" s="6">
        <f t="shared" si="151"/>
        <v>-2.2907417865856399</v>
      </c>
      <c r="AT364" s="15">
        <f t="shared" si="152"/>
        <v>5.2474979328095692</v>
      </c>
      <c r="AU364" s="6">
        <f t="shared" si="153"/>
        <v>9.5244157315671707E-2</v>
      </c>
      <c r="AV364" s="16">
        <f t="shared" si="154"/>
        <v>9.0714495027724197E-3</v>
      </c>
      <c r="AW364" s="16"/>
      <c r="AX364" s="16"/>
    </row>
    <row r="365" spans="1:50" x14ac:dyDescent="0.2">
      <c r="A365" s="13">
        <v>43090</v>
      </c>
      <c r="B365" s="14">
        <v>15.81116383</v>
      </c>
      <c r="C365" s="14">
        <v>17.396470390000001</v>
      </c>
      <c r="D365" s="14">
        <v>18.70877372</v>
      </c>
      <c r="E365" s="14">
        <v>26.98883155</v>
      </c>
      <c r="F365" s="5">
        <v>3.3510467942230888</v>
      </c>
      <c r="G365" s="5">
        <v>3.6091014609254901</v>
      </c>
      <c r="H365" s="14">
        <v>6.7020935884461794</v>
      </c>
      <c r="I365" s="14">
        <v>10.311195049371671</v>
      </c>
      <c r="J365" s="14">
        <v>3.3510467942230888</v>
      </c>
      <c r="K365" s="14">
        <f t="shared" si="142"/>
        <v>9.7943594489766372</v>
      </c>
      <c r="L365" s="14">
        <f t="shared" si="143"/>
        <v>9.2717069794372069</v>
      </c>
      <c r="M365" s="14">
        <f t="shared" si="144"/>
        <v>9.5757753115631772</v>
      </c>
      <c r="N365" s="5">
        <f t="shared" si="145"/>
        <v>0</v>
      </c>
      <c r="O365" s="9">
        <v>0.14096428577</v>
      </c>
      <c r="P365" s="9">
        <v>7.4273809530000012E-2</v>
      </c>
      <c r="Q365" s="9">
        <v>6.5119117009569552</v>
      </c>
      <c r="R365" s="9">
        <f t="shared" si="138"/>
        <v>0.6511911700956956</v>
      </c>
      <c r="S365" s="9">
        <f t="shared" si="139"/>
        <v>5.8607205308612595</v>
      </c>
      <c r="T365" s="9">
        <v>6.1876751438812283</v>
      </c>
      <c r="U365" s="9">
        <f t="shared" si="140"/>
        <v>0.61876751438812283</v>
      </c>
      <c r="V365" s="9">
        <f t="shared" si="141"/>
        <v>5.5689076294931059</v>
      </c>
      <c r="W365" s="9">
        <f t="shared" si="155"/>
        <v>4.4528000784712446E-2</v>
      </c>
      <c r="X365" s="9">
        <f t="shared" si="156"/>
        <v>1.3755669139989</v>
      </c>
      <c r="Y365" s="9">
        <f t="shared" si="157"/>
        <v>8.0172854471405403E-2</v>
      </c>
      <c r="Z365" s="9">
        <f t="shared" si="158"/>
        <v>1.7823931745437893E-2</v>
      </c>
      <c r="AA365" s="9">
        <f t="shared" si="159"/>
        <v>0.85729017337733437</v>
      </c>
      <c r="AB365" s="9">
        <f t="shared" si="160"/>
        <v>5.0044641151756115E-2</v>
      </c>
      <c r="AC365" s="9">
        <f t="shared" si="161"/>
        <v>8.2150641538419916E-2</v>
      </c>
      <c r="AD365" s="9">
        <f t="shared" si="162"/>
        <v>1.3789595026064716</v>
      </c>
      <c r="AE365" s="9">
        <f t="shared" si="163"/>
        <v>0.10471375666534725</v>
      </c>
      <c r="AF365" s="9">
        <v>0</v>
      </c>
      <c r="AG365" s="9">
        <v>0</v>
      </c>
      <c r="AH365" s="9">
        <v>0</v>
      </c>
      <c r="AI365" s="9"/>
      <c r="AJ365" s="9">
        <v>355</v>
      </c>
      <c r="AK365" s="6">
        <f t="shared" si="146"/>
        <v>1.4200949147836124</v>
      </c>
      <c r="AL365" s="6">
        <f t="shared" si="147"/>
        <v>0.87511410512277221</v>
      </c>
      <c r="AM365" s="6">
        <f t="shared" si="148"/>
        <v>1.4611101441448915</v>
      </c>
      <c r="AN365">
        <v>1.5785714285714301</v>
      </c>
      <c r="AO365">
        <v>3.1642857142857101</v>
      </c>
      <c r="AP365" s="5">
        <v>1.3724137931034499</v>
      </c>
      <c r="AQ365" s="6">
        <f t="shared" si="149"/>
        <v>-0.15847651378781769</v>
      </c>
      <c r="AR365" s="17">
        <f t="shared" si="150"/>
        <v>2.5114805422340368E-2</v>
      </c>
      <c r="AS365" s="6">
        <f t="shared" si="151"/>
        <v>-2.2891716091629379</v>
      </c>
      <c r="AT365" s="15">
        <f t="shared" si="152"/>
        <v>5.2403066561976344</v>
      </c>
      <c r="AU365" s="6">
        <f t="shared" si="153"/>
        <v>8.8696351041441579E-2</v>
      </c>
      <c r="AV365" s="16">
        <f t="shared" si="154"/>
        <v>7.8670426880666344E-3</v>
      </c>
      <c r="AW365" s="16"/>
      <c r="AX365" s="16"/>
    </row>
    <row r="366" spans="1:50" x14ac:dyDescent="0.2">
      <c r="A366" s="13">
        <v>43091</v>
      </c>
      <c r="B366" s="14">
        <v>15.798846940000001</v>
      </c>
      <c r="C366" s="14">
        <v>17.262602210000001</v>
      </c>
      <c r="D366" s="14">
        <v>18.69455679</v>
      </c>
      <c r="E366" s="14">
        <v>26.97627228</v>
      </c>
      <c r="F366" s="5">
        <v>3.1760624350033808</v>
      </c>
      <c r="G366" s="5">
        <v>3.2211254957405391</v>
      </c>
      <c r="H366" s="14">
        <v>6.3521248700067634</v>
      </c>
      <c r="I366" s="14">
        <v>9.5732503657473007</v>
      </c>
      <c r="J366" s="14">
        <v>3.1760624350033808</v>
      </c>
      <c r="K366" s="14">
        <f t="shared" si="142"/>
        <v>10.027580320905191</v>
      </c>
      <c r="L366" s="14">
        <f t="shared" si="143"/>
        <v>8.1926694361878507</v>
      </c>
      <c r="M366" s="14">
        <f t="shared" si="144"/>
        <v>9.0835224617461652</v>
      </c>
      <c r="N366" s="5">
        <f t="shared" si="145"/>
        <v>0</v>
      </c>
      <c r="O366" s="9">
        <v>0.13996071432000001</v>
      </c>
      <c r="P366" s="9">
        <v>7.4801190480000002E-2</v>
      </c>
      <c r="Q366" s="9">
        <v>6.4603912942547241</v>
      </c>
      <c r="R366" s="9">
        <f t="shared" si="138"/>
        <v>0.64603912942547248</v>
      </c>
      <c r="S366" s="9">
        <f t="shared" si="139"/>
        <v>5.814352164829252</v>
      </c>
      <c r="T366" s="9">
        <v>6.1532567431760823</v>
      </c>
      <c r="U366" s="9">
        <f t="shared" si="140"/>
        <v>0.61532567431760832</v>
      </c>
      <c r="V366" s="9">
        <f t="shared" si="141"/>
        <v>5.537931068858474</v>
      </c>
      <c r="W366" s="9">
        <f t="shared" si="155"/>
        <v>4.3197475744134316E-2</v>
      </c>
      <c r="X366" s="9">
        <f t="shared" si="156"/>
        <v>1.3852624505444961</v>
      </c>
      <c r="Y366" s="9">
        <f t="shared" si="157"/>
        <v>7.679685880027369E-2</v>
      </c>
      <c r="Z366" s="9">
        <f t="shared" si="158"/>
        <v>1.7434263410176863E-2</v>
      </c>
      <c r="AA366" s="9">
        <f t="shared" si="159"/>
        <v>0.86621994208809872</v>
      </c>
      <c r="AB366" s="9">
        <f t="shared" si="160"/>
        <v>4.9285124288980714E-2</v>
      </c>
      <c r="AC366" s="9">
        <f t="shared" si="161"/>
        <v>8.0645109093687356E-2</v>
      </c>
      <c r="AD366" s="9">
        <f t="shared" si="162"/>
        <v>1.3901310943835594</v>
      </c>
      <c r="AE366" s="9">
        <f t="shared" si="163"/>
        <v>0.10168634424905801</v>
      </c>
      <c r="AF366" s="9">
        <v>0</v>
      </c>
      <c r="AG366" s="9">
        <v>0</v>
      </c>
      <c r="AH366" s="9">
        <v>0</v>
      </c>
      <c r="AI366" s="9"/>
      <c r="AJ366" s="6">
        <v>356</v>
      </c>
      <c r="AK366" s="6">
        <f t="shared" si="146"/>
        <v>1.4284599262886304</v>
      </c>
      <c r="AL366" s="6">
        <f t="shared" si="147"/>
        <v>0.88365420549827556</v>
      </c>
      <c r="AM366" s="6">
        <f t="shared" si="148"/>
        <v>1.4707762034772467</v>
      </c>
      <c r="AN366">
        <v>1.5857142857142901</v>
      </c>
      <c r="AO366">
        <v>3.1714285714285699</v>
      </c>
      <c r="AP366" s="5">
        <v>1.38965517241379</v>
      </c>
      <c r="AQ366" s="6">
        <f t="shared" si="149"/>
        <v>-0.15725435942565968</v>
      </c>
      <c r="AR366" s="17">
        <f t="shared" si="150"/>
        <v>2.4728933558374563E-2</v>
      </c>
      <c r="AS366" s="6">
        <f t="shared" si="151"/>
        <v>-2.2877743659302943</v>
      </c>
      <c r="AT366" s="15">
        <f t="shared" si="152"/>
        <v>5.2339115494077602</v>
      </c>
      <c r="AU366" s="6">
        <f t="shared" si="153"/>
        <v>8.1121031063456694E-2</v>
      </c>
      <c r="AV366" s="16">
        <f t="shared" si="154"/>
        <v>6.5806216807983058E-3</v>
      </c>
      <c r="AW366" s="16"/>
      <c r="AX366" s="16"/>
    </row>
    <row r="367" spans="1:50" x14ac:dyDescent="0.2">
      <c r="A367" s="13">
        <v>43092</v>
      </c>
      <c r="B367" s="14">
        <v>15.786530040000001</v>
      </c>
      <c r="C367" s="14">
        <v>17.12873403</v>
      </c>
      <c r="D367" s="14">
        <v>18.680339870000001</v>
      </c>
      <c r="E367" s="14">
        <v>26.963713009999999</v>
      </c>
      <c r="F367" s="5">
        <v>3.154140327934313</v>
      </c>
      <c r="G367" s="5">
        <v>3.1755425616581809</v>
      </c>
      <c r="H367" s="14">
        <v>6.3082806558686251</v>
      </c>
      <c r="I367" s="14">
        <v>9.4838232175268065</v>
      </c>
      <c r="J367" s="14">
        <v>3.154140327934313</v>
      </c>
      <c r="K367" s="14">
        <f t="shared" si="142"/>
        <v>10.831831515366641</v>
      </c>
      <c r="L367" s="14">
        <f t="shared" si="143"/>
        <v>7.8697220443746607</v>
      </c>
      <c r="M367" s="14">
        <f t="shared" si="144"/>
        <v>9.0285550215999759</v>
      </c>
      <c r="N367" s="5">
        <f t="shared" si="145"/>
        <v>0</v>
      </c>
      <c r="O367" s="9">
        <v>0.13895714286999999</v>
      </c>
      <c r="P367" s="9">
        <v>7.5328571430000019E-2</v>
      </c>
      <c r="Q367" s="9">
        <v>6.3883104869606218</v>
      </c>
      <c r="R367" s="9">
        <f t="shared" si="138"/>
        <v>0.63883104869606222</v>
      </c>
      <c r="S367" s="9">
        <f t="shared" si="139"/>
        <v>5.7494794382645598</v>
      </c>
      <c r="T367" s="9">
        <v>6.123351874550222</v>
      </c>
      <c r="U367" s="9">
        <f t="shared" si="140"/>
        <v>0.61233518745502225</v>
      </c>
      <c r="V367" s="9">
        <f t="shared" si="141"/>
        <v>5.5110166870952</v>
      </c>
      <c r="W367" s="9">
        <f t="shared" si="155"/>
        <v>4.1893970772017737E-2</v>
      </c>
      <c r="X367" s="9">
        <f t="shared" si="156"/>
        <v>1.3943893743879918</v>
      </c>
      <c r="Y367" s="9">
        <f t="shared" si="157"/>
        <v>7.3594386166035544E-2</v>
      </c>
      <c r="Z367" s="9">
        <f t="shared" si="158"/>
        <v>1.6973089080956839E-2</v>
      </c>
      <c r="AA367" s="9">
        <f t="shared" si="159"/>
        <v>0.87473443018472774</v>
      </c>
      <c r="AB367" s="9">
        <f t="shared" si="160"/>
        <v>4.8534751285539982E-2</v>
      </c>
      <c r="AC367" s="9">
        <f t="shared" si="161"/>
        <v>7.8754069648028877E-2</v>
      </c>
      <c r="AD367" s="9">
        <f t="shared" si="162"/>
        <v>1.4003074525935866</v>
      </c>
      <c r="AE367" s="9">
        <f t="shared" si="163"/>
        <v>9.8796544423999197E-2</v>
      </c>
      <c r="AF367" s="9">
        <v>0</v>
      </c>
      <c r="AG367" s="9">
        <v>0</v>
      </c>
      <c r="AH367" s="9">
        <v>0</v>
      </c>
      <c r="AI367" s="9"/>
      <c r="AJ367" s="6">
        <v>357</v>
      </c>
      <c r="AK367" s="6">
        <f t="shared" si="146"/>
        <v>1.4362833451600097</v>
      </c>
      <c r="AL367" s="6">
        <f t="shared" si="147"/>
        <v>0.89170751926568459</v>
      </c>
      <c r="AM367" s="6">
        <f t="shared" si="148"/>
        <v>1.4790615222416155</v>
      </c>
      <c r="AN367">
        <v>1.5928571428571401</v>
      </c>
      <c r="AO367">
        <v>3.1785714285714302</v>
      </c>
      <c r="AP367" s="5">
        <v>1.4068965517241401</v>
      </c>
      <c r="AQ367" s="6">
        <f t="shared" si="149"/>
        <v>-0.15657379769713042</v>
      </c>
      <c r="AR367" s="17">
        <f t="shared" si="150"/>
        <v>2.4515354125301925E-2</v>
      </c>
      <c r="AS367" s="6">
        <f t="shared" si="151"/>
        <v>-2.2868639093057457</v>
      </c>
      <c r="AT367" s="15">
        <f t="shared" si="152"/>
        <v>5.2297465396851575</v>
      </c>
      <c r="AU367" s="6">
        <f t="shared" si="153"/>
        <v>7.2164970517475391E-2</v>
      </c>
      <c r="AV367" s="16">
        <f t="shared" si="154"/>
        <v>5.2077829697880921E-3</v>
      </c>
      <c r="AW367" s="16"/>
      <c r="AX367" s="16"/>
    </row>
    <row r="368" spans="1:50" x14ac:dyDescent="0.2">
      <c r="A368" s="13">
        <v>43093</v>
      </c>
      <c r="B368" s="14">
        <v>15.77421315</v>
      </c>
      <c r="C368" s="14">
        <v>16.99486585</v>
      </c>
      <c r="D368" s="14">
        <v>18.666122949999998</v>
      </c>
      <c r="E368" s="14">
        <v>26.951153739999999</v>
      </c>
      <c r="F368" s="5">
        <v>3.3670658174602841</v>
      </c>
      <c r="G368" s="5">
        <v>3.5894747930845869</v>
      </c>
      <c r="H368" s="14">
        <v>6.7341316349205673</v>
      </c>
      <c r="I368" s="14">
        <v>10.323606428005149</v>
      </c>
      <c r="J368" s="14">
        <v>3.3670658174602841</v>
      </c>
      <c r="K368" s="14">
        <f t="shared" si="142"/>
        <v>12.681182198936783</v>
      </c>
      <c r="L368" s="14">
        <f t="shared" si="143"/>
        <v>8.5073873685541166</v>
      </c>
      <c r="M368" s="14">
        <f t="shared" si="144"/>
        <v>9.6463050021874786</v>
      </c>
      <c r="N368" s="5">
        <f t="shared" si="145"/>
        <v>0</v>
      </c>
      <c r="O368" s="9">
        <v>0.13795357141</v>
      </c>
      <c r="P368" s="9">
        <v>7.5855952389999995E-2</v>
      </c>
      <c r="Q368" s="9">
        <v>6.2753380085146979</v>
      </c>
      <c r="R368" s="9">
        <f t="shared" si="138"/>
        <v>0.62753380085146981</v>
      </c>
      <c r="S368" s="9">
        <f t="shared" si="139"/>
        <v>5.6478042076632287</v>
      </c>
      <c r="T368" s="9">
        <v>6.0663636360004416</v>
      </c>
      <c r="U368" s="9">
        <f t="shared" si="140"/>
        <v>0.60663636360004425</v>
      </c>
      <c r="V368" s="9">
        <f t="shared" si="141"/>
        <v>5.4597272724003973</v>
      </c>
      <c r="W368" s="9">
        <f t="shared" si="155"/>
        <v>4.0669436245570102E-2</v>
      </c>
      <c r="X368" s="9">
        <f t="shared" si="156"/>
        <v>1.4031613982543922</v>
      </c>
      <c r="Y368" s="9">
        <f t="shared" si="157"/>
        <v>7.0554134867600538E-2</v>
      </c>
      <c r="Z368" s="9">
        <f t="shared" si="158"/>
        <v>1.6532138713413257E-2</v>
      </c>
      <c r="AA368" s="9">
        <f t="shared" si="159"/>
        <v>0.88310669495706362</v>
      </c>
      <c r="AB368" s="9">
        <f t="shared" si="160"/>
        <v>4.7791888113491575E-2</v>
      </c>
      <c r="AC368" s="9">
        <f t="shared" si="161"/>
        <v>7.6869970025519554E-2</v>
      </c>
      <c r="AD368" s="9">
        <f t="shared" si="162"/>
        <v>1.410357628683083</v>
      </c>
      <c r="AE368" s="9">
        <f t="shared" si="163"/>
        <v>9.601195489390732E-2</v>
      </c>
      <c r="AF368" s="9">
        <v>0</v>
      </c>
      <c r="AG368" s="9">
        <v>0</v>
      </c>
      <c r="AH368" s="9">
        <v>0</v>
      </c>
      <c r="AI368" s="9"/>
      <c r="AJ368" s="9">
        <v>358</v>
      </c>
      <c r="AK368" s="6">
        <f t="shared" si="146"/>
        <v>1.4438308344999624</v>
      </c>
      <c r="AL368" s="6">
        <f t="shared" si="147"/>
        <v>0.89963883367047692</v>
      </c>
      <c r="AM368" s="6">
        <f t="shared" si="148"/>
        <v>1.4872275987086025</v>
      </c>
      <c r="AN368">
        <v>1.6</v>
      </c>
      <c r="AO368">
        <v>3.1857142857142899</v>
      </c>
      <c r="AP368" s="5">
        <v>1.4241379310344799</v>
      </c>
      <c r="AQ368" s="6">
        <f t="shared" si="149"/>
        <v>-0.15616916550003768</v>
      </c>
      <c r="AR368" s="17">
        <f t="shared" si="150"/>
        <v>2.4388808252978157E-2</v>
      </c>
      <c r="AS368" s="6">
        <f t="shared" si="151"/>
        <v>-2.2860754520438129</v>
      </c>
      <c r="AT368" s="15">
        <f t="shared" si="152"/>
        <v>5.2261409724373236</v>
      </c>
      <c r="AU368" s="6">
        <f t="shared" si="153"/>
        <v>6.3089667674122607E-2</v>
      </c>
      <c r="AV368" s="16">
        <f t="shared" si="154"/>
        <v>3.9803061672312309E-3</v>
      </c>
      <c r="AW368" s="16"/>
      <c r="AX368" s="16"/>
    </row>
    <row r="369" spans="1:50" x14ac:dyDescent="0.2">
      <c r="A369" s="13">
        <v>43094</v>
      </c>
      <c r="B369" s="14">
        <v>15.76189626</v>
      </c>
      <c r="C369" s="14">
        <v>16.86099767</v>
      </c>
      <c r="D369" s="14">
        <v>18.651906019999998</v>
      </c>
      <c r="E369" s="14">
        <v>26.938594479999999</v>
      </c>
      <c r="F369" s="5">
        <v>4.1714689281332751</v>
      </c>
      <c r="G369" s="5">
        <v>5.0027704750891724</v>
      </c>
      <c r="H369" s="14">
        <v>8.3429378562665502</v>
      </c>
      <c r="I369" s="14">
        <v>13.34570833135572</v>
      </c>
      <c r="J369" s="14">
        <v>4.1714689281332751</v>
      </c>
      <c r="K369" s="14">
        <f t="shared" si="142"/>
        <v>17.402407984534964</v>
      </c>
      <c r="L369" s="14">
        <f t="shared" si="143"/>
        <v>11.178106185673629</v>
      </c>
      <c r="M369" s="14">
        <f t="shared" si="144"/>
        <v>11.961088819302326</v>
      </c>
      <c r="N369" s="5">
        <f t="shared" si="145"/>
        <v>0</v>
      </c>
      <c r="O369" s="9">
        <v>0.13695000005999999</v>
      </c>
      <c r="P369" s="9">
        <v>7.6383333339999998E-2</v>
      </c>
      <c r="Q369" s="9">
        <v>6.1004476990564473</v>
      </c>
      <c r="R369" s="9">
        <f t="shared" si="138"/>
        <v>0.61004476990564482</v>
      </c>
      <c r="S369" s="9">
        <f t="shared" si="139"/>
        <v>5.490402929150803</v>
      </c>
      <c r="T369" s="9">
        <v>5.9870891324102864</v>
      </c>
      <c r="U369" s="9">
        <f t="shared" si="140"/>
        <v>0.59870891324102871</v>
      </c>
      <c r="V369" s="9">
        <f t="shared" si="141"/>
        <v>5.3883802191692576</v>
      </c>
      <c r="W369" s="9">
        <f t="shared" si="155"/>
        <v>3.9605274389298915E-2</v>
      </c>
      <c r="X369" s="9">
        <f t="shared" si="156"/>
        <v>1.4118540849175989</v>
      </c>
      <c r="Y369" s="9">
        <f t="shared" si="157"/>
        <v>6.7668633001656181E-2</v>
      </c>
      <c r="Z369" s="9">
        <f t="shared" si="158"/>
        <v>1.6227629642213293E-2</v>
      </c>
      <c r="AA369" s="9">
        <f t="shared" si="159"/>
        <v>0.89175527250220621</v>
      </c>
      <c r="AB369" s="9">
        <f t="shared" si="160"/>
        <v>4.7056771782828979E-2</v>
      </c>
      <c r="AC369" s="9">
        <f t="shared" si="161"/>
        <v>7.54197672366545E-2</v>
      </c>
      <c r="AD369" s="9">
        <f t="shared" si="162"/>
        <v>1.4211706580957006</v>
      </c>
      <c r="AE369" s="9">
        <f t="shared" si="163"/>
        <v>9.3325179309738715E-2</v>
      </c>
      <c r="AF369" s="9">
        <v>0</v>
      </c>
      <c r="AG369" s="9">
        <v>0</v>
      </c>
      <c r="AH369" s="9">
        <v>0</v>
      </c>
      <c r="AI369" s="9"/>
      <c r="AJ369" s="6">
        <v>359</v>
      </c>
      <c r="AK369" s="6">
        <f t="shared" si="146"/>
        <v>1.4514593593068978</v>
      </c>
      <c r="AL369" s="6">
        <f t="shared" si="147"/>
        <v>0.90798290214441946</v>
      </c>
      <c r="AM369" s="6">
        <f t="shared" si="148"/>
        <v>1.4965904253323552</v>
      </c>
      <c r="AN369">
        <v>1.6</v>
      </c>
      <c r="AO369">
        <v>3.19285714285714</v>
      </c>
      <c r="AP369" s="5">
        <v>1.44137931034483</v>
      </c>
      <c r="AQ369" s="6">
        <f t="shared" si="149"/>
        <v>-0.14854064069310224</v>
      </c>
      <c r="AR369" s="17">
        <f t="shared" si="150"/>
        <v>2.2064321937517301E-2</v>
      </c>
      <c r="AS369" s="6">
        <f t="shared" si="151"/>
        <v>-2.2848742407127203</v>
      </c>
      <c r="AT369" s="15">
        <f t="shared" si="152"/>
        <v>5.22065029587253</v>
      </c>
      <c r="AU369" s="6">
        <f t="shared" si="153"/>
        <v>5.5211114987525178E-2</v>
      </c>
      <c r="AV369" s="16">
        <f t="shared" si="154"/>
        <v>3.0482672181657276E-3</v>
      </c>
      <c r="AW369" s="16"/>
      <c r="AX369" s="16"/>
    </row>
    <row r="370" spans="1:50" x14ac:dyDescent="0.2">
      <c r="A370" s="13">
        <v>43095</v>
      </c>
      <c r="B370" s="14">
        <v>15.749579369999999</v>
      </c>
      <c r="C370" s="14">
        <v>16.7271295</v>
      </c>
      <c r="D370" s="14">
        <v>18.637689099999999</v>
      </c>
      <c r="E370" s="14">
        <v>26.926035209999998</v>
      </c>
      <c r="F370" s="5">
        <v>4.0468138984644018</v>
      </c>
      <c r="G370" s="5">
        <v>4.4280958698101482</v>
      </c>
      <c r="H370" s="14">
        <v>8.0936277969288035</v>
      </c>
      <c r="I370" s="14">
        <v>12.52172366673895</v>
      </c>
      <c r="J370" s="14">
        <v>4.0468138984644018</v>
      </c>
      <c r="K370" s="14">
        <f t="shared" si="142"/>
        <v>18.931591631621551</v>
      </c>
      <c r="L370" s="14">
        <f t="shared" si="143"/>
        <v>9.8528060436777452</v>
      </c>
      <c r="M370" s="14">
        <f t="shared" si="144"/>
        <v>11.613614913873565</v>
      </c>
      <c r="N370" s="5">
        <f t="shared" si="145"/>
        <v>0</v>
      </c>
      <c r="O370" s="9">
        <v>0.13594642862</v>
      </c>
      <c r="P370" s="9">
        <v>7.6910714280000014E-2</v>
      </c>
      <c r="Q370" s="9">
        <v>6.0568067941548653</v>
      </c>
      <c r="R370" s="9">
        <f t="shared" si="138"/>
        <v>0.60568067941548653</v>
      </c>
      <c r="S370" s="9">
        <f t="shared" si="139"/>
        <v>5.4511261147393792</v>
      </c>
      <c r="T370" s="9">
        <v>5.9097206514004421</v>
      </c>
      <c r="U370" s="9">
        <f t="shared" si="140"/>
        <v>0.59097206514004419</v>
      </c>
      <c r="V370" s="9">
        <f t="shared" si="141"/>
        <v>5.3187485862603978</v>
      </c>
      <c r="W370" s="9">
        <f t="shared" si="155"/>
        <v>3.8917365823935131E-2</v>
      </c>
      <c r="X370" s="9">
        <f t="shared" si="156"/>
        <v>1.4211129332851433</v>
      </c>
      <c r="Y370" s="9">
        <f t="shared" si="157"/>
        <v>6.4935651101057076E-2</v>
      </c>
      <c r="Z370" s="9">
        <f t="shared" si="158"/>
        <v>1.6330098723821004E-2</v>
      </c>
      <c r="AA370" s="9">
        <f t="shared" si="159"/>
        <v>0.90172215234064057</v>
      </c>
      <c r="AB370" s="9">
        <f t="shared" si="160"/>
        <v>4.6331958364916159E-2</v>
      </c>
      <c r="AC370" s="9">
        <f t="shared" si="161"/>
        <v>7.5236962451754902E-2</v>
      </c>
      <c r="AD370" s="9">
        <f t="shared" si="162"/>
        <v>1.4345574863094095</v>
      </c>
      <c r="AE370" s="9">
        <f t="shared" si="163"/>
        <v>9.0753962115718387E-2</v>
      </c>
      <c r="AF370" s="9">
        <v>0</v>
      </c>
      <c r="AG370" s="9">
        <v>0</v>
      </c>
      <c r="AH370" s="9">
        <v>0</v>
      </c>
      <c r="AI370" s="9"/>
      <c r="AJ370" s="6">
        <v>360</v>
      </c>
      <c r="AK370" s="6">
        <f t="shared" si="146"/>
        <v>1.4600302991090786</v>
      </c>
      <c r="AL370" s="6">
        <f t="shared" si="147"/>
        <v>0.91805225106446153</v>
      </c>
      <c r="AM370" s="6">
        <f t="shared" si="148"/>
        <v>1.5097944487611643</v>
      </c>
      <c r="AN370">
        <v>1.6</v>
      </c>
      <c r="AO370">
        <v>3.2</v>
      </c>
      <c r="AP370" s="5">
        <v>1.4586206896551701</v>
      </c>
      <c r="AQ370" s="6">
        <f t="shared" si="149"/>
        <v>-0.13996970089092153</v>
      </c>
      <c r="AR370" s="17">
        <f t="shared" si="150"/>
        <v>1.9591517167494039E-2</v>
      </c>
      <c r="AS370" s="6">
        <f t="shared" si="151"/>
        <v>-2.2819477489355386</v>
      </c>
      <c r="AT370" s="15">
        <f t="shared" si="152"/>
        <v>5.2072855288719717</v>
      </c>
      <c r="AU370" s="6">
        <f t="shared" si="153"/>
        <v>5.1173759105994199E-2</v>
      </c>
      <c r="AV370" s="16">
        <f t="shared" si="154"/>
        <v>2.6187536210383242E-3</v>
      </c>
      <c r="AW370" s="16"/>
      <c r="AX370" s="16"/>
    </row>
    <row r="371" spans="1:50" x14ac:dyDescent="0.2">
      <c r="A371" s="13">
        <v>43096</v>
      </c>
      <c r="B371" s="14">
        <v>15.737262469999999</v>
      </c>
      <c r="C371" s="14">
        <v>16.59326132</v>
      </c>
      <c r="D371" s="14">
        <v>18.62347218</v>
      </c>
      <c r="E371" s="14">
        <v>26.913475940000001</v>
      </c>
      <c r="F371" s="5">
        <v>3.925146068245597</v>
      </c>
      <c r="G371" s="5">
        <v>3.941872356449498</v>
      </c>
      <c r="H371" s="14">
        <v>7.850292136491194</v>
      </c>
      <c r="I371" s="14">
        <v>11.792164492940691</v>
      </c>
      <c r="J371" s="14">
        <v>3.925146068245597</v>
      </c>
      <c r="K371" s="14">
        <f t="shared" si="142"/>
        <v>20.914494861091786</v>
      </c>
      <c r="L371" s="14">
        <f t="shared" si="143"/>
        <v>8.7237665112701528</v>
      </c>
      <c r="M371" s="14">
        <f t="shared" si="144"/>
        <v>11.27412036331387</v>
      </c>
      <c r="N371" s="5">
        <f t="shared" si="145"/>
        <v>0</v>
      </c>
      <c r="O371" s="9">
        <v>0.13494285716000001</v>
      </c>
      <c r="P371" s="9">
        <v>7.7438095240000018E-2</v>
      </c>
      <c r="Q371" s="9">
        <v>5.9767702736024999</v>
      </c>
      <c r="R371" s="9">
        <f t="shared" si="138"/>
        <v>0.59767702736024997</v>
      </c>
      <c r="S371" s="9">
        <f t="shared" si="139"/>
        <v>5.3790932462422498</v>
      </c>
      <c r="T371" s="9">
        <v>5.8698278970460542</v>
      </c>
      <c r="U371" s="9">
        <f t="shared" si="140"/>
        <v>0.58698278970460549</v>
      </c>
      <c r="V371" s="9">
        <f t="shared" si="141"/>
        <v>5.2828451073414486</v>
      </c>
      <c r="W371" s="9">
        <f t="shared" si="155"/>
        <v>3.8270862835969532E-2</v>
      </c>
      <c r="X371" s="9">
        <f t="shared" si="156"/>
        <v>1.4299981421459658</v>
      </c>
      <c r="Y371" s="9">
        <f t="shared" si="157"/>
        <v>6.2365559625927408E-2</v>
      </c>
      <c r="Z371" s="9">
        <f t="shared" si="158"/>
        <v>1.6323890014526006E-2</v>
      </c>
      <c r="AA371" s="9">
        <f t="shared" si="159"/>
        <v>0.91135595923332491</v>
      </c>
      <c r="AB371" s="9">
        <f t="shared" si="160"/>
        <v>4.5625357667854943E-2</v>
      </c>
      <c r="AC371" s="9">
        <f t="shared" si="161"/>
        <v>7.4205839901863635E-2</v>
      </c>
      <c r="AD371" s="9">
        <f t="shared" si="162"/>
        <v>1.4458188450311966</v>
      </c>
      <c r="AE371" s="9">
        <f t="shared" si="163"/>
        <v>8.8362742560164742E-2</v>
      </c>
      <c r="AF371" s="9">
        <v>0</v>
      </c>
      <c r="AG371" s="9">
        <v>0</v>
      </c>
      <c r="AH371" s="9">
        <v>0</v>
      </c>
      <c r="AI371" s="9"/>
      <c r="AJ371" s="9">
        <v>361</v>
      </c>
      <c r="AK371" s="6">
        <f t="shared" si="146"/>
        <v>1.4682690049819354</v>
      </c>
      <c r="AL371" s="6">
        <f t="shared" si="147"/>
        <v>0.92767984924785096</v>
      </c>
      <c r="AM371" s="6">
        <f t="shared" si="148"/>
        <v>1.5200246849330603</v>
      </c>
      <c r="AN371">
        <v>1.6</v>
      </c>
      <c r="AO371">
        <v>3.20714285714286</v>
      </c>
      <c r="AP371" s="5">
        <v>1.47586206896552</v>
      </c>
      <c r="AQ371" s="6">
        <f t="shared" si="149"/>
        <v>-0.13173099501806473</v>
      </c>
      <c r="AR371" s="17">
        <f t="shared" si="150"/>
        <v>1.7353055048449396E-2</v>
      </c>
      <c r="AS371" s="6">
        <f t="shared" si="151"/>
        <v>-2.2794630078950089</v>
      </c>
      <c r="AT371" s="15">
        <f t="shared" si="152"/>
        <v>5.1959516043617615</v>
      </c>
      <c r="AU371" s="6">
        <f t="shared" si="153"/>
        <v>4.4162615967540342E-2</v>
      </c>
      <c r="AV371" s="16">
        <f t="shared" si="154"/>
        <v>1.9503366490964491E-3</v>
      </c>
      <c r="AW371" s="16"/>
      <c r="AX371" s="16"/>
    </row>
    <row r="372" spans="1:50" x14ac:dyDescent="0.2">
      <c r="A372" s="13">
        <v>43097</v>
      </c>
      <c r="B372" s="14">
        <v>15.72494558</v>
      </c>
      <c r="C372" s="14">
        <v>16.45939314</v>
      </c>
      <c r="D372" s="14">
        <v>18.60925525</v>
      </c>
      <c r="E372" s="14">
        <v>26.900916670000001</v>
      </c>
      <c r="F372" s="5">
        <v>4.1659064986712711</v>
      </c>
      <c r="G372" s="5">
        <v>4.5958027602892839</v>
      </c>
      <c r="H372" s="14">
        <v>8.3318129973425421</v>
      </c>
      <c r="I372" s="14">
        <v>12.92761575763183</v>
      </c>
      <c r="J372" s="14">
        <v>4.1659064986712711</v>
      </c>
      <c r="K372" s="14">
        <f t="shared" si="142"/>
        <v>25.802526173796341</v>
      </c>
      <c r="L372" s="14">
        <f t="shared" si="143"/>
        <v>9.64552790142052</v>
      </c>
      <c r="M372" s="14">
        <f t="shared" si="144"/>
        <v>11.975928435714691</v>
      </c>
      <c r="N372" s="5">
        <f t="shared" si="145"/>
        <v>0</v>
      </c>
      <c r="O372" s="9">
        <v>0.13393928571000011</v>
      </c>
      <c r="P372" s="9">
        <v>7.7965476189999994E-2</v>
      </c>
      <c r="Q372" s="9">
        <v>5.8768541439711726</v>
      </c>
      <c r="R372" s="9">
        <f t="shared" si="138"/>
        <v>0.5876854143971173</v>
      </c>
      <c r="S372" s="9">
        <f t="shared" si="139"/>
        <v>5.2891687295740555</v>
      </c>
      <c r="T372" s="9">
        <v>5.8089168462275236</v>
      </c>
      <c r="U372" s="9">
        <f t="shared" si="140"/>
        <v>0.58089168462275242</v>
      </c>
      <c r="V372" s="9">
        <f t="shared" si="141"/>
        <v>5.228025161604771</v>
      </c>
      <c r="W372" s="9">
        <f t="shared" si="155"/>
        <v>3.7653717054374439E-2</v>
      </c>
      <c r="X372" s="9">
        <f t="shared" si="156"/>
        <v>1.4384411203932883</v>
      </c>
      <c r="Y372" s="9">
        <f t="shared" si="157"/>
        <v>5.9948673356998036E-2</v>
      </c>
      <c r="Z372" s="9">
        <f t="shared" si="158"/>
        <v>1.6231130533895705E-2</v>
      </c>
      <c r="AA372" s="9">
        <f t="shared" si="159"/>
        <v>0.92066017983906745</v>
      </c>
      <c r="AB372" s="9">
        <f t="shared" si="160"/>
        <v>4.4934389992152296E-2</v>
      </c>
      <c r="AC372" s="9">
        <f t="shared" si="161"/>
        <v>7.2554655076468827E-2</v>
      </c>
      <c r="AD372" s="9">
        <f t="shared" si="162"/>
        <v>1.4556541730021646</v>
      </c>
      <c r="AE372" s="9">
        <f t="shared" si="163"/>
        <v>8.608931971480388E-2</v>
      </c>
      <c r="AF372" s="9">
        <v>0</v>
      </c>
      <c r="AG372" s="9">
        <v>0</v>
      </c>
      <c r="AH372" s="9">
        <v>0</v>
      </c>
      <c r="AI372" s="9"/>
      <c r="AJ372" s="6">
        <v>362</v>
      </c>
      <c r="AK372" s="6">
        <f t="shared" si="146"/>
        <v>1.4760948374476628</v>
      </c>
      <c r="AL372" s="6">
        <f t="shared" si="147"/>
        <v>0.93689131037296314</v>
      </c>
      <c r="AM372" s="6">
        <f t="shared" si="148"/>
        <v>1.5282088280786335</v>
      </c>
      <c r="AN372">
        <v>1.6</v>
      </c>
      <c r="AO372">
        <v>3.21428571428571</v>
      </c>
      <c r="AP372" s="5">
        <v>1.4931034482758601</v>
      </c>
      <c r="AQ372" s="6">
        <f t="shared" si="149"/>
        <v>-0.1239051625523373</v>
      </c>
      <c r="AR372" s="17">
        <f t="shared" si="150"/>
        <v>1.5352489307121129E-2</v>
      </c>
      <c r="AS372" s="6">
        <f t="shared" si="151"/>
        <v>-2.2773944039127469</v>
      </c>
      <c r="AT372" s="15">
        <f t="shared" si="152"/>
        <v>5.186525270973096</v>
      </c>
      <c r="AU372" s="6">
        <f t="shared" si="153"/>
        <v>3.5105379802773395E-2</v>
      </c>
      <c r="AV372" s="16">
        <f t="shared" si="154"/>
        <v>1.2323876910969702E-3</v>
      </c>
      <c r="AW372" s="16"/>
      <c r="AX372" s="16"/>
    </row>
    <row r="373" spans="1:50" x14ac:dyDescent="0.2">
      <c r="A373" s="13">
        <v>43098</v>
      </c>
      <c r="B373" s="14">
        <v>15.712628690000001</v>
      </c>
      <c r="C373" s="14">
        <v>16.325524959999999</v>
      </c>
      <c r="D373" s="14">
        <v>18.595038330000001</v>
      </c>
      <c r="E373" s="14">
        <v>26.8883574</v>
      </c>
      <c r="F373" s="5">
        <v>3.6400254901353901</v>
      </c>
      <c r="G373" s="5">
        <v>3.7790946619826751</v>
      </c>
      <c r="H373" s="14">
        <v>7.2800509802707793</v>
      </c>
      <c r="I373" s="14">
        <v>11.05914564225345</v>
      </c>
      <c r="J373" s="14">
        <v>3.6400254901353901</v>
      </c>
      <c r="K373" s="14">
        <f t="shared" si="142"/>
        <v>26.944904679212335</v>
      </c>
      <c r="L373" s="14">
        <f t="shared" si="143"/>
        <v>7.8266934900856375</v>
      </c>
      <c r="M373" s="14">
        <f t="shared" si="144"/>
        <v>10.473144550205539</v>
      </c>
      <c r="N373" s="5">
        <f t="shared" si="145"/>
        <v>0</v>
      </c>
      <c r="O373" s="9">
        <v>0.13293571436000001</v>
      </c>
      <c r="P373" s="9">
        <v>7.8492857139999997E-2</v>
      </c>
      <c r="Q373" s="9">
        <v>5.8784806292524019</v>
      </c>
      <c r="R373" s="9">
        <f t="shared" si="138"/>
        <v>0.58784806292524017</v>
      </c>
      <c r="S373" s="9">
        <f t="shared" si="139"/>
        <v>5.2906325663271616</v>
      </c>
      <c r="T373" s="9">
        <v>5.7900234961402353</v>
      </c>
      <c r="U373" s="9">
        <f t="shared" si="140"/>
        <v>0.57900234961402353</v>
      </c>
      <c r="V373" s="9">
        <f t="shared" si="141"/>
        <v>5.2110211465262122</v>
      </c>
      <c r="W373" s="9">
        <f t="shared" si="155"/>
        <v>3.7217256035172494E-2</v>
      </c>
      <c r="X373" s="9">
        <f t="shared" si="156"/>
        <v>1.4468608543949424</v>
      </c>
      <c r="Y373" s="9">
        <f t="shared" si="157"/>
        <v>5.7675330763576449E-2</v>
      </c>
      <c r="Z373" s="9">
        <f t="shared" si="158"/>
        <v>1.6238189503806452E-2</v>
      </c>
      <c r="AA373" s="9">
        <f t="shared" si="159"/>
        <v>0.93024542658342346</v>
      </c>
      <c r="AB373" s="9">
        <f t="shared" si="160"/>
        <v>4.4256975706005217E-2</v>
      </c>
      <c r="AC373" s="9">
        <f t="shared" si="161"/>
        <v>7.1390360500182479E-2</v>
      </c>
      <c r="AD373" s="9">
        <f t="shared" si="162"/>
        <v>1.4666564214233124</v>
      </c>
      <c r="AE373" s="9">
        <f t="shared" si="163"/>
        <v>8.388924925634153E-2</v>
      </c>
      <c r="AF373" s="9">
        <v>0</v>
      </c>
      <c r="AG373" s="9">
        <v>0</v>
      </c>
      <c r="AH373" s="9">
        <v>0</v>
      </c>
      <c r="AI373" s="9"/>
      <c r="AJ373" s="6">
        <v>363</v>
      </c>
      <c r="AK373" s="6">
        <f t="shared" si="146"/>
        <v>1.4840781104301148</v>
      </c>
      <c r="AL373" s="6">
        <f t="shared" si="147"/>
        <v>0.94648361608722986</v>
      </c>
      <c r="AM373" s="6">
        <f t="shared" si="148"/>
        <v>1.5380467819234949</v>
      </c>
      <c r="AN373">
        <v>1.6</v>
      </c>
      <c r="AO373">
        <v>3.2214285714285711</v>
      </c>
      <c r="AP373" s="5">
        <v>1.5103448275862099</v>
      </c>
      <c r="AQ373" s="6">
        <f t="shared" si="149"/>
        <v>-0.11592188956988525</v>
      </c>
      <c r="AR373" s="17">
        <f t="shared" si="150"/>
        <v>1.343788448145267E-2</v>
      </c>
      <c r="AS373" s="6">
        <f t="shared" si="151"/>
        <v>-2.2749449553413412</v>
      </c>
      <c r="AT373" s="15">
        <f t="shared" si="152"/>
        <v>5.175374549833017</v>
      </c>
      <c r="AU373" s="6">
        <f t="shared" si="153"/>
        <v>2.7701954337284951E-2</v>
      </c>
      <c r="AV373" s="16">
        <f t="shared" si="154"/>
        <v>7.6739827410502045E-4</v>
      </c>
      <c r="AW373" s="16"/>
      <c r="AX373" s="16"/>
    </row>
    <row r="374" spans="1:50" x14ac:dyDescent="0.2">
      <c r="A374" s="13">
        <v>43099</v>
      </c>
      <c r="B374" s="14">
        <v>15.700311790000001</v>
      </c>
      <c r="C374" s="14">
        <v>16.191656779999999</v>
      </c>
      <c r="D374" s="14">
        <v>18.580821409999999</v>
      </c>
      <c r="E374" s="14">
        <v>26.87579813</v>
      </c>
      <c r="F374" s="5">
        <v>3.4184440132152618</v>
      </c>
      <c r="G374" s="5">
        <v>3.4221493803850982</v>
      </c>
      <c r="H374" s="14">
        <v>6.8368880264305254</v>
      </c>
      <c r="I374" s="14">
        <v>10.25903740681562</v>
      </c>
      <c r="J374" s="14">
        <v>3.4184440132152618</v>
      </c>
      <c r="K374" s="14">
        <f t="shared" si="142"/>
        <v>31.480655720935818</v>
      </c>
      <c r="L374" s="14">
        <f t="shared" si="143"/>
        <v>6.9483731948622447</v>
      </c>
      <c r="M374" s="14">
        <f t="shared" si="144"/>
        <v>9.8440613811399107</v>
      </c>
      <c r="N374" s="5">
        <f t="shared" si="145"/>
        <v>0</v>
      </c>
      <c r="O374" s="9">
        <v>0.13193214290999999</v>
      </c>
      <c r="P374" s="9">
        <v>7.902023809E-2</v>
      </c>
      <c r="Q374" s="9">
        <v>5.8205281757266514</v>
      </c>
      <c r="R374" s="9">
        <f t="shared" si="138"/>
        <v>0.58205281757266514</v>
      </c>
      <c r="S374" s="9">
        <f t="shared" si="139"/>
        <v>5.2384753581539867</v>
      </c>
      <c r="T374" s="9">
        <v>5.8034982980224203</v>
      </c>
      <c r="U374" s="9">
        <f t="shared" si="140"/>
        <v>0.58034982980224203</v>
      </c>
      <c r="V374" s="9">
        <f t="shared" si="141"/>
        <v>5.2231484682201783</v>
      </c>
      <c r="W374" s="9">
        <f t="shared" si="155"/>
        <v>3.667135772193824E-2</v>
      </c>
      <c r="X374" s="9">
        <f t="shared" si="156"/>
        <v>1.4545978371371344</v>
      </c>
      <c r="Y374" s="9">
        <f t="shared" si="157"/>
        <v>5.554530270162137E-2</v>
      </c>
      <c r="Z374" s="9">
        <f t="shared" si="158"/>
        <v>1.5976358451140611E-2</v>
      </c>
      <c r="AA374" s="9">
        <f t="shared" si="159"/>
        <v>0.93882262570048691</v>
      </c>
      <c r="AB374" s="9">
        <f t="shared" si="160"/>
        <v>4.3594808937837431E-2</v>
      </c>
      <c r="AC374" s="9">
        <f t="shared" si="161"/>
        <v>6.9393931282077062E-2</v>
      </c>
      <c r="AD374" s="9">
        <f t="shared" si="162"/>
        <v>1.4760193996267521</v>
      </c>
      <c r="AE374" s="9">
        <f t="shared" si="163"/>
        <v>8.1785140651257138E-2</v>
      </c>
      <c r="AF374" s="9">
        <v>0</v>
      </c>
      <c r="AG374" s="9">
        <v>0</v>
      </c>
      <c r="AH374" s="9">
        <v>0</v>
      </c>
      <c r="AI374" s="9"/>
      <c r="AJ374" s="9">
        <v>364</v>
      </c>
      <c r="AK374" s="6">
        <f t="shared" si="146"/>
        <v>1.4912691948590726</v>
      </c>
      <c r="AL374" s="6">
        <f t="shared" si="147"/>
        <v>0.95479898415162756</v>
      </c>
      <c r="AM374" s="6">
        <f t="shared" si="148"/>
        <v>1.5454133309088292</v>
      </c>
      <c r="AN374">
        <v>1.6</v>
      </c>
      <c r="AO374">
        <v>3.22857142857143</v>
      </c>
      <c r="AP374" s="5">
        <v>1.52758620689655</v>
      </c>
      <c r="AQ374" s="6">
        <f t="shared" si="149"/>
        <v>-0.10873080514092748</v>
      </c>
      <c r="AR374" s="17">
        <f t="shared" si="150"/>
        <v>1.1822387986594341E-2</v>
      </c>
      <c r="AS374" s="6">
        <f t="shared" si="151"/>
        <v>-2.2737724444198024</v>
      </c>
      <c r="AT374" s="15">
        <f t="shared" si="152"/>
        <v>5.1700411290028034</v>
      </c>
      <c r="AU374" s="6">
        <f t="shared" si="153"/>
        <v>1.782712401227915E-2</v>
      </c>
      <c r="AV374" s="16">
        <f t="shared" si="154"/>
        <v>3.1780635054917987E-4</v>
      </c>
      <c r="AW374" s="16"/>
      <c r="AX374" s="16"/>
    </row>
    <row r="375" spans="1:50" x14ac:dyDescent="0.2">
      <c r="A375" s="13">
        <v>43100</v>
      </c>
      <c r="B375" s="14">
        <v>15.6879949</v>
      </c>
      <c r="C375" s="14">
        <v>16.057788599999999</v>
      </c>
      <c r="D375" s="14">
        <v>18.566604479999999</v>
      </c>
      <c r="E375" s="14">
        <v>26.863238859999999</v>
      </c>
      <c r="F375" s="5">
        <v>3.8861873077229392</v>
      </c>
      <c r="G375" s="5">
        <v>4.3320487124258484</v>
      </c>
      <c r="H375" s="14">
        <v>7.7723746154458784</v>
      </c>
      <c r="I375" s="14">
        <v>12.10442332787173</v>
      </c>
      <c r="J375" s="14">
        <v>3.8861873077229392</v>
      </c>
      <c r="K375" s="14">
        <f t="shared" si="142"/>
        <v>47.424808551207875</v>
      </c>
      <c r="L375" s="14">
        <f t="shared" si="143"/>
        <v>8.3267879502331041</v>
      </c>
      <c r="M375" s="14">
        <f t="shared" si="144"/>
        <v>11.200641951720934</v>
      </c>
      <c r="N375" s="5">
        <f t="shared" si="145"/>
        <v>0</v>
      </c>
      <c r="O375" s="9">
        <v>0.13092857145</v>
      </c>
      <c r="P375" s="9">
        <v>7.954761904999999E-2</v>
      </c>
      <c r="Q375" s="9">
        <v>5.6362264308092236</v>
      </c>
      <c r="R375" s="9">
        <f t="shared" si="138"/>
        <v>0.56362264308092236</v>
      </c>
      <c r="S375" s="9">
        <f t="shared" si="139"/>
        <v>5.0726037877283012</v>
      </c>
      <c r="T375" s="9">
        <v>5.7412655062704134</v>
      </c>
      <c r="U375" s="9">
        <f t="shared" si="140"/>
        <v>0.57412655062704132</v>
      </c>
      <c r="V375" s="9">
        <f t="shared" si="141"/>
        <v>5.167138955643372</v>
      </c>
      <c r="W375" s="9">
        <f t="shared" si="155"/>
        <v>3.6151849579221448E-2</v>
      </c>
      <c r="X375" s="9">
        <f t="shared" si="156"/>
        <v>1.4619269476745103</v>
      </c>
      <c r="Y375" s="9">
        <f t="shared" si="157"/>
        <v>5.3541665976214868E-2</v>
      </c>
      <c r="Z375" s="9">
        <f t="shared" si="158"/>
        <v>1.5629778098338553E-2</v>
      </c>
      <c r="AA375" s="9">
        <f t="shared" si="159"/>
        <v>0.94690978493111944</v>
      </c>
      <c r="AB375" s="9">
        <f t="shared" si="160"/>
        <v>4.2942171867546466E-2</v>
      </c>
      <c r="AC375" s="9">
        <f t="shared" si="161"/>
        <v>6.6979159578916148E-2</v>
      </c>
      <c r="AD375" s="9">
        <f t="shared" si="162"/>
        <v>1.4847080896668046</v>
      </c>
      <c r="AE375" s="9">
        <f t="shared" si="163"/>
        <v>7.9721952170846627E-2</v>
      </c>
      <c r="AF375" s="9">
        <v>0</v>
      </c>
      <c r="AG375" s="9">
        <v>0</v>
      </c>
      <c r="AH375" s="9">
        <v>0</v>
      </c>
      <c r="AI375" s="9"/>
      <c r="AJ375" s="6">
        <v>365</v>
      </c>
      <c r="AK375" s="6">
        <f t="shared" si="146"/>
        <v>1.4980787972537317</v>
      </c>
      <c r="AL375" s="6">
        <f t="shared" si="147"/>
        <v>0.96253956302945798</v>
      </c>
      <c r="AM375" s="6">
        <f t="shared" si="148"/>
        <v>1.5516872492457208</v>
      </c>
      <c r="AN375">
        <v>1.6</v>
      </c>
      <c r="AO375">
        <v>3.2357142857142902</v>
      </c>
      <c r="AP375" s="5">
        <v>1.5448275862069001</v>
      </c>
      <c r="AQ375" s="6">
        <f t="shared" si="149"/>
        <v>-0.10192120274626837</v>
      </c>
      <c r="AR375" s="17">
        <f t="shared" si="150"/>
        <v>1.0387931569245943E-2</v>
      </c>
      <c r="AS375" s="6">
        <f t="shared" si="151"/>
        <v>-2.273174722684832</v>
      </c>
      <c r="AT375" s="15">
        <f t="shared" si="152"/>
        <v>5.1673233198532627</v>
      </c>
      <c r="AU375" s="6">
        <f t="shared" si="153"/>
        <v>6.8596630388206847E-3</v>
      </c>
      <c r="AV375" s="16">
        <f t="shared" si="154"/>
        <v>4.7054977006162632E-5</v>
      </c>
      <c r="AW375" s="16"/>
      <c r="AX375" s="16"/>
    </row>
    <row r="376" spans="1:50" x14ac:dyDescent="0.2">
      <c r="A376" s="13">
        <v>43101</v>
      </c>
      <c r="B376" s="14">
        <v>15.67567801</v>
      </c>
      <c r="C376" s="14">
        <v>15.923920430000001</v>
      </c>
      <c r="D376" s="14">
        <v>18.55238756</v>
      </c>
      <c r="E376" s="14">
        <v>26.850679589999999</v>
      </c>
      <c r="F376" s="5">
        <v>5.3647431060750526</v>
      </c>
      <c r="G376" s="5">
        <v>7.4935518774656016</v>
      </c>
      <c r="H376" s="14">
        <v>10.72948621215011</v>
      </c>
      <c r="I376" s="14">
        <v>18.223038089615709</v>
      </c>
      <c r="J376" s="14">
        <v>5.3647431060750526</v>
      </c>
      <c r="K376" s="14">
        <f t="shared" si="142"/>
        <v>97.263686240719835</v>
      </c>
      <c r="L376" s="14">
        <f t="shared" si="143"/>
        <v>13.374067110674483</v>
      </c>
      <c r="M376" s="14">
        <f t="shared" si="144"/>
        <v>15.475390958444194</v>
      </c>
      <c r="N376" s="5">
        <f t="shared" si="145"/>
        <v>0</v>
      </c>
      <c r="O376" s="9">
        <v>0.12992500000000001</v>
      </c>
      <c r="P376" s="9">
        <v>8.0075000000000007E-2</v>
      </c>
      <c r="Q376" s="9">
        <v>5.4122699696016063</v>
      </c>
      <c r="R376" s="9">
        <f t="shared" si="138"/>
        <v>0.54122699696016063</v>
      </c>
      <c r="S376" s="9">
        <f t="shared" si="139"/>
        <v>4.8710429726414457</v>
      </c>
      <c r="T376" s="9">
        <v>5.6541038899503482</v>
      </c>
      <c r="U376" s="9">
        <f t="shared" si="140"/>
        <v>0.56541038899503482</v>
      </c>
      <c r="V376" s="9">
        <f t="shared" si="141"/>
        <v>5.0886935009553138</v>
      </c>
      <c r="W376" s="9">
        <f t="shared" si="155"/>
        <v>3.602486486920032E-2</v>
      </c>
      <c r="X376" s="9">
        <f t="shared" si="156"/>
        <v>1.469500891366238</v>
      </c>
      <c r="Y376" s="9">
        <f t="shared" si="157"/>
        <v>5.1656575063140496E-2</v>
      </c>
      <c r="Z376" s="9">
        <f t="shared" si="158"/>
        <v>1.5528459137653623E-2</v>
      </c>
      <c r="AA376" s="9">
        <f t="shared" si="159"/>
        <v>0.95562846250311939</v>
      </c>
      <c r="AB376" s="9">
        <f t="shared" si="160"/>
        <v>4.2297156996866953E-2</v>
      </c>
      <c r="AC376" s="9">
        <f t="shared" si="161"/>
        <v>6.4881225326309355E-2</v>
      </c>
      <c r="AD376" s="9">
        <f t="shared" si="162"/>
        <v>1.4945222974796322</v>
      </c>
      <c r="AE376" s="9">
        <f t="shared" si="163"/>
        <v>7.767255510673246E-2</v>
      </c>
      <c r="AF376" s="9">
        <v>0</v>
      </c>
      <c r="AG376" s="9">
        <v>0</v>
      </c>
      <c r="AH376" s="9">
        <v>0</v>
      </c>
      <c r="AI376" s="9"/>
      <c r="AJ376" s="6">
        <v>366</v>
      </c>
      <c r="AK376" s="6">
        <f t="shared" si="146"/>
        <v>1.5055257562354383</v>
      </c>
      <c r="AL376" s="6">
        <f t="shared" si="147"/>
        <v>0.97115692164077305</v>
      </c>
      <c r="AM376" s="6">
        <f t="shared" si="148"/>
        <v>1.5594035228059415</v>
      </c>
      <c r="AN376">
        <v>1.6</v>
      </c>
      <c r="AO376">
        <v>3.2428571428571402</v>
      </c>
      <c r="AP376" s="5">
        <v>1.562068966</v>
      </c>
      <c r="AQ376" s="6">
        <f t="shared" si="149"/>
        <v>-9.4474243764561816E-2</v>
      </c>
      <c r="AR376" s="17">
        <f t="shared" si="150"/>
        <v>8.9253827348858474E-3</v>
      </c>
      <c r="AS376" s="6">
        <f t="shared" si="151"/>
        <v>-2.2717002212163671</v>
      </c>
      <c r="AT376" s="15">
        <f t="shared" si="152"/>
        <v>5.1606218950744909</v>
      </c>
      <c r="AU376" s="6">
        <f t="shared" si="153"/>
        <v>-2.6654431940584811E-3</v>
      </c>
      <c r="AV376" s="16">
        <f t="shared" si="154"/>
        <v>7.1045874207526779E-6</v>
      </c>
      <c r="AW376" s="16"/>
      <c r="AX376" s="16"/>
    </row>
    <row r="377" spans="1:50" x14ac:dyDescent="0.2">
      <c r="A377" s="13">
        <v>43102</v>
      </c>
      <c r="B377" s="14">
        <v>15.66336111</v>
      </c>
      <c r="C377" s="14">
        <v>15.79005225</v>
      </c>
      <c r="D377" s="14">
        <v>18.538170640000001</v>
      </c>
      <c r="E377" s="14">
        <v>26.838120320000002</v>
      </c>
      <c r="F377" s="5">
        <v>5.2031180112984812</v>
      </c>
      <c r="G377" s="5">
        <v>6.7345639419047023</v>
      </c>
      <c r="H377" s="14">
        <v>10.406236022596961</v>
      </c>
      <c r="I377" s="14">
        <v>17.14079996450166</v>
      </c>
      <c r="J377" s="14">
        <v>5.2031180112984812</v>
      </c>
      <c r="K377" s="14">
        <f t="shared" si="142"/>
        <v>184.34379382361359</v>
      </c>
      <c r="L377" s="14">
        <f t="shared" si="143"/>
        <v>11.85838274979889</v>
      </c>
      <c r="M377" s="14">
        <f t="shared" si="144"/>
        <v>15.022079627264578</v>
      </c>
      <c r="N377" s="5">
        <f t="shared" si="145"/>
        <v>0</v>
      </c>
      <c r="O377" s="9">
        <v>0.12892142865</v>
      </c>
      <c r="P377" s="9">
        <v>8.0602380949999997E-2</v>
      </c>
      <c r="Q377" s="9">
        <v>5.425257457156488</v>
      </c>
      <c r="R377" s="9">
        <f t="shared" si="138"/>
        <v>0.54252574571564882</v>
      </c>
      <c r="S377" s="9">
        <f t="shared" si="139"/>
        <v>4.8827317114408393</v>
      </c>
      <c r="T377" s="9">
        <v>5.5680123079712844</v>
      </c>
      <c r="U377" s="9">
        <f t="shared" si="140"/>
        <v>0.55680123079712851</v>
      </c>
      <c r="V377" s="9">
        <f t="shared" si="141"/>
        <v>5.0112110771741563</v>
      </c>
      <c r="W377" s="9">
        <f t="shared" si="155"/>
        <v>3.7079246963793958E-2</v>
      </c>
      <c r="X377" s="9">
        <f t="shared" si="156"/>
        <v>1.4786061765647296</v>
      </c>
      <c r="Y377" s="9">
        <f t="shared" si="157"/>
        <v>4.9903855067427727E-2</v>
      </c>
      <c r="Z377" s="9">
        <f t="shared" si="158"/>
        <v>1.6101346134129849E-2</v>
      </c>
      <c r="AA377" s="9">
        <f t="shared" si="159"/>
        <v>0.96656790573688756</v>
      </c>
      <c r="AB377" s="9">
        <f t="shared" si="160"/>
        <v>4.1664499578589899E-2</v>
      </c>
      <c r="AC377" s="9">
        <f t="shared" si="161"/>
        <v>6.3753100540942784E-2</v>
      </c>
      <c r="AD377" s="9">
        <f t="shared" si="162"/>
        <v>1.5083434926923533</v>
      </c>
      <c r="AE377" s="9">
        <f t="shared" si="163"/>
        <v>7.5654177352119004E-2</v>
      </c>
      <c r="AF377" s="9">
        <v>0</v>
      </c>
      <c r="AG377" s="9">
        <v>0</v>
      </c>
      <c r="AH377" s="9">
        <v>0</v>
      </c>
      <c r="AI377" s="9"/>
      <c r="AJ377" s="9">
        <v>367</v>
      </c>
      <c r="AK377" s="6">
        <f t="shared" si="146"/>
        <v>1.5156854235285235</v>
      </c>
      <c r="AL377" s="6">
        <f t="shared" si="147"/>
        <v>0.98266925187101739</v>
      </c>
      <c r="AM377" s="6">
        <f t="shared" si="148"/>
        <v>1.5720965932332962</v>
      </c>
      <c r="AN377">
        <v>1.6</v>
      </c>
      <c r="AO377">
        <v>3.25</v>
      </c>
      <c r="AP377" s="5">
        <v>1.5793103449999999</v>
      </c>
      <c r="AQ377" s="6">
        <f t="shared" si="149"/>
        <v>-8.4314576471476554E-2</v>
      </c>
      <c r="AR377" s="17">
        <f t="shared" si="150"/>
        <v>7.1089478055644676E-3</v>
      </c>
      <c r="AS377" s="6">
        <f t="shared" si="151"/>
        <v>-2.2673307481289826</v>
      </c>
      <c r="AT377" s="15">
        <f t="shared" si="152"/>
        <v>5.1407887214111323</v>
      </c>
      <c r="AU377" s="6">
        <f t="shared" si="153"/>
        <v>-7.213751766703691E-3</v>
      </c>
      <c r="AV377" s="16">
        <f t="shared" si="154"/>
        <v>5.2038214551620623E-5</v>
      </c>
      <c r="AW377" s="16"/>
      <c r="AX377" s="16"/>
    </row>
    <row r="378" spans="1:50" x14ac:dyDescent="0.2">
      <c r="A378" s="13">
        <v>43103</v>
      </c>
      <c r="B378" s="14">
        <v>15.651044219999999</v>
      </c>
      <c r="C378" s="14">
        <v>15.65618407</v>
      </c>
      <c r="D378" s="14">
        <v>18.523953710000001</v>
      </c>
      <c r="E378" s="14">
        <v>26.825561050000001</v>
      </c>
      <c r="F378" s="5">
        <v>4.9686911633912096</v>
      </c>
      <c r="G378" s="5">
        <v>5.8648536152110218</v>
      </c>
      <c r="H378" s="14">
        <v>9.9373823267824193</v>
      </c>
      <c r="I378" s="14">
        <v>15.802235941993439</v>
      </c>
      <c r="J378" s="14">
        <v>4.9686911633912096</v>
      </c>
      <c r="K378" s="14">
        <f t="shared" si="142"/>
        <v>4327.4574326815173</v>
      </c>
      <c r="L378" s="14">
        <f t="shared" si="143"/>
        <v>10.216754854598891</v>
      </c>
      <c r="M378" s="14">
        <f t="shared" si="144"/>
        <v>14.357613136013409</v>
      </c>
      <c r="N378" s="5">
        <f t="shared" si="145"/>
        <v>0</v>
      </c>
      <c r="O378" s="9">
        <v>0.12791785719000001</v>
      </c>
      <c r="P378" s="9">
        <v>8.1129761910000001E-2</v>
      </c>
      <c r="Q378" s="9">
        <v>5.2599269095604786</v>
      </c>
      <c r="R378" s="9">
        <f t="shared" si="138"/>
        <v>0.52599269095604784</v>
      </c>
      <c r="S378" s="9">
        <f t="shared" si="139"/>
        <v>4.7339342186044311</v>
      </c>
      <c r="T378" s="9">
        <v>5.4853466083419864</v>
      </c>
      <c r="U378" s="9">
        <f t="shared" si="140"/>
        <v>0.54853466083419866</v>
      </c>
      <c r="V378" s="9">
        <f t="shared" si="141"/>
        <v>4.9368119475077883</v>
      </c>
      <c r="W378" s="9">
        <f t="shared" si="155"/>
        <v>3.9336179571319692E-2</v>
      </c>
      <c r="X378" s="9">
        <f t="shared" si="156"/>
        <v>1.4893970193809705</v>
      </c>
      <c r="Y378" s="9">
        <f t="shared" si="157"/>
        <v>4.8341744032045872E-2</v>
      </c>
      <c r="Z378" s="9">
        <f t="shared" si="158"/>
        <v>1.6530243430305857E-2</v>
      </c>
      <c r="AA378" s="9">
        <f t="shared" si="159"/>
        <v>0.97709847982873466</v>
      </c>
      <c r="AB378" s="9">
        <f t="shared" si="160"/>
        <v>4.1057408160669946E-2</v>
      </c>
      <c r="AC378" s="9">
        <f t="shared" si="161"/>
        <v>5.8059341194060997E-2</v>
      </c>
      <c r="AD378" s="9">
        <f t="shared" si="162"/>
        <v>1.5141493127975965</v>
      </c>
      <c r="AE378" s="9">
        <f t="shared" si="163"/>
        <v>7.3720381401485291E-2</v>
      </c>
      <c r="AF378" s="9">
        <v>0</v>
      </c>
      <c r="AG378" s="9">
        <v>0</v>
      </c>
      <c r="AH378" s="9">
        <v>0</v>
      </c>
      <c r="AI378" s="9"/>
      <c r="AJ378" s="6">
        <v>368</v>
      </c>
      <c r="AK378" s="6">
        <f t="shared" si="146"/>
        <v>1.5287331989522901</v>
      </c>
      <c r="AL378" s="6">
        <f t="shared" si="147"/>
        <v>0.9936287232590405</v>
      </c>
      <c r="AM378" s="6">
        <f t="shared" si="148"/>
        <v>1.5722086539916575</v>
      </c>
      <c r="AN378">
        <v>1.6</v>
      </c>
      <c r="AO378">
        <v>3.2571428571428598</v>
      </c>
      <c r="AP378" s="5">
        <v>1.596551724</v>
      </c>
      <c r="AQ378" s="6">
        <f t="shared" si="149"/>
        <v>-7.1266801047709993E-2</v>
      </c>
      <c r="AR378" s="17">
        <f t="shared" si="150"/>
        <v>5.0789569315738779E-3</v>
      </c>
      <c r="AS378" s="6">
        <f t="shared" si="151"/>
        <v>-2.2635141338838194</v>
      </c>
      <c r="AT378" s="15">
        <f t="shared" si="152"/>
        <v>5.1234962342918173</v>
      </c>
      <c r="AU378" s="6">
        <f t="shared" si="153"/>
        <v>-2.434307000834246E-2</v>
      </c>
      <c r="AV378" s="16">
        <f t="shared" si="154"/>
        <v>5.9258505743106215E-4</v>
      </c>
      <c r="AW378" s="16"/>
      <c r="AX378" s="16"/>
    </row>
    <row r="379" spans="1:50" x14ac:dyDescent="0.2">
      <c r="A379" s="13">
        <v>43104</v>
      </c>
      <c r="B379" s="14">
        <v>15.63872733</v>
      </c>
      <c r="C379" s="14">
        <v>15.52231589</v>
      </c>
      <c r="D379" s="14">
        <v>18.509736790000002</v>
      </c>
      <c r="E379" s="14">
        <v>26.813001790000001</v>
      </c>
      <c r="F379" s="5">
        <v>6.3783076498433076</v>
      </c>
      <c r="G379" s="5">
        <v>7.5559477345313502</v>
      </c>
      <c r="H379" s="14">
        <v>12.75661529968662</v>
      </c>
      <c r="I379" s="14">
        <v>20.31256303421797</v>
      </c>
      <c r="J379" s="14">
        <v>6.3783076498433076</v>
      </c>
      <c r="K379" s="14">
        <f t="shared" si="142"/>
        <v>0</v>
      </c>
      <c r="L379" s="14">
        <f t="shared" si="143"/>
        <v>10.256311498946481</v>
      </c>
      <c r="M379" s="14">
        <f t="shared" si="144"/>
        <v>18.446744744678114</v>
      </c>
      <c r="N379" s="5">
        <f t="shared" si="145"/>
        <v>0</v>
      </c>
      <c r="O379" s="9">
        <v>0.12691428573999999</v>
      </c>
      <c r="P379" s="9">
        <v>8.1657142860000004E-2</v>
      </c>
      <c r="Q379" s="9">
        <v>5.1853106276187519</v>
      </c>
      <c r="R379" s="9">
        <f t="shared" si="138"/>
        <v>0.51853106276187522</v>
      </c>
      <c r="S379" s="9">
        <f t="shared" si="139"/>
        <v>4.6667795648568768</v>
      </c>
      <c r="T379" s="9">
        <v>5.5332799762095606</v>
      </c>
      <c r="U379" s="9">
        <f t="shared" si="140"/>
        <v>0.55332799762095608</v>
      </c>
      <c r="V379" s="9">
        <f t="shared" si="141"/>
        <v>4.9799519785886046</v>
      </c>
      <c r="W379" s="9">
        <f t="shared" si="155"/>
        <v>8.8650816871992041E-2</v>
      </c>
      <c r="X379" s="9">
        <f t="shared" si="156"/>
        <v>1.5626041637285848</v>
      </c>
      <c r="Y379" s="9">
        <f t="shared" si="157"/>
        <v>4.7025384742579286E-2</v>
      </c>
      <c r="Z379" s="9">
        <f t="shared" si="158"/>
        <v>1.6852036468048028E-2</v>
      </c>
      <c r="AA379" s="9">
        <f t="shared" si="159"/>
        <v>0.98719232576520288</v>
      </c>
      <c r="AB379" s="9">
        <f t="shared" si="160"/>
        <v>4.0472432827293119E-2</v>
      </c>
      <c r="AC379" s="9">
        <f t="shared" si="161"/>
        <v>0</v>
      </c>
      <c r="AD379" s="9">
        <f t="shared" si="162"/>
        <v>1.3371267617519267</v>
      </c>
      <c r="AE379" s="9">
        <f t="shared" si="163"/>
        <v>7.1601919192413141E-2</v>
      </c>
      <c r="AF379" s="9">
        <v>0</v>
      </c>
      <c r="AG379" s="9">
        <v>0</v>
      </c>
      <c r="AH379" s="9">
        <v>0</v>
      </c>
      <c r="AI379" s="9"/>
      <c r="AJ379" s="6">
        <v>369</v>
      </c>
      <c r="AK379" s="6">
        <f t="shared" si="146"/>
        <v>1.6512549806005767</v>
      </c>
      <c r="AL379" s="6">
        <f t="shared" si="147"/>
        <v>1.0040443622332509</v>
      </c>
      <c r="AM379" s="6">
        <f t="shared" si="148"/>
        <v>1.3371267617519267</v>
      </c>
      <c r="AN379">
        <v>1.6</v>
      </c>
      <c r="AO379">
        <v>3.2642857142857098</v>
      </c>
      <c r="AP379" s="5">
        <v>1.6137931029999999</v>
      </c>
      <c r="AQ379" s="6">
        <f t="shared" si="149"/>
        <v>5.125498060057665E-2</v>
      </c>
      <c r="AR379" s="17">
        <f t="shared" si="150"/>
        <v>2.6270730363654885E-3</v>
      </c>
      <c r="AS379" s="6">
        <f t="shared" si="151"/>
        <v>-2.2602413520524589</v>
      </c>
      <c r="AT379" s="15">
        <f t="shared" si="152"/>
        <v>5.1086909695279275</v>
      </c>
      <c r="AU379" s="6">
        <f t="shared" si="153"/>
        <v>-0.27666634124807321</v>
      </c>
      <c r="AV379" s="16">
        <f t="shared" si="154"/>
        <v>7.65442643795953E-2</v>
      </c>
      <c r="AW379" s="16"/>
      <c r="AX379" s="16"/>
    </row>
    <row r="380" spans="1:50" x14ac:dyDescent="0.2">
      <c r="A380" s="13">
        <v>43105</v>
      </c>
      <c r="B380" s="14">
        <v>15.62641043</v>
      </c>
      <c r="C380" s="14">
        <v>15.388447709999999</v>
      </c>
      <c r="D380" s="14">
        <v>18.495519860000002</v>
      </c>
      <c r="E380" s="14">
        <v>26.800442520000001</v>
      </c>
      <c r="F380" s="5">
        <v>5.3809309926504243</v>
      </c>
      <c r="G380" s="5">
        <v>5.7357272516857316</v>
      </c>
      <c r="H380" s="14">
        <v>10.76186198530085</v>
      </c>
      <c r="I380" s="14">
        <v>16.497589236986581</v>
      </c>
      <c r="J380" s="14">
        <v>5.3809309926504243</v>
      </c>
      <c r="K380" s="14">
        <f t="shared" si="142"/>
        <v>0</v>
      </c>
      <c r="L380" s="14">
        <f t="shared" si="143"/>
        <v>7.5099067575812404</v>
      </c>
      <c r="M380" s="14">
        <f t="shared" si="144"/>
        <v>15.575640045475284</v>
      </c>
      <c r="N380" s="5">
        <f t="shared" si="145"/>
        <v>0</v>
      </c>
      <c r="O380" s="9">
        <v>0.12591071429</v>
      </c>
      <c r="P380" s="9">
        <v>8.2184523810000007E-2</v>
      </c>
      <c r="Q380" s="9">
        <v>5.4132185149496674</v>
      </c>
      <c r="R380" s="9">
        <f t="shared" si="138"/>
        <v>0.54132185149496681</v>
      </c>
      <c r="S380" s="9">
        <f t="shared" si="139"/>
        <v>4.8718966634547005</v>
      </c>
      <c r="T380" s="9">
        <v>5.5097595626126443</v>
      </c>
      <c r="U380" s="9">
        <f t="shared" si="140"/>
        <v>0.5509759562612645</v>
      </c>
      <c r="V380" s="9">
        <f t="shared" si="141"/>
        <v>4.9587836063513802</v>
      </c>
      <c r="W380" s="9">
        <f t="shared" si="155"/>
        <v>8.4052608571503235E-2</v>
      </c>
      <c r="X380" s="9">
        <f t="shared" si="156"/>
        <v>1.5687324456055221</v>
      </c>
      <c r="Y380" s="9">
        <f t="shared" si="157"/>
        <v>4.8647090784980911E-2</v>
      </c>
      <c r="Z380" s="9">
        <f t="shared" si="158"/>
        <v>2.0133359596992945E-2</v>
      </c>
      <c r="AA380" s="9">
        <f t="shared" si="159"/>
        <v>1.0023708136617506</v>
      </c>
      <c r="AB380" s="9">
        <f t="shared" si="160"/>
        <v>3.9906938304605441E-2</v>
      </c>
      <c r="AC380" s="9">
        <f t="shared" si="161"/>
        <v>1.17551464654908E-2</v>
      </c>
      <c r="AD380" s="9">
        <f t="shared" si="162"/>
        <v>1.3722502621162822</v>
      </c>
      <c r="AE380" s="9">
        <f t="shared" si="163"/>
        <v>6.6296216980255326E-2</v>
      </c>
      <c r="AF380" s="9">
        <v>0</v>
      </c>
      <c r="AG380" s="9">
        <v>0</v>
      </c>
      <c r="AH380" s="9">
        <v>0</v>
      </c>
      <c r="AI380" s="9"/>
      <c r="AJ380" s="9">
        <v>370</v>
      </c>
      <c r="AK380" s="6">
        <f t="shared" si="146"/>
        <v>1.6527850541770253</v>
      </c>
      <c r="AL380" s="6">
        <f t="shared" si="147"/>
        <v>1.0225041732587437</v>
      </c>
      <c r="AM380" s="6">
        <f t="shared" si="148"/>
        <v>1.384005408581773</v>
      </c>
      <c r="AN380">
        <v>1.6</v>
      </c>
      <c r="AO380">
        <v>3.27142857142857</v>
      </c>
      <c r="AP380" s="5">
        <v>1.6310344830000001</v>
      </c>
      <c r="AQ380" s="6">
        <f t="shared" si="149"/>
        <v>5.278505417702517E-2</v>
      </c>
      <c r="AR380" s="17">
        <f t="shared" si="150"/>
        <v>2.7862619444714823E-3</v>
      </c>
      <c r="AS380" s="6">
        <f t="shared" si="151"/>
        <v>-2.2489243981698266</v>
      </c>
      <c r="AT380" s="15">
        <f t="shared" si="152"/>
        <v>5.0576609486835169</v>
      </c>
      <c r="AU380" s="6">
        <f t="shared" si="153"/>
        <v>-0.24702907441822708</v>
      </c>
      <c r="AV380" s="16">
        <f t="shared" si="154"/>
        <v>6.1023363607925971E-2</v>
      </c>
      <c r="AW380" s="16"/>
      <c r="AX380" s="16"/>
    </row>
    <row r="381" spans="1:50" x14ac:dyDescent="0.2">
      <c r="A381" s="13">
        <v>43106</v>
      </c>
      <c r="B381" s="14">
        <v>15.614093540000001</v>
      </c>
      <c r="C381" s="14">
        <v>15.254579530000001</v>
      </c>
      <c r="D381" s="14">
        <v>18.481302939999999</v>
      </c>
      <c r="E381" s="14">
        <v>26.78788325</v>
      </c>
      <c r="F381" s="5">
        <v>4.1960006820260087</v>
      </c>
      <c r="G381" s="5">
        <v>4.2818223996402534</v>
      </c>
      <c r="H381" s="14">
        <v>8.3920013640520175</v>
      </c>
      <c r="I381" s="14">
        <v>12.673823763692271</v>
      </c>
      <c r="J381" s="14">
        <v>4.1960006820260087</v>
      </c>
      <c r="K381" s="14">
        <f t="shared" si="142"/>
        <v>0</v>
      </c>
      <c r="L381" s="14">
        <f t="shared" si="143"/>
        <v>5.401779037371254</v>
      </c>
      <c r="M381" s="14">
        <f t="shared" si="144"/>
        <v>12.15621595202075</v>
      </c>
      <c r="N381" s="5">
        <f t="shared" si="145"/>
        <v>0</v>
      </c>
      <c r="O381" s="9">
        <v>0.12490714293999999</v>
      </c>
      <c r="P381" s="9">
        <v>8.2711904759999996E-2</v>
      </c>
      <c r="Q381" s="9">
        <v>5.5808008041771533</v>
      </c>
      <c r="R381" s="9">
        <f t="shared" si="138"/>
        <v>0.5580800804177154</v>
      </c>
      <c r="S381" s="9">
        <f t="shared" si="139"/>
        <v>5.0227207237594378</v>
      </c>
      <c r="T381" s="9">
        <v>5.5059735923374973</v>
      </c>
      <c r="U381" s="9">
        <f t="shared" si="140"/>
        <v>0.55059735923374975</v>
      </c>
      <c r="V381" s="9">
        <f t="shared" si="141"/>
        <v>4.9553762331037481</v>
      </c>
      <c r="W381" s="9">
        <f t="shared" si="155"/>
        <v>7.9824298631778368E-2</v>
      </c>
      <c r="X381" s="9">
        <f t="shared" si="156"/>
        <v>1.5751888957802933</v>
      </c>
      <c r="Y381" s="9">
        <f t="shared" si="157"/>
        <v>4.9883771611532415E-2</v>
      </c>
      <c r="Z381" s="9">
        <f t="shared" si="158"/>
        <v>2.1812582441356448E-2</v>
      </c>
      <c r="AA381" s="9">
        <f t="shared" si="159"/>
        <v>1.0153305862210211</v>
      </c>
      <c r="AB381" s="9">
        <f t="shared" si="160"/>
        <v>3.9419680772352597E-2</v>
      </c>
      <c r="AC381" s="9">
        <f t="shared" si="161"/>
        <v>1.9470411220159276E-2</v>
      </c>
      <c r="AD381" s="9">
        <f t="shared" si="162"/>
        <v>1.3990441254351873</v>
      </c>
      <c r="AE381" s="9">
        <f t="shared" si="163"/>
        <v>6.2060763738430676E-2</v>
      </c>
      <c r="AF381" s="9">
        <v>0</v>
      </c>
      <c r="AG381" s="9">
        <v>0</v>
      </c>
      <c r="AH381" s="9">
        <v>0</v>
      </c>
      <c r="AI381" s="9"/>
      <c r="AJ381" s="6">
        <v>371</v>
      </c>
      <c r="AK381" s="6">
        <f t="shared" si="146"/>
        <v>1.6550131944120716</v>
      </c>
      <c r="AL381" s="6">
        <f t="shared" si="147"/>
        <v>1.0371431686623775</v>
      </c>
      <c r="AM381" s="6">
        <f t="shared" si="148"/>
        <v>1.4185145366553467</v>
      </c>
      <c r="AN381">
        <v>1.6</v>
      </c>
      <c r="AO381">
        <v>3.2785714285714298</v>
      </c>
      <c r="AP381" s="5">
        <v>1.648275862</v>
      </c>
      <c r="AQ381" s="6">
        <f t="shared" si="149"/>
        <v>5.5013194412071531E-2</v>
      </c>
      <c r="AR381" s="17">
        <f t="shared" si="150"/>
        <v>3.0264515594203784E-3</v>
      </c>
      <c r="AS381" s="6">
        <f t="shared" si="151"/>
        <v>-2.2414282599090525</v>
      </c>
      <c r="AT381" s="15">
        <f t="shared" si="152"/>
        <v>5.0240006443189227</v>
      </c>
      <c r="AU381" s="6">
        <f t="shared" si="153"/>
        <v>-0.22976132534465332</v>
      </c>
      <c r="AV381" s="16">
        <f t="shared" si="154"/>
        <v>5.2790266624131631E-2</v>
      </c>
      <c r="AW381" s="16"/>
      <c r="AX381" s="16"/>
    </row>
    <row r="382" spans="1:50" x14ac:dyDescent="0.2">
      <c r="A382" s="13">
        <v>43107</v>
      </c>
      <c r="B382" s="14">
        <v>15.60177665</v>
      </c>
      <c r="C382" s="14">
        <v>15.12071136</v>
      </c>
      <c r="D382" s="14">
        <v>18.46708602</v>
      </c>
      <c r="E382" s="14">
        <v>26.77532398</v>
      </c>
      <c r="F382" s="5">
        <v>3.5541805029287579</v>
      </c>
      <c r="G382" s="5">
        <v>3.484191909489271</v>
      </c>
      <c r="H382" s="14">
        <v>7.1083610058575166</v>
      </c>
      <c r="I382" s="14">
        <v>10.59255291534679</v>
      </c>
      <c r="J382" s="14">
        <v>3.5541805029287579</v>
      </c>
      <c r="K382" s="14">
        <f t="shared" si="142"/>
        <v>0</v>
      </c>
      <c r="L382" s="14">
        <f t="shared" si="143"/>
        <v>4.2269851468925976</v>
      </c>
      <c r="M382" s="14">
        <f t="shared" si="144"/>
        <v>10.305685550152162</v>
      </c>
      <c r="N382" s="5">
        <f t="shared" si="145"/>
        <v>0</v>
      </c>
      <c r="O382" s="9">
        <v>0.12390357148</v>
      </c>
      <c r="P382" s="9">
        <v>8.323928572E-2</v>
      </c>
      <c r="Q382" s="9">
        <v>5.7366956831488309</v>
      </c>
      <c r="R382" s="9">
        <f t="shared" si="138"/>
        <v>0.57366956831488314</v>
      </c>
      <c r="S382" s="9">
        <f t="shared" si="139"/>
        <v>5.163026114833948</v>
      </c>
      <c r="T382" s="9">
        <v>5.6211124990509447</v>
      </c>
      <c r="U382" s="9">
        <f t="shared" si="140"/>
        <v>0.56211124990509453</v>
      </c>
      <c r="V382" s="9">
        <f t="shared" si="141"/>
        <v>5.05900124914585</v>
      </c>
      <c r="W382" s="9">
        <f t="shared" si="155"/>
        <v>7.5804671124244188E-2</v>
      </c>
      <c r="X382" s="9">
        <f t="shared" si="156"/>
        <v>1.5813402230228208</v>
      </c>
      <c r="Y382" s="9">
        <f t="shared" si="157"/>
        <v>5.0785263736308303E-2</v>
      </c>
      <c r="Z382" s="9">
        <f t="shared" si="158"/>
        <v>2.21728369755631E-2</v>
      </c>
      <c r="AA382" s="9">
        <f t="shared" si="159"/>
        <v>1.0258900357101297</v>
      </c>
      <c r="AB382" s="9">
        <f t="shared" si="160"/>
        <v>3.8976873539956262E-2</v>
      </c>
      <c r="AC382" s="9">
        <f t="shared" si="161"/>
        <v>2.4284319783547503E-2</v>
      </c>
      <c r="AD382" s="9">
        <f t="shared" si="162"/>
        <v>1.41956309085761</v>
      </c>
      <c r="AE382" s="9">
        <f t="shared" si="163"/>
        <v>5.8583556831694139E-2</v>
      </c>
      <c r="AF382" s="9">
        <v>0</v>
      </c>
      <c r="AG382" s="9">
        <v>0</v>
      </c>
      <c r="AH382" s="9">
        <v>0</v>
      </c>
      <c r="AI382" s="9"/>
      <c r="AJ382" s="6">
        <v>372</v>
      </c>
      <c r="AK382" s="6">
        <f t="shared" si="146"/>
        <v>1.657144894147065</v>
      </c>
      <c r="AL382" s="6">
        <f t="shared" si="147"/>
        <v>1.0480628726856929</v>
      </c>
      <c r="AM382" s="6">
        <f t="shared" si="148"/>
        <v>1.4438474106411574</v>
      </c>
      <c r="AN382">
        <v>1.6</v>
      </c>
      <c r="AO382">
        <v>3.28571428571429</v>
      </c>
      <c r="AP382" s="5">
        <v>1.6655172410000001</v>
      </c>
      <c r="AQ382" s="6">
        <f t="shared" si="149"/>
        <v>5.7144894147064917E-2</v>
      </c>
      <c r="AR382" s="17">
        <f t="shared" si="150"/>
        <v>3.2655389270792542E-3</v>
      </c>
      <c r="AS382" s="6">
        <f t="shared" si="151"/>
        <v>-2.2376514130285972</v>
      </c>
      <c r="AT382" s="15">
        <f t="shared" si="152"/>
        <v>5.0070838462288778</v>
      </c>
      <c r="AU382" s="6">
        <f t="shared" si="153"/>
        <v>-0.22166983035884269</v>
      </c>
      <c r="AV382" s="16">
        <f t="shared" si="154"/>
        <v>4.9137513691318094E-2</v>
      </c>
      <c r="AW382" s="16"/>
      <c r="AX382" s="16"/>
    </row>
    <row r="383" spans="1:50" x14ac:dyDescent="0.2">
      <c r="A383" s="13">
        <v>43108</v>
      </c>
      <c r="B383" s="14">
        <v>15.58945975</v>
      </c>
      <c r="C383" s="14">
        <v>14.986843179999999</v>
      </c>
      <c r="D383" s="14">
        <v>18.45286909</v>
      </c>
      <c r="E383" s="14">
        <v>26.762764709999999</v>
      </c>
      <c r="F383" s="5">
        <v>3.2907631366991779</v>
      </c>
      <c r="G383" s="5">
        <v>3.0961283704473752</v>
      </c>
      <c r="H383" s="14">
        <v>6.5815262733983566</v>
      </c>
      <c r="I383" s="14">
        <v>9.6776546438457309</v>
      </c>
      <c r="J383" s="14">
        <v>3.2907631366991779</v>
      </c>
      <c r="K383" s="14">
        <f t="shared" si="142"/>
        <v>0</v>
      </c>
      <c r="L383" s="14">
        <f t="shared" si="143"/>
        <v>3.6035441860492363</v>
      </c>
      <c r="M383" s="14">
        <f t="shared" si="144"/>
        <v>9.5501183830440191</v>
      </c>
      <c r="N383" s="5">
        <f t="shared" si="145"/>
        <v>0</v>
      </c>
      <c r="O383" s="9">
        <v>0.12290000003</v>
      </c>
      <c r="P383" s="9">
        <v>8.376666666999999E-2</v>
      </c>
      <c r="Q383" s="9">
        <v>5.8838522404141784</v>
      </c>
      <c r="R383" s="9">
        <f t="shared" si="138"/>
        <v>0.58838522404141791</v>
      </c>
      <c r="S383" s="9">
        <f t="shared" si="139"/>
        <v>5.2954670163727604</v>
      </c>
      <c r="T383" s="9">
        <v>5.7388376949411288</v>
      </c>
      <c r="U383" s="9">
        <f t="shared" si="140"/>
        <v>0.57388376949411291</v>
      </c>
      <c r="V383" s="9">
        <f t="shared" si="141"/>
        <v>5.1649539254470165</v>
      </c>
      <c r="W383" s="9">
        <f t="shared" si="155"/>
        <v>7.2000711242227469E-2</v>
      </c>
      <c r="X383" s="9">
        <f t="shared" si="156"/>
        <v>1.5873637820080064</v>
      </c>
      <c r="Y383" s="9">
        <f t="shared" si="157"/>
        <v>5.1388424750204324E-2</v>
      </c>
      <c r="Z383" s="9">
        <f t="shared" si="158"/>
        <v>2.1904912716584027E-2</v>
      </c>
      <c r="AA383" s="9">
        <f t="shared" si="159"/>
        <v>1.0351193194542341</v>
      </c>
      <c r="AB383" s="9">
        <f t="shared" si="160"/>
        <v>3.8551145999526498E-2</v>
      </c>
      <c r="AC383" s="9">
        <f t="shared" si="161"/>
        <v>2.7591431033028607E-2</v>
      </c>
      <c r="AD383" s="9">
        <f t="shared" si="162"/>
        <v>1.4373816255116714</v>
      </c>
      <c r="AE383" s="9">
        <f t="shared" si="163"/>
        <v>5.5641292089997935E-2</v>
      </c>
      <c r="AF383" s="9">
        <v>0</v>
      </c>
      <c r="AG383" s="9">
        <v>0</v>
      </c>
      <c r="AH383" s="9">
        <v>0</v>
      </c>
      <c r="AI383" s="9"/>
      <c r="AJ383" s="9">
        <v>373</v>
      </c>
      <c r="AK383" s="6">
        <f t="shared" si="146"/>
        <v>1.6593644932502338</v>
      </c>
      <c r="AL383" s="6">
        <f t="shared" si="147"/>
        <v>1.0570242321708181</v>
      </c>
      <c r="AM383" s="6">
        <f t="shared" si="148"/>
        <v>1.4649730565446999</v>
      </c>
      <c r="AN383">
        <v>1.6</v>
      </c>
      <c r="AO383">
        <v>3.29285714285714</v>
      </c>
      <c r="AP383" s="5">
        <v>1.6827586210000001</v>
      </c>
      <c r="AQ383" s="6">
        <f t="shared" si="149"/>
        <v>5.9364493250233741E-2</v>
      </c>
      <c r="AR383" s="17">
        <f t="shared" si="150"/>
        <v>3.5241430588570473E-3</v>
      </c>
      <c r="AS383" s="6">
        <f t="shared" si="151"/>
        <v>-2.2358329106863222</v>
      </c>
      <c r="AT383" s="15">
        <f t="shared" si="152"/>
        <v>4.9989488045080712</v>
      </c>
      <c r="AU383" s="6">
        <f t="shared" si="153"/>
        <v>-0.21778556445530017</v>
      </c>
      <c r="AV383" s="16">
        <f t="shared" si="154"/>
        <v>4.7430552085113709E-2</v>
      </c>
      <c r="AW383" s="16"/>
      <c r="AX383" s="16"/>
    </row>
    <row r="384" spans="1:50" x14ac:dyDescent="0.2">
      <c r="A384" s="13">
        <v>43109</v>
      </c>
      <c r="B384" s="14">
        <v>15.57714286</v>
      </c>
      <c r="C384" s="14">
        <v>14.852975000000001</v>
      </c>
      <c r="D384" s="14">
        <v>18.438652170000001</v>
      </c>
      <c r="E384" s="14">
        <v>26.722775290000001</v>
      </c>
      <c r="F384" s="5">
        <v>3.3076052016566502</v>
      </c>
      <c r="G384" s="5">
        <v>2.9906992241224528</v>
      </c>
      <c r="H384" s="14">
        <v>6.6152104033132986</v>
      </c>
      <c r="I384" s="14">
        <v>9.6059096274357536</v>
      </c>
      <c r="J384" s="14">
        <v>3.3076052016566502</v>
      </c>
      <c r="K384" s="14">
        <f t="shared" si="142"/>
        <v>0</v>
      </c>
      <c r="L384" s="14">
        <f t="shared" si="143"/>
        <v>3.3387468263118611</v>
      </c>
      <c r="M384" s="14">
        <f t="shared" si="144"/>
        <v>9.575579092865544</v>
      </c>
      <c r="N384" s="5">
        <f t="shared" si="145"/>
        <v>0</v>
      </c>
      <c r="O384" s="9">
        <v>0.123650000008</v>
      </c>
      <c r="P384" s="9">
        <v>8.3942592591999987E-2</v>
      </c>
      <c r="Q384" s="9">
        <v>6.3356498203138134</v>
      </c>
      <c r="R384" s="9">
        <f t="shared" si="138"/>
        <v>0.63356498203138134</v>
      </c>
      <c r="S384" s="9">
        <f t="shared" si="139"/>
        <v>5.7020848382824321</v>
      </c>
      <c r="T384" s="9">
        <v>5.8168636937073597</v>
      </c>
      <c r="U384" s="9">
        <f t="shared" si="140"/>
        <v>0.58168636937073603</v>
      </c>
      <c r="V384" s="9">
        <f t="shared" si="141"/>
        <v>5.2351773243366235</v>
      </c>
      <c r="W384" s="9">
        <f t="shared" si="155"/>
        <v>6.8438229648919435E-2</v>
      </c>
      <c r="X384" s="9">
        <f t="shared" si="156"/>
        <v>1.5934665735190376</v>
      </c>
      <c r="Y384" s="9">
        <f t="shared" si="157"/>
        <v>5.1727783443766488E-2</v>
      </c>
      <c r="Z384" s="9">
        <f t="shared" si="158"/>
        <v>2.1398236595965837E-2</v>
      </c>
      <c r="AA384" s="9">
        <f t="shared" si="159"/>
        <v>1.043709514815772</v>
      </c>
      <c r="AB384" s="9">
        <f t="shared" si="160"/>
        <v>3.8129553698068731E-2</v>
      </c>
      <c r="AC384" s="9">
        <f t="shared" si="161"/>
        <v>3.0110923232188128E-2</v>
      </c>
      <c r="AD384" s="9">
        <f t="shared" si="162"/>
        <v>1.4540954408495304</v>
      </c>
      <c r="AE384" s="9">
        <f t="shared" si="163"/>
        <v>5.3107538773631544E-2</v>
      </c>
      <c r="AF384" s="9">
        <v>0</v>
      </c>
      <c r="AG384" s="9">
        <v>0</v>
      </c>
      <c r="AH384" s="9">
        <v>0</v>
      </c>
      <c r="AI384" s="9"/>
      <c r="AJ384" s="6">
        <v>374</v>
      </c>
      <c r="AK384" s="6">
        <f t="shared" si="146"/>
        <v>1.6619048031679571</v>
      </c>
      <c r="AL384" s="6">
        <f t="shared" si="147"/>
        <v>1.0651077514117377</v>
      </c>
      <c r="AM384" s="6">
        <f t="shared" si="148"/>
        <v>1.4842063640817185</v>
      </c>
      <c r="AN384">
        <v>1.6</v>
      </c>
      <c r="AO384">
        <v>3.3</v>
      </c>
      <c r="AP384" s="5">
        <v>1.7</v>
      </c>
      <c r="AQ384" s="6">
        <f t="shared" si="149"/>
        <v>6.190480316795699E-2</v>
      </c>
      <c r="AR384" s="17">
        <f t="shared" si="150"/>
        <v>3.8322046552634976E-3</v>
      </c>
      <c r="AS384" s="6">
        <f t="shared" si="151"/>
        <v>-2.2348922485882623</v>
      </c>
      <c r="AT384" s="15">
        <f t="shared" si="152"/>
        <v>4.9947433627998992</v>
      </c>
      <c r="AU384" s="6">
        <f t="shared" si="153"/>
        <v>-0.21579363591828149</v>
      </c>
      <c r="AV384" s="16">
        <f t="shared" si="154"/>
        <v>4.6566893302831827E-2</v>
      </c>
      <c r="AW384" s="16"/>
      <c r="AX384" s="16"/>
    </row>
    <row r="385" spans="1:50" x14ac:dyDescent="0.2">
      <c r="A385" s="13">
        <v>43110</v>
      </c>
      <c r="B385" s="14">
        <v>15.56424683</v>
      </c>
      <c r="C385" s="14">
        <v>15.006660460000001</v>
      </c>
      <c r="D385" s="14">
        <v>18.452182430000001</v>
      </c>
      <c r="E385" s="14">
        <v>26.682785880000001</v>
      </c>
      <c r="F385" s="5">
        <v>3.540860740009574</v>
      </c>
      <c r="G385" s="5">
        <v>3.759440701981827</v>
      </c>
      <c r="H385" s="14">
        <v>7.0817214800191488</v>
      </c>
      <c r="I385" s="14">
        <v>10.84116218200097</v>
      </c>
      <c r="J385" s="14">
        <v>3.540860740009574</v>
      </c>
      <c r="K385" s="14">
        <f t="shared" si="142"/>
        <v>0</v>
      </c>
      <c r="L385" s="14">
        <f t="shared" si="143"/>
        <v>4.4936121250357672</v>
      </c>
      <c r="M385" s="14">
        <f t="shared" si="144"/>
        <v>10.091437157633417</v>
      </c>
      <c r="N385" s="5">
        <f t="shared" si="145"/>
        <v>0</v>
      </c>
      <c r="O385" s="9">
        <v>0.12439999997700001</v>
      </c>
      <c r="P385" s="9">
        <v>8.4118518523000008E-2</v>
      </c>
      <c r="Q385" s="9">
        <v>6.0969501382441198</v>
      </c>
      <c r="R385" s="9">
        <f t="shared" si="138"/>
        <v>0.60969501382441205</v>
      </c>
      <c r="S385" s="9">
        <f t="shared" si="139"/>
        <v>5.4872551244197076</v>
      </c>
      <c r="T385" s="9">
        <v>5.8264311108435809</v>
      </c>
      <c r="U385" s="9">
        <f t="shared" si="140"/>
        <v>0.58264311108435807</v>
      </c>
      <c r="V385" s="9">
        <f t="shared" si="141"/>
        <v>5.2437879997592232</v>
      </c>
      <c r="W385" s="9">
        <f t="shared" si="155"/>
        <v>6.5213349818753485E-2</v>
      </c>
      <c r="X385" s="9">
        <f t="shared" si="156"/>
        <v>1.6004527599764837</v>
      </c>
      <c r="Y385" s="9">
        <f t="shared" si="157"/>
        <v>5.1836796718361153E-2</v>
      </c>
      <c r="Z385" s="9">
        <f t="shared" si="158"/>
        <v>2.089444904976686E-2</v>
      </c>
      <c r="AA385" s="9">
        <f t="shared" si="159"/>
        <v>1.0521000901236639</v>
      </c>
      <c r="AB385" s="9">
        <f t="shared" si="160"/>
        <v>3.7707229382521121E-2</v>
      </c>
      <c r="AC385" s="9">
        <f t="shared" si="161"/>
        <v>3.2284270781618218E-2</v>
      </c>
      <c r="AD385" s="9">
        <f t="shared" si="162"/>
        <v>1.4706802387318989</v>
      </c>
      <c r="AE385" s="9">
        <f t="shared" si="163"/>
        <v>5.0906659328679479E-2</v>
      </c>
      <c r="AF385" s="9">
        <v>0</v>
      </c>
      <c r="AG385" s="9">
        <v>0</v>
      </c>
      <c r="AH385" s="9">
        <v>0</v>
      </c>
      <c r="AI385" s="9"/>
      <c r="AJ385" s="6">
        <v>375</v>
      </c>
      <c r="AK385" s="6">
        <f t="shared" si="146"/>
        <v>1.6656661097952372</v>
      </c>
      <c r="AL385" s="6">
        <f t="shared" si="147"/>
        <v>1.0729945391734308</v>
      </c>
      <c r="AM385" s="6">
        <f t="shared" si="148"/>
        <v>1.5029645095135171</v>
      </c>
      <c r="AN385">
        <v>1.6083333333333301</v>
      </c>
      <c r="AO385">
        <v>3.2562500000000001</v>
      </c>
      <c r="AP385" s="5">
        <v>1.684375</v>
      </c>
      <c r="AQ385" s="6">
        <f t="shared" si="149"/>
        <v>5.7332776461907153E-2</v>
      </c>
      <c r="AR385" s="17">
        <f t="shared" si="150"/>
        <v>3.2870472568310148E-3</v>
      </c>
      <c r="AS385" s="6">
        <f t="shared" si="151"/>
        <v>-2.1832554608265693</v>
      </c>
      <c r="AT385" s="15">
        <f t="shared" si="152"/>
        <v>4.7666044072290354</v>
      </c>
      <c r="AU385" s="6">
        <f t="shared" si="153"/>
        <v>-0.18141049048648283</v>
      </c>
      <c r="AV385" s="16">
        <f t="shared" si="154"/>
        <v>3.2909766058546279E-2</v>
      </c>
      <c r="AW385" s="16"/>
      <c r="AX385" s="16"/>
    </row>
    <row r="386" spans="1:50" x14ac:dyDescent="0.2">
      <c r="A386" s="13">
        <v>43111</v>
      </c>
      <c r="B386" s="14">
        <v>15.551350810000001</v>
      </c>
      <c r="C386" s="14">
        <v>15.16034591</v>
      </c>
      <c r="D386" s="14">
        <v>18.46571269</v>
      </c>
      <c r="E386" s="14">
        <v>26.64279646</v>
      </c>
      <c r="F386" s="5">
        <v>4.0493051455044196</v>
      </c>
      <c r="G386" s="5">
        <v>4.7056937663061831</v>
      </c>
      <c r="H386" s="14">
        <v>8.0986102910088391</v>
      </c>
      <c r="I386" s="14">
        <v>12.80430405731502</v>
      </c>
      <c r="J386" s="14">
        <v>4.0493051455044196</v>
      </c>
      <c r="K386" s="14">
        <f t="shared" si="142"/>
        <v>0</v>
      </c>
      <c r="L386" s="14">
        <f t="shared" si="143"/>
        <v>5.9371776642885283</v>
      </c>
      <c r="M386" s="14">
        <f t="shared" si="144"/>
        <v>11.361494813774357</v>
      </c>
      <c r="N386" s="5">
        <f t="shared" si="145"/>
        <v>0</v>
      </c>
      <c r="O386" s="9">
        <v>0.12515000005499999</v>
      </c>
      <c r="P386" s="9">
        <v>8.4294444444999991E-2</v>
      </c>
      <c r="Q386" s="9">
        <v>6.0630327816670224</v>
      </c>
      <c r="R386" s="9">
        <f t="shared" si="138"/>
        <v>0.60630327816670226</v>
      </c>
      <c r="S386" s="9">
        <f t="shared" si="139"/>
        <v>5.4567295035003207</v>
      </c>
      <c r="T386" s="9">
        <v>5.7850412593320586</v>
      </c>
      <c r="U386" s="9">
        <f t="shared" si="140"/>
        <v>0.57850412593320588</v>
      </c>
      <c r="V386" s="9">
        <f t="shared" si="141"/>
        <v>5.2065371333988528</v>
      </c>
      <c r="W386" s="9">
        <f t="shared" si="155"/>
        <v>6.2215119963426331E-2</v>
      </c>
      <c r="X386" s="9">
        <f t="shared" si="156"/>
        <v>1.6073051075367866</v>
      </c>
      <c r="Y386" s="9">
        <f t="shared" si="157"/>
        <v>5.1751979031090793E-2</v>
      </c>
      <c r="Z386" s="9">
        <f t="shared" si="158"/>
        <v>2.0516797395774101E-2</v>
      </c>
      <c r="AA386" s="9">
        <f t="shared" si="159"/>
        <v>1.0604747241930699</v>
      </c>
      <c r="AB386" s="9">
        <f t="shared" si="160"/>
        <v>3.7284247148286237E-2</v>
      </c>
      <c r="AC386" s="9">
        <f t="shared" si="161"/>
        <v>3.5220276898341382E-2</v>
      </c>
      <c r="AD386" s="9">
        <f t="shared" si="162"/>
        <v>1.4893094005126146</v>
      </c>
      <c r="AE386" s="9">
        <f t="shared" si="163"/>
        <v>4.8994049869445541E-2</v>
      </c>
      <c r="AF386" s="9">
        <v>0</v>
      </c>
      <c r="AG386" s="9">
        <v>0</v>
      </c>
      <c r="AH386" s="9">
        <v>0</v>
      </c>
      <c r="AI386" s="9"/>
      <c r="AJ386" s="9">
        <v>376</v>
      </c>
      <c r="AK386" s="6">
        <f t="shared" si="146"/>
        <v>1.669520227500213</v>
      </c>
      <c r="AL386" s="6">
        <f t="shared" si="147"/>
        <v>1.0809915215888439</v>
      </c>
      <c r="AM386" s="6">
        <f t="shared" si="148"/>
        <v>1.524529677410956</v>
      </c>
      <c r="AN386">
        <v>1.61666666666667</v>
      </c>
      <c r="AO386">
        <v>3.2124999999999999</v>
      </c>
      <c r="AP386" s="5">
        <v>1.66875</v>
      </c>
      <c r="AQ386" s="6">
        <f t="shared" si="149"/>
        <v>5.2853560833542979E-2</v>
      </c>
      <c r="AR386" s="17">
        <f t="shared" si="150"/>
        <v>2.7934988927850284E-3</v>
      </c>
      <c r="AS386" s="6">
        <f t="shared" si="151"/>
        <v>-2.1315084784111562</v>
      </c>
      <c r="AT386" s="15">
        <f t="shared" si="152"/>
        <v>4.5433283935386424</v>
      </c>
      <c r="AU386" s="6">
        <f t="shared" si="153"/>
        <v>-0.14422032258904394</v>
      </c>
      <c r="AV386" s="16">
        <f t="shared" si="154"/>
        <v>2.0799501447687895E-2</v>
      </c>
      <c r="AW386" s="16"/>
      <c r="AX386" s="16"/>
    </row>
    <row r="387" spans="1:50" x14ac:dyDescent="0.2">
      <c r="A387" s="13">
        <v>43112</v>
      </c>
      <c r="B387" s="14">
        <v>15.53845478</v>
      </c>
      <c r="C387" s="14">
        <v>15.31403137</v>
      </c>
      <c r="D387" s="14">
        <v>18.479242960000001</v>
      </c>
      <c r="E387" s="14">
        <v>26.602807049999999</v>
      </c>
      <c r="F387" s="5">
        <v>3.6816577593730599</v>
      </c>
      <c r="G387" s="5">
        <v>4.1907703560964267</v>
      </c>
      <c r="H387" s="14">
        <v>7.3633155187461199</v>
      </c>
      <c r="I387" s="14">
        <v>11.554085874842549</v>
      </c>
      <c r="J387" s="14">
        <v>3.6816577593730599</v>
      </c>
      <c r="K387" s="14">
        <f t="shared" si="142"/>
        <v>0</v>
      </c>
      <c r="L387" s="14">
        <f t="shared" si="143"/>
        <v>5.5386952573499881</v>
      </c>
      <c r="M387" s="14">
        <f t="shared" si="144"/>
        <v>10.170124788012732</v>
      </c>
      <c r="N387" s="5">
        <f t="shared" si="145"/>
        <v>0</v>
      </c>
      <c r="O387" s="9">
        <v>0.12590000002400001</v>
      </c>
      <c r="P387" s="9">
        <v>8.4470370376000012E-2</v>
      </c>
      <c r="Q387" s="9">
        <v>6.178509144245691</v>
      </c>
      <c r="R387" s="9">
        <f t="shared" si="138"/>
        <v>0.61785091442456919</v>
      </c>
      <c r="S387" s="9">
        <f t="shared" si="139"/>
        <v>5.5606582298211222</v>
      </c>
      <c r="T387" s="9">
        <v>5.8248960307352817</v>
      </c>
      <c r="U387" s="9">
        <f t="shared" si="140"/>
        <v>0.58248960307352815</v>
      </c>
      <c r="V387" s="9">
        <f t="shared" si="141"/>
        <v>5.2424064276617539</v>
      </c>
      <c r="W387" s="9">
        <f t="shared" si="155"/>
        <v>5.9539862087783293E-2</v>
      </c>
      <c r="X387" s="9">
        <f t="shared" si="156"/>
        <v>1.6146927338628041</v>
      </c>
      <c r="Y387" s="9">
        <f t="shared" si="157"/>
        <v>5.1500748294780324E-2</v>
      </c>
      <c r="Z387" s="9">
        <f t="shared" si="158"/>
        <v>2.0403537675838225E-2</v>
      </c>
      <c r="AA387" s="9">
        <f t="shared" si="159"/>
        <v>1.0692053881532033</v>
      </c>
      <c r="AB387" s="9">
        <f t="shared" si="160"/>
        <v>3.6863144384794932E-2</v>
      </c>
      <c r="AC387" s="9">
        <f t="shared" si="161"/>
        <v>3.9038100714833955E-2</v>
      </c>
      <c r="AD387" s="9">
        <f t="shared" si="162"/>
        <v>1.5100265867308338</v>
      </c>
      <c r="AE387" s="9">
        <f t="shared" si="163"/>
        <v>4.739227872346409E-2</v>
      </c>
      <c r="AF387" s="9">
        <v>0</v>
      </c>
      <c r="AG387" s="9">
        <v>0</v>
      </c>
      <c r="AH387" s="9">
        <v>0</v>
      </c>
      <c r="AI387" s="9"/>
      <c r="AJ387" s="6">
        <v>377</v>
      </c>
      <c r="AK387" s="6">
        <f t="shared" si="146"/>
        <v>1.6742325959505875</v>
      </c>
      <c r="AL387" s="6">
        <f t="shared" si="147"/>
        <v>1.0896089258290416</v>
      </c>
      <c r="AM387" s="6">
        <f t="shared" si="148"/>
        <v>1.5490646874456677</v>
      </c>
      <c r="AN387">
        <v>1.625</v>
      </c>
      <c r="AO387">
        <v>3.1687500000000002</v>
      </c>
      <c r="AP387" s="5">
        <v>1.653125</v>
      </c>
      <c r="AQ387" s="6">
        <f t="shared" si="149"/>
        <v>4.9232595950587488E-2</v>
      </c>
      <c r="AR387" s="17">
        <f t="shared" si="150"/>
        <v>2.4238485040338036E-3</v>
      </c>
      <c r="AS387" s="6">
        <f t="shared" si="151"/>
        <v>-2.0791410741709586</v>
      </c>
      <c r="AT387" s="15">
        <f t="shared" si="152"/>
        <v>4.3228276063047675</v>
      </c>
      <c r="AU387" s="6">
        <f t="shared" si="153"/>
        <v>-0.10406031255433223</v>
      </c>
      <c r="AV387" s="16">
        <f t="shared" si="154"/>
        <v>1.0828548648905315E-2</v>
      </c>
      <c r="AW387" s="16"/>
      <c r="AX387" s="16"/>
    </row>
    <row r="388" spans="1:50" x14ac:dyDescent="0.2">
      <c r="A388" s="13">
        <v>43113</v>
      </c>
      <c r="B388" s="14">
        <v>15.525558759999999</v>
      </c>
      <c r="C388" s="14">
        <v>15.467716830000001</v>
      </c>
      <c r="D388" s="14">
        <v>18.49277322</v>
      </c>
      <c r="E388" s="14">
        <v>26.562817630000001</v>
      </c>
      <c r="F388" s="5">
        <v>3.474537302129578</v>
      </c>
      <c r="G388" s="5">
        <v>3.687747979349933</v>
      </c>
      <c r="H388" s="14">
        <v>6.9490746042591569</v>
      </c>
      <c r="I388" s="14">
        <v>10.63682258360909</v>
      </c>
      <c r="J388" s="14">
        <v>3.474537302129578</v>
      </c>
      <c r="K388" s="14">
        <f t="shared" si="142"/>
        <v>0</v>
      </c>
      <c r="L388" s="14">
        <f t="shared" si="143"/>
        <v>5.1048741799772692</v>
      </c>
      <c r="M388" s="14">
        <f t="shared" si="144"/>
        <v>9.4498293636609194</v>
      </c>
      <c r="N388" s="5">
        <f t="shared" si="145"/>
        <v>0</v>
      </c>
      <c r="O388" s="9">
        <v>0.126650000002</v>
      </c>
      <c r="P388" s="9">
        <v>8.4646296298000009E-2</v>
      </c>
      <c r="Q388" s="9">
        <v>6.2781000710899129</v>
      </c>
      <c r="R388" s="9">
        <f t="shared" si="138"/>
        <v>0.62781000710899137</v>
      </c>
      <c r="S388" s="9">
        <f t="shared" si="139"/>
        <v>5.6502900639809219</v>
      </c>
      <c r="T388" s="9">
        <v>5.8832570766735497</v>
      </c>
      <c r="U388" s="9">
        <f t="shared" si="140"/>
        <v>0.58832570766735504</v>
      </c>
      <c r="V388" s="9">
        <f t="shared" si="141"/>
        <v>5.2949313690061945</v>
      </c>
      <c r="W388" s="9">
        <f t="shared" si="155"/>
        <v>5.6992037176618653E-2</v>
      </c>
      <c r="X388" s="9">
        <f t="shared" si="156"/>
        <v>1.6219463995424095</v>
      </c>
      <c r="Y388" s="9">
        <f t="shared" si="157"/>
        <v>5.1114038902393417E-2</v>
      </c>
      <c r="Z388" s="9">
        <f t="shared" si="158"/>
        <v>2.0013302700522255E-2</v>
      </c>
      <c r="AA388" s="9">
        <f t="shared" si="159"/>
        <v>1.0770321719837532</v>
      </c>
      <c r="AB388" s="9">
        <f t="shared" si="160"/>
        <v>3.6449167018530772E-2</v>
      </c>
      <c r="AC388" s="9">
        <f t="shared" si="161"/>
        <v>4.1922046903747678E-2</v>
      </c>
      <c r="AD388" s="9">
        <f t="shared" si="162"/>
        <v>1.5278336105958545</v>
      </c>
      <c r="AE388" s="9">
        <f t="shared" si="163"/>
        <v>4.6129105471229837E-2</v>
      </c>
      <c r="AF388" s="9">
        <v>0</v>
      </c>
      <c r="AG388" s="9">
        <v>0</v>
      </c>
      <c r="AH388" s="9">
        <v>0</v>
      </c>
      <c r="AI388" s="9"/>
      <c r="AJ388" s="6">
        <v>378</v>
      </c>
      <c r="AK388" s="6">
        <f t="shared" si="146"/>
        <v>1.6789384367190281</v>
      </c>
      <c r="AL388" s="6">
        <f t="shared" si="147"/>
        <v>1.0970454746842755</v>
      </c>
      <c r="AM388" s="6">
        <f t="shared" si="148"/>
        <v>1.5697556574996021</v>
      </c>
      <c r="AN388">
        <v>1.63333333333333</v>
      </c>
      <c r="AO388">
        <v>3.125</v>
      </c>
      <c r="AP388" s="5">
        <v>1.6375</v>
      </c>
      <c r="AQ388" s="6">
        <f t="shared" si="149"/>
        <v>4.560510338569812E-2</v>
      </c>
      <c r="AR388" s="17">
        <f t="shared" si="150"/>
        <v>2.079825454820214E-3</v>
      </c>
      <c r="AS388" s="6">
        <f t="shared" si="151"/>
        <v>-2.0279545253157245</v>
      </c>
      <c r="AT388" s="15">
        <f t="shared" si="152"/>
        <v>4.1125995567485258</v>
      </c>
      <c r="AU388" s="6">
        <f t="shared" si="153"/>
        <v>-6.7744342500397847E-2</v>
      </c>
      <c r="AV388" s="16">
        <f t="shared" si="154"/>
        <v>4.5892959408112104E-3</v>
      </c>
      <c r="AW388" s="16"/>
      <c r="AX388" s="16"/>
    </row>
    <row r="389" spans="1:50" x14ac:dyDescent="0.2">
      <c r="A389" s="13">
        <v>43114</v>
      </c>
      <c r="B389" s="14">
        <v>15.512662730000001</v>
      </c>
      <c r="C389" s="14">
        <v>15.62140228</v>
      </c>
      <c r="D389" s="14">
        <v>18.50630348</v>
      </c>
      <c r="E389" s="14">
        <v>26.52282821</v>
      </c>
      <c r="F389" s="5">
        <v>3.3202770164868149</v>
      </c>
      <c r="G389" s="5">
        <v>3.3524019234050102</v>
      </c>
      <c r="H389" s="14">
        <v>6.6405540329736308</v>
      </c>
      <c r="I389" s="14">
        <v>9.9929559563786405</v>
      </c>
      <c r="J389" s="14">
        <v>3.3202770164868149</v>
      </c>
      <c r="K389" s="14">
        <f t="shared" si="142"/>
        <v>137.48022808601107</v>
      </c>
      <c r="L389" s="14">
        <f t="shared" si="143"/>
        <v>6.2414631333482324</v>
      </c>
      <c r="M389" s="14">
        <f t="shared" si="144"/>
        <v>8.8912080760248813</v>
      </c>
      <c r="N389" s="5">
        <f t="shared" si="145"/>
        <v>0</v>
      </c>
      <c r="O389" s="9">
        <v>0.12739999997099999</v>
      </c>
      <c r="P389" s="9">
        <v>8.4822222228999988E-2</v>
      </c>
      <c r="Q389" s="9">
        <v>6.3839086158086422</v>
      </c>
      <c r="R389" s="9">
        <f t="shared" si="138"/>
        <v>0.63839086158086422</v>
      </c>
      <c r="S389" s="9">
        <f t="shared" si="139"/>
        <v>5.7455177542277784</v>
      </c>
      <c r="T389" s="9">
        <v>5.9440265036031166</v>
      </c>
      <c r="U389" s="9">
        <f t="shared" si="140"/>
        <v>0.5944026503603117</v>
      </c>
      <c r="V389" s="9">
        <f t="shared" si="141"/>
        <v>5.3496238532428046</v>
      </c>
      <c r="W389" s="9">
        <f t="shared" si="155"/>
        <v>5.4588538996935103E-2</v>
      </c>
      <c r="X389" s="9">
        <f t="shared" si="156"/>
        <v>1.6291650076974884</v>
      </c>
      <c r="Y389" s="9">
        <f t="shared" si="157"/>
        <v>5.0609229961099296E-2</v>
      </c>
      <c r="Z389" s="9">
        <f t="shared" si="158"/>
        <v>1.9495940955027165E-2</v>
      </c>
      <c r="AA389" s="9">
        <f t="shared" si="159"/>
        <v>1.0842331797837952</v>
      </c>
      <c r="AB389" s="9">
        <f t="shared" si="160"/>
        <v>3.6036616648027979E-2</v>
      </c>
      <c r="AC389" s="9">
        <f t="shared" si="161"/>
        <v>4.4001916717442698E-2</v>
      </c>
      <c r="AD389" s="9">
        <f t="shared" si="162"/>
        <v>1.5431957103875888</v>
      </c>
      <c r="AE389" s="9">
        <f t="shared" si="163"/>
        <v>4.5125648657467578E-2</v>
      </c>
      <c r="AF389" s="9">
        <v>0</v>
      </c>
      <c r="AG389" s="9">
        <v>0</v>
      </c>
      <c r="AH389" s="9">
        <v>0</v>
      </c>
      <c r="AI389" s="9"/>
      <c r="AJ389" s="9">
        <v>379</v>
      </c>
      <c r="AK389" s="6">
        <f t="shared" si="146"/>
        <v>1.6837535466944236</v>
      </c>
      <c r="AL389" s="6">
        <f t="shared" si="147"/>
        <v>1.1037291207388225</v>
      </c>
      <c r="AM389" s="6">
        <f t="shared" si="148"/>
        <v>1.5871976271050316</v>
      </c>
      <c r="AN389">
        <v>1.6416666666666699</v>
      </c>
      <c r="AO389">
        <v>3.0812499999999998</v>
      </c>
      <c r="AP389" s="5">
        <v>1.621875</v>
      </c>
      <c r="AQ389" s="6">
        <f t="shared" si="149"/>
        <v>4.2086880027753626E-2</v>
      </c>
      <c r="AR389" s="17">
        <f t="shared" si="150"/>
        <v>1.771305470470527E-3</v>
      </c>
      <c r="AS389" s="6">
        <f t="shared" si="151"/>
        <v>-1.9775208792611774</v>
      </c>
      <c r="AT389" s="15">
        <f t="shared" si="152"/>
        <v>3.9105888279138998</v>
      </c>
      <c r="AU389" s="6">
        <f t="shared" si="153"/>
        <v>-3.4677372894968306E-2</v>
      </c>
      <c r="AV389" s="16">
        <f t="shared" si="154"/>
        <v>1.2025201908966825E-3</v>
      </c>
      <c r="AW389" s="16"/>
      <c r="AX389" s="16"/>
    </row>
    <row r="390" spans="1:50" x14ac:dyDescent="0.2">
      <c r="A390" s="13">
        <v>43115</v>
      </c>
      <c r="B390" s="14">
        <v>15.499766709999999</v>
      </c>
      <c r="C390" s="14">
        <v>15.77508774</v>
      </c>
      <c r="D390" s="14">
        <v>18.519833739999999</v>
      </c>
      <c r="E390" s="14">
        <v>26.4828388</v>
      </c>
      <c r="F390" s="5">
        <v>3.367076456408328</v>
      </c>
      <c r="G390" s="5">
        <v>3.2037413362377229</v>
      </c>
      <c r="H390" s="14">
        <v>6.7341529128166551</v>
      </c>
      <c r="I390" s="14">
        <v>9.9378942490543771</v>
      </c>
      <c r="J390" s="14">
        <v>3.367076456408328</v>
      </c>
      <c r="K390" s="14">
        <f t="shared" si="142"/>
        <v>55.237538940589118</v>
      </c>
      <c r="L390" s="14">
        <f t="shared" si="143"/>
        <v>6.3133154972074337</v>
      </c>
      <c r="M390" s="14">
        <f t="shared" si="144"/>
        <v>8.8779641622015202</v>
      </c>
      <c r="N390" s="5">
        <f t="shared" si="145"/>
        <v>0</v>
      </c>
      <c r="O390" s="9">
        <v>0.12815000004900001</v>
      </c>
      <c r="P390" s="9">
        <v>8.4998148151E-2</v>
      </c>
      <c r="Q390" s="9">
        <v>6.8084390337805054</v>
      </c>
      <c r="R390" s="9">
        <f t="shared" si="138"/>
        <v>0.68084390337805056</v>
      </c>
      <c r="S390" s="9">
        <f t="shared" si="139"/>
        <v>6.1275951304024554</v>
      </c>
      <c r="T390" s="9">
        <v>6.0045209197185079</v>
      </c>
      <c r="U390" s="9">
        <f t="shared" si="140"/>
        <v>0.60045209197185079</v>
      </c>
      <c r="V390" s="9">
        <f t="shared" si="141"/>
        <v>5.4040688277466575</v>
      </c>
      <c r="W390" s="9">
        <f t="shared" si="155"/>
        <v>5.1423483811099985E-2</v>
      </c>
      <c r="X390" s="9">
        <f t="shared" si="156"/>
        <v>1.6290394282142588</v>
      </c>
      <c r="Y390" s="9">
        <f t="shared" si="157"/>
        <v>5.0003385867205298E-2</v>
      </c>
      <c r="Z390" s="9">
        <f t="shared" si="158"/>
        <v>1.8910671377748479E-2</v>
      </c>
      <c r="AA390" s="9">
        <f t="shared" si="159"/>
        <v>1.0909173436670461</v>
      </c>
      <c r="AB390" s="9">
        <f t="shared" si="160"/>
        <v>3.5622918915877495E-2</v>
      </c>
      <c r="AC390" s="9">
        <f t="shared" si="161"/>
        <v>4.8340265135658311E-2</v>
      </c>
      <c r="AD390" s="9">
        <f t="shared" si="162"/>
        <v>1.5742692214268241</v>
      </c>
      <c r="AE390" s="9">
        <f t="shared" si="163"/>
        <v>4.4316348494873932E-2</v>
      </c>
      <c r="AF390" s="9">
        <v>0</v>
      </c>
      <c r="AG390" s="9">
        <v>0</v>
      </c>
      <c r="AH390" s="9">
        <v>0</v>
      </c>
      <c r="AI390" s="9"/>
      <c r="AJ390" s="6">
        <v>380</v>
      </c>
      <c r="AK390" s="6">
        <f t="shared" si="146"/>
        <v>1.6804629120253589</v>
      </c>
      <c r="AL390" s="6">
        <f t="shared" si="147"/>
        <v>1.1098280150447946</v>
      </c>
      <c r="AM390" s="6">
        <f t="shared" si="148"/>
        <v>1.6226094865624825</v>
      </c>
      <c r="AN390">
        <v>1.65</v>
      </c>
      <c r="AO390">
        <v>3.037500000000001</v>
      </c>
      <c r="AP390" s="5">
        <v>1.60625</v>
      </c>
      <c r="AQ390" s="6">
        <f t="shared" si="149"/>
        <v>3.0462912025359001E-2</v>
      </c>
      <c r="AR390" s="17">
        <f t="shared" si="150"/>
        <v>9.2798900906476201E-4</v>
      </c>
      <c r="AS390" s="6">
        <f t="shared" si="151"/>
        <v>-1.9276719849552064</v>
      </c>
      <c r="AT390" s="15">
        <f t="shared" si="152"/>
        <v>3.7159192815811455</v>
      </c>
      <c r="AU390" s="6">
        <f t="shared" si="153"/>
        <v>1.6359486562482539E-2</v>
      </c>
      <c r="AV390" s="16">
        <f t="shared" si="154"/>
        <v>2.6763280058804677E-4</v>
      </c>
      <c r="AW390" s="16"/>
      <c r="AX390" s="16"/>
    </row>
    <row r="391" spans="1:50" x14ac:dyDescent="0.2">
      <c r="A391" s="13">
        <v>43116</v>
      </c>
      <c r="B391" s="14">
        <v>15.486870679999999</v>
      </c>
      <c r="C391" s="14">
        <v>15.9287732</v>
      </c>
      <c r="D391" s="14">
        <v>18.533363999999999</v>
      </c>
      <c r="E391" s="14">
        <v>26.442849379999998</v>
      </c>
      <c r="F391" s="5">
        <v>3.969063328800797</v>
      </c>
      <c r="G391" s="5">
        <v>4.3509703171679464</v>
      </c>
      <c r="H391" s="14">
        <v>7.938126657601595</v>
      </c>
      <c r="I391" s="14">
        <v>12.28909697476954</v>
      </c>
      <c r="J391" s="14">
        <v>3.969063328800797</v>
      </c>
      <c r="K391" s="14">
        <f t="shared" si="142"/>
        <v>40.695394098625144</v>
      </c>
      <c r="L391" s="14">
        <f t="shared" si="143"/>
        <v>8.6357463277148625</v>
      </c>
      <c r="M391" s="14">
        <f t="shared" si="144"/>
        <v>10.304715971425155</v>
      </c>
      <c r="N391" s="5">
        <f t="shared" si="145"/>
        <v>0</v>
      </c>
      <c r="O391" s="9">
        <v>0.128900000018</v>
      </c>
      <c r="P391" s="9">
        <v>8.5174074081999993E-2</v>
      </c>
      <c r="Q391" s="9">
        <v>6.9292667805155901</v>
      </c>
      <c r="R391" s="9">
        <f t="shared" si="138"/>
        <v>0.69292667805155905</v>
      </c>
      <c r="S391" s="9">
        <f t="shared" si="139"/>
        <v>6.2363401024640313</v>
      </c>
      <c r="T391" s="9">
        <v>5.9714812408415368</v>
      </c>
      <c r="U391" s="9">
        <f t="shared" si="140"/>
        <v>0.59714812408415374</v>
      </c>
      <c r="V391" s="9">
        <f t="shared" si="141"/>
        <v>5.3743331167573833</v>
      </c>
      <c r="W391" s="9">
        <f t="shared" si="155"/>
        <v>4.93745845132227E-2</v>
      </c>
      <c r="X391" s="9">
        <f t="shared" si="156"/>
        <v>1.6353066616027836</v>
      </c>
      <c r="Y391" s="9">
        <f t="shared" si="157"/>
        <v>4.9260127641964739E-2</v>
      </c>
      <c r="Z391" s="9">
        <f t="shared" si="158"/>
        <v>1.83594593335984E-2</v>
      </c>
      <c r="AA391" s="9">
        <f t="shared" si="159"/>
        <v>1.0971776266873912</v>
      </c>
      <c r="AB391" s="9">
        <f t="shared" si="160"/>
        <v>3.5206741251608401E-2</v>
      </c>
      <c r="AC391" s="9">
        <f t="shared" si="161"/>
        <v>4.9886745382712622E-2</v>
      </c>
      <c r="AD391" s="9">
        <f t="shared" si="162"/>
        <v>1.5879069168122575</v>
      </c>
      <c r="AE391" s="9">
        <f t="shared" si="163"/>
        <v>4.3816906343217693E-2</v>
      </c>
      <c r="AF391" s="9">
        <v>0</v>
      </c>
      <c r="AG391" s="9">
        <v>0</v>
      </c>
      <c r="AH391" s="9">
        <v>0</v>
      </c>
      <c r="AI391" s="9"/>
      <c r="AJ391" s="6">
        <v>381</v>
      </c>
      <c r="AK391" s="6">
        <f t="shared" si="146"/>
        <v>1.6846812461160063</v>
      </c>
      <c r="AL391" s="6">
        <f t="shared" si="147"/>
        <v>1.1155370860209897</v>
      </c>
      <c r="AM391" s="6">
        <f t="shared" si="148"/>
        <v>1.63779366219497</v>
      </c>
      <c r="AN391">
        <v>1.6583333333333301</v>
      </c>
      <c r="AO391">
        <v>2.9937499999999999</v>
      </c>
      <c r="AP391" s="5">
        <v>1.590625</v>
      </c>
      <c r="AQ391" s="6">
        <f t="shared" si="149"/>
        <v>2.634791278267623E-2</v>
      </c>
      <c r="AR391" s="17">
        <f t="shared" si="150"/>
        <v>6.9421250800351354E-4</v>
      </c>
      <c r="AS391" s="6">
        <f t="shared" si="151"/>
        <v>-1.8782129139790102</v>
      </c>
      <c r="AT391" s="15">
        <f t="shared" si="152"/>
        <v>3.5276837502375251</v>
      </c>
      <c r="AU391" s="6">
        <f t="shared" si="153"/>
        <v>4.7168662194970068E-2</v>
      </c>
      <c r="AV391" s="16">
        <f t="shared" si="154"/>
        <v>2.2248826932631987E-3</v>
      </c>
      <c r="AW391" s="16"/>
      <c r="AX391" s="16"/>
    </row>
    <row r="392" spans="1:50" x14ac:dyDescent="0.2">
      <c r="A392" s="13">
        <v>43117</v>
      </c>
      <c r="B392" s="14">
        <v>15.47397466</v>
      </c>
      <c r="C392" s="14">
        <v>16.08245866</v>
      </c>
      <c r="D392" s="14">
        <v>18.546894269999999</v>
      </c>
      <c r="E392" s="14">
        <v>26.402859970000002</v>
      </c>
      <c r="F392" s="5">
        <v>3.691441998636777</v>
      </c>
      <c r="G392" s="5">
        <v>3.7163471310256528</v>
      </c>
      <c r="H392" s="14">
        <v>7.382883997273554</v>
      </c>
      <c r="I392" s="14">
        <v>11.099231128299211</v>
      </c>
      <c r="J392" s="14">
        <v>3.691441998636777</v>
      </c>
      <c r="K392" s="14">
        <f t="shared" si="142"/>
        <v>27.573335887462438</v>
      </c>
      <c r="L392" s="14">
        <f t="shared" si="143"/>
        <v>7.8522430637218514</v>
      </c>
      <c r="M392" s="14">
        <f t="shared" si="144"/>
        <v>9.4372275898327125</v>
      </c>
      <c r="N392" s="5">
        <f t="shared" si="145"/>
        <v>0</v>
      </c>
      <c r="O392" s="9">
        <v>0.12964999999599999</v>
      </c>
      <c r="P392" s="9">
        <v>8.535000000399999E-2</v>
      </c>
      <c r="Q392" s="9">
        <v>6.878651028972155</v>
      </c>
      <c r="R392" s="9">
        <f t="shared" si="138"/>
        <v>0.68786510289721559</v>
      </c>
      <c r="S392" s="9">
        <f t="shared" si="139"/>
        <v>6.1907859260749394</v>
      </c>
      <c r="T392" s="9">
        <v>5.9627813402615759</v>
      </c>
      <c r="U392" s="9">
        <f t="shared" si="140"/>
        <v>0.59627813402615759</v>
      </c>
      <c r="V392" s="9">
        <f t="shared" si="141"/>
        <v>5.3665032062354188</v>
      </c>
      <c r="W392" s="9">
        <f t="shared" si="155"/>
        <v>4.7807434140529272E-2</v>
      </c>
      <c r="X392" s="9">
        <f t="shared" si="156"/>
        <v>1.6434706187677142</v>
      </c>
      <c r="Y392" s="9">
        <f t="shared" si="157"/>
        <v>4.8453928251656779E-2</v>
      </c>
      <c r="Z392" s="9">
        <f t="shared" si="158"/>
        <v>1.814102748695615E-2</v>
      </c>
      <c r="AA392" s="9">
        <f t="shared" si="159"/>
        <v>1.1037357875386276</v>
      </c>
      <c r="AB392" s="9">
        <f t="shared" si="160"/>
        <v>3.4788820108369499E-2</v>
      </c>
      <c r="AC392" s="9">
        <f t="shared" si="161"/>
        <v>5.2364261946129816E-2</v>
      </c>
      <c r="AD392" s="9">
        <f t="shared" si="162"/>
        <v>1.6007025407946722</v>
      </c>
      <c r="AE392" s="9">
        <f t="shared" si="163"/>
        <v>4.3443550117229508E-2</v>
      </c>
      <c r="AF392" s="9">
        <v>0</v>
      </c>
      <c r="AG392" s="9">
        <v>0</v>
      </c>
      <c r="AH392" s="9">
        <v>0</v>
      </c>
      <c r="AI392" s="9"/>
      <c r="AJ392" s="9">
        <v>382</v>
      </c>
      <c r="AK392" s="6">
        <f t="shared" si="146"/>
        <v>1.6912780529082434</v>
      </c>
      <c r="AL392" s="6">
        <f t="shared" si="147"/>
        <v>1.1218768150255838</v>
      </c>
      <c r="AM392" s="6">
        <f t="shared" si="148"/>
        <v>1.653066802740802</v>
      </c>
      <c r="AN392">
        <v>1.6666666666666701</v>
      </c>
      <c r="AO392">
        <v>2.95</v>
      </c>
      <c r="AP392" s="5">
        <v>1.575</v>
      </c>
      <c r="AQ392" s="6">
        <f t="shared" si="149"/>
        <v>2.461138624157333E-2</v>
      </c>
      <c r="AR392" s="17">
        <f t="shared" si="150"/>
        <v>6.0572033273190498E-4</v>
      </c>
      <c r="AS392" s="6">
        <f t="shared" si="151"/>
        <v>-1.8281231849744164</v>
      </c>
      <c r="AT392" s="15">
        <f t="shared" si="152"/>
        <v>3.3420343794410043</v>
      </c>
      <c r="AU392" s="6">
        <f t="shared" si="153"/>
        <v>7.8066802740802022E-2</v>
      </c>
      <c r="AV392" s="16">
        <f t="shared" si="154"/>
        <v>6.0944256901712939E-3</v>
      </c>
      <c r="AW392" s="16"/>
      <c r="AX392" s="16"/>
    </row>
    <row r="393" spans="1:50" x14ac:dyDescent="0.2">
      <c r="A393" s="13">
        <v>43118</v>
      </c>
      <c r="B393" s="14">
        <v>15.461078629999999</v>
      </c>
      <c r="C393" s="14">
        <v>16.236144110000001</v>
      </c>
      <c r="D393" s="14">
        <v>18.560424529999999</v>
      </c>
      <c r="E393" s="14">
        <v>26.36287055</v>
      </c>
      <c r="F393" s="5">
        <v>3.38780352431526</v>
      </c>
      <c r="G393" s="5">
        <v>3.196586999625469</v>
      </c>
      <c r="H393" s="14">
        <v>6.7756070486305209</v>
      </c>
      <c r="I393" s="14">
        <v>9.9721940482559894</v>
      </c>
      <c r="J393" s="14">
        <v>3.38780352431526</v>
      </c>
      <c r="K393" s="14">
        <f t="shared" si="142"/>
        <v>19.928596980608237</v>
      </c>
      <c r="L393" s="14">
        <f t="shared" si="143"/>
        <v>7.1689261411520429</v>
      </c>
      <c r="M393" s="14">
        <f t="shared" si="144"/>
        <v>8.5286234507854015</v>
      </c>
      <c r="N393" s="5">
        <f t="shared" si="145"/>
        <v>0</v>
      </c>
      <c r="O393" s="9">
        <v>0.13039999997500001</v>
      </c>
      <c r="P393" s="9">
        <v>8.5525925924999996E-2</v>
      </c>
      <c r="Q393" s="9">
        <v>6.8668896000418087</v>
      </c>
      <c r="R393" s="9">
        <f t="shared" si="138"/>
        <v>0.68668896000418089</v>
      </c>
      <c r="S393" s="9">
        <f t="shared" si="139"/>
        <v>6.1802006400376284</v>
      </c>
      <c r="T393" s="9">
        <v>6.0152050785419258</v>
      </c>
      <c r="U393" s="9">
        <f t="shared" si="140"/>
        <v>0.60152050785419264</v>
      </c>
      <c r="V393" s="9">
        <f t="shared" si="141"/>
        <v>5.4136845706877335</v>
      </c>
      <c r="W393" s="9">
        <f t="shared" si="155"/>
        <v>4.6311261977796177E-2</v>
      </c>
      <c r="X393" s="9">
        <f t="shared" si="156"/>
        <v>1.6515069086954461</v>
      </c>
      <c r="Y393" s="9">
        <f t="shared" si="157"/>
        <v>4.7617200374703496E-2</v>
      </c>
      <c r="Z393" s="9">
        <f t="shared" si="158"/>
        <v>1.7774120561631371E-2</v>
      </c>
      <c r="AA393" s="9">
        <f t="shared" si="159"/>
        <v>1.1097550975483221</v>
      </c>
      <c r="AB393" s="9">
        <f t="shared" si="160"/>
        <v>3.4375849969691979E-2</v>
      </c>
      <c r="AC393" s="9">
        <f t="shared" si="161"/>
        <v>5.3684160767477E-2</v>
      </c>
      <c r="AD393" s="9">
        <f t="shared" si="162"/>
        <v>1.6095490663417367</v>
      </c>
      <c r="AE393" s="9">
        <f t="shared" si="163"/>
        <v>4.3240564541639874E-2</v>
      </c>
      <c r="AF393" s="9">
        <v>0</v>
      </c>
      <c r="AG393" s="9">
        <v>0</v>
      </c>
      <c r="AH393" s="9">
        <v>0</v>
      </c>
      <c r="AI393" s="9"/>
      <c r="AJ393" s="6">
        <v>383</v>
      </c>
      <c r="AK393" s="6">
        <f t="shared" si="146"/>
        <v>1.6978181706732423</v>
      </c>
      <c r="AL393" s="6">
        <f t="shared" si="147"/>
        <v>1.1275292181099534</v>
      </c>
      <c r="AM393" s="6">
        <f t="shared" si="148"/>
        <v>1.6632332271092136</v>
      </c>
      <c r="AN393">
        <v>1.675</v>
      </c>
      <c r="AO393">
        <v>2.90625</v>
      </c>
      <c r="AP393" s="5">
        <v>1.559375</v>
      </c>
      <c r="AQ393" s="6">
        <f t="shared" si="149"/>
        <v>2.2818170673242211E-2</v>
      </c>
      <c r="AR393" s="17">
        <f t="shared" si="150"/>
        <v>5.206689128732109E-4</v>
      </c>
      <c r="AS393" s="6">
        <f t="shared" si="151"/>
        <v>-1.7787207818900466</v>
      </c>
      <c r="AT393" s="15">
        <f t="shared" si="152"/>
        <v>3.1638476199275387</v>
      </c>
      <c r="AU393" s="6">
        <f t="shared" si="153"/>
        <v>0.10385822710921366</v>
      </c>
      <c r="AV393" s="16">
        <f t="shared" si="154"/>
        <v>1.0786531338269003E-2</v>
      </c>
      <c r="AW393" s="16"/>
      <c r="AX393" s="16"/>
    </row>
    <row r="394" spans="1:50" x14ac:dyDescent="0.2">
      <c r="A394" s="13">
        <v>43119</v>
      </c>
      <c r="B394" s="14">
        <v>15.448182600000001</v>
      </c>
      <c r="C394" s="14">
        <v>16.38982957</v>
      </c>
      <c r="D394" s="14">
        <v>18.573954789999998</v>
      </c>
      <c r="E394" s="14">
        <v>26.322881129999999</v>
      </c>
      <c r="F394" s="5">
        <v>3.2606271445911008</v>
      </c>
      <c r="G394" s="5">
        <v>3.0959920933855249</v>
      </c>
      <c r="H394" s="14">
        <v>6.5212542891822016</v>
      </c>
      <c r="I394" s="14">
        <v>9.6172463825677266</v>
      </c>
      <c r="J394" s="14">
        <v>3.2606271445911008</v>
      </c>
      <c r="K394" s="14">
        <f t="shared" si="142"/>
        <v>15.836536174482685</v>
      </c>
      <c r="L394" s="14">
        <f t="shared" si="143"/>
        <v>7.2279830596853545</v>
      </c>
      <c r="M394" s="14">
        <f t="shared" si="144"/>
        <v>8.0832376865061928</v>
      </c>
      <c r="N394" s="5">
        <f t="shared" si="145"/>
        <v>0</v>
      </c>
      <c r="O394" s="9">
        <v>0.13114999994299989</v>
      </c>
      <c r="P394" s="9">
        <v>8.5701851857000008E-2</v>
      </c>
      <c r="Q394" s="9">
        <v>6.764763749248095</v>
      </c>
      <c r="R394" s="9">
        <f t="shared" si="138"/>
        <v>0.6764763749248095</v>
      </c>
      <c r="S394" s="9">
        <f t="shared" si="139"/>
        <v>6.0882873743232855</v>
      </c>
      <c r="T394" s="9">
        <v>6.0368066395546123</v>
      </c>
      <c r="U394" s="9">
        <f t="shared" si="140"/>
        <v>0.60368066395546127</v>
      </c>
      <c r="V394" s="9">
        <f t="shared" si="141"/>
        <v>5.4331259755991512</v>
      </c>
      <c r="W394" s="9">
        <f t="shared" si="155"/>
        <v>4.4826544780869781E-2</v>
      </c>
      <c r="X394" s="9">
        <f t="shared" si="156"/>
        <v>1.6592026681006475</v>
      </c>
      <c r="Y394" s="9">
        <f t="shared" si="157"/>
        <v>4.6756294516859025E-2</v>
      </c>
      <c r="Z394" s="9">
        <f t="shared" si="158"/>
        <v>1.7276781363127398E-2</v>
      </c>
      <c r="AA394" s="9">
        <f t="shared" si="159"/>
        <v>1.1152482749168051</v>
      </c>
      <c r="AB394" s="9">
        <f t="shared" si="160"/>
        <v>3.3964750926600479E-2</v>
      </c>
      <c r="AC394" s="9">
        <f t="shared" si="161"/>
        <v>5.4278546513256226E-2</v>
      </c>
      <c r="AD394" s="9">
        <f t="shared" si="162"/>
        <v>1.6161886688065239</v>
      </c>
      <c r="AE394" s="9">
        <f t="shared" si="163"/>
        <v>4.3128646369311033E-2</v>
      </c>
      <c r="AF394" s="9">
        <v>0</v>
      </c>
      <c r="AG394" s="9">
        <v>0</v>
      </c>
      <c r="AH394" s="9">
        <v>0</v>
      </c>
      <c r="AI394" s="9"/>
      <c r="AJ394" s="6">
        <v>384</v>
      </c>
      <c r="AK394" s="6">
        <f t="shared" si="146"/>
        <v>1.7040292128815173</v>
      </c>
      <c r="AL394" s="6">
        <f t="shared" si="147"/>
        <v>1.1325250562799325</v>
      </c>
      <c r="AM394" s="6">
        <f t="shared" si="148"/>
        <v>1.6704672153197802</v>
      </c>
      <c r="AN394">
        <v>1.68333333333333</v>
      </c>
      <c r="AO394">
        <v>2.8624999999999998</v>
      </c>
      <c r="AP394" s="5">
        <v>1.54375</v>
      </c>
      <c r="AQ394" s="6">
        <f t="shared" si="149"/>
        <v>2.0695879548187301E-2</v>
      </c>
      <c r="AR394" s="17">
        <f t="shared" si="150"/>
        <v>4.283194302730774E-4</v>
      </c>
      <c r="AS394" s="6">
        <f t="shared" si="151"/>
        <v>-1.7299749437200673</v>
      </c>
      <c r="AT394" s="15">
        <f t="shared" si="152"/>
        <v>2.9928133058992503</v>
      </c>
      <c r="AU394" s="6">
        <f t="shared" si="153"/>
        <v>0.1267172153197802</v>
      </c>
      <c r="AV394" s="16">
        <f t="shared" si="154"/>
        <v>1.6057252658399537E-2</v>
      </c>
      <c r="AW394" s="16"/>
      <c r="AX394" s="16"/>
    </row>
    <row r="395" spans="1:50" x14ac:dyDescent="0.2">
      <c r="A395" s="13">
        <v>43120</v>
      </c>
      <c r="B395" s="14">
        <v>15.43528658</v>
      </c>
      <c r="C395" s="14">
        <v>16.543515029999998</v>
      </c>
      <c r="D395" s="14">
        <v>18.587485050000002</v>
      </c>
      <c r="E395" s="14">
        <v>26.282891719999999</v>
      </c>
      <c r="F395" s="5">
        <v>3.2416979164872211</v>
      </c>
      <c r="G395" s="5">
        <v>3.1463465047504089</v>
      </c>
      <c r="H395" s="14">
        <v>6.4833958329744412</v>
      </c>
      <c r="I395" s="14">
        <v>9.629742337724851</v>
      </c>
      <c r="J395" s="14">
        <v>3.2416979164872211</v>
      </c>
      <c r="K395" s="14">
        <f t="shared" si="142"/>
        <v>13.419505126000972</v>
      </c>
      <c r="L395" s="14">
        <f t="shared" si="143"/>
        <v>7.6091719347180486</v>
      </c>
      <c r="M395" s="14">
        <f t="shared" si="144"/>
        <v>7.9139000941970625</v>
      </c>
      <c r="N395" s="5">
        <f t="shared" si="145"/>
        <v>0</v>
      </c>
      <c r="O395" s="9">
        <v>0.131900000022</v>
      </c>
      <c r="P395" s="9">
        <v>8.5877777778E-2</v>
      </c>
      <c r="Q395" s="9">
        <v>6.7137177240265409</v>
      </c>
      <c r="R395" s="9">
        <f t="shared" ref="R395:R458" si="164">Q395*$K$3</f>
        <v>0.67137177240265411</v>
      </c>
      <c r="S395" s="9">
        <f t="shared" ref="S395:S458" si="165">Q395*$L$3</f>
        <v>6.0423459516238873</v>
      </c>
      <c r="T395" s="9">
        <v>6.0347189627515334</v>
      </c>
      <c r="U395" s="9">
        <f t="shared" ref="U395:U458" si="166">T395*$K$3</f>
        <v>0.60347189627515341</v>
      </c>
      <c r="V395" s="9">
        <f t="shared" ref="V395:V458" si="167">T395*$L$3</f>
        <v>5.4312470664763799</v>
      </c>
      <c r="W395" s="9">
        <f t="shared" si="155"/>
        <v>4.3379325016882457E-2</v>
      </c>
      <c r="X395" s="9">
        <f t="shared" si="156"/>
        <v>1.6665627311911919</v>
      </c>
      <c r="Y395" s="9">
        <f t="shared" si="157"/>
        <v>4.5873662072537867E-2</v>
      </c>
      <c r="Z395" s="9">
        <f t="shared" si="158"/>
        <v>1.6758128557479931E-2</v>
      </c>
      <c r="AA395" s="9">
        <f t="shared" si="159"/>
        <v>1.1203939270019347</v>
      </c>
      <c r="AB395" s="9">
        <f t="shared" si="160"/>
        <v>3.3552872608199835E-2</v>
      </c>
      <c r="AC395" s="9">
        <f t="shared" si="161"/>
        <v>5.4733151417124211E-2</v>
      </c>
      <c r="AD395" s="9">
        <f t="shared" si="162"/>
        <v>1.6216877166852075</v>
      </c>
      <c r="AE395" s="9">
        <f t="shared" si="163"/>
        <v>4.3059257952508645E-2</v>
      </c>
      <c r="AF395" s="9">
        <v>0</v>
      </c>
      <c r="AG395" s="9">
        <v>0</v>
      </c>
      <c r="AH395" s="9">
        <v>0</v>
      </c>
      <c r="AI395" s="9"/>
      <c r="AJ395" s="9">
        <v>385</v>
      </c>
      <c r="AK395" s="6">
        <f t="shared" si="146"/>
        <v>1.7099420562080743</v>
      </c>
      <c r="AL395" s="6">
        <f t="shared" si="147"/>
        <v>1.1371520555594146</v>
      </c>
      <c r="AM395" s="6">
        <f t="shared" si="148"/>
        <v>1.6764208681023318</v>
      </c>
      <c r="AN395">
        <v>1.69166666666667</v>
      </c>
      <c r="AO395">
        <v>2.8187500000000001</v>
      </c>
      <c r="AP395" s="5">
        <v>1.528125</v>
      </c>
      <c r="AQ395" s="6">
        <f t="shared" si="149"/>
        <v>1.8275389541404286E-2</v>
      </c>
      <c r="AR395" s="17">
        <f t="shared" si="150"/>
        <v>3.3398986289006916E-4</v>
      </c>
      <c r="AS395" s="6">
        <f t="shared" si="151"/>
        <v>-1.6815979444405855</v>
      </c>
      <c r="AT395" s="15">
        <f t="shared" si="152"/>
        <v>2.8277716467468026</v>
      </c>
      <c r="AU395" s="6">
        <f t="shared" si="153"/>
        <v>0.14829586810233186</v>
      </c>
      <c r="AV395" s="16">
        <f t="shared" si="154"/>
        <v>2.1991664496224209E-2</v>
      </c>
      <c r="AW395" s="16"/>
      <c r="AX395" s="16"/>
    </row>
    <row r="396" spans="1:50" x14ac:dyDescent="0.2">
      <c r="A396" s="13">
        <v>43121</v>
      </c>
      <c r="B396" s="14">
        <v>15.422390549999999</v>
      </c>
      <c r="C396" s="14">
        <v>16.697200479999999</v>
      </c>
      <c r="D396" s="14">
        <v>18.601015310000001</v>
      </c>
      <c r="E396" s="14">
        <v>26.242902300000001</v>
      </c>
      <c r="F396" s="5">
        <v>3.1603588915647571</v>
      </c>
      <c r="G396" s="5">
        <v>3.045777205977132</v>
      </c>
      <c r="H396" s="14">
        <v>6.3207177831295134</v>
      </c>
      <c r="I396" s="14">
        <v>9.3664949891066449</v>
      </c>
      <c r="J396" s="14">
        <v>3.1603588915647571</v>
      </c>
      <c r="K396" s="14">
        <f t="shared" ref="K396:K459" si="168">IF(-1*(H396*B396-J396*D396+B396*((D396*J396-J396*E396)/(-D396+B396))-((D396*J396-J396*E396)/(-D396+B396))*D396)/(B396-C396)&lt;0,0,-1*(H396*B396-J396*D396+B396*((D396*J396-J396*E396)/(-D396+B396))-((D396*J396-J396*E396)/(-D396+B396))*D396)/(B396-C396))</f>
        <v>11.408436851039701</v>
      </c>
      <c r="L396" s="14">
        <f t="shared" ref="L396:L459" si="169">IF((H396*B396-I396*C396+B396*K396-K396*C396)/(C396-E396)&lt;0,0,(H396*B396-I396*C396+B396*K396-K396*C396)/(C396-E396))</f>
        <v>7.6953226058090767</v>
      </c>
      <c r="M396" s="14">
        <f t="shared" ref="M396:M459" si="170">IF((D396*J396-J396*E396)/(-D396+B396)&lt;0,0,(D396*J396-J396*E396)/(-D396+B396))</f>
        <v>7.5979731238170798</v>
      </c>
      <c r="N396" s="5">
        <f t="shared" ref="N396:N459" si="171">IF(M396=0,1,0)</f>
        <v>0</v>
      </c>
      <c r="O396" s="9">
        <v>0.13264999998999999</v>
      </c>
      <c r="P396" s="9">
        <v>8.6053703710000012E-2</v>
      </c>
      <c r="Q396" s="9">
        <v>6.7129473715179957</v>
      </c>
      <c r="R396" s="9">
        <f t="shared" si="164"/>
        <v>0.67129473715179966</v>
      </c>
      <c r="S396" s="9">
        <f t="shared" si="165"/>
        <v>6.041652634366196</v>
      </c>
      <c r="T396" s="9">
        <v>6.0363940731999186</v>
      </c>
      <c r="U396" s="9">
        <f t="shared" si="166"/>
        <v>0.60363940731999188</v>
      </c>
      <c r="V396" s="9">
        <f t="shared" si="167"/>
        <v>5.4327546658799273</v>
      </c>
      <c r="W396" s="9">
        <f t="shared" si="155"/>
        <v>4.2013434828943867E-2</v>
      </c>
      <c r="X396" s="9">
        <f t="shared" si="156"/>
        <v>1.6738102135706541</v>
      </c>
      <c r="Y396" s="9">
        <f t="shared" si="157"/>
        <v>4.4973072833935243E-2</v>
      </c>
      <c r="Z396" s="9">
        <f t="shared" si="158"/>
        <v>1.6275394065454137E-2</v>
      </c>
      <c r="AA396" s="9">
        <f t="shared" si="159"/>
        <v>1.1252929051281917</v>
      </c>
      <c r="AB396" s="9">
        <f t="shared" si="160"/>
        <v>3.3139806120186577E-2</v>
      </c>
      <c r="AC396" s="9">
        <f t="shared" si="161"/>
        <v>5.5236622130083235E-2</v>
      </c>
      <c r="AD396" s="9">
        <f t="shared" si="162"/>
        <v>1.6262529098694967</v>
      </c>
      <c r="AE396" s="9">
        <f t="shared" si="163"/>
        <v>4.3021196459854111E-2</v>
      </c>
      <c r="AF396" s="9">
        <v>0</v>
      </c>
      <c r="AG396" s="9">
        <v>0</v>
      </c>
      <c r="AH396" s="9">
        <v>0</v>
      </c>
      <c r="AI396" s="9"/>
      <c r="AJ396" s="6">
        <v>386</v>
      </c>
      <c r="AK396" s="6">
        <f t="shared" ref="AK396:AK459" si="172">W396+X396</f>
        <v>1.7158236483995979</v>
      </c>
      <c r="AL396" s="6">
        <f t="shared" ref="AL396:AL459" si="173">Z396+AA396</f>
        <v>1.1415682991936458</v>
      </c>
      <c r="AM396" s="6">
        <f t="shared" ref="AM396:AM459" si="174">AC396+AD396</f>
        <v>1.68148953199958</v>
      </c>
      <c r="AN396">
        <v>1.7</v>
      </c>
      <c r="AO396">
        <v>2.7749999999999999</v>
      </c>
      <c r="AP396" s="5">
        <v>1.5125</v>
      </c>
      <c r="AQ396" s="6">
        <f t="shared" ref="AQ396:AQ459" si="175">AK396-AN396</f>
        <v>1.5823648399597934E-2</v>
      </c>
      <c r="AR396" s="17">
        <f t="shared" ref="AR396:AR459" si="176">AQ396^2</f>
        <v>2.5038784867409826E-4</v>
      </c>
      <c r="AS396" s="6">
        <f t="shared" ref="AS396:AS459" si="177">AL396-AO396</f>
        <v>-1.6334317008063541</v>
      </c>
      <c r="AT396" s="15">
        <f t="shared" ref="AT396:AT459" si="178">AS396^2</f>
        <v>2.6680991211991389</v>
      </c>
      <c r="AU396" s="6">
        <f t="shared" ref="AU396:AU459" si="179">AM396-AP396</f>
        <v>0.16898953199958</v>
      </c>
      <c r="AV396" s="16">
        <f t="shared" ref="AV396:AV459" si="180">AU396^2</f>
        <v>2.8557461925437073E-2</v>
      </c>
      <c r="AW396" s="16"/>
      <c r="AX396" s="16"/>
    </row>
    <row r="397" spans="1:50" x14ac:dyDescent="0.2">
      <c r="A397" s="13">
        <v>43122</v>
      </c>
      <c r="B397" s="14">
        <v>15.40949453</v>
      </c>
      <c r="C397" s="14">
        <v>16.850885940000001</v>
      </c>
      <c r="D397" s="14">
        <v>18.614545570000001</v>
      </c>
      <c r="E397" s="14">
        <v>26.20291288</v>
      </c>
      <c r="F397" s="5">
        <v>3.113904301369065</v>
      </c>
      <c r="G397" s="5">
        <v>2.949977730416081</v>
      </c>
      <c r="H397" s="14">
        <v>6.2278086027381301</v>
      </c>
      <c r="I397" s="14">
        <v>9.1777863331542111</v>
      </c>
      <c r="J397" s="14">
        <v>3.113904301369065</v>
      </c>
      <c r="K397" s="14">
        <f t="shared" si="168"/>
        <v>9.9723221413878651</v>
      </c>
      <c r="L397" s="14">
        <f t="shared" si="169"/>
        <v>7.8122601683011856</v>
      </c>
      <c r="M397" s="14">
        <f t="shared" si="170"/>
        <v>7.3725657757317311</v>
      </c>
      <c r="N397" s="5">
        <f t="shared" si="171"/>
        <v>0</v>
      </c>
      <c r="O397" s="9">
        <v>0.13339999996900001</v>
      </c>
      <c r="P397" s="9">
        <v>8.622962963099999E-2</v>
      </c>
      <c r="Q397" s="9">
        <v>6.7305043462713172</v>
      </c>
      <c r="R397" s="9">
        <f t="shared" si="164"/>
        <v>0.67305043462713177</v>
      </c>
      <c r="S397" s="9">
        <f t="shared" si="165"/>
        <v>6.0574539116441857</v>
      </c>
      <c r="T397" s="9">
        <v>6.04779951788829</v>
      </c>
      <c r="U397" s="9">
        <f t="shared" si="166"/>
        <v>0.60477995178882904</v>
      </c>
      <c r="V397" s="9">
        <f t="shared" si="167"/>
        <v>5.4430195660994611</v>
      </c>
      <c r="W397" s="9">
        <f t="shared" ref="W397:W460" si="181">IF(W396+($A$3/$B$3)*(F396*R396+AC396*K396+Z396*(M396+J396)-W396*(M396+K396+H396))+AF397-W396*$E$3-W396*$G$3&lt;0,0,W396+($A$3/$B$3)*(F396*R396+AC396*K396+Z396*(M396+J396)-W396*(M396+K396+H396))+AF397-W396*$E$3-W396*$G$3)</f>
        <v>4.0709900404702369E-2</v>
      </c>
      <c r="X397" s="9">
        <f t="shared" ref="X397:X460" si="182">IF(X396+($A$3/$B$3)*(F396*S396+AD396*K396+AA396*(M396+J396)-X396*(M396+K396+H396))+$F$3*Y396+$G$3*W396-AF397&lt;0,0,X396+($A$3/$B$3)*(F396*S396+AD396*K396+AA396*(M396+J396)-X396*(M396+K396+H396))+$F$3*Y396+$G$3*W396-AF397)</f>
        <v>1.6809257074414272</v>
      </c>
      <c r="Y397" s="9">
        <f t="shared" ref="Y397:Y460" si="183">IF(Y396+W396*$E$3-$F$3*Y396-$H$3*Y396&lt;0,0,Y396+W396*$E$3-$F$3*Y396-$H$3*Y396)</f>
        <v>4.4060541983087807E-2</v>
      </c>
      <c r="Z397" s="9">
        <f t="shared" ref="Z397:Z460" si="184">IF(Z396+($A$3/$C$3)*(O396*J396+W396*M396-(M396+J396)*Z396)+AG397-Z396*$M$3-$O$3*Z396&lt;0,0,Z396+($A$3/$C$3)*(O396*J396+W396*M396-(M396+J396)*Z396)+AG397-Z396*$M$3-$O$3*Z396)</f>
        <v>1.5796700036928995E-2</v>
      </c>
      <c r="AA397" s="9">
        <f t="shared" ref="AA397:AA460" si="185">IF(AA396+($A$3/$C$3)*(P396*J396+X396*M396-(M396+J396)*AA396)+AB396*$N$3+$O$3*Z396-AG397&lt;0,0,AA396+($A$3/$C$3)*(P396*J396+X396*M396-(M396+J396)*AA396)+AB396*$N$3+$O$3*Z396-AG397)</f>
        <v>1.1299114131013983</v>
      </c>
      <c r="AB397" s="9">
        <f t="shared" ref="AB397:AB460" si="186">IF(AB396+Z396*$M$3-$N$3*AB396-AB396*$P$3&lt;0,0,AB396+Z396*$M$3-$N$3*AB396-AB396*$P$3)</f>
        <v>3.2726296325015496E-2</v>
      </c>
      <c r="AC397" s="9">
        <f t="shared" ref="AC397:AC460" si="187">IF(AC396+($A$3/$D$3)*(G396*U396+W396*(H396+K396)+O396*L396-AC396*(K396+L396+I396))+AH397-AC396*$E$3-$G$3*AC396&lt;0,0,AC396+($A$3/$D$3)*(G396*U396+W396*(H396+K396)+O396*L396-AC396*(K396+L396+I396))+AH397-AC396*$E$3-$G$3*AC396)</f>
        <v>5.5610827574407273E-2</v>
      </c>
      <c r="AD397" s="9">
        <f t="shared" ref="AD397:AD460" si="188">IF(AD396+($A$3/$D$3)*(G396*V396+X396*(H396+K396)+P396*L396-AD396*(K396+L396+I396))+AE396*$F$3+$G$3*AC396-AH397&lt;0,0,AD396+($A$3/$D$3)*(G396*V396+X396*(H396+K396)+P396*L396-AD396*(K396+L396+I396))+AE396*$F$3+$G$3*AC396-AH397)</f>
        <v>1.6297348821843745</v>
      </c>
      <c r="AE397" s="9">
        <f t="shared" ref="AE397:AE460" si="189">IF(AE396+$E$3*AC396-$F$3*AE396-AE396*$H$3&lt;0,0,AE396+$E$3*AC396-$F$3*AE396-AE396*$H$3)</f>
        <v>4.3014955236871717E-2</v>
      </c>
      <c r="AF397" s="9">
        <v>0</v>
      </c>
      <c r="AG397" s="9">
        <v>0</v>
      </c>
      <c r="AH397" s="9">
        <v>0</v>
      </c>
      <c r="AI397" s="9"/>
      <c r="AJ397" s="6">
        <v>387</v>
      </c>
      <c r="AK397" s="6">
        <f t="shared" si="172"/>
        <v>1.7216356078461297</v>
      </c>
      <c r="AL397" s="6">
        <f t="shared" si="173"/>
        <v>1.1457081131383273</v>
      </c>
      <c r="AM397" s="6">
        <f t="shared" si="174"/>
        <v>1.6853457097587818</v>
      </c>
      <c r="AN397">
        <v>1.71428571428571</v>
      </c>
      <c r="AO397">
        <v>2.7312500000000002</v>
      </c>
      <c r="AP397" s="5">
        <v>1.496875</v>
      </c>
      <c r="AQ397" s="6">
        <f t="shared" si="175"/>
        <v>7.3498935604197069E-3</v>
      </c>
      <c r="AR397" s="17">
        <f t="shared" si="176"/>
        <v>5.4020935349499074E-5</v>
      </c>
      <c r="AS397" s="6">
        <f t="shared" si="177"/>
        <v>-1.5855418868616729</v>
      </c>
      <c r="AT397" s="15">
        <f t="shared" si="178"/>
        <v>2.5139430749928739</v>
      </c>
      <c r="AU397" s="6">
        <f t="shared" si="179"/>
        <v>0.18847070975878188</v>
      </c>
      <c r="AV397" s="16">
        <f t="shared" si="180"/>
        <v>3.5521208436979E-2</v>
      </c>
      <c r="AW397" s="16"/>
      <c r="AX397" s="16"/>
    </row>
    <row r="398" spans="1:50" x14ac:dyDescent="0.2">
      <c r="A398" s="13">
        <v>43123</v>
      </c>
      <c r="B398" s="14">
        <v>15.3965985</v>
      </c>
      <c r="C398" s="14">
        <v>17.0045714</v>
      </c>
      <c r="D398" s="14">
        <v>18.628075840000001</v>
      </c>
      <c r="E398" s="14">
        <v>26.162923469999999</v>
      </c>
      <c r="F398" s="5">
        <v>3.1931750428169932</v>
      </c>
      <c r="G398" s="5">
        <v>2.9714795190359489</v>
      </c>
      <c r="H398" s="14">
        <v>6.3863500856339854</v>
      </c>
      <c r="I398" s="14">
        <v>9.3578296046699343</v>
      </c>
      <c r="J398" s="14">
        <v>3.1931750428169932</v>
      </c>
      <c r="K398" s="14">
        <f t="shared" si="168"/>
        <v>9.1949770281651659</v>
      </c>
      <c r="L398" s="14">
        <f t="shared" si="169"/>
        <v>8.2529134949611862</v>
      </c>
      <c r="M398" s="14">
        <f t="shared" si="170"/>
        <v>7.4455380224156995</v>
      </c>
      <c r="N398" s="5">
        <f t="shared" si="171"/>
        <v>0</v>
      </c>
      <c r="O398" s="9">
        <v>0.13414999993700011</v>
      </c>
      <c r="P398" s="9">
        <v>8.6405555562999989E-2</v>
      </c>
      <c r="Q398" s="9">
        <v>6.7466984094897624</v>
      </c>
      <c r="R398" s="9">
        <f t="shared" si="164"/>
        <v>0.67466984094897631</v>
      </c>
      <c r="S398" s="9">
        <f t="shared" si="165"/>
        <v>6.0720285685407864</v>
      </c>
      <c r="T398" s="9">
        <v>6.0627994541846153</v>
      </c>
      <c r="U398" s="9">
        <f t="shared" si="166"/>
        <v>0.60627994541846153</v>
      </c>
      <c r="V398" s="9">
        <f t="shared" si="167"/>
        <v>5.4565195087661538</v>
      </c>
      <c r="W398" s="9">
        <f t="shared" si="181"/>
        <v>3.9478823175856465E-2</v>
      </c>
      <c r="X398" s="9">
        <f t="shared" si="182"/>
        <v>1.6879762790445585</v>
      </c>
      <c r="Y398" s="9">
        <f t="shared" si="183"/>
        <v>4.3140546085451856E-2</v>
      </c>
      <c r="Z398" s="9">
        <f t="shared" si="184"/>
        <v>1.534021500269103E-2</v>
      </c>
      <c r="AA398" s="9">
        <f t="shared" si="185"/>
        <v>1.1342883143750599</v>
      </c>
      <c r="AB398" s="9">
        <f t="shared" si="186"/>
        <v>3.2312433917706232E-2</v>
      </c>
      <c r="AC398" s="9">
        <f t="shared" si="187"/>
        <v>5.5882677067483885E-2</v>
      </c>
      <c r="AD398" s="9">
        <f t="shared" si="188"/>
        <v>1.6322136180283657</v>
      </c>
      <c r="AE398" s="9">
        <f t="shared" si="189"/>
        <v>4.3030730722105386E-2</v>
      </c>
      <c r="AF398" s="9">
        <v>0</v>
      </c>
      <c r="AG398" s="9">
        <v>0</v>
      </c>
      <c r="AH398" s="9">
        <v>0</v>
      </c>
      <c r="AI398" s="9"/>
      <c r="AJ398" s="9">
        <v>388</v>
      </c>
      <c r="AK398" s="6">
        <f t="shared" si="172"/>
        <v>1.727455102220415</v>
      </c>
      <c r="AL398" s="6">
        <f t="shared" si="173"/>
        <v>1.1496285293777511</v>
      </c>
      <c r="AM398" s="6">
        <f t="shared" si="174"/>
        <v>1.6880962950958496</v>
      </c>
      <c r="AN398">
        <v>1.72857142857143</v>
      </c>
      <c r="AO398">
        <v>2.6875</v>
      </c>
      <c r="AP398" s="5">
        <v>1.48125</v>
      </c>
      <c r="AQ398" s="6">
        <f t="shared" si="175"/>
        <v>-1.1163263510149957E-3</v>
      </c>
      <c r="AR398" s="17">
        <f t="shared" si="176"/>
        <v>1.2461845219704553E-6</v>
      </c>
      <c r="AS398" s="6">
        <f t="shared" si="177"/>
        <v>-1.5378714706222489</v>
      </c>
      <c r="AT398" s="15">
        <f t="shared" si="178"/>
        <v>2.3650486601538385</v>
      </c>
      <c r="AU398" s="6">
        <f t="shared" si="179"/>
        <v>0.20684629509584962</v>
      </c>
      <c r="AV398" s="16">
        <f t="shared" si="180"/>
        <v>4.2785389794879301E-2</v>
      </c>
      <c r="AW398" s="16"/>
      <c r="AX398" s="16"/>
    </row>
    <row r="399" spans="1:50" x14ac:dyDescent="0.2">
      <c r="A399" s="13">
        <v>43124</v>
      </c>
      <c r="B399" s="14">
        <v>15.38370248</v>
      </c>
      <c r="C399" s="14">
        <v>17.158256850000001</v>
      </c>
      <c r="D399" s="14">
        <v>18.641606100000001</v>
      </c>
      <c r="E399" s="14">
        <v>26.122934050000001</v>
      </c>
      <c r="F399" s="5">
        <v>4.3592562939589383</v>
      </c>
      <c r="G399" s="5">
        <v>4.3247407616365781</v>
      </c>
      <c r="H399" s="14">
        <v>8.7185125879178766</v>
      </c>
      <c r="I399" s="14">
        <v>13.043253349554449</v>
      </c>
      <c r="J399" s="14">
        <v>4.3592562939589383</v>
      </c>
      <c r="K399" s="14">
        <f t="shared" si="168"/>
        <v>11.409308944716459</v>
      </c>
      <c r="L399" s="14">
        <f t="shared" si="169"/>
        <v>12.261782996173169</v>
      </c>
      <c r="M399" s="14">
        <f t="shared" si="170"/>
        <v>10.010433013733051</v>
      </c>
      <c r="N399" s="5">
        <f t="shared" si="171"/>
        <v>0</v>
      </c>
      <c r="O399" s="9">
        <v>0.134900000016</v>
      </c>
      <c r="P399" s="9">
        <v>8.6581481483999995E-2</v>
      </c>
      <c r="Q399" s="9">
        <v>6.6139322757288834</v>
      </c>
      <c r="R399" s="9">
        <f t="shared" si="164"/>
        <v>0.66139322757288843</v>
      </c>
      <c r="S399" s="9">
        <f t="shared" si="165"/>
        <v>5.9525390481559954</v>
      </c>
      <c r="T399" s="9">
        <v>6.0168717091789023</v>
      </c>
      <c r="U399" s="9">
        <f t="shared" si="166"/>
        <v>0.60168717091789026</v>
      </c>
      <c r="V399" s="9">
        <f t="shared" si="167"/>
        <v>5.4151845382610126</v>
      </c>
      <c r="W399" s="9">
        <f t="shared" si="181"/>
        <v>3.8360879014092963E-2</v>
      </c>
      <c r="X399" s="9">
        <f t="shared" si="182"/>
        <v>1.6951340062513298</v>
      </c>
      <c r="Y399" s="9">
        <f t="shared" si="183"/>
        <v>4.2217811835449211E-2</v>
      </c>
      <c r="Z399" s="9">
        <f t="shared" si="184"/>
        <v>1.4962653330414442E-2</v>
      </c>
      <c r="AA399" s="9">
        <f t="shared" si="185"/>
        <v>1.1385167811607841</v>
      </c>
      <c r="AB399" s="9">
        <f t="shared" si="186"/>
        <v>3.1898670941395209E-2</v>
      </c>
      <c r="AC399" s="9">
        <f t="shared" si="187"/>
        <v>5.6208778722770435E-2</v>
      </c>
      <c r="AD399" s="9">
        <f t="shared" si="188"/>
        <v>1.633725045329153</v>
      </c>
      <c r="AE399" s="9">
        <f t="shared" si="189"/>
        <v>4.3060995774684446E-2</v>
      </c>
      <c r="AF399" s="9">
        <v>0</v>
      </c>
      <c r="AG399" s="9">
        <v>0</v>
      </c>
      <c r="AH399" s="9">
        <v>0</v>
      </c>
      <c r="AI399" s="9"/>
      <c r="AJ399" s="6">
        <v>389</v>
      </c>
      <c r="AK399" s="6">
        <f t="shared" si="172"/>
        <v>1.7334948852654228</v>
      </c>
      <c r="AL399" s="6">
        <f t="shared" si="173"/>
        <v>1.1534794344911985</v>
      </c>
      <c r="AM399" s="6">
        <f t="shared" si="174"/>
        <v>1.6899338240519235</v>
      </c>
      <c r="AN399">
        <v>1.74285714285714</v>
      </c>
      <c r="AO399">
        <v>2.6437499999999998</v>
      </c>
      <c r="AP399" s="5">
        <v>1.465625</v>
      </c>
      <c r="AQ399" s="6">
        <f t="shared" si="175"/>
        <v>-9.3622575917171602E-3</v>
      </c>
      <c r="AR399" s="17">
        <f t="shared" si="176"/>
        <v>8.7651867213665602E-5</v>
      </c>
      <c r="AS399" s="6">
        <f t="shared" si="177"/>
        <v>-1.4902705655088013</v>
      </c>
      <c r="AT399" s="15">
        <f t="shared" si="178"/>
        <v>2.2209063584219226</v>
      </c>
      <c r="AU399" s="6">
        <f t="shared" si="179"/>
        <v>0.22430882405192354</v>
      </c>
      <c r="AV399" s="16">
        <f t="shared" si="180"/>
        <v>5.0314448547556789E-2</v>
      </c>
      <c r="AW399" s="16"/>
      <c r="AX399" s="16"/>
    </row>
    <row r="400" spans="1:50" x14ac:dyDescent="0.2">
      <c r="A400" s="13">
        <v>43125</v>
      </c>
      <c r="B400" s="14">
        <v>15.37080645</v>
      </c>
      <c r="C400" s="14">
        <v>17.311942309999999</v>
      </c>
      <c r="D400" s="14">
        <v>18.65513636</v>
      </c>
      <c r="E400" s="14">
        <v>26.082944640000001</v>
      </c>
      <c r="F400" s="5">
        <v>4.0197668684497572</v>
      </c>
      <c r="G400" s="5">
        <v>3.6206921110090131</v>
      </c>
      <c r="H400" s="14">
        <v>8.0395337368995143</v>
      </c>
      <c r="I400" s="14">
        <v>11.66022584790853</v>
      </c>
      <c r="J400" s="14">
        <v>4.0197668684497572</v>
      </c>
      <c r="K400" s="14">
        <f t="shared" si="168"/>
        <v>9.6473207818882276</v>
      </c>
      <c r="L400" s="14">
        <f t="shared" si="169"/>
        <v>11.060742758357254</v>
      </c>
      <c r="M400" s="14">
        <f t="shared" si="170"/>
        <v>9.0910652849551195</v>
      </c>
      <c r="N400" s="5">
        <f t="shared" si="171"/>
        <v>0</v>
      </c>
      <c r="O400" s="9">
        <v>0.13564999998400001</v>
      </c>
      <c r="P400" s="9">
        <v>8.6757407416000007E-2</v>
      </c>
      <c r="Q400" s="9">
        <v>6.6713152831890703</v>
      </c>
      <c r="R400" s="9">
        <f t="shared" si="164"/>
        <v>0.6671315283189071</v>
      </c>
      <c r="S400" s="9">
        <f t="shared" si="165"/>
        <v>6.0041837548701631</v>
      </c>
      <c r="T400" s="9">
        <v>6.0014410905546107</v>
      </c>
      <c r="U400" s="9">
        <f t="shared" si="166"/>
        <v>0.60014410905546112</v>
      </c>
      <c r="V400" s="9">
        <f t="shared" si="167"/>
        <v>5.4012969814991498</v>
      </c>
      <c r="W400" s="9">
        <f t="shared" si="181"/>
        <v>3.7719570497706176E-2</v>
      </c>
      <c r="X400" s="9">
        <f t="shared" si="182"/>
        <v>1.7036476027055067</v>
      </c>
      <c r="Y400" s="9">
        <f t="shared" si="183"/>
        <v>4.1299058609654174E-2</v>
      </c>
      <c r="Z400" s="9">
        <f t="shared" si="184"/>
        <v>1.5148487050265527E-2</v>
      </c>
      <c r="AA400" s="9">
        <f t="shared" si="185"/>
        <v>1.1432483294495521</v>
      </c>
      <c r="AB400" s="9">
        <f t="shared" si="186"/>
        <v>3.1486583646010383E-2</v>
      </c>
      <c r="AC400" s="9">
        <f t="shared" si="187"/>
        <v>5.818457643738556E-2</v>
      </c>
      <c r="AD400" s="9">
        <f t="shared" si="188"/>
        <v>1.6337166921501163</v>
      </c>
      <c r="AE400" s="9">
        <f t="shared" si="189"/>
        <v>4.310780164221191E-2</v>
      </c>
      <c r="AF400" s="9">
        <v>0</v>
      </c>
      <c r="AG400" s="9">
        <v>0</v>
      </c>
      <c r="AH400" s="9">
        <v>0</v>
      </c>
      <c r="AI400" s="9"/>
      <c r="AJ400" s="6">
        <v>390</v>
      </c>
      <c r="AK400" s="6">
        <f t="shared" si="172"/>
        <v>1.741367173203213</v>
      </c>
      <c r="AL400" s="6">
        <f t="shared" si="173"/>
        <v>1.1583968164998177</v>
      </c>
      <c r="AM400" s="6">
        <f t="shared" si="174"/>
        <v>1.6919012685875019</v>
      </c>
      <c r="AN400">
        <v>1.75714285714286</v>
      </c>
      <c r="AO400">
        <v>2.6</v>
      </c>
      <c r="AP400" s="5">
        <v>1.45</v>
      </c>
      <c r="AQ400" s="6">
        <f t="shared" si="175"/>
        <v>-1.5775683939647012E-2</v>
      </c>
      <c r="AR400" s="17">
        <f t="shared" si="176"/>
        <v>2.4887220376363663E-4</v>
      </c>
      <c r="AS400" s="6">
        <f t="shared" si="177"/>
        <v>-1.4416031835001824</v>
      </c>
      <c r="AT400" s="15">
        <f t="shared" si="178"/>
        <v>2.0782197386778605</v>
      </c>
      <c r="AU400" s="6">
        <f t="shared" si="179"/>
        <v>0.24190126858750194</v>
      </c>
      <c r="AV400" s="16">
        <f t="shared" si="180"/>
        <v>5.851622374424275E-2</v>
      </c>
      <c r="AW400" s="16"/>
      <c r="AX400" s="16"/>
    </row>
    <row r="401" spans="1:50" x14ac:dyDescent="0.2">
      <c r="A401" s="13">
        <v>43126</v>
      </c>
      <c r="B401" s="14">
        <v>15.37656183</v>
      </c>
      <c r="C401" s="14">
        <v>17.382881229999999</v>
      </c>
      <c r="D401" s="14">
        <v>18.63012239</v>
      </c>
      <c r="E401" s="14">
        <v>26.04295522</v>
      </c>
      <c r="F401" s="5">
        <v>3.463927432071066</v>
      </c>
      <c r="G401" s="5">
        <v>3.1464554896523151</v>
      </c>
      <c r="H401" s="14">
        <v>6.9278548641421329</v>
      </c>
      <c r="I401" s="14">
        <v>10.07431035379445</v>
      </c>
      <c r="J401" s="14">
        <v>3.463927432071066</v>
      </c>
      <c r="K401" s="14">
        <f t="shared" si="168"/>
        <v>8.132145693747173</v>
      </c>
      <c r="L401" s="14">
        <f t="shared" si="169"/>
        <v>9.8047237764318265</v>
      </c>
      <c r="M401" s="14">
        <f t="shared" si="170"/>
        <v>7.8921275678341694</v>
      </c>
      <c r="N401" s="5">
        <f t="shared" si="171"/>
        <v>0</v>
      </c>
      <c r="O401" s="9">
        <v>0.13639999996300001</v>
      </c>
      <c r="P401" s="9">
        <v>8.6933333336999999E-2</v>
      </c>
      <c r="Q401" s="9">
        <v>6.765443022042164</v>
      </c>
      <c r="R401" s="9">
        <f t="shared" si="164"/>
        <v>0.67654430220421646</v>
      </c>
      <c r="S401" s="9">
        <f t="shared" si="165"/>
        <v>6.0888987198379478</v>
      </c>
      <c r="T401" s="9">
        <v>6.0309112246556724</v>
      </c>
      <c r="U401" s="9">
        <f t="shared" si="166"/>
        <v>0.60309112246556729</v>
      </c>
      <c r="V401" s="9">
        <f t="shared" si="167"/>
        <v>5.4278201021901049</v>
      </c>
      <c r="W401" s="9">
        <f t="shared" si="181"/>
        <v>3.702145519639944E-2</v>
      </c>
      <c r="X401" s="9">
        <f t="shared" si="182"/>
        <v>1.7117396112943737</v>
      </c>
      <c r="Y401" s="9">
        <f t="shared" si="183"/>
        <v>4.0411445627346672E-2</v>
      </c>
      <c r="Z401" s="9">
        <f t="shared" si="184"/>
        <v>1.5135413107265211E-2</v>
      </c>
      <c r="AA401" s="9">
        <f t="shared" si="185"/>
        <v>1.1476274206911787</v>
      </c>
      <c r="AB401" s="9">
        <f t="shared" si="186"/>
        <v>3.1087402571709666E-2</v>
      </c>
      <c r="AC401" s="9">
        <f t="shared" si="187"/>
        <v>5.9142399695710994E-2</v>
      </c>
      <c r="AD401" s="9">
        <f t="shared" si="188"/>
        <v>1.6321993488802011</v>
      </c>
      <c r="AE401" s="9">
        <f t="shared" si="189"/>
        <v>4.326494514331742E-2</v>
      </c>
      <c r="AF401" s="9">
        <v>0</v>
      </c>
      <c r="AG401" s="9">
        <v>0</v>
      </c>
      <c r="AH401" s="9">
        <v>0</v>
      </c>
      <c r="AI401" s="9"/>
      <c r="AJ401" s="9">
        <v>391</v>
      </c>
      <c r="AK401" s="6">
        <f t="shared" si="172"/>
        <v>1.7487610664907731</v>
      </c>
      <c r="AL401" s="6">
        <f t="shared" si="173"/>
        <v>1.1627628337984439</v>
      </c>
      <c r="AM401" s="6">
        <f t="shared" si="174"/>
        <v>1.6913417485759121</v>
      </c>
      <c r="AN401">
        <v>1.77142857142857</v>
      </c>
      <c r="AO401">
        <v>2.5916666666666699</v>
      </c>
      <c r="AP401" s="5">
        <v>1.4458333329999999</v>
      </c>
      <c r="AQ401" s="6">
        <f t="shared" si="175"/>
        <v>-2.2667504937796901E-2</v>
      </c>
      <c r="AR401" s="17">
        <f t="shared" si="176"/>
        <v>5.138157801050469E-4</v>
      </c>
      <c r="AS401" s="6">
        <f t="shared" si="177"/>
        <v>-1.428903832868226</v>
      </c>
      <c r="AT401" s="15">
        <f t="shared" si="178"/>
        <v>2.0417661635855069</v>
      </c>
      <c r="AU401" s="6">
        <f t="shared" si="179"/>
        <v>0.24550841557591219</v>
      </c>
      <c r="AV401" s="16">
        <f t="shared" si="180"/>
        <v>6.0274382118594802E-2</v>
      </c>
      <c r="AW401" s="16"/>
      <c r="AX401" s="16"/>
    </row>
    <row r="402" spans="1:50" x14ac:dyDescent="0.2">
      <c r="A402" s="13">
        <v>43127</v>
      </c>
      <c r="B402" s="14">
        <v>15.382317199999999</v>
      </c>
      <c r="C402" s="14">
        <v>17.453820140000001</v>
      </c>
      <c r="D402" s="14">
        <v>18.605108430000001</v>
      </c>
      <c r="E402" s="14">
        <v>25.742665850000002</v>
      </c>
      <c r="F402" s="5">
        <v>3.2878704874469702</v>
      </c>
      <c r="G402" s="5">
        <v>2.9716058410530222</v>
      </c>
      <c r="H402" s="14">
        <v>6.5757409748939386</v>
      </c>
      <c r="I402" s="14">
        <v>9.5473468159469626</v>
      </c>
      <c r="J402" s="14">
        <v>3.2878704874469702</v>
      </c>
      <c r="K402" s="14">
        <f t="shared" si="168"/>
        <v>7.9708224717420935</v>
      </c>
      <c r="L402" s="14">
        <f t="shared" si="169"/>
        <v>9.8927071020744091</v>
      </c>
      <c r="M402" s="14">
        <f t="shared" si="170"/>
        <v>7.2816892931895358</v>
      </c>
      <c r="N402" s="5">
        <f t="shared" si="171"/>
        <v>0</v>
      </c>
      <c r="O402" s="9">
        <v>0.13933666659600011</v>
      </c>
      <c r="P402" s="9">
        <v>8.8330000003999987E-2</v>
      </c>
      <c r="Q402" s="9">
        <v>6.8082312484581582</v>
      </c>
      <c r="R402" s="9">
        <f t="shared" si="164"/>
        <v>0.68082312484581586</v>
      </c>
      <c r="S402" s="9">
        <f t="shared" si="165"/>
        <v>6.1274081236123425</v>
      </c>
      <c r="T402" s="9">
        <v>6.0533990654840739</v>
      </c>
      <c r="U402" s="9">
        <f t="shared" si="166"/>
        <v>0.60533990654840741</v>
      </c>
      <c r="V402" s="9">
        <f t="shared" si="167"/>
        <v>5.4480591589356671</v>
      </c>
      <c r="W402" s="9">
        <f t="shared" si="181"/>
        <v>3.6187013149392655E-2</v>
      </c>
      <c r="X402" s="9">
        <f t="shared" si="182"/>
        <v>1.7190627437260106</v>
      </c>
      <c r="Y402" s="9">
        <f t="shared" si="183"/>
        <v>3.9549393325672887E-2</v>
      </c>
      <c r="Z402" s="9">
        <f t="shared" si="184"/>
        <v>1.4870557139808279E-2</v>
      </c>
      <c r="AA402" s="9">
        <f t="shared" si="185"/>
        <v>1.1518140793440692</v>
      </c>
      <c r="AB402" s="9">
        <f t="shared" si="186"/>
        <v>3.0696861756505846E-2</v>
      </c>
      <c r="AC402" s="9">
        <f t="shared" si="187"/>
        <v>5.9473045267964632E-2</v>
      </c>
      <c r="AD402" s="9">
        <f t="shared" si="188"/>
        <v>1.6310865184801644</v>
      </c>
      <c r="AE402" s="9">
        <f t="shared" si="189"/>
        <v>4.3465614930670554E-2</v>
      </c>
      <c r="AF402" s="9">
        <v>0</v>
      </c>
      <c r="AG402" s="9">
        <v>0</v>
      </c>
      <c r="AH402" s="9">
        <v>0</v>
      </c>
      <c r="AI402" s="9"/>
      <c r="AJ402" s="6">
        <v>392</v>
      </c>
      <c r="AK402" s="6">
        <f t="shared" si="172"/>
        <v>1.7552497568754033</v>
      </c>
      <c r="AL402" s="6">
        <f t="shared" si="173"/>
        <v>1.1666846364838774</v>
      </c>
      <c r="AM402" s="6">
        <f t="shared" si="174"/>
        <v>1.690559563748129</v>
      </c>
      <c r="AN402">
        <v>1.78571428571429</v>
      </c>
      <c r="AO402">
        <v>2.5833333333333299</v>
      </c>
      <c r="AP402" s="5">
        <v>1.441666667</v>
      </c>
      <c r="AQ402" s="6">
        <f t="shared" si="175"/>
        <v>-3.0464528838886729E-2</v>
      </c>
      <c r="AR402" s="17">
        <f t="shared" si="176"/>
        <v>9.2808751737536116E-4</v>
      </c>
      <c r="AS402" s="6">
        <f t="shared" si="177"/>
        <v>-1.4166486968494525</v>
      </c>
      <c r="AT402" s="15">
        <f t="shared" si="178"/>
        <v>2.006893530285252</v>
      </c>
      <c r="AU402" s="6">
        <f t="shared" si="179"/>
        <v>0.24889289674812898</v>
      </c>
      <c r="AV402" s="16">
        <f t="shared" si="180"/>
        <v>6.1947674051674791E-2</v>
      </c>
      <c r="AW402" s="16"/>
      <c r="AX402" s="16"/>
    </row>
    <row r="403" spans="1:50" x14ac:dyDescent="0.2">
      <c r="A403" s="13">
        <v>43128</v>
      </c>
      <c r="B403" s="14">
        <v>15.388072579999999</v>
      </c>
      <c r="C403" s="14">
        <v>17.524759060000001</v>
      </c>
      <c r="D403" s="14">
        <v>18.580094460000002</v>
      </c>
      <c r="E403" s="14">
        <v>25.44237648</v>
      </c>
      <c r="F403" s="5">
        <v>3.7092753805454399</v>
      </c>
      <c r="G403" s="5">
        <v>3.6613681177821449</v>
      </c>
      <c r="H403" s="14">
        <v>7.4185507610908799</v>
      </c>
      <c r="I403" s="14">
        <v>11.079918878873031</v>
      </c>
      <c r="J403" s="14">
        <v>3.7092753805454399</v>
      </c>
      <c r="K403" s="14">
        <f t="shared" si="168"/>
        <v>9.2593916025753664</v>
      </c>
      <c r="L403" s="14">
        <f t="shared" si="169"/>
        <v>12.604818187434327</v>
      </c>
      <c r="M403" s="14">
        <f t="shared" si="170"/>
        <v>7.9742854867729172</v>
      </c>
      <c r="N403" s="5">
        <f t="shared" si="171"/>
        <v>0</v>
      </c>
      <c r="O403" s="9">
        <v>0.14227333333000011</v>
      </c>
      <c r="P403" s="9">
        <v>8.972666667000001E-2</v>
      </c>
      <c r="Q403" s="9">
        <v>6.7717087789870094</v>
      </c>
      <c r="R403" s="9">
        <f t="shared" si="164"/>
        <v>0.67717087789870101</v>
      </c>
      <c r="S403" s="9">
        <f t="shared" si="165"/>
        <v>6.0945379010883087</v>
      </c>
      <c r="T403" s="9">
        <v>6.0675680114239796</v>
      </c>
      <c r="U403" s="9">
        <f t="shared" si="166"/>
        <v>0.60675680114239805</v>
      </c>
      <c r="V403" s="9">
        <f t="shared" si="167"/>
        <v>5.460811210281582</v>
      </c>
      <c r="W403" s="9">
        <f t="shared" si="181"/>
        <v>3.5359907262204844E-2</v>
      </c>
      <c r="X403" s="9">
        <f t="shared" si="182"/>
        <v>1.7261431706356736</v>
      </c>
      <c r="Y403" s="9">
        <f t="shared" si="183"/>
        <v>3.8703155237645545E-2</v>
      </c>
      <c r="Z403" s="9">
        <f t="shared" si="184"/>
        <v>1.4563337576481138E-2</v>
      </c>
      <c r="AA403" s="9">
        <f t="shared" si="185"/>
        <v>1.1555895139394972</v>
      </c>
      <c r="AB403" s="9">
        <f t="shared" si="186"/>
        <v>3.0309732882131929E-2</v>
      </c>
      <c r="AC403" s="9">
        <f t="shared" si="187"/>
        <v>5.9673363458560558E-2</v>
      </c>
      <c r="AD403" s="9">
        <f t="shared" si="188"/>
        <v>1.6288663016603155</v>
      </c>
      <c r="AE403" s="9">
        <f t="shared" si="189"/>
        <v>4.367046027174263E-2</v>
      </c>
      <c r="AF403" s="9">
        <v>0</v>
      </c>
      <c r="AG403" s="9">
        <v>0</v>
      </c>
      <c r="AH403" s="9">
        <v>0</v>
      </c>
      <c r="AI403" s="9"/>
      <c r="AJ403" s="6">
        <v>393</v>
      </c>
      <c r="AK403" s="6">
        <f t="shared" si="172"/>
        <v>1.7615030778978784</v>
      </c>
      <c r="AL403" s="6">
        <f t="shared" si="173"/>
        <v>1.1701528515159783</v>
      </c>
      <c r="AM403" s="6">
        <f t="shared" si="174"/>
        <v>1.688539665118876</v>
      </c>
      <c r="AN403">
        <v>1.8</v>
      </c>
      <c r="AO403">
        <v>2.5750000000000002</v>
      </c>
      <c r="AP403" s="5">
        <v>1.4375</v>
      </c>
      <c r="AQ403" s="6">
        <f t="shared" si="175"/>
        <v>-3.8496922102121633E-2</v>
      </c>
      <c r="AR403" s="17">
        <f t="shared" si="176"/>
        <v>1.4820130113368211E-3</v>
      </c>
      <c r="AS403" s="6">
        <f t="shared" si="177"/>
        <v>-1.4048471484840219</v>
      </c>
      <c r="AT403" s="15">
        <f t="shared" si="178"/>
        <v>1.9735955106036875</v>
      </c>
      <c r="AU403" s="6">
        <f t="shared" si="179"/>
        <v>0.25103966511887599</v>
      </c>
      <c r="AV403" s="16">
        <f t="shared" si="180"/>
        <v>6.3020913462997402E-2</v>
      </c>
      <c r="AW403" s="16"/>
      <c r="AX403" s="16"/>
    </row>
    <row r="404" spans="1:50" x14ac:dyDescent="0.2">
      <c r="A404" s="13">
        <v>43129</v>
      </c>
      <c r="B404" s="14">
        <v>15.393827959999999</v>
      </c>
      <c r="C404" s="14">
        <v>17.59569797</v>
      </c>
      <c r="D404" s="14">
        <v>18.555080490000002</v>
      </c>
      <c r="E404" s="14">
        <v>25.142087119999999</v>
      </c>
      <c r="F404" s="5">
        <v>4.1610148728336469</v>
      </c>
      <c r="G404" s="5">
        <v>4.6122060250519734</v>
      </c>
      <c r="H404" s="14">
        <v>8.3220297456672938</v>
      </c>
      <c r="I404" s="14">
        <v>12.934235770719271</v>
      </c>
      <c r="J404" s="14">
        <v>4.1610148728336469</v>
      </c>
      <c r="K404" s="14">
        <f t="shared" si="168"/>
        <v>10.668793178397307</v>
      </c>
      <c r="L404" s="14">
        <f t="shared" si="169"/>
        <v>16.295251306241905</v>
      </c>
      <c r="M404" s="14">
        <f t="shared" si="170"/>
        <v>8.6701812951601873</v>
      </c>
      <c r="N404" s="5">
        <f t="shared" si="171"/>
        <v>0</v>
      </c>
      <c r="O404" s="9">
        <v>0.14520999996299999</v>
      </c>
      <c r="P404" s="9">
        <v>9.1123333336999998E-2</v>
      </c>
      <c r="Q404" s="9">
        <v>6.7664665172425256</v>
      </c>
      <c r="R404" s="9">
        <f t="shared" si="164"/>
        <v>0.67664665172425265</v>
      </c>
      <c r="S404" s="9">
        <f t="shared" si="165"/>
        <v>6.0898198655182734</v>
      </c>
      <c r="T404" s="9">
        <v>6.0435049105399772</v>
      </c>
      <c r="U404" s="9">
        <f t="shared" si="166"/>
        <v>0.60435049105399774</v>
      </c>
      <c r="V404" s="9">
        <f t="shared" si="167"/>
        <v>5.4391544194859796</v>
      </c>
      <c r="W404" s="9">
        <f t="shared" si="181"/>
        <v>3.4757284880610743E-2</v>
      </c>
      <c r="X404" s="9">
        <f t="shared" si="182"/>
        <v>1.7336979030541759</v>
      </c>
      <c r="Y404" s="9">
        <f t="shared" si="183"/>
        <v>3.7871982092839006E-2</v>
      </c>
      <c r="Z404" s="9">
        <f t="shared" si="184"/>
        <v>1.4489535329104528E-2</v>
      </c>
      <c r="AA404" s="9">
        <f t="shared" si="185"/>
        <v>1.1592274885191742</v>
      </c>
      <c r="AB404" s="9">
        <f t="shared" si="186"/>
        <v>2.9925092590390008E-2</v>
      </c>
      <c r="AC404" s="9">
        <f t="shared" si="187"/>
        <v>6.0866731038680927E-2</v>
      </c>
      <c r="AD404" s="9">
        <f t="shared" si="188"/>
        <v>1.6246877232758716</v>
      </c>
      <c r="AE404" s="9">
        <f t="shared" si="189"/>
        <v>4.3871664900819583E-2</v>
      </c>
      <c r="AF404" s="9">
        <v>0</v>
      </c>
      <c r="AG404" s="9">
        <v>0</v>
      </c>
      <c r="AH404" s="9">
        <v>0</v>
      </c>
      <c r="AI404" s="9"/>
      <c r="AJ404" s="9">
        <v>394</v>
      </c>
      <c r="AK404" s="6">
        <f t="shared" si="172"/>
        <v>1.7684551879347867</v>
      </c>
      <c r="AL404" s="6">
        <f t="shared" si="173"/>
        <v>1.1737170238482788</v>
      </c>
      <c r="AM404" s="6">
        <f t="shared" si="174"/>
        <v>1.6855544543145526</v>
      </c>
      <c r="AN404">
        <v>1.8142857142857101</v>
      </c>
      <c r="AO404">
        <v>2.56666666666667</v>
      </c>
      <c r="AP404" s="5">
        <v>1.433333333</v>
      </c>
      <c r="AQ404" s="6">
        <f t="shared" si="175"/>
        <v>-4.5830526350923328E-2</v>
      </c>
      <c r="AR404" s="17">
        <f t="shared" si="176"/>
        <v>2.1004371456026776E-3</v>
      </c>
      <c r="AS404" s="6">
        <f t="shared" si="177"/>
        <v>-1.3929496428183912</v>
      </c>
      <c r="AT404" s="15">
        <f t="shared" si="178"/>
        <v>1.9403087074278835</v>
      </c>
      <c r="AU404" s="6">
        <f t="shared" si="179"/>
        <v>0.25222112131455265</v>
      </c>
      <c r="AV404" s="16">
        <f t="shared" si="180"/>
        <v>6.3615494037170289E-2</v>
      </c>
      <c r="AW404" s="16"/>
      <c r="AX404" s="16"/>
    </row>
    <row r="405" spans="1:50" x14ac:dyDescent="0.2">
      <c r="A405" s="13">
        <v>43130</v>
      </c>
      <c r="B405" s="14">
        <v>15.39958333</v>
      </c>
      <c r="C405" s="14">
        <v>17.666636889999999</v>
      </c>
      <c r="D405" s="14">
        <v>18.530066519999998</v>
      </c>
      <c r="E405" s="14">
        <v>24.841797750000001</v>
      </c>
      <c r="F405" s="5">
        <v>3.7801993288979459</v>
      </c>
      <c r="G405" s="5">
        <v>3.956047203094625</v>
      </c>
      <c r="H405" s="14">
        <v>7.5603986577958926</v>
      </c>
      <c r="I405" s="14">
        <v>11.516445860890521</v>
      </c>
      <c r="J405" s="14">
        <v>3.7801993288979459</v>
      </c>
      <c r="K405" s="14">
        <f t="shared" si="168"/>
        <v>9.9336170758927764</v>
      </c>
      <c r="L405" s="14">
        <f t="shared" si="169"/>
        <v>15.267939247919209</v>
      </c>
      <c r="M405" s="14">
        <f t="shared" si="170"/>
        <v>7.6216994986739515</v>
      </c>
      <c r="N405" s="5">
        <f t="shared" si="171"/>
        <v>0</v>
      </c>
      <c r="O405" s="9">
        <v>0.148146666697</v>
      </c>
      <c r="P405" s="9">
        <v>9.2520000002999994E-2</v>
      </c>
      <c r="Q405" s="9">
        <v>6.816525649915171</v>
      </c>
      <c r="R405" s="9">
        <f t="shared" si="164"/>
        <v>0.68165256499151716</v>
      </c>
      <c r="S405" s="9">
        <f t="shared" si="165"/>
        <v>6.1348730849236537</v>
      </c>
      <c r="T405" s="9">
        <v>6.0310636590750324</v>
      </c>
      <c r="U405" s="9">
        <f t="shared" si="166"/>
        <v>0.60310636590750333</v>
      </c>
      <c r="V405" s="9">
        <f t="shared" si="167"/>
        <v>5.4279572931675295</v>
      </c>
      <c r="W405" s="9">
        <f t="shared" si="181"/>
        <v>3.4393097171851079E-2</v>
      </c>
      <c r="X405" s="9">
        <f t="shared" si="182"/>
        <v>1.741799822877375</v>
      </c>
      <c r="Y405" s="9">
        <f t="shared" si="183"/>
        <v>3.7067687828882812E-2</v>
      </c>
      <c r="Z405" s="9">
        <f t="shared" si="184"/>
        <v>1.4634237766890325E-2</v>
      </c>
      <c r="AA405" s="9">
        <f t="shared" si="185"/>
        <v>1.1626936565311448</v>
      </c>
      <c r="AB405" s="9">
        <f t="shared" si="186"/>
        <v>2.95475537322064E-2</v>
      </c>
      <c r="AC405" s="9">
        <f t="shared" si="187"/>
        <v>6.3317002816044424E-2</v>
      </c>
      <c r="AD405" s="9">
        <f t="shared" si="188"/>
        <v>1.6177158268154788</v>
      </c>
      <c r="AE405" s="9">
        <f t="shared" si="189"/>
        <v>4.4126698239496873E-2</v>
      </c>
      <c r="AF405" s="9">
        <v>0</v>
      </c>
      <c r="AG405" s="9">
        <v>0</v>
      </c>
      <c r="AH405" s="9">
        <v>0</v>
      </c>
      <c r="AI405" s="9"/>
      <c r="AJ405" s="6">
        <v>395</v>
      </c>
      <c r="AK405" s="6">
        <f t="shared" si="172"/>
        <v>1.7761929200492261</v>
      </c>
      <c r="AL405" s="6">
        <f t="shared" si="173"/>
        <v>1.1773278942980352</v>
      </c>
      <c r="AM405" s="6">
        <f t="shared" si="174"/>
        <v>1.6810328296315231</v>
      </c>
      <c r="AN405">
        <v>1.8285714285714301</v>
      </c>
      <c r="AO405">
        <v>2.55833333333333</v>
      </c>
      <c r="AP405" s="5">
        <v>1.4291666670000001</v>
      </c>
      <c r="AQ405" s="6">
        <f t="shared" si="175"/>
        <v>-5.2378508522203937E-2</v>
      </c>
      <c r="AR405" s="17">
        <f t="shared" si="176"/>
        <v>2.7435081550105903E-3</v>
      </c>
      <c r="AS405" s="6">
        <f t="shared" si="177"/>
        <v>-1.3810054390352948</v>
      </c>
      <c r="AT405" s="15">
        <f t="shared" si="178"/>
        <v>1.9071760226450674</v>
      </c>
      <c r="AU405" s="6">
        <f t="shared" si="179"/>
        <v>0.25186616263152306</v>
      </c>
      <c r="AV405" s="16">
        <f t="shared" si="180"/>
        <v>6.3436563878728827E-2</v>
      </c>
      <c r="AW405" s="16"/>
      <c r="AX405" s="16"/>
    </row>
    <row r="406" spans="1:50" x14ac:dyDescent="0.2">
      <c r="A406" s="13">
        <v>43131</v>
      </c>
      <c r="B406" s="14">
        <v>15.405338710000001</v>
      </c>
      <c r="C406" s="14">
        <v>17.737575809999999</v>
      </c>
      <c r="D406" s="14">
        <v>18.505052559999999</v>
      </c>
      <c r="E406" s="14">
        <v>24.54150838</v>
      </c>
      <c r="F406" s="5">
        <v>3.5222180070493851</v>
      </c>
      <c r="G406" s="5">
        <v>3.4146878766647659</v>
      </c>
      <c r="H406" s="14">
        <v>7.0444360140987694</v>
      </c>
      <c r="I406" s="14">
        <v>10.459123890763539</v>
      </c>
      <c r="J406" s="14">
        <v>3.5222180070493851</v>
      </c>
      <c r="K406" s="14">
        <f t="shared" si="168"/>
        <v>9.4678967596924455</v>
      </c>
      <c r="L406" s="14">
        <f t="shared" si="169"/>
        <v>14.562013829953498</v>
      </c>
      <c r="M406" s="14">
        <f t="shared" si="170"/>
        <v>6.8592503749860878</v>
      </c>
      <c r="N406" s="5">
        <f t="shared" si="171"/>
        <v>0</v>
      </c>
      <c r="O406" s="9">
        <v>0.15108333333000001</v>
      </c>
      <c r="P406" s="9">
        <v>9.391666667000001E-2</v>
      </c>
      <c r="Q406" s="9">
        <v>6.8849353322637734</v>
      </c>
      <c r="R406" s="9">
        <f t="shared" si="164"/>
        <v>0.68849353322637741</v>
      </c>
      <c r="S406" s="9">
        <f t="shared" si="165"/>
        <v>6.1964417990373963</v>
      </c>
      <c r="T406" s="9">
        <v>6.0665013724937129</v>
      </c>
      <c r="U406" s="9">
        <f t="shared" si="166"/>
        <v>0.60665013724937134</v>
      </c>
      <c r="V406" s="9">
        <f t="shared" si="167"/>
        <v>5.4598512352443418</v>
      </c>
      <c r="W406" s="9">
        <f t="shared" si="181"/>
        <v>3.3937927809749614E-2</v>
      </c>
      <c r="X406" s="9">
        <f t="shared" si="182"/>
        <v>1.7493464204906406</v>
      </c>
      <c r="Y406" s="9">
        <f t="shared" si="183"/>
        <v>3.6302014557861216E-2</v>
      </c>
      <c r="Z406" s="9">
        <f t="shared" si="184"/>
        <v>1.459314858412125E-2</v>
      </c>
      <c r="AA406" s="9">
        <f t="shared" si="185"/>
        <v>1.1657267115085779</v>
      </c>
      <c r="AB406" s="9">
        <f t="shared" si="186"/>
        <v>2.9181328039316005E-2</v>
      </c>
      <c r="AC406" s="9">
        <f t="shared" si="187"/>
        <v>6.4804988233845451E-2</v>
      </c>
      <c r="AD406" s="9">
        <f t="shared" si="188"/>
        <v>1.6094881322065882</v>
      </c>
      <c r="AE406" s="9">
        <f t="shared" si="189"/>
        <v>4.4503969262154316E-2</v>
      </c>
      <c r="AF406" s="9">
        <v>0</v>
      </c>
      <c r="AG406" s="9">
        <v>0</v>
      </c>
      <c r="AH406" s="9">
        <v>0</v>
      </c>
      <c r="AI406" s="9"/>
      <c r="AJ406" s="6">
        <v>396</v>
      </c>
      <c r="AK406" s="6">
        <f t="shared" si="172"/>
        <v>1.7832843483003902</v>
      </c>
      <c r="AL406" s="6">
        <f t="shared" si="173"/>
        <v>1.1803198600926992</v>
      </c>
      <c r="AM406" s="6">
        <f t="shared" si="174"/>
        <v>1.6742931204404337</v>
      </c>
      <c r="AN406">
        <v>1.8428571428571401</v>
      </c>
      <c r="AO406">
        <v>2.5499999999999998</v>
      </c>
      <c r="AP406" s="5">
        <v>1.425</v>
      </c>
      <c r="AQ406" s="6">
        <f t="shared" si="175"/>
        <v>-5.9572794556749908E-2</v>
      </c>
      <c r="AR406" s="17">
        <f t="shared" si="176"/>
        <v>3.5489178513007317E-3</v>
      </c>
      <c r="AS406" s="6">
        <f t="shared" si="177"/>
        <v>-1.3696801399073006</v>
      </c>
      <c r="AT406" s="15">
        <f t="shared" si="178"/>
        <v>1.8760236856564827</v>
      </c>
      <c r="AU406" s="6">
        <f t="shared" si="179"/>
        <v>0.24929312044043361</v>
      </c>
      <c r="AV406" s="16">
        <f t="shared" si="180"/>
        <v>6.214705989892854E-2</v>
      </c>
      <c r="AW406" s="16"/>
      <c r="AX406" s="16"/>
    </row>
    <row r="407" spans="1:50" x14ac:dyDescent="0.2">
      <c r="A407" s="13">
        <v>43132</v>
      </c>
      <c r="B407" s="14">
        <v>15.411094090000001</v>
      </c>
      <c r="C407" s="14">
        <v>17.808514720000002</v>
      </c>
      <c r="D407" s="14">
        <v>18.480038589999999</v>
      </c>
      <c r="E407" s="14">
        <v>24.241219009999998</v>
      </c>
      <c r="F407" s="5">
        <v>3.6090542442842239</v>
      </c>
      <c r="G407" s="5">
        <v>3.6877214529791789</v>
      </c>
      <c r="H407" s="14">
        <v>7.2181084885684479</v>
      </c>
      <c r="I407" s="14">
        <v>10.90582994154763</v>
      </c>
      <c r="J407" s="14">
        <v>3.6090542442842239</v>
      </c>
      <c r="K407" s="14">
        <f t="shared" si="168"/>
        <v>9.9069284785841489</v>
      </c>
      <c r="L407" s="14">
        <f t="shared" si="169"/>
        <v>16.591584795700889</v>
      </c>
      <c r="M407" s="14">
        <f t="shared" si="170"/>
        <v>6.7751022043207882</v>
      </c>
      <c r="N407" s="5">
        <f t="shared" si="171"/>
        <v>0</v>
      </c>
      <c r="O407" s="9">
        <v>0.154019999963</v>
      </c>
      <c r="P407" s="9">
        <v>9.5313333336999997E-2</v>
      </c>
      <c r="Q407" s="9">
        <v>6.9044449660770448</v>
      </c>
      <c r="R407" s="9">
        <f t="shared" si="164"/>
        <v>0.69044449660770457</v>
      </c>
      <c r="S407" s="9">
        <f t="shared" si="165"/>
        <v>6.2140004694693403</v>
      </c>
      <c r="T407" s="9">
        <v>6.1049125877372914</v>
      </c>
      <c r="U407" s="9">
        <f t="shared" si="166"/>
        <v>0.61049125877372923</v>
      </c>
      <c r="V407" s="9">
        <f t="shared" si="167"/>
        <v>5.4944213289635622</v>
      </c>
      <c r="W407" s="9">
        <f t="shared" si="181"/>
        <v>3.3439842674107483E-2</v>
      </c>
      <c r="X407" s="9">
        <f t="shared" si="182"/>
        <v>1.7565449966795865</v>
      </c>
      <c r="Y407" s="9">
        <f t="shared" si="183"/>
        <v>3.5566859920965282E-2</v>
      </c>
      <c r="Z407" s="9">
        <f t="shared" si="184"/>
        <v>1.4447433964146824E-2</v>
      </c>
      <c r="AA407" s="9">
        <f t="shared" si="185"/>
        <v>1.1683810723612522</v>
      </c>
      <c r="AB407" s="9">
        <f t="shared" si="186"/>
        <v>2.8822447395721686E-2</v>
      </c>
      <c r="AC407" s="9">
        <f t="shared" si="187"/>
        <v>6.5623342009908589E-2</v>
      </c>
      <c r="AD407" s="9">
        <f t="shared" si="188"/>
        <v>1.6002693188013795</v>
      </c>
      <c r="AE407" s="9">
        <f t="shared" si="189"/>
        <v>4.4938992462098183E-2</v>
      </c>
      <c r="AF407" s="9">
        <v>0</v>
      </c>
      <c r="AG407" s="9">
        <v>0</v>
      </c>
      <c r="AH407" s="9">
        <v>0</v>
      </c>
      <c r="AI407" s="9"/>
      <c r="AJ407" s="9">
        <v>397</v>
      </c>
      <c r="AK407" s="6">
        <f t="shared" si="172"/>
        <v>1.7899848393536939</v>
      </c>
      <c r="AL407" s="6">
        <f t="shared" si="173"/>
        <v>1.1828285063253989</v>
      </c>
      <c r="AM407" s="6">
        <f t="shared" si="174"/>
        <v>1.6658926608112881</v>
      </c>
      <c r="AN407">
        <v>1.8571428571428601</v>
      </c>
      <c r="AO407">
        <v>2.541666666666671</v>
      </c>
      <c r="AP407" s="5">
        <v>1.420833333</v>
      </c>
      <c r="AQ407" s="6">
        <f t="shared" si="175"/>
        <v>-6.7158017789166191E-2</v>
      </c>
      <c r="AR407" s="17">
        <f t="shared" si="176"/>
        <v>4.510199353369963E-3</v>
      </c>
      <c r="AS407" s="6">
        <f t="shared" si="177"/>
        <v>-1.358838160341272</v>
      </c>
      <c r="AT407" s="15">
        <f t="shared" si="178"/>
        <v>1.8464411459996526</v>
      </c>
      <c r="AU407" s="6">
        <f t="shared" si="179"/>
        <v>0.24505932781128803</v>
      </c>
      <c r="AV407" s="16">
        <f t="shared" si="180"/>
        <v>6.0054074147320329E-2</v>
      </c>
      <c r="AW407" s="16"/>
      <c r="AX407" s="16"/>
    </row>
    <row r="408" spans="1:50" x14ac:dyDescent="0.2">
      <c r="A408" s="13">
        <v>43133</v>
      </c>
      <c r="B408" s="14">
        <v>15.41684946</v>
      </c>
      <c r="C408" s="14">
        <v>17.879453640000001</v>
      </c>
      <c r="D408" s="14">
        <v>18.45502462</v>
      </c>
      <c r="E408" s="14">
        <v>23.94092964</v>
      </c>
      <c r="F408" s="5">
        <v>3.830442082902366</v>
      </c>
      <c r="G408" s="5">
        <v>4.2122844583746044</v>
      </c>
      <c r="H408" s="14">
        <v>7.6608841658047329</v>
      </c>
      <c r="I408" s="14">
        <v>11.873168624179341</v>
      </c>
      <c r="J408" s="14">
        <v>3.830442082902366</v>
      </c>
      <c r="K408" s="14">
        <f t="shared" si="168"/>
        <v>10.721314343683369</v>
      </c>
      <c r="L408" s="14">
        <f t="shared" si="169"/>
        <v>19.893079437921806</v>
      </c>
      <c r="M408" s="14">
        <f t="shared" si="170"/>
        <v>6.9164680588769425</v>
      </c>
      <c r="N408" s="5">
        <f t="shared" si="171"/>
        <v>0</v>
      </c>
      <c r="O408" s="9">
        <v>0.15695666669700001</v>
      </c>
      <c r="P408" s="9">
        <v>9.6710000002999993E-2</v>
      </c>
      <c r="Q408" s="9">
        <v>6.9140334560144234</v>
      </c>
      <c r="R408" s="9">
        <f t="shared" si="164"/>
        <v>0.69140334560144234</v>
      </c>
      <c r="S408" s="9">
        <f t="shared" si="165"/>
        <v>6.2226301104129815</v>
      </c>
      <c r="T408" s="9">
        <v>6.0283409053619277</v>
      </c>
      <c r="U408" s="9">
        <f t="shared" si="166"/>
        <v>0.60283409053619286</v>
      </c>
      <c r="V408" s="9">
        <f t="shared" si="167"/>
        <v>5.4255068148257353</v>
      </c>
      <c r="W408" s="9">
        <f t="shared" si="181"/>
        <v>3.3030573787599118E-2</v>
      </c>
      <c r="X408" s="9">
        <f t="shared" si="182"/>
        <v>1.7637960304542348</v>
      </c>
      <c r="Y408" s="9">
        <f t="shared" si="183"/>
        <v>3.4857490538850344E-2</v>
      </c>
      <c r="Z408" s="9">
        <f t="shared" si="184"/>
        <v>1.4368830504672398E-2</v>
      </c>
      <c r="AA408" s="9">
        <f t="shared" si="185"/>
        <v>1.1707100875962524</v>
      </c>
      <c r="AB408" s="9">
        <f t="shared" si="186"/>
        <v>2.8468655498080028E-2</v>
      </c>
      <c r="AC408" s="9">
        <f t="shared" si="187"/>
        <v>6.6976543957987231E-2</v>
      </c>
      <c r="AD408" s="9">
        <f t="shared" si="188"/>
        <v>1.5887288152384589</v>
      </c>
      <c r="AE408" s="9">
        <f t="shared" si="189"/>
        <v>4.5388917620427439E-2</v>
      </c>
      <c r="AF408" s="9">
        <v>0</v>
      </c>
      <c r="AG408" s="9">
        <v>0</v>
      </c>
      <c r="AH408" s="9">
        <v>0</v>
      </c>
      <c r="AI408" s="9"/>
      <c r="AJ408" s="6">
        <v>398</v>
      </c>
      <c r="AK408" s="6">
        <f t="shared" si="172"/>
        <v>1.7968266042418339</v>
      </c>
      <c r="AL408" s="6">
        <f t="shared" si="173"/>
        <v>1.1850789181009247</v>
      </c>
      <c r="AM408" s="6">
        <f t="shared" si="174"/>
        <v>1.6557053591964461</v>
      </c>
      <c r="AN408">
        <v>1.8714285714285701</v>
      </c>
      <c r="AO408">
        <v>2.533333333333331</v>
      </c>
      <c r="AP408" s="5">
        <v>1.4166666670000001</v>
      </c>
      <c r="AQ408" s="6">
        <f t="shared" si="175"/>
        <v>-7.4601967186736173E-2</v>
      </c>
      <c r="AR408" s="17">
        <f t="shared" si="176"/>
        <v>5.5654535081308609E-3</v>
      </c>
      <c r="AS408" s="6">
        <f t="shared" si="177"/>
        <v>-1.3482544152324063</v>
      </c>
      <c r="AT408" s="15">
        <f t="shared" si="178"/>
        <v>1.8177899681936778</v>
      </c>
      <c r="AU408" s="6">
        <f t="shared" si="179"/>
        <v>0.23903869219644602</v>
      </c>
      <c r="AV408" s="16">
        <f t="shared" si="180"/>
        <v>5.7139496366987265E-2</v>
      </c>
      <c r="AW408" s="16"/>
      <c r="AX408" s="16"/>
    </row>
    <row r="409" spans="1:50" x14ac:dyDescent="0.2">
      <c r="A409" s="13">
        <v>43134</v>
      </c>
      <c r="B409" s="14">
        <v>15.42260484</v>
      </c>
      <c r="C409" s="14">
        <v>17.95039255</v>
      </c>
      <c r="D409" s="14">
        <v>18.43001065</v>
      </c>
      <c r="E409" s="14">
        <v>23.64064028</v>
      </c>
      <c r="F409" s="5">
        <v>3.4063627809482342</v>
      </c>
      <c r="G409" s="5">
        <v>3.3620670341884078</v>
      </c>
      <c r="H409" s="14">
        <v>6.8127255618964666</v>
      </c>
      <c r="I409" s="14">
        <v>10.174792596084879</v>
      </c>
      <c r="J409" s="14">
        <v>3.4063627809482342</v>
      </c>
      <c r="K409" s="14">
        <f t="shared" si="168"/>
        <v>9.7086384904207534</v>
      </c>
      <c r="L409" s="14">
        <f t="shared" si="169"/>
        <v>17.945251049198088</v>
      </c>
      <c r="M409" s="14">
        <f t="shared" si="170"/>
        <v>5.9018622554759483</v>
      </c>
      <c r="N409" s="5">
        <f t="shared" si="171"/>
        <v>0</v>
      </c>
      <c r="O409" s="9">
        <v>0.15989333333000011</v>
      </c>
      <c r="P409" s="9">
        <v>9.8106666670000009E-2</v>
      </c>
      <c r="Q409" s="9">
        <v>7.0462437166501646</v>
      </c>
      <c r="R409" s="9">
        <f t="shared" si="164"/>
        <v>0.70462437166501646</v>
      </c>
      <c r="S409" s="9">
        <f t="shared" si="165"/>
        <v>6.3416193449851486</v>
      </c>
      <c r="T409" s="9">
        <v>6.0546218932973357</v>
      </c>
      <c r="U409" s="9">
        <f t="shared" si="166"/>
        <v>0.60546218932973361</v>
      </c>
      <c r="V409" s="9">
        <f t="shared" si="167"/>
        <v>5.4491597039676023</v>
      </c>
      <c r="W409" s="9">
        <f t="shared" si="181"/>
        <v>3.27649842337241E-2</v>
      </c>
      <c r="X409" s="9">
        <f t="shared" si="182"/>
        <v>1.7712542565628211</v>
      </c>
      <c r="Y409" s="9">
        <f t="shared" si="183"/>
        <v>3.4177111540087242E-2</v>
      </c>
      <c r="Z409" s="9">
        <f t="shared" si="184"/>
        <v>1.4411797460866136E-2</v>
      </c>
      <c r="AA409" s="9">
        <f t="shared" si="185"/>
        <v>1.1726996036825565</v>
      </c>
      <c r="AB409" s="9">
        <f t="shared" si="186"/>
        <v>2.8121181090566289E-2</v>
      </c>
      <c r="AC409" s="9">
        <f t="shared" si="187"/>
        <v>6.9136236173059543E-2</v>
      </c>
      <c r="AD409" s="9">
        <f t="shared" si="188"/>
        <v>1.5730050948989771</v>
      </c>
      <c r="AE409" s="9">
        <f t="shared" si="189"/>
        <v>4.5883447756733836E-2</v>
      </c>
      <c r="AF409" s="9">
        <v>0</v>
      </c>
      <c r="AG409" s="9">
        <v>0</v>
      </c>
      <c r="AH409" s="9">
        <v>0</v>
      </c>
      <c r="AI409" s="9"/>
      <c r="AJ409" s="6">
        <v>399</v>
      </c>
      <c r="AK409" s="6">
        <f t="shared" si="172"/>
        <v>1.8040192407965452</v>
      </c>
      <c r="AL409" s="6">
        <f t="shared" si="173"/>
        <v>1.1871114011434227</v>
      </c>
      <c r="AM409" s="6">
        <f t="shared" si="174"/>
        <v>1.6421413310720367</v>
      </c>
      <c r="AN409">
        <v>1.8857142857142899</v>
      </c>
      <c r="AO409">
        <v>2.5249999999999999</v>
      </c>
      <c r="AP409" s="5">
        <v>1.4125000000000001</v>
      </c>
      <c r="AQ409" s="6">
        <f t="shared" si="175"/>
        <v>-8.1695044917744708E-2</v>
      </c>
      <c r="AR409" s="17">
        <f t="shared" si="176"/>
        <v>6.6740803641123251E-3</v>
      </c>
      <c r="AS409" s="6">
        <f t="shared" si="177"/>
        <v>-1.3378885988565772</v>
      </c>
      <c r="AT409" s="15">
        <f t="shared" si="178"/>
        <v>1.7899459029504152</v>
      </c>
      <c r="AU409" s="6">
        <f t="shared" si="179"/>
        <v>0.22964133107203666</v>
      </c>
      <c r="AV409" s="16">
        <f t="shared" si="180"/>
        <v>5.2735140936536751E-2</v>
      </c>
      <c r="AW409" s="16"/>
      <c r="AX409" s="16"/>
    </row>
    <row r="410" spans="1:50" x14ac:dyDescent="0.2">
      <c r="A410" s="13">
        <v>43135</v>
      </c>
      <c r="B410" s="14">
        <v>15.42836022</v>
      </c>
      <c r="C410" s="14">
        <v>18.02133147</v>
      </c>
      <c r="D410" s="14">
        <v>18.404996690000001</v>
      </c>
      <c r="E410" s="14">
        <v>23.340350910000002</v>
      </c>
      <c r="F410" s="5">
        <v>3.1459230128890492</v>
      </c>
      <c r="G410" s="5">
        <v>2.9524629277435368</v>
      </c>
      <c r="H410" s="14">
        <v>6.2918460257780966</v>
      </c>
      <c r="I410" s="14">
        <v>9.2443089535216352</v>
      </c>
      <c r="J410" s="14">
        <v>3.1459230128890492</v>
      </c>
      <c r="K410" s="14">
        <f t="shared" si="168"/>
        <v>9.119237198563237</v>
      </c>
      <c r="L410" s="14">
        <f t="shared" si="169"/>
        <v>17.515974486798893</v>
      </c>
      <c r="M410" s="14">
        <f t="shared" si="170"/>
        <v>5.2160364807520736</v>
      </c>
      <c r="N410" s="5">
        <f t="shared" si="171"/>
        <v>0</v>
      </c>
      <c r="O410" s="9">
        <v>0.16283000006400011</v>
      </c>
      <c r="P410" s="9">
        <v>9.9503333335999991E-2</v>
      </c>
      <c r="Q410" s="9">
        <v>7.1308552385657622</v>
      </c>
      <c r="R410" s="9">
        <f t="shared" si="164"/>
        <v>0.71308552385657631</v>
      </c>
      <c r="S410" s="9">
        <f t="shared" si="165"/>
        <v>6.4177697147091859</v>
      </c>
      <c r="T410" s="9">
        <v>6.1125066549882128</v>
      </c>
      <c r="U410" s="9">
        <f t="shared" si="166"/>
        <v>0.61125066549882134</v>
      </c>
      <c r="V410" s="9">
        <f t="shared" si="167"/>
        <v>5.5012559894893913</v>
      </c>
      <c r="W410" s="9">
        <f t="shared" si="181"/>
        <v>3.2381636863834148E-2</v>
      </c>
      <c r="X410" s="9">
        <f t="shared" si="182"/>
        <v>1.7782040359658875</v>
      </c>
      <c r="Y410" s="9">
        <f t="shared" si="183"/>
        <v>3.3531850666829288E-2</v>
      </c>
      <c r="Z410" s="9">
        <f t="shared" si="184"/>
        <v>1.426283022663475E-2</v>
      </c>
      <c r="AA410" s="9">
        <f t="shared" si="185"/>
        <v>1.174382622080135</v>
      </c>
      <c r="AB410" s="9">
        <f t="shared" si="186"/>
        <v>2.7782314701463983E-2</v>
      </c>
      <c r="AC410" s="9">
        <f t="shared" si="187"/>
        <v>7.0116682912338579E-2</v>
      </c>
      <c r="AD410" s="9">
        <f t="shared" si="188"/>
        <v>1.557561501818959</v>
      </c>
      <c r="AE410" s="9">
        <f t="shared" si="189"/>
        <v>4.6465731481528091E-2</v>
      </c>
      <c r="AF410" s="9">
        <v>0</v>
      </c>
      <c r="AG410" s="9">
        <v>0</v>
      </c>
      <c r="AH410" s="9">
        <v>0</v>
      </c>
      <c r="AI410" s="9"/>
      <c r="AJ410" s="9">
        <v>400</v>
      </c>
      <c r="AK410" s="6">
        <f t="shared" si="172"/>
        <v>1.8105856728297216</v>
      </c>
      <c r="AL410" s="6">
        <f t="shared" si="173"/>
        <v>1.1886454523067698</v>
      </c>
      <c r="AM410" s="6">
        <f t="shared" si="174"/>
        <v>1.6276781847312976</v>
      </c>
      <c r="AN410">
        <v>1.9</v>
      </c>
      <c r="AO410">
        <v>2.516666666666671</v>
      </c>
      <c r="AP410" s="5">
        <v>1.4083333330000001</v>
      </c>
      <c r="AQ410" s="6">
        <f t="shared" si="175"/>
        <v>-8.9414327170278307E-2</v>
      </c>
      <c r="AR410" s="17">
        <f t="shared" si="176"/>
        <v>7.9949219033135701E-3</v>
      </c>
      <c r="AS410" s="6">
        <f t="shared" si="177"/>
        <v>-1.3280212143599013</v>
      </c>
      <c r="AT410" s="15">
        <f t="shared" si="178"/>
        <v>1.7636403457899468</v>
      </c>
      <c r="AU410" s="6">
        <f t="shared" si="179"/>
        <v>0.21934485173129747</v>
      </c>
      <c r="AV410" s="16">
        <f t="shared" si="180"/>
        <v>4.8112163981024872E-2</v>
      </c>
      <c r="AW410" s="16"/>
      <c r="AX410" s="16"/>
    </row>
    <row r="411" spans="1:50" x14ac:dyDescent="0.2">
      <c r="A411" s="13">
        <v>43136</v>
      </c>
      <c r="B411" s="14">
        <v>15.434115589999999</v>
      </c>
      <c r="C411" s="14">
        <v>18.092270379999999</v>
      </c>
      <c r="D411" s="14">
        <v>18.379982720000001</v>
      </c>
      <c r="E411" s="14">
        <v>23.04006154</v>
      </c>
      <c r="F411" s="5">
        <v>3.0381424797082821</v>
      </c>
      <c r="G411" s="5">
        <v>2.8206936481609999</v>
      </c>
      <c r="H411" s="14">
        <v>6.0762849594165633</v>
      </c>
      <c r="I411" s="14">
        <v>8.8969786075775623</v>
      </c>
      <c r="J411" s="14">
        <v>3.0381424797082821</v>
      </c>
      <c r="K411" s="14">
        <f t="shared" si="168"/>
        <v>8.9472196318735389</v>
      </c>
      <c r="L411" s="14">
        <f t="shared" si="169"/>
        <v>18.385487562414035</v>
      </c>
      <c r="M411" s="14">
        <f t="shared" si="170"/>
        <v>4.8060495592789465</v>
      </c>
      <c r="N411" s="5">
        <f t="shared" si="171"/>
        <v>0</v>
      </c>
      <c r="O411" s="9">
        <v>0.16576666669699999</v>
      </c>
      <c r="P411" s="9">
        <v>0.10090000000300001</v>
      </c>
      <c r="Q411" s="9">
        <v>7.2087991109631373</v>
      </c>
      <c r="R411" s="9">
        <f t="shared" si="164"/>
        <v>0.72087991109631377</v>
      </c>
      <c r="S411" s="9">
        <f t="shared" si="165"/>
        <v>6.4879191998668233</v>
      </c>
      <c r="T411" s="9">
        <v>6.1441655983168317</v>
      </c>
      <c r="U411" s="9">
        <f t="shared" si="166"/>
        <v>0.6144165598316832</v>
      </c>
      <c r="V411" s="9">
        <f t="shared" si="167"/>
        <v>5.5297490384851491</v>
      </c>
      <c r="W411" s="9">
        <f t="shared" si="181"/>
        <v>3.1935657695331472E-2</v>
      </c>
      <c r="X411" s="9">
        <f t="shared" si="182"/>
        <v>1.7847832673540363</v>
      </c>
      <c r="Y411" s="9">
        <f t="shared" si="183"/>
        <v>3.2912322815774081E-2</v>
      </c>
      <c r="Z411" s="9">
        <f t="shared" si="184"/>
        <v>1.4021840540177438E-2</v>
      </c>
      <c r="AA411" s="9">
        <f t="shared" si="185"/>
        <v>1.1757714385560449</v>
      </c>
      <c r="AB411" s="9">
        <f t="shared" si="186"/>
        <v>2.7448025688154031E-2</v>
      </c>
      <c r="AC411" s="9">
        <f t="shared" si="187"/>
        <v>7.0700509123766783E-2</v>
      </c>
      <c r="AD411" s="9">
        <f t="shared" si="188"/>
        <v>1.5415554511782386</v>
      </c>
      <c r="AE411" s="9">
        <f t="shared" si="189"/>
        <v>4.7061341714497565E-2</v>
      </c>
      <c r="AF411" s="9">
        <v>0</v>
      </c>
      <c r="AG411" s="9">
        <v>0</v>
      </c>
      <c r="AH411" s="9">
        <v>0</v>
      </c>
      <c r="AI411" s="9"/>
      <c r="AJ411" s="6">
        <v>401</v>
      </c>
      <c r="AK411" s="6">
        <f t="shared" si="172"/>
        <v>1.8167189250493678</v>
      </c>
      <c r="AL411" s="6">
        <f t="shared" si="173"/>
        <v>1.1897932790962225</v>
      </c>
      <c r="AM411" s="6">
        <f t="shared" si="174"/>
        <v>1.6122559603020052</v>
      </c>
      <c r="AN411">
        <v>1.9064516129032301</v>
      </c>
      <c r="AO411">
        <v>2.5083333333333311</v>
      </c>
      <c r="AP411" s="5">
        <v>1.4041666669999999</v>
      </c>
      <c r="AQ411" s="6">
        <f t="shared" si="175"/>
        <v>-8.9732687853862236E-2</v>
      </c>
      <c r="AR411" s="17">
        <f t="shared" si="176"/>
        <v>8.051955269478675E-3</v>
      </c>
      <c r="AS411" s="6">
        <f t="shared" si="177"/>
        <v>-1.3185400542371086</v>
      </c>
      <c r="AT411" s="15">
        <f t="shared" si="178"/>
        <v>1.7385478746275973</v>
      </c>
      <c r="AU411" s="6">
        <f t="shared" si="179"/>
        <v>0.20808929330200532</v>
      </c>
      <c r="AV411" s="16">
        <f t="shared" si="180"/>
        <v>4.3301153986927993E-2</v>
      </c>
      <c r="AW411" s="16"/>
      <c r="AX411" s="16"/>
    </row>
    <row r="412" spans="1:50" x14ac:dyDescent="0.2">
      <c r="A412" s="13">
        <v>43137</v>
      </c>
      <c r="B412" s="14">
        <v>15.439870969999999</v>
      </c>
      <c r="C412" s="14">
        <v>18.163209299999998</v>
      </c>
      <c r="D412" s="14">
        <v>18.354968750000001</v>
      </c>
      <c r="E412" s="14">
        <v>22.892593389999998</v>
      </c>
      <c r="F412" s="5">
        <v>2.9229868473543319</v>
      </c>
      <c r="G412" s="5">
        <v>2.6650100086094302</v>
      </c>
      <c r="H412" s="14">
        <v>5.8459736947086647</v>
      </c>
      <c r="I412" s="14">
        <v>8.5109837033180948</v>
      </c>
      <c r="J412" s="14">
        <v>2.9229868473543319</v>
      </c>
      <c r="K412" s="14">
        <f t="shared" si="168"/>
        <v>8.5726881241065733</v>
      </c>
      <c r="L412" s="14">
        <f t="shared" si="169"/>
        <v>18.537726541777854</v>
      </c>
      <c r="M412" s="14">
        <f t="shared" si="170"/>
        <v>4.5499047174160037</v>
      </c>
      <c r="N412" s="5">
        <f t="shared" si="171"/>
        <v>0</v>
      </c>
      <c r="O412" s="9">
        <v>0.165551190465</v>
      </c>
      <c r="P412" s="9">
        <v>0.100103571435</v>
      </c>
      <c r="Q412" s="9">
        <v>7.2056623081571516</v>
      </c>
      <c r="R412" s="9">
        <f t="shared" si="164"/>
        <v>0.72056623081571525</v>
      </c>
      <c r="S412" s="9">
        <f t="shared" si="165"/>
        <v>6.4850960773414368</v>
      </c>
      <c r="T412" s="9">
        <v>6.1638333259632896</v>
      </c>
      <c r="U412" s="9">
        <f t="shared" si="166"/>
        <v>0.61638333259632905</v>
      </c>
      <c r="V412" s="9">
        <f t="shared" si="167"/>
        <v>5.5474499933669605</v>
      </c>
      <c r="W412" s="9">
        <f t="shared" si="181"/>
        <v>3.1494282684267433E-2</v>
      </c>
      <c r="X412" s="9">
        <f t="shared" si="182"/>
        <v>1.7912038352984079</v>
      </c>
      <c r="Y412" s="9">
        <f t="shared" si="183"/>
        <v>3.2313013578376321E-2</v>
      </c>
      <c r="Z412" s="9">
        <f t="shared" si="184"/>
        <v>1.3771108671013717E-2</v>
      </c>
      <c r="AA412" s="9">
        <f t="shared" si="185"/>
        <v>1.1768499519773963</v>
      </c>
      <c r="AB412" s="9">
        <f t="shared" si="186"/>
        <v>2.7116371526111745E-2</v>
      </c>
      <c r="AC412" s="9">
        <f t="shared" si="187"/>
        <v>7.1355003500163466E-2</v>
      </c>
      <c r="AD412" s="9">
        <f t="shared" si="188"/>
        <v>1.5236488349881756</v>
      </c>
      <c r="AE412" s="9">
        <f t="shared" si="189"/>
        <v>4.7646445618982264E-2</v>
      </c>
      <c r="AF412" s="9">
        <v>0</v>
      </c>
      <c r="AG412" s="9">
        <v>0</v>
      </c>
      <c r="AH412" s="9">
        <v>0</v>
      </c>
      <c r="AI412" s="9"/>
      <c r="AJ412" s="6">
        <v>402</v>
      </c>
      <c r="AK412" s="6">
        <f t="shared" si="172"/>
        <v>1.8226981179826753</v>
      </c>
      <c r="AL412" s="6">
        <f t="shared" si="173"/>
        <v>1.19062106064841</v>
      </c>
      <c r="AM412" s="6">
        <f t="shared" si="174"/>
        <v>1.5950038384883392</v>
      </c>
      <c r="AN412">
        <v>1.91290322580645</v>
      </c>
      <c r="AO412">
        <v>2.5</v>
      </c>
      <c r="AP412" s="5">
        <v>1.4</v>
      </c>
      <c r="AQ412" s="6">
        <f t="shared" si="175"/>
        <v>-9.0205107823774666E-2</v>
      </c>
      <c r="AR412" s="17">
        <f t="shared" si="176"/>
        <v>8.1369614774988129E-3</v>
      </c>
      <c r="AS412" s="6">
        <f t="shared" si="177"/>
        <v>-1.30937893935159</v>
      </c>
      <c r="AT412" s="15">
        <f t="shared" si="178"/>
        <v>1.7144732068174948</v>
      </c>
      <c r="AU412" s="6">
        <f t="shared" si="179"/>
        <v>0.19500383848833924</v>
      </c>
      <c r="AV412" s="16">
        <f t="shared" si="180"/>
        <v>3.8026497025186297E-2</v>
      </c>
      <c r="AW412" s="16"/>
      <c r="AX412" s="16"/>
    </row>
    <row r="413" spans="1:50" x14ac:dyDescent="0.2">
      <c r="A413" s="13">
        <v>43138</v>
      </c>
      <c r="B413" s="14">
        <v>15.350584270000001</v>
      </c>
      <c r="C413" s="14">
        <v>18.025887529999999</v>
      </c>
      <c r="D413" s="14">
        <v>18.376004600000002</v>
      </c>
      <c r="E413" s="14">
        <v>22.74512524</v>
      </c>
      <c r="F413" s="5">
        <v>2.8920084961683208</v>
      </c>
      <c r="G413" s="5">
        <v>2.5572327078080961</v>
      </c>
      <c r="H413" s="14">
        <v>5.7840169923366416</v>
      </c>
      <c r="I413" s="14">
        <v>8.3412497001447381</v>
      </c>
      <c r="J413" s="14">
        <v>2.8920084961683208</v>
      </c>
      <c r="K413" s="14">
        <f t="shared" si="168"/>
        <v>8.6004996754958789</v>
      </c>
      <c r="L413" s="14">
        <f t="shared" si="169"/>
        <v>17.922244801261076</v>
      </c>
      <c r="M413" s="14">
        <f t="shared" si="170"/>
        <v>4.1764557097639248</v>
      </c>
      <c r="N413" s="5">
        <f t="shared" si="171"/>
        <v>0</v>
      </c>
      <c r="O413" s="9">
        <v>0.16533571434300001</v>
      </c>
      <c r="P413" s="9">
        <v>9.9307142857000014E-2</v>
      </c>
      <c r="Q413" s="9">
        <v>7.2014962483927434</v>
      </c>
      <c r="R413" s="9">
        <f t="shared" si="164"/>
        <v>0.72014962483927436</v>
      </c>
      <c r="S413" s="9">
        <f t="shared" si="165"/>
        <v>6.4813466235534696</v>
      </c>
      <c r="T413" s="9">
        <v>6.1848656049499384</v>
      </c>
      <c r="U413" s="9">
        <f t="shared" si="166"/>
        <v>0.61848656049499384</v>
      </c>
      <c r="V413" s="9">
        <f t="shared" si="167"/>
        <v>5.566379044454945</v>
      </c>
      <c r="W413" s="9">
        <f t="shared" si="181"/>
        <v>3.103149994161359E-2</v>
      </c>
      <c r="X413" s="9">
        <f t="shared" si="182"/>
        <v>1.7972798293586407</v>
      </c>
      <c r="Y413" s="9">
        <f t="shared" si="183"/>
        <v>3.1732689954832444E-2</v>
      </c>
      <c r="Z413" s="9">
        <f t="shared" si="184"/>
        <v>1.3490722463157259E-2</v>
      </c>
      <c r="AA413" s="9">
        <f t="shared" si="185"/>
        <v>1.177861543528403</v>
      </c>
      <c r="AB413" s="9">
        <f t="shared" si="186"/>
        <v>2.6787098614499731E-2</v>
      </c>
      <c r="AC413" s="9">
        <f t="shared" si="187"/>
        <v>7.1837552321350182E-2</v>
      </c>
      <c r="AD413" s="9">
        <f t="shared" si="188"/>
        <v>1.5053763240521449</v>
      </c>
      <c r="AE413" s="9">
        <f t="shared" si="189"/>
        <v>4.8225892200225093E-2</v>
      </c>
      <c r="AF413" s="9">
        <v>0</v>
      </c>
      <c r="AG413" s="9">
        <v>0</v>
      </c>
      <c r="AH413" s="9">
        <v>0</v>
      </c>
      <c r="AI413" s="9"/>
      <c r="AJ413" s="9">
        <v>403</v>
      </c>
      <c r="AK413" s="6">
        <f t="shared" si="172"/>
        <v>1.8283113293002544</v>
      </c>
      <c r="AL413" s="6">
        <f t="shared" si="173"/>
        <v>1.1913522659915603</v>
      </c>
      <c r="AM413" s="6">
        <f t="shared" si="174"/>
        <v>1.5772138763734951</v>
      </c>
      <c r="AN413">
        <v>1.9193548387096799</v>
      </c>
      <c r="AO413">
        <v>2.4214285714285699</v>
      </c>
      <c r="AP413" s="5">
        <v>1.425</v>
      </c>
      <c r="AQ413" s="6">
        <f t="shared" si="175"/>
        <v>-9.1043509409425516E-2</v>
      </c>
      <c r="AR413" s="17">
        <f t="shared" si="176"/>
        <v>8.2889206055841522E-3</v>
      </c>
      <c r="AS413" s="6">
        <f t="shared" si="177"/>
        <v>-1.2300763054370096</v>
      </c>
      <c r="AT413" s="15">
        <f t="shared" si="178"/>
        <v>1.5130877171975634</v>
      </c>
      <c r="AU413" s="6">
        <f t="shared" si="179"/>
        <v>0.15221387637349504</v>
      </c>
      <c r="AV413" s="16">
        <f t="shared" si="180"/>
        <v>2.3169064160645632E-2</v>
      </c>
      <c r="AW413" s="16"/>
      <c r="AX413" s="16"/>
    </row>
    <row r="414" spans="1:50" x14ac:dyDescent="0.2">
      <c r="A414" s="13">
        <v>43139</v>
      </c>
      <c r="B414" s="14">
        <v>15.26129757</v>
      </c>
      <c r="C414" s="14">
        <v>17.888565759999999</v>
      </c>
      <c r="D414" s="14">
        <v>18.397040440000001</v>
      </c>
      <c r="E414" s="14">
        <v>22.597657089999998</v>
      </c>
      <c r="F414" s="5">
        <v>2.9372479521895301</v>
      </c>
      <c r="G414" s="5">
        <v>2.6147141942482688</v>
      </c>
      <c r="H414" s="14">
        <v>5.8744959043790592</v>
      </c>
      <c r="I414" s="14">
        <v>8.4892100986273284</v>
      </c>
      <c r="J414" s="14">
        <v>2.9372479521895301</v>
      </c>
      <c r="K414" s="14">
        <f t="shared" si="168"/>
        <v>8.8599664652398467</v>
      </c>
      <c r="L414" s="14">
        <f t="shared" si="169"/>
        <v>18.153156330452259</v>
      </c>
      <c r="M414" s="14">
        <f t="shared" si="170"/>
        <v>3.9347144088844668</v>
      </c>
      <c r="N414" s="5">
        <f t="shared" si="171"/>
        <v>0</v>
      </c>
      <c r="O414" s="9">
        <v>0.16512023811099999</v>
      </c>
      <c r="P414" s="9">
        <v>9.8510714289000004E-2</v>
      </c>
      <c r="Q414" s="9">
        <v>7.2147686947021512</v>
      </c>
      <c r="R414" s="9">
        <f t="shared" si="164"/>
        <v>0.72147686947021517</v>
      </c>
      <c r="S414" s="9">
        <f t="shared" si="165"/>
        <v>6.4932918252319363</v>
      </c>
      <c r="T414" s="9">
        <v>6.2053641509807589</v>
      </c>
      <c r="U414" s="9">
        <f t="shared" si="166"/>
        <v>0.62053641509807589</v>
      </c>
      <c r="V414" s="9">
        <f t="shared" si="167"/>
        <v>5.5848277358826834</v>
      </c>
      <c r="W414" s="9">
        <f t="shared" si="181"/>
        <v>3.0593649073664776E-2</v>
      </c>
      <c r="X414" s="9">
        <f t="shared" si="182"/>
        <v>1.8032124447039812</v>
      </c>
      <c r="Y414" s="9">
        <f t="shared" si="183"/>
        <v>3.1168712025816302E-2</v>
      </c>
      <c r="Z414" s="9">
        <f t="shared" si="184"/>
        <v>1.3212852487356378E-2</v>
      </c>
      <c r="AA414" s="9">
        <f t="shared" si="185"/>
        <v>1.178366862172882</v>
      </c>
      <c r="AB414" s="9">
        <f t="shared" si="186"/>
        <v>2.6459560764659534E-2</v>
      </c>
      <c r="AC414" s="9">
        <f t="shared" si="187"/>
        <v>7.2047742864372738E-2</v>
      </c>
      <c r="AD414" s="9">
        <f t="shared" si="188"/>
        <v>1.4892550755290934</v>
      </c>
      <c r="AE414" s="9">
        <f t="shared" si="189"/>
        <v>4.8790196601898185E-2</v>
      </c>
      <c r="AF414" s="9">
        <v>0</v>
      </c>
      <c r="AG414" s="9">
        <v>0</v>
      </c>
      <c r="AH414" s="9">
        <v>0</v>
      </c>
      <c r="AI414" s="9"/>
      <c r="AJ414" s="6">
        <v>404</v>
      </c>
      <c r="AK414" s="6">
        <f t="shared" si="172"/>
        <v>1.8338060937776459</v>
      </c>
      <c r="AL414" s="6">
        <f t="shared" si="173"/>
        <v>1.1915797146602385</v>
      </c>
      <c r="AM414" s="6">
        <f t="shared" si="174"/>
        <v>1.5613028183934661</v>
      </c>
      <c r="AN414">
        <v>1.9258064516129001</v>
      </c>
      <c r="AO414">
        <v>2.3428571428571399</v>
      </c>
      <c r="AP414" s="5">
        <v>1.45</v>
      </c>
      <c r="AQ414" s="6">
        <f t="shared" si="175"/>
        <v>-9.2000357835254176E-2</v>
      </c>
      <c r="AR414" s="17">
        <f t="shared" si="176"/>
        <v>8.4640658418148138E-3</v>
      </c>
      <c r="AS414" s="6">
        <f t="shared" si="177"/>
        <v>-1.1512774281969014</v>
      </c>
      <c r="AT414" s="15">
        <f t="shared" si="178"/>
        <v>1.3254397166756715</v>
      </c>
      <c r="AU414" s="6">
        <f t="shared" si="179"/>
        <v>0.11130281839346612</v>
      </c>
      <c r="AV414" s="16">
        <f t="shared" si="180"/>
        <v>1.2388317382328901E-2</v>
      </c>
      <c r="AW414" s="16"/>
      <c r="AX414" s="16"/>
    </row>
    <row r="415" spans="1:50" x14ac:dyDescent="0.2">
      <c r="A415" s="13">
        <v>43140</v>
      </c>
      <c r="B415" s="14">
        <v>15.17201086</v>
      </c>
      <c r="C415" s="14">
        <v>17.751244</v>
      </c>
      <c r="D415" s="14">
        <v>18.418076289999998</v>
      </c>
      <c r="E415" s="14">
        <v>22.450188950000001</v>
      </c>
      <c r="F415" s="5">
        <v>2.9062977575998108</v>
      </c>
      <c r="G415" s="5">
        <v>2.5763863113285721</v>
      </c>
      <c r="H415" s="14">
        <v>5.8125955151996216</v>
      </c>
      <c r="I415" s="14">
        <v>8.3889818265281946</v>
      </c>
      <c r="J415" s="14">
        <v>2.9062977575998108</v>
      </c>
      <c r="K415" s="14">
        <f t="shared" si="168"/>
        <v>8.8948254124553081</v>
      </c>
      <c r="L415" s="14">
        <f t="shared" si="169"/>
        <v>17.805684127282774</v>
      </c>
      <c r="M415" s="14">
        <f t="shared" si="170"/>
        <v>3.6100689387976463</v>
      </c>
      <c r="N415" s="5">
        <f t="shared" si="171"/>
        <v>0</v>
      </c>
      <c r="O415" s="9">
        <v>0.16490476187899991</v>
      </c>
      <c r="P415" s="9">
        <v>9.7714285721000008E-2</v>
      </c>
      <c r="Q415" s="9">
        <v>7.1943778826562319</v>
      </c>
      <c r="R415" s="9">
        <f t="shared" si="164"/>
        <v>0.71943778826562321</v>
      </c>
      <c r="S415" s="9">
        <f t="shared" si="165"/>
        <v>6.4749400943906092</v>
      </c>
      <c r="T415" s="9">
        <v>6.2181722423712946</v>
      </c>
      <c r="U415" s="9">
        <f t="shared" si="166"/>
        <v>0.62181722423712948</v>
      </c>
      <c r="V415" s="9">
        <f t="shared" si="167"/>
        <v>5.5963550181341652</v>
      </c>
      <c r="W415" s="9">
        <f t="shared" si="181"/>
        <v>3.0217051992006E-2</v>
      </c>
      <c r="X415" s="9">
        <f t="shared" si="182"/>
        <v>1.8091399705693825</v>
      </c>
      <c r="Y415" s="9">
        <f t="shared" si="183"/>
        <v>3.0621304651346406E-2</v>
      </c>
      <c r="Z415" s="9">
        <f t="shared" si="184"/>
        <v>1.2974039737546775E-2</v>
      </c>
      <c r="AA415" s="9">
        <f t="shared" si="185"/>
        <v>1.1783639723261374</v>
      </c>
      <c r="AB415" s="9">
        <f t="shared" si="186"/>
        <v>2.6133769609354755E-2</v>
      </c>
      <c r="AC415" s="9">
        <f t="shared" si="187"/>
        <v>7.2292303839085859E-2</v>
      </c>
      <c r="AD415" s="9">
        <f t="shared" si="188"/>
        <v>1.4744174683999267</v>
      </c>
      <c r="AE415" s="9">
        <f t="shared" si="189"/>
        <v>4.9324793022685401E-2</v>
      </c>
      <c r="AF415" s="9">
        <v>0</v>
      </c>
      <c r="AG415" s="9">
        <v>0</v>
      </c>
      <c r="AH415" s="9">
        <v>0</v>
      </c>
      <c r="AI415" s="9"/>
      <c r="AJ415" s="6">
        <v>405</v>
      </c>
      <c r="AK415" s="6">
        <f t="shared" si="172"/>
        <v>1.8393570225613884</v>
      </c>
      <c r="AL415" s="6">
        <f t="shared" si="173"/>
        <v>1.1913380120636843</v>
      </c>
      <c r="AM415" s="6">
        <f t="shared" si="174"/>
        <v>1.5467097722390126</v>
      </c>
      <c r="AN415">
        <v>1.93225806451613</v>
      </c>
      <c r="AO415">
        <v>2.2642857142857098</v>
      </c>
      <c r="AP415" s="5">
        <v>1.4750000000000001</v>
      </c>
      <c r="AQ415" s="6">
        <f t="shared" si="175"/>
        <v>-9.2901041954741581E-2</v>
      </c>
      <c r="AR415" s="17">
        <f t="shared" si="176"/>
        <v>8.6306035962766554E-3</v>
      </c>
      <c r="AS415" s="6">
        <f t="shared" si="177"/>
        <v>-1.0729477022220255</v>
      </c>
      <c r="AT415" s="15">
        <f t="shared" si="178"/>
        <v>1.1512167717035244</v>
      </c>
      <c r="AU415" s="6">
        <f t="shared" si="179"/>
        <v>7.1709772239012537E-2</v>
      </c>
      <c r="AV415" s="16">
        <f t="shared" si="180"/>
        <v>5.142291434571053E-3</v>
      </c>
      <c r="AW415" s="16"/>
      <c r="AX415" s="16"/>
    </row>
    <row r="416" spans="1:50" x14ac:dyDescent="0.2">
      <c r="A416" s="13">
        <v>43141</v>
      </c>
      <c r="B416" s="14">
        <v>15.08272416</v>
      </c>
      <c r="C416" s="14">
        <v>17.61392223</v>
      </c>
      <c r="D416" s="14">
        <v>18.439112130000002</v>
      </c>
      <c r="E416" s="14">
        <v>22.302720799999999</v>
      </c>
      <c r="F416" s="5">
        <v>2.8701222035144829</v>
      </c>
      <c r="G416" s="5">
        <v>2.5045243220977702</v>
      </c>
      <c r="H416" s="14">
        <v>5.7402444070289658</v>
      </c>
      <c r="I416" s="14">
        <v>8.2447687291267364</v>
      </c>
      <c r="J416" s="14">
        <v>2.8701222035144829</v>
      </c>
      <c r="K416" s="14">
        <f t="shared" si="168"/>
        <v>8.9155365211448494</v>
      </c>
      <c r="L416" s="14">
        <f t="shared" si="169"/>
        <v>17.320253753683854</v>
      </c>
      <c r="M416" s="14">
        <f t="shared" si="170"/>
        <v>3.3038579355467226</v>
      </c>
      <c r="N416" s="5">
        <f t="shared" si="171"/>
        <v>0</v>
      </c>
      <c r="O416" s="9">
        <v>0.16468928575700001</v>
      </c>
      <c r="P416" s="9">
        <v>9.6917857142999997E-2</v>
      </c>
      <c r="Q416" s="9">
        <v>7.1861659336756238</v>
      </c>
      <c r="R416" s="9">
        <f t="shared" si="164"/>
        <v>0.71861659336756245</v>
      </c>
      <c r="S416" s="9">
        <f t="shared" si="165"/>
        <v>6.4675493403080617</v>
      </c>
      <c r="T416" s="9">
        <v>6.2318415090489676</v>
      </c>
      <c r="U416" s="9">
        <f t="shared" si="166"/>
        <v>0.62318415090489676</v>
      </c>
      <c r="V416" s="9">
        <f t="shared" si="167"/>
        <v>5.6086573581440708</v>
      </c>
      <c r="W416" s="9">
        <f t="shared" si="181"/>
        <v>2.9854957181960799E-2</v>
      </c>
      <c r="X416" s="9">
        <f t="shared" si="182"/>
        <v>1.8148950532599364</v>
      </c>
      <c r="Y416" s="9">
        <f t="shared" si="183"/>
        <v>3.0092768171421185E-2</v>
      </c>
      <c r="Z416" s="9">
        <f t="shared" si="184"/>
        <v>1.2735687973573839E-2</v>
      </c>
      <c r="AA416" s="9">
        <f t="shared" si="185"/>
        <v>1.1779370896328198</v>
      </c>
      <c r="AB416" s="9">
        <f t="shared" si="186"/>
        <v>2.5810467341817078E-2</v>
      </c>
      <c r="AC416" s="9">
        <f t="shared" si="187"/>
        <v>7.2403624228644173E-2</v>
      </c>
      <c r="AD416" s="9">
        <f t="shared" si="188"/>
        <v>1.4612825752491276</v>
      </c>
      <c r="AE416" s="9">
        <f t="shared" si="189"/>
        <v>4.9833862560835752E-2</v>
      </c>
      <c r="AF416" s="9">
        <v>0</v>
      </c>
      <c r="AG416" s="9">
        <v>0</v>
      </c>
      <c r="AH416" s="9">
        <v>0</v>
      </c>
      <c r="AI416" s="9"/>
      <c r="AJ416" s="9">
        <v>406</v>
      </c>
      <c r="AK416" s="6">
        <f t="shared" si="172"/>
        <v>1.8447500104418972</v>
      </c>
      <c r="AL416" s="6">
        <f t="shared" si="173"/>
        <v>1.1906727776063937</v>
      </c>
      <c r="AM416" s="6">
        <f t="shared" si="174"/>
        <v>1.5336861994777717</v>
      </c>
      <c r="AN416">
        <v>1.93870967741935</v>
      </c>
      <c r="AO416">
        <v>2.1857142857142899</v>
      </c>
      <c r="AP416" s="5">
        <v>1.5</v>
      </c>
      <c r="AQ416" s="6">
        <f t="shared" si="175"/>
        <v>-9.3959666977452727E-2</v>
      </c>
      <c r="AR416" s="17">
        <f t="shared" si="176"/>
        <v>8.8284190185138212E-3</v>
      </c>
      <c r="AS416" s="6">
        <f t="shared" si="177"/>
        <v>-0.99504150810789627</v>
      </c>
      <c r="AT416" s="15">
        <f t="shared" si="178"/>
        <v>0.99010760285763655</v>
      </c>
      <c r="AU416" s="6">
        <f t="shared" si="179"/>
        <v>3.3686199477771739E-2</v>
      </c>
      <c r="AV416" s="16">
        <f t="shared" si="180"/>
        <v>1.134760035256229E-3</v>
      </c>
      <c r="AW416" s="16"/>
      <c r="AX416" s="16"/>
    </row>
    <row r="417" spans="1:50" x14ac:dyDescent="0.2">
      <c r="A417" s="13">
        <v>43142</v>
      </c>
      <c r="B417" s="14">
        <v>14.993437460000001</v>
      </c>
      <c r="C417" s="14">
        <v>17.47660046</v>
      </c>
      <c r="D417" s="14">
        <v>18.460147979999999</v>
      </c>
      <c r="E417" s="14">
        <v>22.155252650000001</v>
      </c>
      <c r="F417" s="5">
        <v>3.002280371009256</v>
      </c>
      <c r="G417" s="5">
        <v>2.624234022452105</v>
      </c>
      <c r="H417" s="14">
        <v>6.0045607420185121</v>
      </c>
      <c r="I417" s="14">
        <v>8.6287947644706176</v>
      </c>
      <c r="J417" s="14">
        <v>3.002280371009256</v>
      </c>
      <c r="K417" s="14">
        <f t="shared" si="168"/>
        <v>9.4688612122442031</v>
      </c>
      <c r="L417" s="14">
        <f t="shared" si="169"/>
        <v>18.014957081934096</v>
      </c>
      <c r="M417" s="14">
        <f t="shared" si="170"/>
        <v>3.2000768900558945</v>
      </c>
      <c r="N417" s="5">
        <f t="shared" si="171"/>
        <v>0</v>
      </c>
      <c r="O417" s="9">
        <v>0.16447380952499999</v>
      </c>
      <c r="P417" s="9">
        <v>9.6121428575000001E-2</v>
      </c>
      <c r="Q417" s="9">
        <v>7.1612510680728851</v>
      </c>
      <c r="R417" s="9">
        <f t="shared" si="164"/>
        <v>0.71612510680728858</v>
      </c>
      <c r="S417" s="9">
        <f t="shared" si="165"/>
        <v>6.4451259612655969</v>
      </c>
      <c r="T417" s="9">
        <v>6.2444850362109499</v>
      </c>
      <c r="U417" s="9">
        <f t="shared" si="166"/>
        <v>0.62444850362109505</v>
      </c>
      <c r="V417" s="9">
        <f t="shared" si="167"/>
        <v>5.6200365325898547</v>
      </c>
      <c r="W417" s="9">
        <f t="shared" si="181"/>
        <v>2.9505069126033626E-2</v>
      </c>
      <c r="X417" s="9">
        <f t="shared" si="182"/>
        <v>1.8204935298377021</v>
      </c>
      <c r="Y417" s="9">
        <f t="shared" si="183"/>
        <v>2.9582539583599816E-2</v>
      </c>
      <c r="Z417" s="9">
        <f t="shared" si="184"/>
        <v>1.2496837379723829E-2</v>
      </c>
      <c r="AA417" s="9">
        <f t="shared" si="185"/>
        <v>1.1771272299351021</v>
      </c>
      <c r="AB417" s="9">
        <f t="shared" si="186"/>
        <v>2.5489607679566033E-2</v>
      </c>
      <c r="AC417" s="9">
        <f t="shared" si="187"/>
        <v>7.234537918956313E-2</v>
      </c>
      <c r="AD417" s="9">
        <f t="shared" si="188"/>
        <v>1.4497918568173229</v>
      </c>
      <c r="AE417" s="9">
        <f t="shared" si="189"/>
        <v>5.0311622100647733E-2</v>
      </c>
      <c r="AF417" s="9">
        <v>0</v>
      </c>
      <c r="AG417" s="9">
        <v>0</v>
      </c>
      <c r="AH417" s="9">
        <v>0</v>
      </c>
      <c r="AI417" s="9"/>
      <c r="AJ417" s="6">
        <v>407</v>
      </c>
      <c r="AK417" s="6">
        <f t="shared" si="172"/>
        <v>1.8499985989637358</v>
      </c>
      <c r="AL417" s="6">
        <f t="shared" si="173"/>
        <v>1.189624067314826</v>
      </c>
      <c r="AM417" s="6">
        <f t="shared" si="174"/>
        <v>1.5221372360068861</v>
      </c>
      <c r="AN417">
        <v>1.9451612903225799</v>
      </c>
      <c r="AO417">
        <v>2.1071428571428599</v>
      </c>
      <c r="AP417" s="5">
        <v>1.5249999999999999</v>
      </c>
      <c r="AQ417" s="6">
        <f t="shared" si="175"/>
        <v>-9.5162691358844143E-2</v>
      </c>
      <c r="AR417" s="17">
        <f t="shared" si="176"/>
        <v>9.0559378266586305E-3</v>
      </c>
      <c r="AS417" s="6">
        <f t="shared" si="177"/>
        <v>-0.91751878982803392</v>
      </c>
      <c r="AT417" s="15">
        <f t="shared" si="178"/>
        <v>0.8418407296874999</v>
      </c>
      <c r="AU417" s="6">
        <f t="shared" si="179"/>
        <v>-2.8627639931138038E-3</v>
      </c>
      <c r="AV417" s="16">
        <f t="shared" si="180"/>
        <v>8.1954176802688916E-6</v>
      </c>
      <c r="AW417" s="16"/>
      <c r="AX417" s="16"/>
    </row>
    <row r="418" spans="1:50" x14ac:dyDescent="0.2">
      <c r="A418" s="13">
        <v>43143</v>
      </c>
      <c r="B418" s="14">
        <v>14.90415076</v>
      </c>
      <c r="C418" s="14">
        <v>17.33927869</v>
      </c>
      <c r="D418" s="14">
        <v>18.481183819999998</v>
      </c>
      <c r="E418" s="14">
        <v>22.0077845</v>
      </c>
      <c r="F418" s="5">
        <v>3.593041690845828</v>
      </c>
      <c r="G418" s="5">
        <v>3.884038093476089</v>
      </c>
      <c r="H418" s="14">
        <v>7.1860833816916569</v>
      </c>
      <c r="I418" s="14">
        <v>11.070121475167751</v>
      </c>
      <c r="J418" s="14">
        <v>3.593041690845828</v>
      </c>
      <c r="K418" s="14">
        <f t="shared" si="168"/>
        <v>11.509696274155283</v>
      </c>
      <c r="L418" s="14">
        <f t="shared" si="169"/>
        <v>24.177550323844827</v>
      </c>
      <c r="M418" s="14">
        <f t="shared" si="170"/>
        <v>3.542383606095401</v>
      </c>
      <c r="N418" s="5">
        <f t="shared" si="171"/>
        <v>0</v>
      </c>
      <c r="O418" s="9">
        <v>0.16425833339300011</v>
      </c>
      <c r="P418" s="9">
        <v>9.5325000007000005E-2</v>
      </c>
      <c r="Q418" s="9">
        <v>7.0435397325453151</v>
      </c>
      <c r="R418" s="9">
        <f t="shared" si="164"/>
        <v>0.70435397325453153</v>
      </c>
      <c r="S418" s="9">
        <f t="shared" si="165"/>
        <v>6.3391857592907837</v>
      </c>
      <c r="T418" s="9">
        <v>6.2775522011742302</v>
      </c>
      <c r="U418" s="9">
        <f t="shared" si="166"/>
        <v>0.62775522011742302</v>
      </c>
      <c r="V418" s="9">
        <f t="shared" si="167"/>
        <v>5.6497969810568076</v>
      </c>
      <c r="W418" s="9">
        <f t="shared" si="181"/>
        <v>2.9244781660351001E-2</v>
      </c>
      <c r="X418" s="9">
        <f t="shared" si="182"/>
        <v>1.8261351436888584</v>
      </c>
      <c r="Y418" s="9">
        <f t="shared" si="183"/>
        <v>2.908996538211461E-2</v>
      </c>
      <c r="Z418" s="9">
        <f t="shared" si="184"/>
        <v>1.2333810214414568E-2</v>
      </c>
      <c r="AA418" s="9">
        <f t="shared" si="185"/>
        <v>1.1757937779039305</v>
      </c>
      <c r="AB418" s="9">
        <f t="shared" si="186"/>
        <v>2.5171126175906184E-2</v>
      </c>
      <c r="AC418" s="9">
        <f t="shared" si="187"/>
        <v>7.2452972782704267E-2</v>
      </c>
      <c r="AD418" s="9">
        <f t="shared" si="188"/>
        <v>1.4389583818821012</v>
      </c>
      <c r="AE418" s="9">
        <f t="shared" si="189"/>
        <v>5.0750624744308574E-2</v>
      </c>
      <c r="AF418" s="9">
        <v>0</v>
      </c>
      <c r="AG418" s="9">
        <v>0</v>
      </c>
      <c r="AH418" s="9">
        <v>0</v>
      </c>
      <c r="AI418" s="9"/>
      <c r="AJ418" s="6">
        <v>408</v>
      </c>
      <c r="AK418" s="6">
        <f t="shared" si="172"/>
        <v>1.8553799253492094</v>
      </c>
      <c r="AL418" s="6">
        <f t="shared" si="173"/>
        <v>1.1881275881183451</v>
      </c>
      <c r="AM418" s="6">
        <f t="shared" si="174"/>
        <v>1.5114113546648056</v>
      </c>
      <c r="AN418">
        <v>1.95161290322581</v>
      </c>
      <c r="AO418">
        <v>2.0285714285714298</v>
      </c>
      <c r="AP418" s="5">
        <v>1.55</v>
      </c>
      <c r="AQ418" s="6">
        <f t="shared" si="175"/>
        <v>-9.6232977876600678E-2</v>
      </c>
      <c r="AR418" s="17">
        <f t="shared" si="176"/>
        <v>9.260786030998315E-3</v>
      </c>
      <c r="AS418" s="6">
        <f t="shared" si="177"/>
        <v>-0.84044384045308473</v>
      </c>
      <c r="AT418" s="15">
        <f t="shared" si="178"/>
        <v>0.7063458489555301</v>
      </c>
      <c r="AU418" s="6">
        <f t="shared" si="179"/>
        <v>-3.858864533519446E-2</v>
      </c>
      <c r="AV418" s="16">
        <f t="shared" si="180"/>
        <v>1.4890835488054251E-3</v>
      </c>
      <c r="AW418" s="16"/>
      <c r="AX418" s="16"/>
    </row>
    <row r="419" spans="1:50" x14ac:dyDescent="0.2">
      <c r="A419" s="13">
        <v>43144</v>
      </c>
      <c r="B419" s="14">
        <v>14.81486406</v>
      </c>
      <c r="C419" s="14">
        <v>17.201956930000001</v>
      </c>
      <c r="D419" s="14">
        <v>18.502219669999999</v>
      </c>
      <c r="E419" s="14">
        <v>21.860316350000002</v>
      </c>
      <c r="F419" s="5">
        <v>3.2290264625144931</v>
      </c>
      <c r="G419" s="5">
        <v>3.2134765306480042</v>
      </c>
      <c r="H419" s="14">
        <v>6.4580529250289862</v>
      </c>
      <c r="I419" s="14">
        <v>9.6715294556769908</v>
      </c>
      <c r="J419" s="14">
        <v>3.2290264625144931</v>
      </c>
      <c r="K419" s="14">
        <f t="shared" si="168"/>
        <v>10.509702625646707</v>
      </c>
      <c r="L419" s="14">
        <f t="shared" si="169"/>
        <v>20.561250117255597</v>
      </c>
      <c r="M419" s="14">
        <f t="shared" si="170"/>
        <v>2.9406936000409445</v>
      </c>
      <c r="N419" s="5">
        <f t="shared" si="171"/>
        <v>0</v>
      </c>
      <c r="O419" s="9">
        <v>0.16404285717200001</v>
      </c>
      <c r="P419" s="9">
        <v>9.4528571428000002E-2</v>
      </c>
      <c r="Q419" s="9">
        <v>7.0910228397332631</v>
      </c>
      <c r="R419" s="9">
        <f t="shared" si="164"/>
        <v>0.70910228397332631</v>
      </c>
      <c r="S419" s="9">
        <f t="shared" si="165"/>
        <v>6.3819205557599368</v>
      </c>
      <c r="T419" s="9">
        <v>6.2428404961325583</v>
      </c>
      <c r="U419" s="9">
        <f t="shared" si="166"/>
        <v>0.6242840496132559</v>
      </c>
      <c r="V419" s="9">
        <f t="shared" si="167"/>
        <v>5.6185564465193023</v>
      </c>
      <c r="W419" s="9">
        <f t="shared" si="181"/>
        <v>2.9273862017856516E-2</v>
      </c>
      <c r="X419" s="9">
        <f t="shared" si="182"/>
        <v>1.8322062044991128</v>
      </c>
      <c r="Y419" s="9">
        <f t="shared" si="183"/>
        <v>2.8618898370936136E-2</v>
      </c>
      <c r="Z419" s="9">
        <f t="shared" si="184"/>
        <v>1.2439162064554201E-2</v>
      </c>
      <c r="AA419" s="9">
        <f t="shared" si="185"/>
        <v>1.1734122249632801</v>
      </c>
      <c r="AB419" s="9">
        <f t="shared" si="186"/>
        <v>2.4856486266471765E-2</v>
      </c>
      <c r="AC419" s="9">
        <f t="shared" si="187"/>
        <v>7.4550309671847295E-2</v>
      </c>
      <c r="AD419" s="9">
        <f t="shared" si="188"/>
        <v>1.4260421337494278</v>
      </c>
      <c r="AE419" s="9">
        <f t="shared" si="189"/>
        <v>5.1163294683039075E-2</v>
      </c>
      <c r="AF419" s="9">
        <v>0</v>
      </c>
      <c r="AG419" s="9">
        <v>0</v>
      </c>
      <c r="AH419" s="9">
        <v>0</v>
      </c>
      <c r="AI419" s="9"/>
      <c r="AJ419" s="9">
        <v>409</v>
      </c>
      <c r="AK419" s="6">
        <f t="shared" si="172"/>
        <v>1.8614800665169693</v>
      </c>
      <c r="AL419" s="6">
        <f t="shared" si="173"/>
        <v>1.1858513870278344</v>
      </c>
      <c r="AM419" s="6">
        <f t="shared" si="174"/>
        <v>1.5005924434212752</v>
      </c>
      <c r="AN419">
        <v>1.95806451612903</v>
      </c>
      <c r="AO419">
        <v>1.95</v>
      </c>
      <c r="AP419" s="5">
        <v>1.575</v>
      </c>
      <c r="AQ419" s="6">
        <f t="shared" si="175"/>
        <v>-9.6584449612060697E-2</v>
      </c>
      <c r="AR419" s="17">
        <f t="shared" si="176"/>
        <v>9.3285559068646915E-3</v>
      </c>
      <c r="AS419" s="6">
        <f t="shared" si="177"/>
        <v>-0.76414861297216552</v>
      </c>
      <c r="AT419" s="15">
        <f t="shared" si="178"/>
        <v>0.58392310270728442</v>
      </c>
      <c r="AU419" s="6">
        <f t="shared" si="179"/>
        <v>-7.4407556578724776E-2</v>
      </c>
      <c r="AV419" s="16">
        <f t="shared" si="180"/>
        <v>5.5364844760161288E-3</v>
      </c>
      <c r="AW419" s="16"/>
      <c r="AX419" s="16"/>
    </row>
    <row r="420" spans="1:50" x14ac:dyDescent="0.2">
      <c r="A420" s="13">
        <v>43145</v>
      </c>
      <c r="B420" s="14">
        <v>14.72557735</v>
      </c>
      <c r="C420" s="14">
        <v>17.064635160000002</v>
      </c>
      <c r="D420" s="14">
        <v>18.523255519999999</v>
      </c>
      <c r="E420" s="14">
        <v>21.7128482</v>
      </c>
      <c r="F420" s="5">
        <v>3.0554622195646739</v>
      </c>
      <c r="G420" s="5">
        <v>2.8925448553118751</v>
      </c>
      <c r="H420" s="14">
        <v>6.1109244391293487</v>
      </c>
      <c r="I420" s="14">
        <v>9.0034692944412242</v>
      </c>
      <c r="J420" s="14">
        <v>3.0554622195646739</v>
      </c>
      <c r="K420" s="14">
        <f t="shared" si="168"/>
        <v>10.108387682030713</v>
      </c>
      <c r="L420" s="14">
        <f t="shared" si="169"/>
        <v>18.781009084226337</v>
      </c>
      <c r="M420" s="14">
        <f t="shared" si="170"/>
        <v>2.5662205940794696</v>
      </c>
      <c r="N420" s="5">
        <f t="shared" si="171"/>
        <v>0</v>
      </c>
      <c r="O420" s="9">
        <v>0.16382738093999999</v>
      </c>
      <c r="P420" s="9">
        <v>9.3732142860000006E-2</v>
      </c>
      <c r="Q420" s="9">
        <v>7.1178470718831779</v>
      </c>
      <c r="R420" s="9">
        <f t="shared" si="164"/>
        <v>0.71178470718831788</v>
      </c>
      <c r="S420" s="9">
        <f t="shared" si="165"/>
        <v>6.4060623646948605</v>
      </c>
      <c r="T420" s="9">
        <v>6.2371593648179244</v>
      </c>
      <c r="U420" s="9">
        <f t="shared" si="166"/>
        <v>0.62371593648179247</v>
      </c>
      <c r="V420" s="9">
        <f t="shared" si="167"/>
        <v>5.6134434283361321</v>
      </c>
      <c r="W420" s="9">
        <f t="shared" si="181"/>
        <v>2.9154975103394421E-2</v>
      </c>
      <c r="X420" s="9">
        <f t="shared" si="182"/>
        <v>1.8377779210072107</v>
      </c>
      <c r="Y420" s="9">
        <f t="shared" si="183"/>
        <v>2.8184412453878302E-2</v>
      </c>
      <c r="Z420" s="9">
        <f t="shared" si="184"/>
        <v>1.2357207484514174E-2</v>
      </c>
      <c r="AA420" s="9">
        <f t="shared" si="185"/>
        <v>1.1711184487767572</v>
      </c>
      <c r="AB420" s="9">
        <f t="shared" si="186"/>
        <v>2.4550969864020528E-2</v>
      </c>
      <c r="AC420" s="9">
        <f t="shared" si="187"/>
        <v>7.5226778924595283E-2</v>
      </c>
      <c r="AD420" s="9">
        <f t="shared" si="188"/>
        <v>1.4164903496737828</v>
      </c>
      <c r="AE420" s="9">
        <f t="shared" si="189"/>
        <v>5.1666192384124281E-2</v>
      </c>
      <c r="AF420" s="9">
        <v>0</v>
      </c>
      <c r="AG420" s="9">
        <v>0</v>
      </c>
      <c r="AH420" s="9">
        <v>0</v>
      </c>
      <c r="AI420" s="9"/>
      <c r="AJ420" s="6">
        <v>410</v>
      </c>
      <c r="AK420" s="6">
        <f t="shared" si="172"/>
        <v>1.8669328961106051</v>
      </c>
      <c r="AL420" s="6">
        <f t="shared" si="173"/>
        <v>1.1834756562612714</v>
      </c>
      <c r="AM420" s="6">
        <f t="shared" si="174"/>
        <v>1.4917171285983781</v>
      </c>
      <c r="AN420">
        <v>1.9645161290322599</v>
      </c>
      <c r="AO420">
        <v>1.8714285714285701</v>
      </c>
      <c r="AP420" s="5">
        <v>1.6</v>
      </c>
      <c r="AQ420" s="6">
        <f t="shared" si="175"/>
        <v>-9.7583232921654828E-2</v>
      </c>
      <c r="AR420" s="17">
        <f t="shared" si="176"/>
        <v>9.5224873474419394E-3</v>
      </c>
      <c r="AS420" s="6">
        <f t="shared" si="177"/>
        <v>-0.68795291516729873</v>
      </c>
      <c r="AT420" s="15">
        <f t="shared" si="178"/>
        <v>0.47327921348718455</v>
      </c>
      <c r="AU420" s="6">
        <f t="shared" si="179"/>
        <v>-0.10828287140162196</v>
      </c>
      <c r="AV420" s="16">
        <f t="shared" si="180"/>
        <v>1.1725180238980198E-2</v>
      </c>
      <c r="AW420" s="16"/>
      <c r="AX420" s="16"/>
    </row>
    <row r="421" spans="1:50" x14ac:dyDescent="0.2">
      <c r="A421" s="13">
        <v>43146</v>
      </c>
      <c r="B421" s="14">
        <v>14.636290649999999</v>
      </c>
      <c r="C421" s="14">
        <v>16.927313389999998</v>
      </c>
      <c r="D421" s="14">
        <v>18.544291359999999</v>
      </c>
      <c r="E421" s="14">
        <v>21.565380050000002</v>
      </c>
      <c r="F421" s="5">
        <v>2.9907950678288531</v>
      </c>
      <c r="G421" s="5">
        <v>2.772708832940467</v>
      </c>
      <c r="H421" s="14">
        <v>5.9815901356577061</v>
      </c>
      <c r="I421" s="14">
        <v>8.7542989685981745</v>
      </c>
      <c r="J421" s="14">
        <v>2.9907950678288531</v>
      </c>
      <c r="K421" s="14">
        <f t="shared" si="168"/>
        <v>10.061296678907857</v>
      </c>
      <c r="L421" s="14">
        <f t="shared" si="169"/>
        <v>18.043968747491061</v>
      </c>
      <c r="M421" s="14">
        <f t="shared" si="170"/>
        <v>2.3120408167800806</v>
      </c>
      <c r="N421" s="5">
        <f t="shared" si="171"/>
        <v>0</v>
      </c>
      <c r="O421" s="9">
        <v>0.16361190481800009</v>
      </c>
      <c r="P421" s="9">
        <v>9.2935714281999995E-2</v>
      </c>
      <c r="Q421" s="9">
        <v>7.118600975319552</v>
      </c>
      <c r="R421" s="9">
        <f t="shared" si="164"/>
        <v>0.71186009753195523</v>
      </c>
      <c r="S421" s="9">
        <f t="shared" si="165"/>
        <v>6.4067408777875974</v>
      </c>
      <c r="T421" s="9">
        <v>6.2478944160743168</v>
      </c>
      <c r="U421" s="9">
        <f t="shared" si="166"/>
        <v>0.62478944160743177</v>
      </c>
      <c r="V421" s="9">
        <f t="shared" si="167"/>
        <v>5.6231049744668855</v>
      </c>
      <c r="W421" s="9">
        <f t="shared" si="181"/>
        <v>2.8974562415059888E-2</v>
      </c>
      <c r="X421" s="9">
        <f t="shared" si="182"/>
        <v>1.843072921394078</v>
      </c>
      <c r="Y421" s="9">
        <f t="shared" si="183"/>
        <v>2.7775274057001441E-2</v>
      </c>
      <c r="Z421" s="9">
        <f t="shared" si="184"/>
        <v>1.2198407701008265E-2</v>
      </c>
      <c r="AA421" s="9">
        <f t="shared" si="185"/>
        <v>1.1687194374263519</v>
      </c>
      <c r="AB421" s="9">
        <f t="shared" si="186"/>
        <v>2.4250627385743153E-2</v>
      </c>
      <c r="AC421" s="9">
        <f t="shared" si="187"/>
        <v>7.5267964116785768E-2</v>
      </c>
      <c r="AD421" s="9">
        <f t="shared" si="188"/>
        <v>1.4089996362480395</v>
      </c>
      <c r="AE421" s="9">
        <f t="shared" si="189"/>
        <v>5.2170789994517359E-2</v>
      </c>
      <c r="AF421" s="9">
        <v>0</v>
      </c>
      <c r="AG421" s="9">
        <v>0</v>
      </c>
      <c r="AH421" s="9">
        <v>0</v>
      </c>
      <c r="AI421" s="9"/>
      <c r="AJ421" s="6">
        <v>411</v>
      </c>
      <c r="AK421" s="6">
        <f t="shared" si="172"/>
        <v>1.8720474838091379</v>
      </c>
      <c r="AL421" s="6">
        <f t="shared" si="173"/>
        <v>1.1809178451273601</v>
      </c>
      <c r="AM421" s="6">
        <f t="shared" si="174"/>
        <v>1.4842676003648252</v>
      </c>
      <c r="AN421">
        <v>1.9709677419354801</v>
      </c>
      <c r="AO421">
        <v>1.79285714285714</v>
      </c>
      <c r="AP421" s="5">
        <v>1.625</v>
      </c>
      <c r="AQ421" s="6">
        <f t="shared" si="175"/>
        <v>-9.8920258126342198E-2</v>
      </c>
      <c r="AR421" s="17">
        <f t="shared" si="176"/>
        <v>9.7852174677821695E-3</v>
      </c>
      <c r="AS421" s="6">
        <f t="shared" si="177"/>
        <v>-0.61193929772977995</v>
      </c>
      <c r="AT421" s="15">
        <f t="shared" si="178"/>
        <v>0.37446970410601627</v>
      </c>
      <c r="AU421" s="6">
        <f t="shared" si="179"/>
        <v>-0.14073239963517481</v>
      </c>
      <c r="AV421" s="16">
        <f t="shared" si="180"/>
        <v>1.9805608307074552E-2</v>
      </c>
      <c r="AW421" s="16"/>
      <c r="AX421" s="16"/>
    </row>
    <row r="422" spans="1:50" x14ac:dyDescent="0.2">
      <c r="A422" s="13">
        <v>43147</v>
      </c>
      <c r="B422" s="14">
        <v>14.547003950000001</v>
      </c>
      <c r="C422" s="14">
        <v>16.789991619999999</v>
      </c>
      <c r="D422" s="14">
        <v>18.56532721</v>
      </c>
      <c r="E422" s="14">
        <v>21.417911910000001</v>
      </c>
      <c r="F422" s="5">
        <v>3.3291838054362901</v>
      </c>
      <c r="G422" s="5">
        <v>3.210957455502383</v>
      </c>
      <c r="H422" s="14">
        <v>6.6583676108725793</v>
      </c>
      <c r="I422" s="14">
        <v>9.8693250663749623</v>
      </c>
      <c r="J422" s="14">
        <v>3.3291838054362901</v>
      </c>
      <c r="K422" s="14">
        <f t="shared" si="168"/>
        <v>11.393345937957143</v>
      </c>
      <c r="L422" s="14">
        <f t="shared" si="169"/>
        <v>20.398302858941086</v>
      </c>
      <c r="M422" s="14">
        <f t="shared" si="170"/>
        <v>2.3633685426481446</v>
      </c>
      <c r="N422" s="5">
        <f t="shared" si="171"/>
        <v>0</v>
      </c>
      <c r="O422" s="9">
        <v>0.16339642858600001</v>
      </c>
      <c r="P422" s="9">
        <v>9.2139285713999999E-2</v>
      </c>
      <c r="Q422" s="9">
        <v>7.0507618985716567</v>
      </c>
      <c r="R422" s="9">
        <f t="shared" si="164"/>
        <v>0.70507618985716569</v>
      </c>
      <c r="S422" s="9">
        <f t="shared" si="165"/>
        <v>6.3456857087144911</v>
      </c>
      <c r="T422" s="9">
        <v>6.2589939665034713</v>
      </c>
      <c r="U422" s="9">
        <f t="shared" si="166"/>
        <v>0.62589939665034722</v>
      </c>
      <c r="V422" s="9">
        <f t="shared" si="167"/>
        <v>5.6330945698531245</v>
      </c>
      <c r="W422" s="9">
        <f t="shared" si="181"/>
        <v>2.8781183496620056E-2</v>
      </c>
      <c r="X422" s="9">
        <f t="shared" si="182"/>
        <v>1.8481918779439923</v>
      </c>
      <c r="Y422" s="9">
        <f t="shared" si="183"/>
        <v>2.7386061044485082E-2</v>
      </c>
      <c r="Z422" s="9">
        <f t="shared" si="184"/>
        <v>1.2021279762967269E-2</v>
      </c>
      <c r="AA422" s="9">
        <f t="shared" si="185"/>
        <v>1.1660963501559478</v>
      </c>
      <c r="AB422" s="9">
        <f t="shared" si="186"/>
        <v>2.3953806549061245E-2</v>
      </c>
      <c r="AC422" s="9">
        <f t="shared" si="187"/>
        <v>7.5078818826862903E-2</v>
      </c>
      <c r="AD422" s="9">
        <f t="shared" si="188"/>
        <v>1.402907606015898</v>
      </c>
      <c r="AE422" s="9">
        <f t="shared" si="189"/>
        <v>5.2640369189050476E-2</v>
      </c>
      <c r="AF422" s="9">
        <v>0</v>
      </c>
      <c r="AG422" s="9">
        <v>0</v>
      </c>
      <c r="AH422" s="9">
        <v>0</v>
      </c>
      <c r="AI422" s="9"/>
      <c r="AJ422" s="9">
        <v>412</v>
      </c>
      <c r="AK422" s="6">
        <f t="shared" si="172"/>
        <v>1.8769730614406124</v>
      </c>
      <c r="AL422" s="6">
        <f t="shared" si="173"/>
        <v>1.1781176299189151</v>
      </c>
      <c r="AM422" s="6">
        <f t="shared" si="174"/>
        <v>1.477986424842761</v>
      </c>
      <c r="AN422">
        <v>1.97741935483871</v>
      </c>
      <c r="AO422">
        <v>1.71428571428571</v>
      </c>
      <c r="AP422" s="5">
        <v>1.65</v>
      </c>
      <c r="AQ422" s="6">
        <f t="shared" si="175"/>
        <v>-0.10044629339809763</v>
      </c>
      <c r="AR422" s="17">
        <f t="shared" si="176"/>
        <v>1.0089457857416712E-2</v>
      </c>
      <c r="AS422" s="6">
        <f t="shared" si="177"/>
        <v>-0.53616808436679486</v>
      </c>
      <c r="AT422" s="15">
        <f t="shared" si="178"/>
        <v>0.28747621469355844</v>
      </c>
      <c r="AU422" s="6">
        <f t="shared" si="179"/>
        <v>-0.17201357515723892</v>
      </c>
      <c r="AV422" s="16">
        <f t="shared" si="180"/>
        <v>2.9588670038375082E-2</v>
      </c>
      <c r="AW422" s="16"/>
      <c r="AX422" s="16"/>
    </row>
    <row r="423" spans="1:50" x14ac:dyDescent="0.2">
      <c r="A423" s="13">
        <v>43148</v>
      </c>
      <c r="B423" s="14">
        <v>14.45771725</v>
      </c>
      <c r="C423" s="14">
        <v>16.652669849999999</v>
      </c>
      <c r="D423" s="14">
        <v>18.586363049999999</v>
      </c>
      <c r="E423" s="14">
        <v>21.270443759999999</v>
      </c>
      <c r="F423" s="5">
        <v>3.5529080190069489</v>
      </c>
      <c r="G423" s="5">
        <v>3.558315980294946</v>
      </c>
      <c r="H423" s="14">
        <v>7.1058160380138986</v>
      </c>
      <c r="I423" s="14">
        <v>10.664132018308839</v>
      </c>
      <c r="J423" s="14">
        <v>3.5529080190069489</v>
      </c>
      <c r="K423" s="14">
        <f t="shared" si="168"/>
        <v>12.37473142034133</v>
      </c>
      <c r="L423" s="14">
        <f t="shared" si="169"/>
        <v>22.091670472227801</v>
      </c>
      <c r="M423" s="14">
        <f t="shared" si="170"/>
        <v>2.3097868744809418</v>
      </c>
      <c r="N423" s="5">
        <f t="shared" si="171"/>
        <v>0</v>
      </c>
      <c r="O423" s="9">
        <v>0.16318095235399999</v>
      </c>
      <c r="P423" s="9">
        <v>9.1342857146000003E-2</v>
      </c>
      <c r="Q423" s="9">
        <v>7.0259874225797043</v>
      </c>
      <c r="R423" s="9">
        <f t="shared" si="164"/>
        <v>0.70259874225797048</v>
      </c>
      <c r="S423" s="9">
        <f t="shared" si="165"/>
        <v>6.3233886803217336</v>
      </c>
      <c r="T423" s="9">
        <v>6.2410254205146041</v>
      </c>
      <c r="U423" s="9">
        <f t="shared" si="166"/>
        <v>0.62410254205146043</v>
      </c>
      <c r="V423" s="9">
        <f t="shared" si="167"/>
        <v>5.6169228784631438</v>
      </c>
      <c r="W423" s="9">
        <f t="shared" si="181"/>
        <v>2.8763576216039047E-2</v>
      </c>
      <c r="X423" s="9">
        <f t="shared" si="182"/>
        <v>1.8534825628461573</v>
      </c>
      <c r="Y423" s="9">
        <f t="shared" si="183"/>
        <v>2.7014550090494052E-2</v>
      </c>
      <c r="Z423" s="9">
        <f t="shared" si="184"/>
        <v>1.200132018022481E-2</v>
      </c>
      <c r="AA423" s="9">
        <f t="shared" si="185"/>
        <v>1.1626511251252485</v>
      </c>
      <c r="AB423" s="9">
        <f t="shared" si="186"/>
        <v>2.3660062258276524E-2</v>
      </c>
      <c r="AC423" s="9">
        <f t="shared" si="187"/>
        <v>7.5539539922470117E-2</v>
      </c>
      <c r="AD423" s="9">
        <f t="shared" si="188"/>
        <v>1.3968101400654109</v>
      </c>
      <c r="AE423" s="9">
        <f t="shared" si="189"/>
        <v>5.3064257796569141E-2</v>
      </c>
      <c r="AF423" s="9">
        <v>0</v>
      </c>
      <c r="AG423" s="9">
        <v>0</v>
      </c>
      <c r="AH423" s="9">
        <v>0</v>
      </c>
      <c r="AI423" s="9"/>
      <c r="AJ423" s="6">
        <v>413</v>
      </c>
      <c r="AK423" s="6">
        <f t="shared" si="172"/>
        <v>1.8822461390621963</v>
      </c>
      <c r="AL423" s="6">
        <f t="shared" si="173"/>
        <v>1.1746524453054732</v>
      </c>
      <c r="AM423" s="6">
        <f t="shared" si="174"/>
        <v>1.472349679987881</v>
      </c>
      <c r="AN423">
        <v>1.9838709677419399</v>
      </c>
      <c r="AO423">
        <v>1.6357142857142899</v>
      </c>
      <c r="AP423" s="5">
        <v>1.675</v>
      </c>
      <c r="AQ423" s="6">
        <f t="shared" si="175"/>
        <v>-0.10162482867974365</v>
      </c>
      <c r="AR423" s="17">
        <f t="shared" si="176"/>
        <v>1.0327605804187248E-2</v>
      </c>
      <c r="AS423" s="6">
        <f t="shared" si="177"/>
        <v>-0.4610618404088167</v>
      </c>
      <c r="AT423" s="15">
        <f t="shared" si="178"/>
        <v>0.21257802068116516</v>
      </c>
      <c r="AU423" s="6">
        <f t="shared" si="179"/>
        <v>-0.20265032001211902</v>
      </c>
      <c r="AV423" s="16">
        <f t="shared" si="180"/>
        <v>4.106715220101425E-2</v>
      </c>
      <c r="AW423" s="16"/>
      <c r="AX423" s="16"/>
    </row>
    <row r="424" spans="1:50" x14ac:dyDescent="0.2">
      <c r="A424" s="13">
        <v>43149</v>
      </c>
      <c r="B424" s="14">
        <v>14.36843054</v>
      </c>
      <c r="C424" s="14">
        <v>16.51534809</v>
      </c>
      <c r="D424" s="14">
        <v>18.6073989</v>
      </c>
      <c r="E424" s="14">
        <v>21.122975610000001</v>
      </c>
      <c r="F424" s="5">
        <v>3.3029660122621158</v>
      </c>
      <c r="G424" s="5">
        <v>3.177536469268933</v>
      </c>
      <c r="H424" s="14">
        <v>6.6059320245242326</v>
      </c>
      <c r="I424" s="14">
        <v>9.7834684937931655</v>
      </c>
      <c r="J424" s="14">
        <v>3.3029660122621158</v>
      </c>
      <c r="K424" s="14">
        <f t="shared" si="168"/>
        <v>11.713726467356134</v>
      </c>
      <c r="L424" s="14">
        <f t="shared" si="169"/>
        <v>19.925420791147296</v>
      </c>
      <c r="M424" s="14">
        <f t="shared" si="170"/>
        <v>1.9601147422501992</v>
      </c>
      <c r="N424" s="5">
        <f t="shared" si="171"/>
        <v>0</v>
      </c>
      <c r="O424" s="9">
        <v>0.16296547623200011</v>
      </c>
      <c r="P424" s="9">
        <v>9.0546428568000006E-2</v>
      </c>
      <c r="Q424" s="9">
        <v>7.0575159074570859</v>
      </c>
      <c r="R424" s="9">
        <f t="shared" si="164"/>
        <v>0.70575159074570859</v>
      </c>
      <c r="S424" s="9">
        <f t="shared" si="165"/>
        <v>6.3517643167113773</v>
      </c>
      <c r="T424" s="9">
        <v>6.2342791213190543</v>
      </c>
      <c r="U424" s="9">
        <f t="shared" si="166"/>
        <v>0.62342791213190552</v>
      </c>
      <c r="V424" s="9">
        <f t="shared" si="167"/>
        <v>5.6108512091871487</v>
      </c>
      <c r="W424" s="9">
        <f t="shared" si="181"/>
        <v>2.8865820267265398E-2</v>
      </c>
      <c r="X424" s="9">
        <f t="shared" si="182"/>
        <v>1.8588539784374027</v>
      </c>
      <c r="Y424" s="9">
        <f t="shared" si="183"/>
        <v>2.666955391883229E-2</v>
      </c>
      <c r="Z424" s="9">
        <f t="shared" si="184"/>
        <v>1.2068234933107286E-2</v>
      </c>
      <c r="AA424" s="9">
        <f t="shared" si="185"/>
        <v>1.1585508463395549</v>
      </c>
      <c r="AB424" s="9">
        <f t="shared" si="186"/>
        <v>2.3372469273521455E-2</v>
      </c>
      <c r="AC424" s="9">
        <f t="shared" si="187"/>
        <v>7.6404197919837991E-2</v>
      </c>
      <c r="AD424" s="9">
        <f t="shared" si="188"/>
        <v>1.3910728217456241</v>
      </c>
      <c r="AE424" s="9">
        <f t="shared" si="189"/>
        <v>5.3483273793377639E-2</v>
      </c>
      <c r="AF424" s="9">
        <v>0</v>
      </c>
      <c r="AG424" s="9">
        <v>0</v>
      </c>
      <c r="AH424" s="9">
        <v>0</v>
      </c>
      <c r="AI424" s="9"/>
      <c r="AJ424" s="6">
        <v>414</v>
      </c>
      <c r="AK424" s="6">
        <f t="shared" si="172"/>
        <v>1.8877197987046681</v>
      </c>
      <c r="AL424" s="6">
        <f t="shared" si="173"/>
        <v>1.1706190812726622</v>
      </c>
      <c r="AM424" s="6">
        <f t="shared" si="174"/>
        <v>1.4674770196654621</v>
      </c>
      <c r="AN424">
        <v>1.9903225806451601</v>
      </c>
      <c r="AO424">
        <v>1.55714285714286</v>
      </c>
      <c r="AP424" s="5">
        <v>1.7</v>
      </c>
      <c r="AQ424" s="6">
        <f t="shared" si="175"/>
        <v>-0.10260278194049199</v>
      </c>
      <c r="AR424" s="17">
        <f t="shared" si="176"/>
        <v>1.052733086192815E-2</v>
      </c>
      <c r="AS424" s="6">
        <f t="shared" si="177"/>
        <v>-0.38652377587019782</v>
      </c>
      <c r="AT424" s="15">
        <f t="shared" si="178"/>
        <v>0.14940062931295492</v>
      </c>
      <c r="AU424" s="6">
        <f t="shared" si="179"/>
        <v>-0.23252298033453789</v>
      </c>
      <c r="AV424" s="16">
        <f t="shared" si="180"/>
        <v>5.4066936383655895E-2</v>
      </c>
      <c r="AW424" s="16"/>
      <c r="AX424" s="16"/>
    </row>
    <row r="425" spans="1:50" x14ac:dyDescent="0.2">
      <c r="A425" s="13">
        <v>43150</v>
      </c>
      <c r="B425" s="14">
        <v>14.27914384</v>
      </c>
      <c r="C425" s="14">
        <v>16.37802632</v>
      </c>
      <c r="D425" s="14">
        <v>18.628434739999999</v>
      </c>
      <c r="E425" s="14">
        <v>20.975507459999999</v>
      </c>
      <c r="F425" s="5">
        <v>3.4064912638871738</v>
      </c>
      <c r="G425" s="5">
        <v>3.1966694581566211</v>
      </c>
      <c r="H425" s="14">
        <v>6.8129825277743494</v>
      </c>
      <c r="I425" s="14">
        <v>10.00965198593097</v>
      </c>
      <c r="J425" s="14">
        <v>3.4064912638871738</v>
      </c>
      <c r="K425" s="14">
        <f t="shared" si="168"/>
        <v>12.306870356746456</v>
      </c>
      <c r="L425" s="14">
        <f t="shared" si="169"/>
        <v>20.116550333804625</v>
      </c>
      <c r="M425" s="14">
        <f t="shared" si="170"/>
        <v>1.8382956900831595</v>
      </c>
      <c r="N425" s="5">
        <f t="shared" si="171"/>
        <v>0</v>
      </c>
      <c r="O425" s="9">
        <v>0.16275000000000001</v>
      </c>
      <c r="P425" s="9">
        <v>8.9749999999999996E-2</v>
      </c>
      <c r="Q425" s="9">
        <v>7.0205638471621654</v>
      </c>
      <c r="R425" s="9">
        <f t="shared" si="164"/>
        <v>0.70205638471621656</v>
      </c>
      <c r="S425" s="9">
        <f t="shared" si="165"/>
        <v>6.3185074624459494</v>
      </c>
      <c r="T425" s="9">
        <v>6.2199210673326206</v>
      </c>
      <c r="U425" s="9">
        <f t="shared" si="166"/>
        <v>0.62199210673326211</v>
      </c>
      <c r="V425" s="9">
        <f t="shared" si="167"/>
        <v>5.5979289605993587</v>
      </c>
      <c r="W425" s="9">
        <f t="shared" si="181"/>
        <v>2.8856056352073989E-2</v>
      </c>
      <c r="X425" s="9">
        <f t="shared" si="182"/>
        <v>1.8638922092148027</v>
      </c>
      <c r="Y425" s="9">
        <f t="shared" si="183"/>
        <v>2.6356011220841306E-2</v>
      </c>
      <c r="Z425" s="9">
        <f t="shared" si="184"/>
        <v>1.2010628060000573E-2</v>
      </c>
      <c r="AA425" s="9">
        <f t="shared" si="185"/>
        <v>1.1545970826396346</v>
      </c>
      <c r="AB425" s="9">
        <f t="shared" si="186"/>
        <v>2.3092627907384072E-2</v>
      </c>
      <c r="AC425" s="9">
        <f t="shared" si="187"/>
        <v>7.6534198710365792E-2</v>
      </c>
      <c r="AD425" s="9">
        <f t="shared" si="188"/>
        <v>1.3871224752744056</v>
      </c>
      <c r="AE425" s="9">
        <f t="shared" si="189"/>
        <v>5.392104500547102E-2</v>
      </c>
      <c r="AF425" s="9">
        <v>0</v>
      </c>
      <c r="AG425" s="9">
        <v>0</v>
      </c>
      <c r="AH425" s="9">
        <v>0</v>
      </c>
      <c r="AI425" s="9"/>
      <c r="AJ425" s="9">
        <v>415</v>
      </c>
      <c r="AK425" s="6">
        <f t="shared" si="172"/>
        <v>1.8927482655668766</v>
      </c>
      <c r="AL425" s="6">
        <f t="shared" si="173"/>
        <v>1.1666077106996351</v>
      </c>
      <c r="AM425" s="6">
        <f t="shared" si="174"/>
        <v>1.4636566739847714</v>
      </c>
      <c r="AN425">
        <v>1.99677419354839</v>
      </c>
      <c r="AO425">
        <v>1.47857142857143</v>
      </c>
      <c r="AP425" s="5">
        <v>1.7250000000000001</v>
      </c>
      <c r="AQ425" s="6">
        <f t="shared" si="175"/>
        <v>-0.10402592798151344</v>
      </c>
      <c r="AR425" s="17">
        <f t="shared" si="176"/>
        <v>1.0821393692415021E-2</v>
      </c>
      <c r="AS425" s="6">
        <f t="shared" si="177"/>
        <v>-0.31196371787179489</v>
      </c>
      <c r="AT425" s="15">
        <f t="shared" si="178"/>
        <v>9.7321361268392831E-2</v>
      </c>
      <c r="AU425" s="6">
        <f t="shared" si="179"/>
        <v>-0.26134332601522869</v>
      </c>
      <c r="AV425" s="16">
        <f t="shared" si="180"/>
        <v>6.8300334052702111E-2</v>
      </c>
      <c r="AW425" s="16"/>
      <c r="AX425" s="16"/>
    </row>
    <row r="426" spans="1:50" x14ac:dyDescent="0.2">
      <c r="A426" s="13">
        <v>43151</v>
      </c>
      <c r="B426" s="14">
        <v>14.189857140000001</v>
      </c>
      <c r="C426" s="14">
        <v>16.24070455</v>
      </c>
      <c r="D426" s="14">
        <v>18.64947059</v>
      </c>
      <c r="E426" s="14">
        <v>20.753533579999999</v>
      </c>
      <c r="F426" s="5">
        <v>3.555645127802046</v>
      </c>
      <c r="G426" s="5">
        <v>3.6901232422484171</v>
      </c>
      <c r="H426" s="14">
        <v>7.1112902556040929</v>
      </c>
      <c r="I426" s="14">
        <v>10.80141349785251</v>
      </c>
      <c r="J426" s="14">
        <v>3.555645127802046</v>
      </c>
      <c r="K426" s="14">
        <f t="shared" si="168"/>
        <v>13.221847767646951</v>
      </c>
      <c r="L426" s="14">
        <f t="shared" si="169"/>
        <v>22.520322420147508</v>
      </c>
      <c r="M426" s="14">
        <f t="shared" si="170"/>
        <v>1.6775672158272164</v>
      </c>
      <c r="N426" s="5">
        <f t="shared" si="171"/>
        <v>0</v>
      </c>
      <c r="O426" s="9">
        <v>0.16317812503000001</v>
      </c>
      <c r="P426" s="9">
        <v>8.8332291670000007E-2</v>
      </c>
      <c r="Q426" s="9">
        <v>7.0226820362602673</v>
      </c>
      <c r="R426" s="9">
        <f t="shared" si="164"/>
        <v>0.70226820362602682</v>
      </c>
      <c r="S426" s="9">
        <f t="shared" si="165"/>
        <v>6.3204138326342409</v>
      </c>
      <c r="T426" s="9">
        <v>6.2203599744398126</v>
      </c>
      <c r="U426" s="9">
        <f t="shared" si="166"/>
        <v>0.6220359974439813</v>
      </c>
      <c r="V426" s="9">
        <f t="shared" si="167"/>
        <v>5.5983239769958315</v>
      </c>
      <c r="W426" s="9">
        <f t="shared" si="181"/>
        <v>2.8901278549708843E-2</v>
      </c>
      <c r="X426" s="9">
        <f t="shared" si="182"/>
        <v>1.8688584523375324</v>
      </c>
      <c r="Y426" s="9">
        <f t="shared" si="183"/>
        <v>2.6065139635256428E-2</v>
      </c>
      <c r="Z426" s="9">
        <f t="shared" si="184"/>
        <v>1.1994285653496977E-2</v>
      </c>
      <c r="AA426" s="9">
        <f t="shared" si="185"/>
        <v>1.1501905949140248</v>
      </c>
      <c r="AB426" s="9">
        <f t="shared" si="186"/>
        <v>2.2817874866249418E-2</v>
      </c>
      <c r="AC426" s="9">
        <f t="shared" si="187"/>
        <v>7.6610977710344072E-2</v>
      </c>
      <c r="AD426" s="9">
        <f t="shared" si="188"/>
        <v>1.3839308388469391</v>
      </c>
      <c r="AE426" s="9">
        <f t="shared" si="189"/>
        <v>5.4333865416282684E-2</v>
      </c>
      <c r="AF426" s="9">
        <v>0</v>
      </c>
      <c r="AG426" s="9">
        <v>0</v>
      </c>
      <c r="AH426" s="9">
        <v>0</v>
      </c>
      <c r="AI426" s="9"/>
      <c r="AJ426" s="6">
        <v>416</v>
      </c>
      <c r="AK426" s="6">
        <f t="shared" si="172"/>
        <v>1.8977597308872414</v>
      </c>
      <c r="AL426" s="6">
        <f t="shared" si="173"/>
        <v>1.1621848805675217</v>
      </c>
      <c r="AM426" s="6">
        <f t="shared" si="174"/>
        <v>1.4605418165572832</v>
      </c>
      <c r="AN426">
        <v>2.00322580645161</v>
      </c>
      <c r="AO426">
        <v>1.4</v>
      </c>
      <c r="AP426" s="5">
        <v>1.75</v>
      </c>
      <c r="AQ426" s="6">
        <f t="shared" si="175"/>
        <v>-0.1054660755643686</v>
      </c>
      <c r="AR426" s="17">
        <f t="shared" si="176"/>
        <v>1.1123093094949108E-2</v>
      </c>
      <c r="AS426" s="6">
        <f t="shared" si="177"/>
        <v>-0.23781511943247824</v>
      </c>
      <c r="AT426" s="15">
        <f t="shared" si="178"/>
        <v>5.6556031030683886E-2</v>
      </c>
      <c r="AU426" s="6">
        <f t="shared" si="179"/>
        <v>-0.28945818344271679</v>
      </c>
      <c r="AV426" s="16">
        <f t="shared" si="180"/>
        <v>8.3786039961957479E-2</v>
      </c>
      <c r="AW426" s="16"/>
      <c r="AX426" s="16"/>
    </row>
    <row r="427" spans="1:50" x14ac:dyDescent="0.2">
      <c r="A427" s="13">
        <v>43152</v>
      </c>
      <c r="B427" s="14">
        <v>14.2032811</v>
      </c>
      <c r="C427" s="14">
        <v>16.18427719</v>
      </c>
      <c r="D427" s="14">
        <v>18.64282115</v>
      </c>
      <c r="E427" s="14">
        <v>20.531559699999999</v>
      </c>
      <c r="F427" s="5">
        <v>3.3536960002912291</v>
      </c>
      <c r="G427" s="5">
        <v>3.2326846572424111</v>
      </c>
      <c r="H427" s="14">
        <v>6.7073920005824581</v>
      </c>
      <c r="I427" s="14">
        <v>9.9400766578248678</v>
      </c>
      <c r="J427" s="14">
        <v>3.3536960002912291</v>
      </c>
      <c r="K427" s="14">
        <f t="shared" si="168"/>
        <v>13.331860935946338</v>
      </c>
      <c r="L427" s="14">
        <f t="shared" si="169"/>
        <v>21.166405924342804</v>
      </c>
      <c r="M427" s="14">
        <f t="shared" si="170"/>
        <v>1.4267817948237356</v>
      </c>
      <c r="N427" s="5">
        <f t="shared" si="171"/>
        <v>0</v>
      </c>
      <c r="O427" s="9">
        <v>0.16360624997000001</v>
      </c>
      <c r="P427" s="9">
        <v>8.6914583329999989E-2</v>
      </c>
      <c r="Q427" s="9">
        <v>7.0695541319457176</v>
      </c>
      <c r="R427" s="9">
        <f t="shared" si="164"/>
        <v>0.70695541319457178</v>
      </c>
      <c r="S427" s="9">
        <f t="shared" si="165"/>
        <v>6.3625987187511459</v>
      </c>
      <c r="T427" s="9">
        <v>6.2495063815212504</v>
      </c>
      <c r="U427" s="9">
        <f t="shared" si="166"/>
        <v>0.62495063815212504</v>
      </c>
      <c r="V427" s="9">
        <f t="shared" si="167"/>
        <v>5.6245557433691253</v>
      </c>
      <c r="W427" s="9">
        <f t="shared" si="181"/>
        <v>2.90339772614924E-2</v>
      </c>
      <c r="X427" s="9">
        <f t="shared" si="182"/>
        <v>1.8738512656828838</v>
      </c>
      <c r="Y427" s="9">
        <f t="shared" si="183"/>
        <v>2.5798426432747157E-2</v>
      </c>
      <c r="Z427" s="9">
        <f t="shared" si="184"/>
        <v>1.2036067038292842E-2</v>
      </c>
      <c r="AA427" s="9">
        <f t="shared" si="185"/>
        <v>1.1451317658709408</v>
      </c>
      <c r="AB427" s="9">
        <f t="shared" si="186"/>
        <v>2.2548921969801995E-2</v>
      </c>
      <c r="AC427" s="9">
        <f t="shared" si="187"/>
        <v>7.7439926110641141E-2</v>
      </c>
      <c r="AD427" s="9">
        <f t="shared" si="188"/>
        <v>1.3803298573873974</v>
      </c>
      <c r="AE427" s="9">
        <f t="shared" si="189"/>
        <v>5.4720518305051959E-2</v>
      </c>
      <c r="AF427" s="9">
        <v>0</v>
      </c>
      <c r="AG427" s="9">
        <v>0</v>
      </c>
      <c r="AH427" s="9">
        <v>0</v>
      </c>
      <c r="AI427" s="9"/>
      <c r="AJ427" s="6">
        <v>417</v>
      </c>
      <c r="AK427" s="6">
        <f t="shared" si="172"/>
        <v>1.9028852429443763</v>
      </c>
      <c r="AL427" s="6">
        <f t="shared" si="173"/>
        <v>1.1571678329092336</v>
      </c>
      <c r="AM427" s="6">
        <f t="shared" si="174"/>
        <v>1.4577697834980385</v>
      </c>
      <c r="AN427">
        <v>2.0096774193548401</v>
      </c>
      <c r="AO427">
        <v>1.4</v>
      </c>
      <c r="AP427" s="5">
        <v>1.7322580649999999</v>
      </c>
      <c r="AQ427" s="6">
        <f t="shared" si="175"/>
        <v>-0.10679217641046379</v>
      </c>
      <c r="AR427" s="17">
        <f t="shared" si="176"/>
        <v>1.1404568942483619E-2</v>
      </c>
      <c r="AS427" s="6">
        <f t="shared" si="177"/>
        <v>-0.24283216709076627</v>
      </c>
      <c r="AT427" s="15">
        <f t="shared" si="178"/>
        <v>5.8967461373997831E-2</v>
      </c>
      <c r="AU427" s="6">
        <f t="shared" si="179"/>
        <v>-0.27448828150196136</v>
      </c>
      <c r="AV427" s="16">
        <f t="shared" si="180"/>
        <v>7.5343816681899989E-2</v>
      </c>
      <c r="AW427" s="16"/>
      <c r="AX427" s="16"/>
    </row>
    <row r="428" spans="1:50" x14ac:dyDescent="0.2">
      <c r="A428" s="13">
        <v>43153</v>
      </c>
      <c r="B428" s="14">
        <v>14.21670507</v>
      </c>
      <c r="C428" s="14">
        <v>16.12784984</v>
      </c>
      <c r="D428" s="14">
        <v>18.63617172</v>
      </c>
      <c r="E428" s="14">
        <v>20.309585819999999</v>
      </c>
      <c r="F428" s="5">
        <v>3.2746557316057192</v>
      </c>
      <c r="G428" s="5">
        <v>3.0913707690245231</v>
      </c>
      <c r="H428" s="14">
        <v>6.5493114632114384</v>
      </c>
      <c r="I428" s="14">
        <v>9.6406822322359602</v>
      </c>
      <c r="J428" s="14">
        <v>3.2746557316057192</v>
      </c>
      <c r="K428" s="14">
        <f t="shared" si="168"/>
        <v>13.919786867870783</v>
      </c>
      <c r="L428" s="14">
        <f t="shared" si="169"/>
        <v>21.277425024010331</v>
      </c>
      <c r="M428" s="14">
        <f t="shared" si="170"/>
        <v>1.2399358356771006</v>
      </c>
      <c r="N428" s="5">
        <f t="shared" si="171"/>
        <v>0</v>
      </c>
      <c r="O428" s="9">
        <v>0.16403437500000001</v>
      </c>
      <c r="P428" s="9">
        <v>8.5496875E-2</v>
      </c>
      <c r="Q428" s="9">
        <v>7.0970476558281783</v>
      </c>
      <c r="R428" s="9">
        <f t="shared" si="164"/>
        <v>0.70970476558281792</v>
      </c>
      <c r="S428" s="9">
        <f t="shared" si="165"/>
        <v>6.3873428902453604</v>
      </c>
      <c r="T428" s="9">
        <v>6.2895170108378924</v>
      </c>
      <c r="U428" s="9">
        <f t="shared" si="166"/>
        <v>0.62895170108378928</v>
      </c>
      <c r="V428" s="9">
        <f t="shared" si="167"/>
        <v>5.6605653097541033</v>
      </c>
      <c r="W428" s="9">
        <f t="shared" si="181"/>
        <v>2.9097354484454753E-2</v>
      </c>
      <c r="X428" s="9">
        <f t="shared" si="182"/>
        <v>1.8784159197580115</v>
      </c>
      <c r="Y428" s="9">
        <f t="shared" si="183"/>
        <v>2.5559120124342558E-2</v>
      </c>
      <c r="Z428" s="9">
        <f t="shared" si="184"/>
        <v>1.1985562889192428E-2</v>
      </c>
      <c r="AA428" s="9">
        <f t="shared" si="185"/>
        <v>1.1402306265641888</v>
      </c>
      <c r="AB428" s="9">
        <f t="shared" si="186"/>
        <v>2.2286802350641267E-2</v>
      </c>
      <c r="AC428" s="9">
        <f t="shared" si="187"/>
        <v>7.7565526907394614E-2</v>
      </c>
      <c r="AD428" s="9">
        <f t="shared" si="188"/>
        <v>1.3767487794019675</v>
      </c>
      <c r="AE428" s="9">
        <f t="shared" si="189"/>
        <v>5.512626764262054E-2</v>
      </c>
      <c r="AF428" s="9">
        <v>0</v>
      </c>
      <c r="AG428" s="9">
        <v>0</v>
      </c>
      <c r="AH428" s="9">
        <v>0</v>
      </c>
      <c r="AI428" s="9"/>
      <c r="AJ428" s="9">
        <v>418</v>
      </c>
      <c r="AK428" s="6">
        <f t="shared" si="172"/>
        <v>1.9075132742424663</v>
      </c>
      <c r="AL428" s="6">
        <f t="shared" si="173"/>
        <v>1.1522161894533813</v>
      </c>
      <c r="AM428" s="6">
        <f t="shared" si="174"/>
        <v>1.4543143063093622</v>
      </c>
      <c r="AN428">
        <v>2.0161290322580601</v>
      </c>
      <c r="AO428">
        <v>1.4</v>
      </c>
      <c r="AP428" s="5">
        <v>1.7145161289999999</v>
      </c>
      <c r="AQ428" s="6">
        <f t="shared" si="175"/>
        <v>-0.10861575801559376</v>
      </c>
      <c r="AR428" s="17">
        <f t="shared" si="176"/>
        <v>1.179738288930202E-2</v>
      </c>
      <c r="AS428" s="6">
        <f t="shared" si="177"/>
        <v>-0.24778381054661858</v>
      </c>
      <c r="AT428" s="15">
        <f t="shared" si="178"/>
        <v>6.139681676900257E-2</v>
      </c>
      <c r="AU428" s="6">
        <f t="shared" si="179"/>
        <v>-0.26020182269063774</v>
      </c>
      <c r="AV428" s="16">
        <f t="shared" si="180"/>
        <v>6.7704988531530078E-2</v>
      </c>
      <c r="AW428" s="16"/>
      <c r="AX428" s="16"/>
    </row>
    <row r="429" spans="1:50" x14ac:dyDescent="0.2">
      <c r="A429" s="13">
        <v>43154</v>
      </c>
      <c r="B429" s="14">
        <v>14.230129030000001</v>
      </c>
      <c r="C429" s="14">
        <v>16.071422479999999</v>
      </c>
      <c r="D429" s="14">
        <v>18.62952228</v>
      </c>
      <c r="E429" s="14">
        <v>20.087611939999999</v>
      </c>
      <c r="F429" s="5">
        <v>3.112637480638349</v>
      </c>
      <c r="G429" s="5">
        <v>2.8135458665839872</v>
      </c>
      <c r="H429" s="14">
        <v>6.2252749612766971</v>
      </c>
      <c r="I429" s="14">
        <v>9.0388208278606843</v>
      </c>
      <c r="J429" s="14">
        <v>3.112637480638349</v>
      </c>
      <c r="K429" s="14">
        <f t="shared" si="168"/>
        <v>14.153644072992964</v>
      </c>
      <c r="L429" s="14">
        <f t="shared" si="169"/>
        <v>20.601930075432747</v>
      </c>
      <c r="M429" s="14">
        <f t="shared" si="170"/>
        <v>1.0316205594594718</v>
      </c>
      <c r="N429" s="5">
        <f t="shared" si="171"/>
        <v>0</v>
      </c>
      <c r="O429" s="9">
        <v>0.16446250002999999</v>
      </c>
      <c r="P429" s="9">
        <v>8.4079166670000011E-2</v>
      </c>
      <c r="Q429" s="9">
        <v>7.1392963530282136</v>
      </c>
      <c r="R429" s="9">
        <f t="shared" si="164"/>
        <v>0.71392963530282139</v>
      </c>
      <c r="S429" s="9">
        <f t="shared" si="165"/>
        <v>6.4253667177253924</v>
      </c>
      <c r="T429" s="9">
        <v>6.3214307395541169</v>
      </c>
      <c r="U429" s="9">
        <f t="shared" si="166"/>
        <v>0.63214307395541169</v>
      </c>
      <c r="V429" s="9">
        <f t="shared" si="167"/>
        <v>5.6892876655987052</v>
      </c>
      <c r="W429" s="9">
        <f t="shared" si="181"/>
        <v>2.9149892611703077E-2</v>
      </c>
      <c r="X429" s="9">
        <f t="shared" si="182"/>
        <v>1.8826307558000965</v>
      </c>
      <c r="Y429" s="9">
        <f t="shared" si="183"/>
        <v>2.5341196941433372E-2</v>
      </c>
      <c r="Z429" s="9">
        <f t="shared" si="184"/>
        <v>1.1905924847900855E-2</v>
      </c>
      <c r="AA429" s="9">
        <f t="shared" si="185"/>
        <v>1.1352421910463204</v>
      </c>
      <c r="AB429" s="9">
        <f t="shared" si="186"/>
        <v>2.2029517916005815E-2</v>
      </c>
      <c r="AC429" s="9">
        <f t="shared" si="187"/>
        <v>7.7556736292788697E-2</v>
      </c>
      <c r="AD429" s="9">
        <f t="shared" si="188"/>
        <v>1.3728418444789188</v>
      </c>
      <c r="AE429" s="9">
        <f t="shared" si="189"/>
        <v>5.5509185560168282E-2</v>
      </c>
      <c r="AF429" s="9">
        <v>0</v>
      </c>
      <c r="AG429" s="9">
        <v>0</v>
      </c>
      <c r="AH429" s="9">
        <v>0</v>
      </c>
      <c r="AI429" s="9"/>
      <c r="AJ429" s="6">
        <v>419</v>
      </c>
      <c r="AK429" s="6">
        <f t="shared" si="172"/>
        <v>1.9117806484117996</v>
      </c>
      <c r="AL429" s="6">
        <f t="shared" si="173"/>
        <v>1.1471481158942212</v>
      </c>
      <c r="AM429" s="6">
        <f t="shared" si="174"/>
        <v>1.4503985807717075</v>
      </c>
      <c r="AN429">
        <v>2.0225806451612902</v>
      </c>
      <c r="AO429">
        <v>1.4</v>
      </c>
      <c r="AP429" s="5">
        <v>1.6967741940000001</v>
      </c>
      <c r="AQ429" s="6">
        <f t="shared" si="175"/>
        <v>-0.11079999674949059</v>
      </c>
      <c r="AR429" s="17">
        <f t="shared" si="176"/>
        <v>1.2276639279687127E-2</v>
      </c>
      <c r="AS429" s="6">
        <f t="shared" si="177"/>
        <v>-0.25285188410577875</v>
      </c>
      <c r="AT429" s="15">
        <f t="shared" si="178"/>
        <v>6.3934075295842163E-2</v>
      </c>
      <c r="AU429" s="6">
        <f t="shared" si="179"/>
        <v>-0.2463756132282926</v>
      </c>
      <c r="AV429" s="16">
        <f t="shared" si="180"/>
        <v>6.0700942793617228E-2</v>
      </c>
      <c r="AW429" s="16"/>
      <c r="AX429" s="16"/>
    </row>
    <row r="430" spans="1:50" x14ac:dyDescent="0.2">
      <c r="A430" s="13">
        <v>43155</v>
      </c>
      <c r="B430" s="14">
        <v>14.24355299</v>
      </c>
      <c r="C430" s="14">
        <v>16.014995129999999</v>
      </c>
      <c r="D430" s="14">
        <v>18.622872839999999</v>
      </c>
      <c r="E430" s="14">
        <v>19.865638059999998</v>
      </c>
      <c r="F430" s="5">
        <v>3.0542897713597141</v>
      </c>
      <c r="G430" s="5">
        <v>2.712939412474924</v>
      </c>
      <c r="H430" s="14">
        <v>6.1085795427194274</v>
      </c>
      <c r="I430" s="14">
        <v>8.8215189551943514</v>
      </c>
      <c r="J430" s="14">
        <v>3.0542897713597141</v>
      </c>
      <c r="K430" s="14">
        <f t="shared" si="168"/>
        <v>14.864985249905992</v>
      </c>
      <c r="L430" s="14">
        <f t="shared" si="169"/>
        <v>20.931872792071122</v>
      </c>
      <c r="M430" s="14">
        <f t="shared" si="170"/>
        <v>0.86674762969130836</v>
      </c>
      <c r="N430" s="5">
        <f t="shared" si="171"/>
        <v>0</v>
      </c>
      <c r="O430" s="9">
        <v>0.16489062497000001</v>
      </c>
      <c r="P430" s="9">
        <v>8.2661458329999993E-2</v>
      </c>
      <c r="Q430" s="9">
        <v>7.1580502402614687</v>
      </c>
      <c r="R430" s="9">
        <f t="shared" si="164"/>
        <v>0.71580502402614687</v>
      </c>
      <c r="S430" s="9">
        <f t="shared" si="165"/>
        <v>6.4422452162353219</v>
      </c>
      <c r="T430" s="9">
        <v>6.3490612418767354</v>
      </c>
      <c r="U430" s="9">
        <f t="shared" si="166"/>
        <v>0.63490612418767356</v>
      </c>
      <c r="V430" s="9">
        <f t="shared" si="167"/>
        <v>5.7141551176890619</v>
      </c>
      <c r="W430" s="9">
        <f t="shared" si="181"/>
        <v>2.914895931859738E-2</v>
      </c>
      <c r="X430" s="9">
        <f t="shared" si="182"/>
        <v>1.8864465116273998</v>
      </c>
      <c r="Y430" s="9">
        <f t="shared" si="183"/>
        <v>2.5142448062507258E-2</v>
      </c>
      <c r="Z430" s="9">
        <f t="shared" si="184"/>
        <v>1.1766534645088967E-2</v>
      </c>
      <c r="AA430" s="9">
        <f t="shared" si="185"/>
        <v>1.1303392351060473</v>
      </c>
      <c r="AB430" s="9">
        <f t="shared" si="186"/>
        <v>2.1776378163436902E-2</v>
      </c>
      <c r="AC430" s="9">
        <f t="shared" si="187"/>
        <v>7.7214348634626895E-2</v>
      </c>
      <c r="AD430" s="9">
        <f t="shared" si="188"/>
        <v>1.3688591802042245</v>
      </c>
      <c r="AE430" s="9">
        <f t="shared" si="189"/>
        <v>5.5863222920624442E-2</v>
      </c>
      <c r="AF430" s="9">
        <v>0</v>
      </c>
      <c r="AG430" s="9">
        <v>0</v>
      </c>
      <c r="AH430" s="9">
        <v>0</v>
      </c>
      <c r="AI430" s="9"/>
      <c r="AJ430" s="6">
        <v>420</v>
      </c>
      <c r="AK430" s="6">
        <f t="shared" si="172"/>
        <v>1.9155954709459972</v>
      </c>
      <c r="AL430" s="6">
        <f t="shared" si="173"/>
        <v>1.1421057697511363</v>
      </c>
      <c r="AM430" s="6">
        <f t="shared" si="174"/>
        <v>1.4460735288388513</v>
      </c>
      <c r="AN430">
        <v>2.0290322580645199</v>
      </c>
      <c r="AO430">
        <v>1.4</v>
      </c>
      <c r="AP430" s="5">
        <v>1.6790322580000001</v>
      </c>
      <c r="AQ430" s="6">
        <f t="shared" si="175"/>
        <v>-0.11343678711852268</v>
      </c>
      <c r="AR430" s="17">
        <f t="shared" si="176"/>
        <v>1.2867904671773032E-2</v>
      </c>
      <c r="AS430" s="6">
        <f t="shared" si="177"/>
        <v>-0.2578942302488636</v>
      </c>
      <c r="AT430" s="15">
        <f t="shared" si="178"/>
        <v>6.6509433995653872E-2</v>
      </c>
      <c r="AU430" s="6">
        <f t="shared" si="179"/>
        <v>-0.23295872916114879</v>
      </c>
      <c r="AV430" s="16">
        <f t="shared" si="180"/>
        <v>5.4269769492377475E-2</v>
      </c>
      <c r="AW430" s="16"/>
      <c r="AX430" s="16"/>
    </row>
    <row r="431" spans="1:50" x14ac:dyDescent="0.2">
      <c r="A431" s="13">
        <v>43156</v>
      </c>
      <c r="B431" s="14">
        <v>14.256976959999999</v>
      </c>
      <c r="C431" s="14">
        <v>15.95856777</v>
      </c>
      <c r="D431" s="14">
        <v>18.616223399999999</v>
      </c>
      <c r="E431" s="14">
        <v>19.643664179999998</v>
      </c>
      <c r="F431" s="5">
        <v>2.9905965535227321</v>
      </c>
      <c r="G431" s="5">
        <v>2.5979805441473478</v>
      </c>
      <c r="H431" s="14">
        <v>5.9811931070454634</v>
      </c>
      <c r="I431" s="14">
        <v>8.5791736511928107</v>
      </c>
      <c r="J431" s="14">
        <v>2.9905965535227321</v>
      </c>
      <c r="K431" s="14">
        <f t="shared" si="168"/>
        <v>15.589798539868717</v>
      </c>
      <c r="L431" s="14">
        <f t="shared" si="169"/>
        <v>21.211127479808027</v>
      </c>
      <c r="M431" s="14">
        <f t="shared" si="170"/>
        <v>0.70486055282910409</v>
      </c>
      <c r="N431" s="5">
        <f t="shared" si="171"/>
        <v>0</v>
      </c>
      <c r="O431" s="9">
        <v>0.16531874999999999</v>
      </c>
      <c r="P431" s="9">
        <v>8.1243750000000003E-2</v>
      </c>
      <c r="Q431" s="9">
        <v>7.1890741297871514</v>
      </c>
      <c r="R431" s="9">
        <f t="shared" si="164"/>
        <v>0.71890741297871519</v>
      </c>
      <c r="S431" s="9">
        <f t="shared" si="165"/>
        <v>6.4701667168084365</v>
      </c>
      <c r="T431" s="9">
        <v>6.3704070661648764</v>
      </c>
      <c r="U431" s="9">
        <f t="shared" si="166"/>
        <v>0.63704070661648771</v>
      </c>
      <c r="V431" s="9">
        <f t="shared" si="167"/>
        <v>5.7333663595483886</v>
      </c>
      <c r="W431" s="9">
        <f t="shared" si="181"/>
        <v>2.9147110453216381E-2</v>
      </c>
      <c r="X431" s="9">
        <f t="shared" si="182"/>
        <v>1.8898960764901931</v>
      </c>
      <c r="Y431" s="9">
        <f t="shared" si="183"/>
        <v>2.4958372717826676E-2</v>
      </c>
      <c r="Z431" s="9">
        <f t="shared" si="184"/>
        <v>1.1617984937621036E-2</v>
      </c>
      <c r="AA431" s="9">
        <f t="shared" si="185"/>
        <v>1.1253028091867483</v>
      </c>
      <c r="AB431" s="9">
        <f t="shared" si="186"/>
        <v>2.152609562329404E-2</v>
      </c>
      <c r="AC431" s="9">
        <f t="shared" si="187"/>
        <v>7.6849025945260233E-2</v>
      </c>
      <c r="AD431" s="9">
        <f t="shared" si="188"/>
        <v>1.3644322310800556</v>
      </c>
      <c r="AE431" s="9">
        <f t="shared" si="189"/>
        <v>5.6171304583560677E-2</v>
      </c>
      <c r="AF431" s="9">
        <v>0</v>
      </c>
      <c r="AG431" s="9">
        <v>0</v>
      </c>
      <c r="AH431" s="9">
        <v>0</v>
      </c>
      <c r="AI431" s="9"/>
      <c r="AJ431" s="9">
        <v>421</v>
      </c>
      <c r="AK431" s="6">
        <f t="shared" si="172"/>
        <v>1.9190431869434095</v>
      </c>
      <c r="AL431" s="6">
        <f t="shared" si="173"/>
        <v>1.1369207941243693</v>
      </c>
      <c r="AM431" s="6">
        <f t="shared" si="174"/>
        <v>1.441281257025316</v>
      </c>
      <c r="AN431">
        <v>2.0354838709677399</v>
      </c>
      <c r="AO431">
        <v>1.4</v>
      </c>
      <c r="AP431" s="5">
        <v>1.661290323</v>
      </c>
      <c r="AQ431" s="6">
        <f t="shared" si="175"/>
        <v>-0.11644068402433039</v>
      </c>
      <c r="AR431" s="17">
        <f t="shared" si="176"/>
        <v>1.355843289605395E-2</v>
      </c>
      <c r="AS431" s="6">
        <f t="shared" si="177"/>
        <v>-0.26307920587563061</v>
      </c>
      <c r="AT431" s="15">
        <f t="shared" si="178"/>
        <v>6.9210668564152436E-2</v>
      </c>
      <c r="AU431" s="6">
        <f t="shared" si="179"/>
        <v>-0.22000906597468406</v>
      </c>
      <c r="AV431" s="16">
        <f t="shared" si="180"/>
        <v>4.8403989111052884E-2</v>
      </c>
      <c r="AW431" s="16"/>
      <c r="AX431" s="16"/>
    </row>
    <row r="432" spans="1:50" x14ac:dyDescent="0.2">
      <c r="A432" s="13">
        <v>43157</v>
      </c>
      <c r="B432" s="14">
        <v>14.27040092</v>
      </c>
      <c r="C432" s="14">
        <v>15.90214042</v>
      </c>
      <c r="D432" s="14">
        <v>18.60957397</v>
      </c>
      <c r="E432" s="14">
        <v>19.421690300000002</v>
      </c>
      <c r="F432" s="5">
        <v>2.8857868628435872</v>
      </c>
      <c r="G432" s="5">
        <v>2.4877939801374489</v>
      </c>
      <c r="H432" s="14">
        <v>5.7715737256871744</v>
      </c>
      <c r="I432" s="14">
        <v>8.2593677058246229</v>
      </c>
      <c r="J432" s="14">
        <v>2.8857868628435872</v>
      </c>
      <c r="K432" s="14">
        <f t="shared" si="168"/>
        <v>16.127459243915681</v>
      </c>
      <c r="L432" s="14">
        <f t="shared" si="169"/>
        <v>21.393294280142335</v>
      </c>
      <c r="M432" s="14">
        <f t="shared" si="170"/>
        <v>0.54010167587456637</v>
      </c>
      <c r="N432" s="5">
        <f t="shared" si="171"/>
        <v>0</v>
      </c>
      <c r="O432" s="9">
        <v>0.16574687502999999</v>
      </c>
      <c r="P432" s="9">
        <v>7.982604167E-2</v>
      </c>
      <c r="Q432" s="9">
        <v>7.2271710225465933</v>
      </c>
      <c r="R432" s="9">
        <f t="shared" si="164"/>
        <v>0.72271710225465935</v>
      </c>
      <c r="S432" s="9">
        <f t="shared" si="165"/>
        <v>6.504453920291934</v>
      </c>
      <c r="T432" s="9">
        <v>6.3957086114324939</v>
      </c>
      <c r="U432" s="9">
        <f t="shared" si="166"/>
        <v>0.63957086114324946</v>
      </c>
      <c r="V432" s="9">
        <f t="shared" si="167"/>
        <v>5.7561377502892448</v>
      </c>
      <c r="W432" s="9">
        <f t="shared" si="181"/>
        <v>2.9144187756056511E-2</v>
      </c>
      <c r="X432" s="9">
        <f t="shared" si="182"/>
        <v>1.8929773657032916</v>
      </c>
      <c r="Y432" s="9">
        <f t="shared" si="183"/>
        <v>2.4787830861540981E-2</v>
      </c>
      <c r="Z432" s="9">
        <f t="shared" si="184"/>
        <v>1.1459155720623442E-2</v>
      </c>
      <c r="AA432" s="9">
        <f t="shared" si="185"/>
        <v>1.1201446675654674</v>
      </c>
      <c r="AB432" s="9">
        <f t="shared" si="186"/>
        <v>2.1278423389647003E-2</v>
      </c>
      <c r="AC432" s="9">
        <f t="shared" si="187"/>
        <v>7.6439028904538103E-2</v>
      </c>
      <c r="AD432" s="9">
        <f t="shared" si="188"/>
        <v>1.3595699351825303</v>
      </c>
      <c r="AE432" s="9">
        <f t="shared" si="189"/>
        <v>5.6435514808365818E-2</v>
      </c>
      <c r="AF432" s="9">
        <v>0</v>
      </c>
      <c r="AG432" s="9">
        <v>0</v>
      </c>
      <c r="AH432" s="9">
        <v>0</v>
      </c>
      <c r="AI432" s="9"/>
      <c r="AJ432" s="6">
        <v>422</v>
      </c>
      <c r="AK432" s="6">
        <f t="shared" si="172"/>
        <v>1.9221215534593481</v>
      </c>
      <c r="AL432" s="6">
        <f t="shared" si="173"/>
        <v>1.1316038232860908</v>
      </c>
      <c r="AM432" s="6">
        <f t="shared" si="174"/>
        <v>1.4360089640870684</v>
      </c>
      <c r="AN432">
        <v>2.04193548387097</v>
      </c>
      <c r="AO432">
        <v>1.4</v>
      </c>
      <c r="AP432" s="5">
        <v>1.6435483870000001</v>
      </c>
      <c r="AQ432" s="6">
        <f t="shared" si="175"/>
        <v>-0.11981393041162192</v>
      </c>
      <c r="AR432" s="17">
        <f t="shared" si="176"/>
        <v>1.4355377920680978E-2</v>
      </c>
      <c r="AS432" s="6">
        <f t="shared" si="177"/>
        <v>-0.26839617671390914</v>
      </c>
      <c r="AT432" s="15">
        <f t="shared" si="178"/>
        <v>7.2036507674643938E-2</v>
      </c>
      <c r="AU432" s="6">
        <f t="shared" si="179"/>
        <v>-0.2075394229129317</v>
      </c>
      <c r="AV432" s="16">
        <f t="shared" si="180"/>
        <v>4.3072612063032721E-2</v>
      </c>
      <c r="AW432" s="16"/>
      <c r="AX432" s="16"/>
    </row>
    <row r="433" spans="1:50" x14ac:dyDescent="0.2">
      <c r="A433" s="13">
        <v>43158</v>
      </c>
      <c r="B433" s="14">
        <v>14.283824879999999</v>
      </c>
      <c r="C433" s="14">
        <v>15.84571306</v>
      </c>
      <c r="D433" s="14">
        <v>18.602924529999999</v>
      </c>
      <c r="E433" s="14">
        <v>19.199716420000001</v>
      </c>
      <c r="F433" s="5">
        <v>2.8417733651397561</v>
      </c>
      <c r="G433" s="5">
        <v>2.4565114489281008</v>
      </c>
      <c r="H433" s="14">
        <v>5.6835467302795122</v>
      </c>
      <c r="I433" s="14">
        <v>8.1400581792076139</v>
      </c>
      <c r="J433" s="14">
        <v>2.8417733651397561</v>
      </c>
      <c r="K433" s="14">
        <f t="shared" si="168"/>
        <v>17.044461820574572</v>
      </c>
      <c r="L433" s="14">
        <f t="shared" si="169"/>
        <v>22.189537537862645</v>
      </c>
      <c r="M433" s="14">
        <f t="shared" si="170"/>
        <v>0.39266222939158679</v>
      </c>
      <c r="N433" s="5">
        <f t="shared" si="171"/>
        <v>0</v>
      </c>
      <c r="O433" s="9">
        <v>0.16617500005999999</v>
      </c>
      <c r="P433" s="9">
        <v>7.8408333339999997E-2</v>
      </c>
      <c r="Q433" s="9">
        <v>7.2498541554159299</v>
      </c>
      <c r="R433" s="9">
        <f t="shared" si="164"/>
        <v>0.72498541554159301</v>
      </c>
      <c r="S433" s="9">
        <f t="shared" si="165"/>
        <v>6.5248687398743375</v>
      </c>
      <c r="T433" s="9">
        <v>6.4288229539493074</v>
      </c>
      <c r="U433" s="9">
        <f t="shared" si="166"/>
        <v>0.6428822953949308</v>
      </c>
      <c r="V433" s="9">
        <f t="shared" si="167"/>
        <v>5.7859406585543764</v>
      </c>
      <c r="W433" s="9">
        <f t="shared" si="181"/>
        <v>2.9117792512915401E-2</v>
      </c>
      <c r="X433" s="9">
        <f t="shared" si="182"/>
        <v>1.895661887157885</v>
      </c>
      <c r="Y433" s="9">
        <f t="shared" si="183"/>
        <v>2.4629757809449645E-2</v>
      </c>
      <c r="Z433" s="9">
        <f t="shared" si="184"/>
        <v>1.1274320266484996E-2</v>
      </c>
      <c r="AA433" s="9">
        <f t="shared" si="185"/>
        <v>1.1149621587392227</v>
      </c>
      <c r="AB433" s="9">
        <f t="shared" si="186"/>
        <v>2.1033097662470347E-2</v>
      </c>
      <c r="AC433" s="9">
        <f t="shared" si="187"/>
        <v>7.6004891651924644E-2</v>
      </c>
      <c r="AD433" s="9">
        <f t="shared" si="188"/>
        <v>1.3543195066941407</v>
      </c>
      <c r="AE433" s="9">
        <f t="shared" si="189"/>
        <v>5.665653122596731E-2</v>
      </c>
      <c r="AF433" s="9">
        <v>0</v>
      </c>
      <c r="AG433" s="9">
        <v>0</v>
      </c>
      <c r="AH433" s="9">
        <v>0</v>
      </c>
      <c r="AI433" s="9"/>
      <c r="AJ433" s="6">
        <v>423</v>
      </c>
      <c r="AK433" s="6">
        <f t="shared" si="172"/>
        <v>1.9247796796708003</v>
      </c>
      <c r="AL433" s="6">
        <f t="shared" si="173"/>
        <v>1.1262364790057076</v>
      </c>
      <c r="AM433" s="6">
        <f t="shared" si="174"/>
        <v>1.4303243983460654</v>
      </c>
      <c r="AN433">
        <v>2.04838709677419</v>
      </c>
      <c r="AO433">
        <v>1.4</v>
      </c>
      <c r="AP433" s="5">
        <v>1.625806452</v>
      </c>
      <c r="AQ433" s="6">
        <f t="shared" si="175"/>
        <v>-0.12360741710338963</v>
      </c>
      <c r="AR433" s="17">
        <f t="shared" si="176"/>
        <v>1.5278793562971339E-2</v>
      </c>
      <c r="AS433" s="6">
        <f t="shared" si="177"/>
        <v>-0.27376352099429235</v>
      </c>
      <c r="AT433" s="15">
        <f t="shared" si="178"/>
        <v>7.4946465427192355E-2</v>
      </c>
      <c r="AU433" s="6">
        <f t="shared" si="179"/>
        <v>-0.19548205365393456</v>
      </c>
      <c r="AV433" s="16">
        <f t="shared" si="180"/>
        <v>3.821323330075975E-2</v>
      </c>
      <c r="AW433" s="16"/>
      <c r="AX433" s="16"/>
    </row>
    <row r="434" spans="1:50" x14ac:dyDescent="0.2">
      <c r="A434" s="13">
        <v>43159</v>
      </c>
      <c r="B434" s="14">
        <v>14.297248850000001</v>
      </c>
      <c r="C434" s="14">
        <v>15.789285700000001</v>
      </c>
      <c r="D434" s="14">
        <v>18.596275089999999</v>
      </c>
      <c r="E434" s="14">
        <v>18.97774253</v>
      </c>
      <c r="F434" s="5">
        <v>2.7975658253689319</v>
      </c>
      <c r="G434" s="5">
        <v>3.2348874372703258</v>
      </c>
      <c r="H434" s="14">
        <v>5.5951316507378639</v>
      </c>
      <c r="I434" s="14">
        <v>8.8300190880081892</v>
      </c>
      <c r="J434" s="14">
        <v>2.7975658253689319</v>
      </c>
      <c r="K434" s="14">
        <f t="shared" si="168"/>
        <v>18.031394877768605</v>
      </c>
      <c r="L434" s="14">
        <f t="shared" si="169"/>
        <v>27.075232557699771</v>
      </c>
      <c r="M434" s="14">
        <f t="shared" si="170"/>
        <v>0.24823767384936507</v>
      </c>
      <c r="N434" s="5">
        <f t="shared" si="171"/>
        <v>0</v>
      </c>
      <c r="O434" s="9">
        <v>0.16660312499999999</v>
      </c>
      <c r="P434" s="9">
        <v>7.6990624999999993E-2</v>
      </c>
      <c r="Q434" s="9">
        <v>7.2724170388203966</v>
      </c>
      <c r="R434" s="9">
        <f t="shared" si="164"/>
        <v>0.72724170388203968</v>
      </c>
      <c r="S434" s="9">
        <f t="shared" si="165"/>
        <v>6.5451753349383575</v>
      </c>
      <c r="T434" s="9">
        <v>6.4835817990806612</v>
      </c>
      <c r="U434" s="9">
        <f t="shared" si="166"/>
        <v>0.64835817990806621</v>
      </c>
      <c r="V434" s="9">
        <f t="shared" si="167"/>
        <v>5.835223619172595</v>
      </c>
      <c r="W434" s="9">
        <f t="shared" si="181"/>
        <v>2.9102451656978744E-2</v>
      </c>
      <c r="X434" s="9">
        <f t="shared" si="182"/>
        <v>1.897930596070968</v>
      </c>
      <c r="Y434" s="9">
        <f t="shared" si="183"/>
        <v>2.4481877604513355E-2</v>
      </c>
      <c r="Z434" s="9">
        <f t="shared" si="184"/>
        <v>1.1091790133617673E-2</v>
      </c>
      <c r="AA434" s="9">
        <f t="shared" si="185"/>
        <v>1.1096138421560344</v>
      </c>
      <c r="AB434" s="9">
        <f t="shared" si="186"/>
        <v>2.0789545989926959E-2</v>
      </c>
      <c r="AC434" s="9">
        <f t="shared" si="187"/>
        <v>7.5688426429463565E-2</v>
      </c>
      <c r="AD434" s="9">
        <f t="shared" si="188"/>
        <v>1.3484359778838071</v>
      </c>
      <c r="AE434" s="9">
        <f t="shared" si="189"/>
        <v>5.6836164021273998E-2</v>
      </c>
      <c r="AF434" s="9">
        <v>0</v>
      </c>
      <c r="AG434" s="9">
        <v>0</v>
      </c>
      <c r="AH434" s="9">
        <v>0</v>
      </c>
      <c r="AI434" s="9"/>
      <c r="AJ434" s="9">
        <v>424</v>
      </c>
      <c r="AK434" s="6">
        <f t="shared" si="172"/>
        <v>1.9270330477279467</v>
      </c>
      <c r="AL434" s="6">
        <f t="shared" si="173"/>
        <v>1.120705632289652</v>
      </c>
      <c r="AM434" s="6">
        <f t="shared" si="174"/>
        <v>1.4241244043132706</v>
      </c>
      <c r="AN434">
        <v>2.0548387096774201</v>
      </c>
      <c r="AO434">
        <v>1.4</v>
      </c>
      <c r="AP434" s="5">
        <v>1.608064516</v>
      </c>
      <c r="AQ434" s="6">
        <f t="shared" si="175"/>
        <v>-0.1278056619494734</v>
      </c>
      <c r="AR434" s="17">
        <f t="shared" si="176"/>
        <v>1.6334287226343072E-2</v>
      </c>
      <c r="AS434" s="6">
        <f t="shared" si="177"/>
        <v>-0.27929436771034788</v>
      </c>
      <c r="AT434" s="15">
        <f t="shared" si="178"/>
        <v>7.8005343834723018E-2</v>
      </c>
      <c r="AU434" s="6">
        <f t="shared" si="179"/>
        <v>-0.18394011168672941</v>
      </c>
      <c r="AV434" s="16">
        <f t="shared" si="180"/>
        <v>3.3833964687326488E-2</v>
      </c>
      <c r="AW434" s="16"/>
      <c r="AX434" s="16"/>
    </row>
    <row r="435" spans="1:50" x14ac:dyDescent="0.2">
      <c r="A435" s="13">
        <v>43160</v>
      </c>
      <c r="B435" s="14">
        <v>14.31067281</v>
      </c>
      <c r="C435" s="14">
        <v>15.732858350000001</v>
      </c>
      <c r="D435" s="14">
        <v>18.589625649999999</v>
      </c>
      <c r="E435" s="14">
        <v>18.75576865</v>
      </c>
      <c r="F435" s="5">
        <v>2.8157632625210041</v>
      </c>
      <c r="G435" s="5">
        <v>2.5667367917211061</v>
      </c>
      <c r="H435" s="14">
        <v>5.6315265250420081</v>
      </c>
      <c r="I435" s="14">
        <v>8.1982633167631143</v>
      </c>
      <c r="J435" s="14">
        <v>2.8157632625210041</v>
      </c>
      <c r="K435" s="14">
        <f t="shared" si="168"/>
        <v>19.532704006890174</v>
      </c>
      <c r="L435" s="14">
        <f t="shared" si="169"/>
        <v>25.197674953710042</v>
      </c>
      <c r="M435" s="14">
        <f t="shared" si="170"/>
        <v>0.1093303369347333</v>
      </c>
      <c r="N435" s="5">
        <f t="shared" si="171"/>
        <v>0</v>
      </c>
      <c r="O435" s="9">
        <v>0.16703125002999999</v>
      </c>
      <c r="P435" s="9">
        <v>7.5572916670000004E-2</v>
      </c>
      <c r="Q435" s="9">
        <v>7.2820795930845819</v>
      </c>
      <c r="R435" s="9">
        <f t="shared" si="164"/>
        <v>0.72820795930845827</v>
      </c>
      <c r="S435" s="9">
        <f t="shared" si="165"/>
        <v>6.553871633776124</v>
      </c>
      <c r="T435" s="9">
        <v>6.4787379083622616</v>
      </c>
      <c r="U435" s="9">
        <f t="shared" si="166"/>
        <v>0.6478737908362262</v>
      </c>
      <c r="V435" s="9">
        <f t="shared" si="167"/>
        <v>5.8308641175260352</v>
      </c>
      <c r="W435" s="9">
        <f t="shared" si="181"/>
        <v>2.9100008920755982E-2</v>
      </c>
      <c r="X435" s="9">
        <f t="shared" si="182"/>
        <v>1.8997486606241532</v>
      </c>
      <c r="Y435" s="9">
        <f t="shared" si="183"/>
        <v>2.4344071689460893E-2</v>
      </c>
      <c r="Z435" s="9">
        <f t="shared" si="184"/>
        <v>1.0911077066202162E-2</v>
      </c>
      <c r="AA435" s="9">
        <f t="shared" si="185"/>
        <v>1.1041008442401856</v>
      </c>
      <c r="AB435" s="9">
        <f t="shared" si="186"/>
        <v>2.0547774917023941E-2</v>
      </c>
      <c r="AC435" s="9">
        <f t="shared" si="187"/>
        <v>7.6964744815604405E-2</v>
      </c>
      <c r="AD435" s="9">
        <f t="shared" si="188"/>
        <v>1.3393522691991737</v>
      </c>
      <c r="AE435" s="9">
        <f t="shared" si="189"/>
        <v>5.6984257629634702E-2</v>
      </c>
      <c r="AF435" s="9">
        <v>0</v>
      </c>
      <c r="AG435" s="9">
        <v>0</v>
      </c>
      <c r="AH435" s="9">
        <v>0</v>
      </c>
      <c r="AI435" s="9"/>
      <c r="AJ435" s="6">
        <v>425</v>
      </c>
      <c r="AK435" s="6">
        <f t="shared" si="172"/>
        <v>1.9288486695449092</v>
      </c>
      <c r="AL435" s="6">
        <f t="shared" si="173"/>
        <v>1.1150119213063878</v>
      </c>
      <c r="AM435" s="6">
        <f t="shared" si="174"/>
        <v>1.4163170140147781</v>
      </c>
      <c r="AN435">
        <v>2.0612903225806498</v>
      </c>
      <c r="AO435">
        <v>1.4</v>
      </c>
      <c r="AP435" s="5">
        <v>1.5903225809999999</v>
      </c>
      <c r="AQ435" s="6">
        <f t="shared" si="175"/>
        <v>-0.13244165303574063</v>
      </c>
      <c r="AR435" s="17">
        <f t="shared" si="176"/>
        <v>1.7540791458839505E-2</v>
      </c>
      <c r="AS435" s="6">
        <f t="shared" si="177"/>
        <v>-0.28498807869361209</v>
      </c>
      <c r="AT435" s="15">
        <f t="shared" si="178"/>
        <v>8.1218204997476437E-2</v>
      </c>
      <c r="AU435" s="6">
        <f t="shared" si="179"/>
        <v>-0.17400556698522185</v>
      </c>
      <c r="AV435" s="16">
        <f t="shared" si="180"/>
        <v>3.0277937341848526E-2</v>
      </c>
      <c r="AW435" s="16"/>
      <c r="AX435" s="16"/>
    </row>
    <row r="436" spans="1:50" x14ac:dyDescent="0.2">
      <c r="A436" s="13">
        <v>43161</v>
      </c>
      <c r="B436" s="14">
        <v>14.324096770000001</v>
      </c>
      <c r="C436" s="14">
        <v>15.67643099</v>
      </c>
      <c r="D436" s="14">
        <v>18.582976219999999</v>
      </c>
      <c r="E436" s="14">
        <v>18.53379477</v>
      </c>
      <c r="F436" s="5">
        <v>2.8533732709996298</v>
      </c>
      <c r="G436" s="5">
        <v>2.3655519720750959</v>
      </c>
      <c r="H436" s="14">
        <v>5.7067465419992596</v>
      </c>
      <c r="I436" s="14">
        <v>8.0722985140743564</v>
      </c>
      <c r="J436" s="14">
        <v>2.8533732709996298</v>
      </c>
      <c r="K436" s="14">
        <f t="shared" si="168"/>
        <v>21.340992985113949</v>
      </c>
      <c r="L436" s="14">
        <f t="shared" si="169"/>
        <v>25.779355255792971</v>
      </c>
      <c r="M436" s="14">
        <f t="shared" si="170"/>
        <v>0</v>
      </c>
      <c r="N436" s="5">
        <f t="shared" si="171"/>
        <v>1</v>
      </c>
      <c r="O436" s="9">
        <v>0.16745937506</v>
      </c>
      <c r="P436" s="9">
        <v>7.4155208340000001E-2</v>
      </c>
      <c r="Q436" s="9">
        <v>7.2880927923367933</v>
      </c>
      <c r="R436" s="9">
        <f t="shared" si="164"/>
        <v>0.72880927923367933</v>
      </c>
      <c r="S436" s="9">
        <f t="shared" si="165"/>
        <v>6.5592835131031144</v>
      </c>
      <c r="T436" s="9">
        <v>6.4906419347889637</v>
      </c>
      <c r="U436" s="9">
        <f t="shared" si="166"/>
        <v>0.64906419347889643</v>
      </c>
      <c r="V436" s="9">
        <f t="shared" si="167"/>
        <v>5.8415777413100676</v>
      </c>
      <c r="W436" s="9">
        <f t="shared" si="181"/>
        <v>2.9167365420360445E-2</v>
      </c>
      <c r="X436" s="9">
        <f t="shared" si="182"/>
        <v>1.9010240681056312</v>
      </c>
      <c r="Y436" s="9">
        <f t="shared" si="183"/>
        <v>2.4216336491107385E-2</v>
      </c>
      <c r="Z436" s="9">
        <f t="shared" si="184"/>
        <v>1.0757445950016688E-2</v>
      </c>
      <c r="AA436" s="9">
        <f t="shared" si="185"/>
        <v>1.0982613305311286</v>
      </c>
      <c r="AB436" s="9">
        <f t="shared" si="186"/>
        <v>2.0307781077698348E-2</v>
      </c>
      <c r="AC436" s="9">
        <f t="shared" si="187"/>
        <v>7.6952210292289255E-2</v>
      </c>
      <c r="AD436" s="9">
        <f t="shared" si="188"/>
        <v>1.331547065462922</v>
      </c>
      <c r="AE436" s="9">
        <f t="shared" si="189"/>
        <v>5.7194893440657577E-2</v>
      </c>
      <c r="AF436" s="9">
        <v>0</v>
      </c>
      <c r="AG436" s="9">
        <v>0</v>
      </c>
      <c r="AH436" s="9">
        <v>0</v>
      </c>
      <c r="AI436" s="9"/>
      <c r="AJ436" s="6">
        <v>426</v>
      </c>
      <c r="AK436" s="6">
        <f t="shared" si="172"/>
        <v>1.9301914335259915</v>
      </c>
      <c r="AL436" s="6">
        <f t="shared" si="173"/>
        <v>1.1090187764811452</v>
      </c>
      <c r="AM436" s="6">
        <f t="shared" si="174"/>
        <v>1.4084992757552113</v>
      </c>
      <c r="AN436">
        <v>2.0677419354838702</v>
      </c>
      <c r="AO436">
        <v>1.4</v>
      </c>
      <c r="AP436" s="5">
        <v>1.5725806449999999</v>
      </c>
      <c r="AQ436" s="6">
        <f t="shared" si="175"/>
        <v>-0.13755050195787866</v>
      </c>
      <c r="AR436" s="17">
        <f t="shared" si="176"/>
        <v>1.8920140588864379E-2</v>
      </c>
      <c r="AS436" s="6">
        <f t="shared" si="177"/>
        <v>-0.29098122351885469</v>
      </c>
      <c r="AT436" s="15">
        <f t="shared" si="178"/>
        <v>8.4670072440529681E-2</v>
      </c>
      <c r="AU436" s="6">
        <f t="shared" si="179"/>
        <v>-0.16408136924478867</v>
      </c>
      <c r="AV436" s="16">
        <f t="shared" si="180"/>
        <v>2.692269573324468E-2</v>
      </c>
      <c r="AW436" s="16"/>
      <c r="AX436" s="16"/>
    </row>
    <row r="437" spans="1:50" x14ac:dyDescent="0.2">
      <c r="A437" s="13">
        <v>43162</v>
      </c>
      <c r="B437" s="14">
        <v>14.33752074</v>
      </c>
      <c r="C437" s="14">
        <v>15.62000364</v>
      </c>
      <c r="D437" s="14">
        <v>18.576326779999999</v>
      </c>
      <c r="E437" s="14">
        <v>18.31182089</v>
      </c>
      <c r="F437" s="5">
        <v>2.8728651097197342</v>
      </c>
      <c r="G437" s="5">
        <v>2.33921759744055</v>
      </c>
      <c r="H437" s="14">
        <v>5.7457302194394666</v>
      </c>
      <c r="I437" s="14">
        <v>8.0849478168800175</v>
      </c>
      <c r="J437" s="14">
        <v>2.8728651097197342</v>
      </c>
      <c r="K437" s="14">
        <f t="shared" si="168"/>
        <v>23.214449765638303</v>
      </c>
      <c r="L437" s="14">
        <f t="shared" si="169"/>
        <v>27.371666110898861</v>
      </c>
      <c r="M437" s="14">
        <f t="shared" si="170"/>
        <v>0</v>
      </c>
      <c r="N437" s="5">
        <f t="shared" si="171"/>
        <v>1</v>
      </c>
      <c r="O437" s="9">
        <v>0.1678875</v>
      </c>
      <c r="P437" s="9">
        <v>7.2737499999999997E-2</v>
      </c>
      <c r="Q437" s="9">
        <v>7.2987325645771524</v>
      </c>
      <c r="R437" s="9">
        <f t="shared" si="164"/>
        <v>0.72987325645771528</v>
      </c>
      <c r="S437" s="9">
        <f t="shared" si="165"/>
        <v>6.5688593081194373</v>
      </c>
      <c r="T437" s="9">
        <v>6.5135526059160078</v>
      </c>
      <c r="U437" s="9">
        <f t="shared" si="166"/>
        <v>0.65135526059160087</v>
      </c>
      <c r="V437" s="9">
        <f t="shared" si="167"/>
        <v>5.8621973453244074</v>
      </c>
      <c r="W437" s="9">
        <f t="shared" si="181"/>
        <v>2.9301262511105354E-2</v>
      </c>
      <c r="X437" s="9">
        <f t="shared" si="182"/>
        <v>1.9016807726819973</v>
      </c>
      <c r="Y437" s="9">
        <f t="shared" si="183"/>
        <v>2.410194620532909E-2</v>
      </c>
      <c r="Z437" s="9">
        <f t="shared" si="184"/>
        <v>1.0636757566795807E-2</v>
      </c>
      <c r="AA437" s="9">
        <f t="shared" si="185"/>
        <v>1.0921056533980333</v>
      </c>
      <c r="AB437" s="9">
        <f t="shared" si="186"/>
        <v>2.0070066478666007E-2</v>
      </c>
      <c r="AC437" s="9">
        <f t="shared" si="187"/>
        <v>7.669822226019897E-2</v>
      </c>
      <c r="AD437" s="9">
        <f t="shared" si="188"/>
        <v>1.3235239899237958</v>
      </c>
      <c r="AE437" s="9">
        <f t="shared" si="189"/>
        <v>5.7389199149540708E-2</v>
      </c>
      <c r="AF437" s="9">
        <v>0</v>
      </c>
      <c r="AG437" s="9">
        <v>0</v>
      </c>
      <c r="AH437" s="9">
        <v>0</v>
      </c>
      <c r="AI437" s="9"/>
      <c r="AJ437" s="9">
        <v>427</v>
      </c>
      <c r="AK437" s="6">
        <f t="shared" si="172"/>
        <v>1.9309820351931026</v>
      </c>
      <c r="AL437" s="6">
        <f t="shared" si="173"/>
        <v>1.1027424109648292</v>
      </c>
      <c r="AM437" s="6">
        <f t="shared" si="174"/>
        <v>1.4002222121839949</v>
      </c>
      <c r="AN437">
        <v>2.0741935483870999</v>
      </c>
      <c r="AO437">
        <v>1.4</v>
      </c>
      <c r="AP437" s="5">
        <v>1.5548387100000001</v>
      </c>
      <c r="AQ437" s="6">
        <f t="shared" si="175"/>
        <v>-0.14321151319399728</v>
      </c>
      <c r="AR437" s="17">
        <f t="shared" si="176"/>
        <v>2.0509537511314457E-2</v>
      </c>
      <c r="AS437" s="6">
        <f t="shared" si="177"/>
        <v>-0.29725758903517074</v>
      </c>
      <c r="AT437" s="15">
        <f t="shared" si="178"/>
        <v>8.8362074239002456E-2</v>
      </c>
      <c r="AU437" s="6">
        <f t="shared" si="179"/>
        <v>-0.15461649781600517</v>
      </c>
      <c r="AV437" s="16">
        <f t="shared" si="180"/>
        <v>2.3906261396886733E-2</v>
      </c>
      <c r="AW437" s="16"/>
      <c r="AX437" s="16"/>
    </row>
    <row r="438" spans="1:50" x14ac:dyDescent="0.2">
      <c r="A438" s="13">
        <v>43163</v>
      </c>
      <c r="B438" s="14">
        <v>14.350944699999999</v>
      </c>
      <c r="C438" s="14">
        <v>15.563576279999999</v>
      </c>
      <c r="D438" s="14">
        <v>18.569677339999998</v>
      </c>
      <c r="E438" s="14">
        <v>18.08984701</v>
      </c>
      <c r="F438" s="5">
        <v>2.8883440359240642</v>
      </c>
      <c r="G438" s="5">
        <v>2.3320467507482792</v>
      </c>
      <c r="H438" s="14">
        <v>5.7766880718481266</v>
      </c>
      <c r="I438" s="14">
        <v>8.1087348225964071</v>
      </c>
      <c r="J438" s="14">
        <v>2.8883440359240642</v>
      </c>
      <c r="K438" s="14">
        <f t="shared" si="168"/>
        <v>25.276621400648185</v>
      </c>
      <c r="L438" s="14">
        <f t="shared" si="169"/>
        <v>29.272876554944361</v>
      </c>
      <c r="M438" s="14">
        <f t="shared" si="170"/>
        <v>0</v>
      </c>
      <c r="N438" s="5">
        <f t="shared" si="171"/>
        <v>1</v>
      </c>
      <c r="O438" s="9">
        <v>0.16831562503</v>
      </c>
      <c r="P438" s="9">
        <v>7.1319791670000007E-2</v>
      </c>
      <c r="Q438" s="9">
        <v>7.3211706438827191</v>
      </c>
      <c r="R438" s="9">
        <f t="shared" si="164"/>
        <v>0.73211706438827195</v>
      </c>
      <c r="S438" s="9">
        <f t="shared" si="165"/>
        <v>6.5890535794944469</v>
      </c>
      <c r="T438" s="9">
        <v>6.5311854136588776</v>
      </c>
      <c r="U438" s="9">
        <f t="shared" si="166"/>
        <v>0.65311854136588776</v>
      </c>
      <c r="V438" s="9">
        <f t="shared" si="167"/>
        <v>5.8780668722929903</v>
      </c>
      <c r="W438" s="9">
        <f t="shared" si="181"/>
        <v>2.9486853953123823E-2</v>
      </c>
      <c r="X438" s="9">
        <f t="shared" si="182"/>
        <v>1.9015929323944343</v>
      </c>
      <c r="Y438" s="9">
        <f t="shared" si="183"/>
        <v>2.4003744712153875E-2</v>
      </c>
      <c r="Z438" s="9">
        <f t="shared" si="184"/>
        <v>1.0542672021091147E-2</v>
      </c>
      <c r="AA438" s="9">
        <f t="shared" si="185"/>
        <v>1.0859164149227651</v>
      </c>
      <c r="AB438" s="9">
        <f t="shared" si="186"/>
        <v>1.9835239147527672E-2</v>
      </c>
      <c r="AC438" s="9">
        <f t="shared" si="187"/>
        <v>7.6589797926148701E-2</v>
      </c>
      <c r="AD438" s="9">
        <f t="shared" si="188"/>
        <v>1.3145646526858588</v>
      </c>
      <c r="AE438" s="9">
        <f t="shared" si="189"/>
        <v>5.7554477094747203E-2</v>
      </c>
      <c r="AF438" s="9">
        <v>0</v>
      </c>
      <c r="AG438" s="9">
        <v>0</v>
      </c>
      <c r="AH438" s="9">
        <v>0</v>
      </c>
      <c r="AI438" s="9"/>
      <c r="AJ438" s="6">
        <v>428</v>
      </c>
      <c r="AK438" s="6">
        <f t="shared" si="172"/>
        <v>1.9310797863475582</v>
      </c>
      <c r="AL438" s="6">
        <f t="shared" si="173"/>
        <v>1.0964590869438562</v>
      </c>
      <c r="AM438" s="6">
        <f t="shared" si="174"/>
        <v>1.3911544506120075</v>
      </c>
      <c r="AN438">
        <v>2.0806451612903198</v>
      </c>
      <c r="AO438">
        <v>1.4</v>
      </c>
      <c r="AP438" s="5">
        <v>1.5370967740000001</v>
      </c>
      <c r="AQ438" s="6">
        <f t="shared" si="175"/>
        <v>-0.14956537494276168</v>
      </c>
      <c r="AR438" s="17">
        <f t="shared" si="176"/>
        <v>2.2369801381768882E-2</v>
      </c>
      <c r="AS438" s="6">
        <f t="shared" si="177"/>
        <v>-0.30354091305614372</v>
      </c>
      <c r="AT438" s="15">
        <f t="shared" si="178"/>
        <v>9.2137085898957402E-2</v>
      </c>
      <c r="AU438" s="6">
        <f t="shared" si="179"/>
        <v>-0.14594232338799262</v>
      </c>
      <c r="AV438" s="16">
        <f t="shared" si="180"/>
        <v>2.1299161755885417E-2</v>
      </c>
      <c r="AW438" s="16"/>
      <c r="AX438" s="16"/>
    </row>
    <row r="439" spans="1:50" x14ac:dyDescent="0.2">
      <c r="A439" s="13">
        <v>43164</v>
      </c>
      <c r="B439" s="14">
        <v>14.36436866</v>
      </c>
      <c r="C439" s="14">
        <v>15.507148920000001</v>
      </c>
      <c r="D439" s="14">
        <v>18.563027900000002</v>
      </c>
      <c r="E439" s="14">
        <v>17.86787313</v>
      </c>
      <c r="F439" s="5">
        <v>2.9619594127721558</v>
      </c>
      <c r="G439" s="5">
        <v>2.3991314734505051</v>
      </c>
      <c r="H439" s="14">
        <v>5.9239188255443116</v>
      </c>
      <c r="I439" s="14">
        <v>8.3230502989948167</v>
      </c>
      <c r="J439" s="14">
        <v>2.9619594127721558</v>
      </c>
      <c r="K439" s="14">
        <f t="shared" si="168"/>
        <v>28.15015278476243</v>
      </c>
      <c r="L439" s="14">
        <f t="shared" si="169"/>
        <v>32.254028288861825</v>
      </c>
      <c r="M439" s="14">
        <f t="shared" si="170"/>
        <v>0</v>
      </c>
      <c r="N439" s="5">
        <f t="shared" si="171"/>
        <v>1</v>
      </c>
      <c r="O439" s="9">
        <v>0.16874375006</v>
      </c>
      <c r="P439" s="9">
        <v>6.9902083340000004E-2</v>
      </c>
      <c r="Q439" s="9">
        <v>7.3527754906658096</v>
      </c>
      <c r="R439" s="9">
        <f t="shared" si="164"/>
        <v>0.73527754906658105</v>
      </c>
      <c r="S439" s="9">
        <f t="shared" si="165"/>
        <v>6.617497941599229</v>
      </c>
      <c r="T439" s="9">
        <v>6.5397754350476642</v>
      </c>
      <c r="U439" s="9">
        <f t="shared" si="166"/>
        <v>0.65397754350476645</v>
      </c>
      <c r="V439" s="9">
        <f t="shared" si="167"/>
        <v>5.8857978915428983</v>
      </c>
      <c r="W439" s="9">
        <f t="shared" si="181"/>
        <v>2.9727493690917435E-2</v>
      </c>
      <c r="X439" s="9">
        <f t="shared" si="182"/>
        <v>1.9006814903827003</v>
      </c>
      <c r="Y439" s="9">
        <f t="shared" si="183"/>
        <v>2.3923510016683205E-2</v>
      </c>
      <c r="Z439" s="9">
        <f t="shared" si="184"/>
        <v>1.0470194594444005E-2</v>
      </c>
      <c r="AA439" s="9">
        <f t="shared" si="185"/>
        <v>1.0797077277304639</v>
      </c>
      <c r="AB439" s="9">
        <f t="shared" si="186"/>
        <v>1.9603766754959628E-2</v>
      </c>
      <c r="AC439" s="9">
        <f t="shared" si="187"/>
        <v>7.666412653429984E-2</v>
      </c>
      <c r="AD439" s="9">
        <f t="shared" si="188"/>
        <v>1.30446571650219</v>
      </c>
      <c r="AE439" s="9">
        <f t="shared" si="189"/>
        <v>5.77012627025726E-2</v>
      </c>
      <c r="AF439" s="9">
        <v>0</v>
      </c>
      <c r="AG439" s="9">
        <v>0</v>
      </c>
      <c r="AH439" s="9">
        <v>0</v>
      </c>
      <c r="AI439" s="9"/>
      <c r="AJ439" s="6">
        <v>429</v>
      </c>
      <c r="AK439" s="6">
        <f t="shared" si="172"/>
        <v>1.9304089840736178</v>
      </c>
      <c r="AL439" s="6">
        <f t="shared" si="173"/>
        <v>1.090177922324908</v>
      </c>
      <c r="AM439" s="6">
        <f t="shared" si="174"/>
        <v>1.3811298430364898</v>
      </c>
      <c r="AN439">
        <v>2.08709677419355</v>
      </c>
      <c r="AO439">
        <v>1.4</v>
      </c>
      <c r="AP439" s="5">
        <v>1.519354839</v>
      </c>
      <c r="AQ439" s="6">
        <f t="shared" si="175"/>
        <v>-0.15668779011993217</v>
      </c>
      <c r="AR439" s="17">
        <f t="shared" si="176"/>
        <v>2.4551063572667915E-2</v>
      </c>
      <c r="AS439" s="6">
        <f t="shared" si="177"/>
        <v>-0.30982207767509196</v>
      </c>
      <c r="AT439" s="15">
        <f t="shared" si="178"/>
        <v>9.5989719814910709E-2</v>
      </c>
      <c r="AU439" s="6">
        <f t="shared" si="179"/>
        <v>-0.13822499596351023</v>
      </c>
      <c r="AV439" s="16">
        <f t="shared" si="180"/>
        <v>1.9106149509112422E-2</v>
      </c>
      <c r="AW439" s="16"/>
      <c r="AX439" s="16"/>
    </row>
    <row r="440" spans="1:50" x14ac:dyDescent="0.2">
      <c r="A440" s="13">
        <v>43165</v>
      </c>
      <c r="B440" s="14">
        <v>14.37779263</v>
      </c>
      <c r="C440" s="14">
        <v>15.450721570000001</v>
      </c>
      <c r="D440" s="14">
        <v>18.556378469999999</v>
      </c>
      <c r="E440" s="14">
        <v>17.645899249999999</v>
      </c>
      <c r="F440" s="5">
        <v>3.11397514393488</v>
      </c>
      <c r="G440" s="5">
        <v>2.676996808744446</v>
      </c>
      <c r="H440" s="14">
        <v>6.2279502878697608</v>
      </c>
      <c r="I440" s="14">
        <v>8.9049470966142081</v>
      </c>
      <c r="J440" s="14">
        <v>3.11397514393488</v>
      </c>
      <c r="K440" s="14">
        <f t="shared" si="168"/>
        <v>32.24378130024256</v>
      </c>
      <c r="L440" s="14">
        <f t="shared" si="169"/>
        <v>37.645684575513243</v>
      </c>
      <c r="M440" s="14">
        <f t="shared" si="170"/>
        <v>0</v>
      </c>
      <c r="N440" s="5">
        <f t="shared" si="171"/>
        <v>1</v>
      </c>
      <c r="O440" s="9">
        <v>0.169171875</v>
      </c>
      <c r="P440" s="9">
        <v>6.8484375E-2</v>
      </c>
      <c r="Q440" s="9">
        <v>7.3135062731144336</v>
      </c>
      <c r="R440" s="9">
        <f t="shared" si="164"/>
        <v>0.7313506273114434</v>
      </c>
      <c r="S440" s="9">
        <f t="shared" si="165"/>
        <v>6.58215564580299</v>
      </c>
      <c r="T440" s="9">
        <v>6.5518995652849128</v>
      </c>
      <c r="U440" s="9">
        <f t="shared" si="166"/>
        <v>0.65518995652849132</v>
      </c>
      <c r="V440" s="9">
        <f t="shared" si="167"/>
        <v>5.8967096087564217</v>
      </c>
      <c r="W440" s="9">
        <f t="shared" si="181"/>
        <v>3.007140073872085E-2</v>
      </c>
      <c r="X440" s="9">
        <f t="shared" si="182"/>
        <v>1.8987774911991564</v>
      </c>
      <c r="Y440" s="9">
        <f t="shared" si="183"/>
        <v>2.3863081561043824E-2</v>
      </c>
      <c r="Z440" s="9">
        <f t="shared" si="184"/>
        <v>1.0440692039821566E-2</v>
      </c>
      <c r="AA440" s="9">
        <f t="shared" si="185"/>
        <v>1.07332871189265</v>
      </c>
      <c r="AB440" s="9">
        <f t="shared" si="186"/>
        <v>1.9376006648212908E-2</v>
      </c>
      <c r="AC440" s="9">
        <f t="shared" si="187"/>
        <v>7.7069680819736544E-2</v>
      </c>
      <c r="AD440" s="9">
        <f t="shared" si="188"/>
        <v>1.2926134533310072</v>
      </c>
      <c r="AE440" s="9">
        <f t="shared" si="189"/>
        <v>5.7841452824687646E-2</v>
      </c>
      <c r="AF440" s="9">
        <v>0</v>
      </c>
      <c r="AG440" s="9">
        <v>0</v>
      </c>
      <c r="AH440" s="9">
        <v>0</v>
      </c>
      <c r="AI440" s="9"/>
      <c r="AJ440" s="9">
        <v>430</v>
      </c>
      <c r="AK440" s="6">
        <f t="shared" si="172"/>
        <v>1.9288488919378772</v>
      </c>
      <c r="AL440" s="6">
        <f t="shared" si="173"/>
        <v>1.0837694039324717</v>
      </c>
      <c r="AM440" s="6">
        <f t="shared" si="174"/>
        <v>1.3696831341507438</v>
      </c>
      <c r="AN440">
        <v>2.0935483870967699</v>
      </c>
      <c r="AO440">
        <v>1.4</v>
      </c>
      <c r="AP440" s="5">
        <v>1.5016129030000001</v>
      </c>
      <c r="AQ440" s="6">
        <f t="shared" si="175"/>
        <v>-0.16469949515889271</v>
      </c>
      <c r="AR440" s="17">
        <f t="shared" si="176"/>
        <v>2.7125923705594121E-2</v>
      </c>
      <c r="AS440" s="6">
        <f t="shared" si="177"/>
        <v>-0.31623059606752824</v>
      </c>
      <c r="AT440" s="15">
        <f t="shared" si="178"/>
        <v>0.1000017898892242</v>
      </c>
      <c r="AU440" s="6">
        <f t="shared" si="179"/>
        <v>-0.13192976884925622</v>
      </c>
      <c r="AV440" s="16">
        <f t="shared" si="180"/>
        <v>1.7405463908618177E-2</v>
      </c>
      <c r="AW440" s="16"/>
      <c r="AX440" s="16"/>
    </row>
    <row r="441" spans="1:50" x14ac:dyDescent="0.2">
      <c r="A441" s="13">
        <v>43166</v>
      </c>
      <c r="B441" s="14">
        <v>14.391216590000001</v>
      </c>
      <c r="C441" s="14">
        <v>15.39429421</v>
      </c>
      <c r="D441" s="14">
        <v>18.549729030000002</v>
      </c>
      <c r="E441" s="14">
        <v>17.423925369999999</v>
      </c>
      <c r="F441" s="5">
        <v>3.1786426028060402</v>
      </c>
      <c r="G441" s="5">
        <v>2.9476384589654629</v>
      </c>
      <c r="H441" s="14">
        <v>6.3572852056120803</v>
      </c>
      <c r="I441" s="14">
        <v>9.3049236645775437</v>
      </c>
      <c r="J441" s="14">
        <v>3.1786426028060402</v>
      </c>
      <c r="K441" s="14">
        <f t="shared" si="168"/>
        <v>35.99386140144486</v>
      </c>
      <c r="L441" s="14">
        <f t="shared" si="169"/>
        <v>43.28781639561695</v>
      </c>
      <c r="M441" s="14">
        <f t="shared" si="170"/>
        <v>0</v>
      </c>
      <c r="N441" s="5">
        <f t="shared" si="171"/>
        <v>1</v>
      </c>
      <c r="O441" s="9">
        <v>0.16960000003000009</v>
      </c>
      <c r="P441" s="9">
        <v>6.7066666669999997E-2</v>
      </c>
      <c r="Q441" s="9">
        <v>7.3132002005762269</v>
      </c>
      <c r="R441" s="9">
        <f t="shared" si="164"/>
        <v>0.73132002005762275</v>
      </c>
      <c r="S441" s="9">
        <f t="shared" si="165"/>
        <v>6.5818801805186045</v>
      </c>
      <c r="T441" s="9">
        <v>6.5714347063096508</v>
      </c>
      <c r="U441" s="9">
        <f t="shared" si="166"/>
        <v>0.65714347063096512</v>
      </c>
      <c r="V441" s="9">
        <f t="shared" si="167"/>
        <v>5.9142912356786859</v>
      </c>
      <c r="W441" s="9">
        <f t="shared" si="181"/>
        <v>3.0571775677097998E-2</v>
      </c>
      <c r="X441" s="9">
        <f t="shared" si="182"/>
        <v>1.8954479787696998</v>
      </c>
      <c r="Y441" s="9">
        <f t="shared" si="183"/>
        <v>2.3826939899920799E-2</v>
      </c>
      <c r="Z441" s="9">
        <f t="shared" si="184"/>
        <v>1.048142821911973E-2</v>
      </c>
      <c r="AA441" s="9">
        <f t="shared" si="185"/>
        <v>1.0665807605812629</v>
      </c>
      <c r="AB441" s="9">
        <f t="shared" si="186"/>
        <v>1.9152735540754192E-2</v>
      </c>
      <c r="AC441" s="9">
        <f t="shared" si="187"/>
        <v>7.825328568891364E-2</v>
      </c>
      <c r="AD441" s="9">
        <f t="shared" si="188"/>
        <v>1.277347931675854</v>
      </c>
      <c r="AE441" s="9">
        <f t="shared" si="189"/>
        <v>5.7994614785595117E-2</v>
      </c>
      <c r="AF441" s="9">
        <v>0</v>
      </c>
      <c r="AG441" s="9">
        <v>0</v>
      </c>
      <c r="AH441" s="9">
        <v>0</v>
      </c>
      <c r="AI441" s="9"/>
      <c r="AJ441" s="6">
        <v>431</v>
      </c>
      <c r="AK441" s="6">
        <f t="shared" si="172"/>
        <v>1.9260197544467978</v>
      </c>
      <c r="AL441" s="6">
        <f t="shared" si="173"/>
        <v>1.0770621888003826</v>
      </c>
      <c r="AM441" s="6">
        <f t="shared" si="174"/>
        <v>1.3556012173647676</v>
      </c>
      <c r="AN441">
        <v>2.1</v>
      </c>
      <c r="AO441">
        <v>1.4</v>
      </c>
      <c r="AP441" s="5">
        <v>1.483870968</v>
      </c>
      <c r="AQ441" s="6">
        <f t="shared" si="175"/>
        <v>-0.17398024555320224</v>
      </c>
      <c r="AR441" s="17">
        <f t="shared" si="176"/>
        <v>3.0269125842752549E-2</v>
      </c>
      <c r="AS441" s="6">
        <f t="shared" si="177"/>
        <v>-0.32293781119961729</v>
      </c>
      <c r="AT441" s="15">
        <f t="shared" si="178"/>
        <v>0.10428882990239965</v>
      </c>
      <c r="AU441" s="6">
        <f t="shared" si="179"/>
        <v>-0.12826975063523238</v>
      </c>
      <c r="AV441" s="16">
        <f t="shared" si="180"/>
        <v>1.64531289280247E-2</v>
      </c>
      <c r="AW441" s="16"/>
      <c r="AX441" s="16"/>
    </row>
    <row r="442" spans="1:50" x14ac:dyDescent="0.2">
      <c r="A442" s="13">
        <v>43167</v>
      </c>
      <c r="B442" s="14">
        <v>14.40464055</v>
      </c>
      <c r="C442" s="14">
        <v>15.33786686</v>
      </c>
      <c r="D442" s="14">
        <v>18.543079590000001</v>
      </c>
      <c r="E442" s="14">
        <v>17.475402129999999</v>
      </c>
      <c r="F442" s="5">
        <v>3.2227927552401421</v>
      </c>
      <c r="G442" s="5">
        <v>2.9069219580929682</v>
      </c>
      <c r="H442" s="14">
        <v>6.4455855104802833</v>
      </c>
      <c r="I442" s="14">
        <v>9.3525074685732505</v>
      </c>
      <c r="J442" s="14">
        <v>3.2227927552401421</v>
      </c>
      <c r="K442" s="14">
        <f t="shared" si="168"/>
        <v>39.140284239612349</v>
      </c>
      <c r="L442" s="14">
        <f t="shared" si="169"/>
        <v>40.760925072670318</v>
      </c>
      <c r="M442" s="14">
        <f t="shared" si="170"/>
        <v>0</v>
      </c>
      <c r="N442" s="5">
        <f t="shared" si="171"/>
        <v>1</v>
      </c>
      <c r="O442" s="9">
        <v>0.17090892860000001</v>
      </c>
      <c r="P442" s="9">
        <v>6.2602976200000007E-2</v>
      </c>
      <c r="Q442" s="9">
        <v>7.3000265732109124</v>
      </c>
      <c r="R442" s="9">
        <f t="shared" si="164"/>
        <v>0.73000265732109126</v>
      </c>
      <c r="S442" s="9">
        <f t="shared" si="165"/>
        <v>6.5700239158898217</v>
      </c>
      <c r="T442" s="9">
        <v>6.5615884922609524</v>
      </c>
      <c r="U442" s="9">
        <f t="shared" si="166"/>
        <v>0.65615884922609524</v>
      </c>
      <c r="V442" s="9">
        <f t="shared" si="167"/>
        <v>5.9054296430348572</v>
      </c>
      <c r="W442" s="9">
        <f t="shared" si="181"/>
        <v>3.1193190223562064E-2</v>
      </c>
      <c r="X442" s="9">
        <f t="shared" si="182"/>
        <v>1.8905904883056452</v>
      </c>
      <c r="Y442" s="9">
        <f t="shared" si="183"/>
        <v>2.3822297932337515E-2</v>
      </c>
      <c r="Z442" s="9">
        <f t="shared" si="184"/>
        <v>1.0547363140202617E-2</v>
      </c>
      <c r="AA442" s="9">
        <f t="shared" si="185"/>
        <v>1.0597065835909536</v>
      </c>
      <c r="AB442" s="9">
        <f t="shared" si="186"/>
        <v>1.8935258102577766E-2</v>
      </c>
      <c r="AC442" s="9">
        <f t="shared" si="187"/>
        <v>8.0139694818249355E-2</v>
      </c>
      <c r="AD442" s="9">
        <f t="shared" si="188"/>
        <v>1.2583464496341328</v>
      </c>
      <c r="AE442" s="9">
        <f t="shared" si="189"/>
        <v>5.8204603085663942E-2</v>
      </c>
      <c r="AF442" s="9">
        <v>0</v>
      </c>
      <c r="AG442" s="9">
        <v>0</v>
      </c>
      <c r="AH442" s="9">
        <v>0</v>
      </c>
      <c r="AI442" s="9"/>
      <c r="AJ442" s="6">
        <v>432</v>
      </c>
      <c r="AK442" s="6">
        <f t="shared" si="172"/>
        <v>1.9217836785292073</v>
      </c>
      <c r="AL442" s="6">
        <f t="shared" si="173"/>
        <v>1.0702539467311563</v>
      </c>
      <c r="AM442" s="6">
        <f t="shared" si="174"/>
        <v>1.3384861444523821</v>
      </c>
      <c r="AN442">
        <v>2.0888888888888899</v>
      </c>
      <c r="AO442">
        <v>1.4</v>
      </c>
      <c r="AP442" s="5">
        <v>1.466129032</v>
      </c>
      <c r="AQ442" s="6">
        <f t="shared" si="175"/>
        <v>-0.16710521035968262</v>
      </c>
      <c r="AR442" s="17">
        <f t="shared" si="176"/>
        <v>2.7924151329353782E-2</v>
      </c>
      <c r="AS442" s="6">
        <f t="shared" si="177"/>
        <v>-0.32974605326884365</v>
      </c>
      <c r="AT442" s="15">
        <f t="shared" si="178"/>
        <v>0.10873245964637908</v>
      </c>
      <c r="AU442" s="6">
        <f t="shared" si="179"/>
        <v>-0.12764288754761788</v>
      </c>
      <c r="AV442" s="16">
        <f t="shared" si="180"/>
        <v>1.6292706741493822E-2</v>
      </c>
      <c r="AW442" s="16"/>
      <c r="AX442" s="16"/>
    </row>
    <row r="443" spans="1:50" x14ac:dyDescent="0.2">
      <c r="A443" s="13">
        <v>43168</v>
      </c>
      <c r="B443" s="14">
        <v>14.418064510000001</v>
      </c>
      <c r="C443" s="14">
        <v>15.281439499999999</v>
      </c>
      <c r="D443" s="14">
        <v>18.536430150000001</v>
      </c>
      <c r="E443" s="14">
        <v>17.526878889999999</v>
      </c>
      <c r="F443" s="5">
        <v>3.155295196327605</v>
      </c>
      <c r="G443" s="5">
        <v>2.985983679000328</v>
      </c>
      <c r="H443" s="14">
        <v>6.3105903926552109</v>
      </c>
      <c r="I443" s="14">
        <v>9.2965740716555381</v>
      </c>
      <c r="J443" s="14">
        <v>3.155295196327605</v>
      </c>
      <c r="K443" s="14">
        <f t="shared" si="168"/>
        <v>41.330850467716722</v>
      </c>
      <c r="L443" s="14">
        <f t="shared" si="169"/>
        <v>38.639456425069717</v>
      </c>
      <c r="M443" s="14">
        <f t="shared" si="170"/>
        <v>0</v>
      </c>
      <c r="N443" s="5">
        <f t="shared" si="171"/>
        <v>1</v>
      </c>
      <c r="O443" s="9">
        <v>0.17221785717999999</v>
      </c>
      <c r="P443" s="9">
        <v>5.8139285720000003E-2</v>
      </c>
      <c r="Q443" s="9">
        <v>7.3059058635873138</v>
      </c>
      <c r="R443" s="9">
        <f t="shared" si="164"/>
        <v>0.73059058635873142</v>
      </c>
      <c r="S443" s="9">
        <f t="shared" si="165"/>
        <v>6.5753152772285821</v>
      </c>
      <c r="T443" s="9">
        <v>6.5543201180061246</v>
      </c>
      <c r="U443" s="9">
        <f t="shared" si="166"/>
        <v>0.6554320118006125</v>
      </c>
      <c r="V443" s="9">
        <f t="shared" si="167"/>
        <v>5.8988881062055123</v>
      </c>
      <c r="W443" s="9">
        <f t="shared" si="181"/>
        <v>3.191597633451497E-2</v>
      </c>
      <c r="X443" s="9">
        <f t="shared" si="182"/>
        <v>1.8842674113938402</v>
      </c>
      <c r="Y443" s="9">
        <f t="shared" si="183"/>
        <v>2.3853793412428478E-2</v>
      </c>
      <c r="Z443" s="9">
        <f t="shared" si="184"/>
        <v>1.0634255735107692E-2</v>
      </c>
      <c r="AA443" s="9">
        <f t="shared" si="185"/>
        <v>1.0527393816059569</v>
      </c>
      <c r="AB443" s="9">
        <f t="shared" si="186"/>
        <v>1.8723949109694334E-2</v>
      </c>
      <c r="AC443" s="9">
        <f t="shared" si="187"/>
        <v>8.1030067490339738E-2</v>
      </c>
      <c r="AD443" s="9">
        <f t="shared" si="188"/>
        <v>1.2502643397529736</v>
      </c>
      <c r="AE443" s="9">
        <f t="shared" si="189"/>
        <v>5.85076884185474E-2</v>
      </c>
      <c r="AF443" s="9">
        <v>0</v>
      </c>
      <c r="AG443" s="9">
        <v>0</v>
      </c>
      <c r="AH443" s="9">
        <v>0</v>
      </c>
      <c r="AI443" s="9"/>
      <c r="AJ443" s="9">
        <v>433</v>
      </c>
      <c r="AK443" s="6">
        <f t="shared" si="172"/>
        <v>1.9161833877283552</v>
      </c>
      <c r="AL443" s="6">
        <f t="shared" si="173"/>
        <v>1.0633736373410647</v>
      </c>
      <c r="AM443" s="6">
        <f t="shared" si="174"/>
        <v>1.3312944072433133</v>
      </c>
      <c r="AN443">
        <v>2.0777777777777802</v>
      </c>
      <c r="AO443">
        <v>1.4</v>
      </c>
      <c r="AP443" s="5">
        <v>1.4483870969999999</v>
      </c>
      <c r="AQ443" s="6">
        <f t="shared" si="175"/>
        <v>-0.161594390049425</v>
      </c>
      <c r="AR443" s="17">
        <f t="shared" si="176"/>
        <v>2.6112746895445703E-2</v>
      </c>
      <c r="AS443" s="6">
        <f t="shared" si="177"/>
        <v>-0.3366263626589352</v>
      </c>
      <c r="AT443" s="15">
        <f t="shared" si="178"/>
        <v>0.11331730803698496</v>
      </c>
      <c r="AU443" s="6">
        <f t="shared" si="179"/>
        <v>-0.11709268975668663</v>
      </c>
      <c r="AV443" s="16">
        <f t="shared" si="180"/>
        <v>1.3710697994455666E-2</v>
      </c>
      <c r="AW443" s="16"/>
      <c r="AX443" s="16"/>
    </row>
    <row r="444" spans="1:50" x14ac:dyDescent="0.2">
      <c r="A444" s="13">
        <v>43169</v>
      </c>
      <c r="B444" s="14">
        <v>14.431488480000001</v>
      </c>
      <c r="C444" s="14">
        <v>15.22501215</v>
      </c>
      <c r="D444" s="14">
        <v>18.529780720000002</v>
      </c>
      <c r="E444" s="14">
        <v>17.578355649999999</v>
      </c>
      <c r="F444" s="5">
        <v>3.082277567531396</v>
      </c>
      <c r="G444" s="5">
        <v>2.772827650395234</v>
      </c>
      <c r="H444" s="14">
        <v>6.164555135062793</v>
      </c>
      <c r="I444" s="14">
        <v>8.937382785458027</v>
      </c>
      <c r="J444" s="14">
        <v>3.082277567531396</v>
      </c>
      <c r="K444" s="14">
        <f t="shared" si="168"/>
        <v>43.832763201505777</v>
      </c>
      <c r="L444" s="14">
        <f t="shared" si="169"/>
        <v>34.797465904877718</v>
      </c>
      <c r="M444" s="14">
        <f t="shared" si="170"/>
        <v>0</v>
      </c>
      <c r="N444" s="5">
        <f t="shared" si="171"/>
        <v>1</v>
      </c>
      <c r="O444" s="9">
        <v>0.17352678576</v>
      </c>
      <c r="P444" s="9">
        <v>5.3675595240000012E-2</v>
      </c>
      <c r="Q444" s="9">
        <v>7.3447640858698193</v>
      </c>
      <c r="R444" s="9">
        <f t="shared" si="164"/>
        <v>0.73447640858698193</v>
      </c>
      <c r="S444" s="9">
        <f t="shared" si="165"/>
        <v>6.6102876772828374</v>
      </c>
      <c r="T444" s="9">
        <v>6.5404141062945627</v>
      </c>
      <c r="U444" s="9">
        <f t="shared" si="166"/>
        <v>0.65404141062945631</v>
      </c>
      <c r="V444" s="9">
        <f t="shared" si="167"/>
        <v>5.8863726956651066</v>
      </c>
      <c r="W444" s="9">
        <f t="shared" si="181"/>
        <v>3.2637416848864599E-2</v>
      </c>
      <c r="X444" s="9">
        <f t="shared" si="182"/>
        <v>1.87690022560556</v>
      </c>
      <c r="Y444" s="9">
        <f t="shared" si="183"/>
        <v>2.3924587557435595E-2</v>
      </c>
      <c r="Z444" s="9">
        <f t="shared" si="184"/>
        <v>1.0692484558388511E-2</v>
      </c>
      <c r="AA444" s="9">
        <f t="shared" si="185"/>
        <v>1.0459733505354154</v>
      </c>
      <c r="AB444" s="9">
        <f t="shared" si="186"/>
        <v>1.8519090159250306E-2</v>
      </c>
      <c r="AC444" s="9">
        <f t="shared" si="187"/>
        <v>8.143407443961978E-2</v>
      </c>
      <c r="AD444" s="9">
        <f t="shared" si="188"/>
        <v>1.2500775786739098</v>
      </c>
      <c r="AE444" s="9">
        <f t="shared" si="189"/>
        <v>5.8839600594176603E-2</v>
      </c>
      <c r="AF444" s="9">
        <v>0</v>
      </c>
      <c r="AG444" s="9">
        <v>0</v>
      </c>
      <c r="AH444" s="9">
        <v>0</v>
      </c>
      <c r="AI444" s="9"/>
      <c r="AJ444" s="6">
        <v>434</v>
      </c>
      <c r="AK444" s="6">
        <f t="shared" si="172"/>
        <v>1.9095376424544246</v>
      </c>
      <c r="AL444" s="6">
        <f t="shared" si="173"/>
        <v>1.0566658350938039</v>
      </c>
      <c r="AM444" s="6">
        <f t="shared" si="174"/>
        <v>1.3315116531135296</v>
      </c>
      <c r="AN444">
        <v>2.06666666666667</v>
      </c>
      <c r="AO444">
        <v>1.4</v>
      </c>
      <c r="AP444" s="5">
        <v>1.4306451609999999</v>
      </c>
      <c r="AQ444" s="6">
        <f t="shared" si="175"/>
        <v>-0.15712902421224539</v>
      </c>
      <c r="AR444" s="17">
        <f t="shared" si="176"/>
        <v>2.46895302498924E-2</v>
      </c>
      <c r="AS444" s="6">
        <f t="shared" si="177"/>
        <v>-0.34333416490619606</v>
      </c>
      <c r="AT444" s="15">
        <f t="shared" si="178"/>
        <v>0.11787834879183504</v>
      </c>
      <c r="AU444" s="6">
        <f t="shared" si="179"/>
        <v>-9.9133507886470351E-2</v>
      </c>
      <c r="AV444" s="16">
        <f t="shared" si="180"/>
        <v>9.8274523858768795E-3</v>
      </c>
      <c r="AW444" s="16"/>
      <c r="AX444" s="16"/>
    </row>
    <row r="445" spans="1:50" x14ac:dyDescent="0.2">
      <c r="A445" s="13">
        <v>43170</v>
      </c>
      <c r="B445" s="14">
        <v>14.44491244</v>
      </c>
      <c r="C445" s="14">
        <v>15.168584790000001</v>
      </c>
      <c r="D445" s="14">
        <v>18.523131280000001</v>
      </c>
      <c r="E445" s="14">
        <v>17.629832409999999</v>
      </c>
      <c r="F445" s="5">
        <v>3.5699385185719379</v>
      </c>
      <c r="G445" s="5">
        <v>3.6133567455678799</v>
      </c>
      <c r="H445" s="14">
        <v>7.1398770371438767</v>
      </c>
      <c r="I445" s="14">
        <v>10.75323378271176</v>
      </c>
      <c r="J445" s="14">
        <v>3.5699385185719379</v>
      </c>
      <c r="K445" s="14">
        <f t="shared" si="168"/>
        <v>55.546520241491791</v>
      </c>
      <c r="L445" s="14">
        <f t="shared" si="169"/>
        <v>40.700464183010126</v>
      </c>
      <c r="M445" s="14">
        <f t="shared" si="170"/>
        <v>0</v>
      </c>
      <c r="N445" s="5">
        <f t="shared" si="171"/>
        <v>1</v>
      </c>
      <c r="O445" s="9">
        <v>0.17483571434</v>
      </c>
      <c r="P445" s="9">
        <v>4.9211904760000001E-2</v>
      </c>
      <c r="Q445" s="9">
        <v>7.2704143761398177</v>
      </c>
      <c r="R445" s="9">
        <f t="shared" si="164"/>
        <v>0.72704143761398177</v>
      </c>
      <c r="S445" s="9">
        <f t="shared" si="165"/>
        <v>6.5433729385258363</v>
      </c>
      <c r="T445" s="9">
        <v>6.5332868888548008</v>
      </c>
      <c r="U445" s="9">
        <f t="shared" si="166"/>
        <v>0.65332868888548012</v>
      </c>
      <c r="V445" s="9">
        <f t="shared" si="167"/>
        <v>5.8799581999693205</v>
      </c>
      <c r="W445" s="9">
        <f t="shared" si="181"/>
        <v>3.3358381783310499E-2</v>
      </c>
      <c r="X445" s="9">
        <f t="shared" si="182"/>
        <v>1.8686539831330584</v>
      </c>
      <c r="Y445" s="9">
        <f t="shared" si="183"/>
        <v>2.4031690829924218E-2</v>
      </c>
      <c r="Z445" s="9">
        <f t="shared" si="184"/>
        <v>1.0722936707299102E-2</v>
      </c>
      <c r="AA445" s="9">
        <f t="shared" si="185"/>
        <v>1.0394175816129005</v>
      </c>
      <c r="AB445" s="9">
        <f t="shared" si="186"/>
        <v>1.8319964139866793E-2</v>
      </c>
      <c r="AC445" s="9">
        <f t="shared" si="187"/>
        <v>8.0843733647768395E-2</v>
      </c>
      <c r="AD445" s="9">
        <f t="shared" si="188"/>
        <v>1.2579808322455821</v>
      </c>
      <c r="AE445" s="9">
        <f t="shared" si="189"/>
        <v>5.917018887787022E-2</v>
      </c>
      <c r="AF445" s="9">
        <v>0</v>
      </c>
      <c r="AG445" s="9">
        <v>0</v>
      </c>
      <c r="AH445" s="9">
        <v>0</v>
      </c>
      <c r="AI445" s="9"/>
      <c r="AJ445" s="6">
        <v>435</v>
      </c>
      <c r="AK445" s="6">
        <f t="shared" si="172"/>
        <v>1.9020123649163689</v>
      </c>
      <c r="AL445" s="6">
        <f t="shared" si="173"/>
        <v>1.0501405183201997</v>
      </c>
      <c r="AM445" s="6">
        <f t="shared" si="174"/>
        <v>1.3388245658933504</v>
      </c>
      <c r="AN445">
        <v>2.0555555555555598</v>
      </c>
      <c r="AO445">
        <v>1.4</v>
      </c>
      <c r="AP445" s="5">
        <v>1.4129032260000001</v>
      </c>
      <c r="AQ445" s="6">
        <f t="shared" si="175"/>
        <v>-0.15354319063919086</v>
      </c>
      <c r="AR445" s="17">
        <f t="shared" si="176"/>
        <v>2.3575511391662907E-2</v>
      </c>
      <c r="AS445" s="6">
        <f t="shared" si="177"/>
        <v>-0.34985948167980019</v>
      </c>
      <c r="AT445" s="15">
        <f t="shared" si="178"/>
        <v>0.12240165692125844</v>
      </c>
      <c r="AU445" s="6">
        <f t="shared" si="179"/>
        <v>-7.4078660106649652E-2</v>
      </c>
      <c r="AV445" s="16">
        <f t="shared" si="180"/>
        <v>5.4876478831965263E-3</v>
      </c>
      <c r="AW445" s="16"/>
      <c r="AX445" s="16"/>
    </row>
    <row r="446" spans="1:50" x14ac:dyDescent="0.2">
      <c r="A446" s="13">
        <v>43171</v>
      </c>
      <c r="B446" s="14">
        <v>14.4583364</v>
      </c>
      <c r="C446" s="14">
        <v>15.11215743</v>
      </c>
      <c r="D446" s="14">
        <v>18.516481840000001</v>
      </c>
      <c r="E446" s="14">
        <v>17.681309169999999</v>
      </c>
      <c r="F446" s="5">
        <v>6.2622788804525173</v>
      </c>
      <c r="G446" s="5">
        <v>7.2514204880605462</v>
      </c>
      <c r="H446" s="14">
        <v>12.524557760905029</v>
      </c>
      <c r="I446" s="14">
        <v>19.775978248965579</v>
      </c>
      <c r="J446" s="14">
        <v>6.2622788804525173</v>
      </c>
      <c r="K446" s="14">
        <f t="shared" si="168"/>
        <v>107.61198729620753</v>
      </c>
      <c r="L446" s="14">
        <f t="shared" si="169"/>
        <v>73.227441068382035</v>
      </c>
      <c r="M446" s="14">
        <f t="shared" si="170"/>
        <v>0</v>
      </c>
      <c r="N446" s="5">
        <f t="shared" si="171"/>
        <v>1</v>
      </c>
      <c r="O446" s="9">
        <v>0.17614464291000001</v>
      </c>
      <c r="P446" s="9">
        <v>4.4748214289999998E-2</v>
      </c>
      <c r="Q446" s="9">
        <v>7.0485089681534241</v>
      </c>
      <c r="R446" s="9">
        <f t="shared" si="164"/>
        <v>0.70485089681534241</v>
      </c>
      <c r="S446" s="9">
        <f t="shared" si="165"/>
        <v>6.3436580713380817</v>
      </c>
      <c r="T446" s="9">
        <v>6.4729026007943924</v>
      </c>
      <c r="U446" s="9">
        <f t="shared" si="166"/>
        <v>0.64729026007943924</v>
      </c>
      <c r="V446" s="9">
        <f t="shared" si="167"/>
        <v>5.8256123407149536</v>
      </c>
      <c r="W446" s="9">
        <f t="shared" si="181"/>
        <v>3.4533842263954236E-2</v>
      </c>
      <c r="X446" s="9">
        <f t="shared" si="182"/>
        <v>1.8574629544168471</v>
      </c>
      <c r="Y446" s="9">
        <f t="shared" si="183"/>
        <v>2.4172385330145516E-2</v>
      </c>
      <c r="Z446" s="9">
        <f t="shared" si="184"/>
        <v>1.0969502179276662E-2</v>
      </c>
      <c r="AA446" s="9">
        <f t="shared" si="185"/>
        <v>1.0316138693262065</v>
      </c>
      <c r="AB446" s="9">
        <f t="shared" si="186"/>
        <v>1.8125887673693747E-2</v>
      </c>
      <c r="AC446" s="9">
        <f t="shared" si="187"/>
        <v>8.1291877885183286E-2</v>
      </c>
      <c r="AD446" s="9">
        <f t="shared" si="188"/>
        <v>1.2716269424315167</v>
      </c>
      <c r="AE446" s="9">
        <f t="shared" si="189"/>
        <v>5.9442276940131496E-2</v>
      </c>
      <c r="AF446" s="9">
        <v>0</v>
      </c>
      <c r="AG446" s="9">
        <v>0</v>
      </c>
      <c r="AH446" s="9">
        <v>0</v>
      </c>
      <c r="AI446" s="9"/>
      <c r="AJ446" s="9">
        <v>436</v>
      </c>
      <c r="AK446" s="6">
        <f t="shared" si="172"/>
        <v>1.8919967966808013</v>
      </c>
      <c r="AL446" s="6">
        <f t="shared" si="173"/>
        <v>1.0425833715054831</v>
      </c>
      <c r="AM446" s="6">
        <f t="shared" si="174"/>
        <v>1.3529188203167</v>
      </c>
      <c r="AN446">
        <v>2.0444444444444398</v>
      </c>
      <c r="AO446">
        <v>1.4</v>
      </c>
      <c r="AP446" s="5">
        <v>1.3951612900000001</v>
      </c>
      <c r="AQ446" s="6">
        <f t="shared" si="175"/>
        <v>-0.15244764776363851</v>
      </c>
      <c r="AR446" s="17">
        <f t="shared" si="176"/>
        <v>2.3240285308666397E-2</v>
      </c>
      <c r="AS446" s="6">
        <f t="shared" si="177"/>
        <v>-0.35741662849451683</v>
      </c>
      <c r="AT446" s="15">
        <f t="shared" si="178"/>
        <v>0.12774664632438745</v>
      </c>
      <c r="AU446" s="6">
        <f t="shared" si="179"/>
        <v>-4.2242469683300143E-2</v>
      </c>
      <c r="AV446" s="16">
        <f t="shared" si="180"/>
        <v>1.7844262449445317E-3</v>
      </c>
      <c r="AW446" s="16"/>
      <c r="AX446" s="16"/>
    </row>
    <row r="447" spans="1:50" x14ac:dyDescent="0.2">
      <c r="A447" s="13">
        <v>43172</v>
      </c>
      <c r="B447" s="14">
        <v>14.47176037</v>
      </c>
      <c r="C447" s="14">
        <v>15.05573008</v>
      </c>
      <c r="D447" s="14">
        <v>18.509832400000001</v>
      </c>
      <c r="E447" s="14">
        <v>17.732785929999999</v>
      </c>
      <c r="F447" s="5">
        <v>6.4234424202834628</v>
      </c>
      <c r="G447" s="5">
        <v>5.3571740759852737</v>
      </c>
      <c r="H447" s="14">
        <v>12.846884840566929</v>
      </c>
      <c r="I447" s="14">
        <v>18.204058916552199</v>
      </c>
      <c r="J447" s="14">
        <v>6.4234424202834628</v>
      </c>
      <c r="K447" s="14">
        <f t="shared" si="168"/>
        <v>123.31377519752276</v>
      </c>
      <c r="L447" s="14">
        <f t="shared" si="169"/>
        <v>59.830603846184097</v>
      </c>
      <c r="M447" s="14">
        <f t="shared" si="170"/>
        <v>0</v>
      </c>
      <c r="N447" s="5">
        <f t="shared" si="171"/>
        <v>1</v>
      </c>
      <c r="O447" s="9">
        <v>0.17745357148999999</v>
      </c>
      <c r="P447" s="9">
        <v>4.028452381E-2</v>
      </c>
      <c r="Q447" s="9">
        <v>7.0891198385628984</v>
      </c>
      <c r="R447" s="9">
        <f t="shared" si="164"/>
        <v>0.70891198385628984</v>
      </c>
      <c r="S447" s="9">
        <f t="shared" si="165"/>
        <v>6.380207854706609</v>
      </c>
      <c r="T447" s="9">
        <v>6.4411154279676426</v>
      </c>
      <c r="U447" s="9">
        <f t="shared" si="166"/>
        <v>0.6441115427967643</v>
      </c>
      <c r="V447" s="9">
        <f t="shared" si="167"/>
        <v>5.7970038851708781</v>
      </c>
      <c r="W447" s="9">
        <f t="shared" si="181"/>
        <v>3.8158331174821827E-2</v>
      </c>
      <c r="X447" s="9">
        <f t="shared" si="182"/>
        <v>1.833887195362454</v>
      </c>
      <c r="Y447" s="9">
        <f t="shared" si="183"/>
        <v>2.4370360891585497E-2</v>
      </c>
      <c r="Z447" s="9">
        <f t="shared" si="184"/>
        <v>1.2360273494747455E-2</v>
      </c>
      <c r="AA447" s="9">
        <f t="shared" si="185"/>
        <v>1.016908323271644</v>
      </c>
      <c r="AB447" s="9">
        <f t="shared" si="186"/>
        <v>1.7941070422155911E-2</v>
      </c>
      <c r="AC447" s="9">
        <f t="shared" si="187"/>
        <v>8.6184670425731372E-2</v>
      </c>
      <c r="AD447" s="9">
        <f t="shared" si="188"/>
        <v>1.2991130904162425</v>
      </c>
      <c r="AE447" s="9">
        <f t="shared" si="189"/>
        <v>5.9720016385054309E-2</v>
      </c>
      <c r="AF447" s="9">
        <v>0</v>
      </c>
      <c r="AG447" s="9">
        <v>0</v>
      </c>
      <c r="AH447" s="9">
        <v>0</v>
      </c>
      <c r="AI447" s="9"/>
      <c r="AJ447" s="6">
        <v>437</v>
      </c>
      <c r="AK447" s="6">
        <f t="shared" si="172"/>
        <v>1.872045526537276</v>
      </c>
      <c r="AL447" s="6">
        <f t="shared" si="173"/>
        <v>1.0292685967663915</v>
      </c>
      <c r="AM447" s="6">
        <f t="shared" si="174"/>
        <v>1.3852977608419739</v>
      </c>
      <c r="AN447">
        <v>2.0333333333333301</v>
      </c>
      <c r="AO447">
        <v>1.4</v>
      </c>
      <c r="AP447" s="5">
        <v>1.377419355</v>
      </c>
      <c r="AQ447" s="6">
        <f t="shared" si="175"/>
        <v>-0.16128780679605415</v>
      </c>
      <c r="AR447" s="17">
        <f t="shared" si="176"/>
        <v>2.601375662108129E-2</v>
      </c>
      <c r="AS447" s="6">
        <f t="shared" si="177"/>
        <v>-0.37073140323360843</v>
      </c>
      <c r="AT447" s="15">
        <f t="shared" si="178"/>
        <v>0.13744177334356036</v>
      </c>
      <c r="AU447" s="6">
        <f t="shared" si="179"/>
        <v>7.8784058419738567E-3</v>
      </c>
      <c r="AV447" s="16">
        <f t="shared" si="180"/>
        <v>6.206927861084779E-5</v>
      </c>
      <c r="AW447" s="16"/>
      <c r="AX447" s="16"/>
    </row>
    <row r="448" spans="1:50" x14ac:dyDescent="0.2">
      <c r="A448" s="13">
        <v>43173</v>
      </c>
      <c r="B448" s="14">
        <v>14.485184329999999</v>
      </c>
      <c r="C448" s="14">
        <v>14.999302719999999</v>
      </c>
      <c r="D448" s="14">
        <v>18.503182970000001</v>
      </c>
      <c r="E448" s="14">
        <v>17.784262689999998</v>
      </c>
      <c r="F448" s="5">
        <v>4.698071682977373</v>
      </c>
      <c r="G448" s="5">
        <v>3.6733846299365971</v>
      </c>
      <c r="H448" s="14">
        <v>9.396143365954746</v>
      </c>
      <c r="I448" s="14">
        <v>13.06952799589134</v>
      </c>
      <c r="J448" s="14">
        <v>4.698071682977373</v>
      </c>
      <c r="K448" s="14">
        <f t="shared" si="168"/>
        <v>102.21989472199414</v>
      </c>
      <c r="L448" s="14">
        <f t="shared" si="169"/>
        <v>40.389114056590664</v>
      </c>
      <c r="M448" s="14">
        <f t="shared" si="170"/>
        <v>0</v>
      </c>
      <c r="N448" s="5">
        <f t="shared" si="171"/>
        <v>1</v>
      </c>
      <c r="O448" s="9">
        <v>0.17876250006</v>
      </c>
      <c r="P448" s="9">
        <v>3.5820833339999997E-2</v>
      </c>
      <c r="Q448" s="9">
        <v>7.1718399520052722</v>
      </c>
      <c r="R448" s="9">
        <f t="shared" si="164"/>
        <v>0.71718399520052722</v>
      </c>
      <c r="S448" s="9">
        <f t="shared" si="165"/>
        <v>6.4546559568047455</v>
      </c>
      <c r="T448" s="9">
        <v>6.4252192180502554</v>
      </c>
      <c r="U448" s="9">
        <f t="shared" si="166"/>
        <v>0.64252192180502554</v>
      </c>
      <c r="V448" s="9">
        <f t="shared" si="167"/>
        <v>5.7826972962452299</v>
      </c>
      <c r="W448" s="9">
        <f t="shared" si="181"/>
        <v>4.2181939662622556E-2</v>
      </c>
      <c r="X448" s="9">
        <f t="shared" si="182"/>
        <v>1.8091637276161701</v>
      </c>
      <c r="Y448" s="9">
        <f t="shared" si="183"/>
        <v>2.4762437025188749E-2</v>
      </c>
      <c r="Z448" s="9">
        <f t="shared" si="184"/>
        <v>1.3652445539547486E-2</v>
      </c>
      <c r="AA448" s="9">
        <f t="shared" si="185"/>
        <v>1.0020939930916932</v>
      </c>
      <c r="AB448" s="9">
        <f t="shared" si="186"/>
        <v>1.7788190021636785E-2</v>
      </c>
      <c r="AC448" s="9">
        <f t="shared" si="187"/>
        <v>8.4529695693949969E-2</v>
      </c>
      <c r="AD448" s="9">
        <f t="shared" si="188"/>
        <v>1.3408973328715728</v>
      </c>
      <c r="AE448" s="9">
        <f t="shared" si="189"/>
        <v>6.0259000187443915E-2</v>
      </c>
      <c r="AF448" s="9">
        <v>0</v>
      </c>
      <c r="AG448" s="9">
        <v>0</v>
      </c>
      <c r="AH448" s="9">
        <v>0</v>
      </c>
      <c r="AI448" s="9"/>
      <c r="AJ448" s="6">
        <v>438</v>
      </c>
      <c r="AK448" s="6">
        <f t="shared" si="172"/>
        <v>1.8513456672787927</v>
      </c>
      <c r="AL448" s="6">
        <f t="shared" si="173"/>
        <v>1.0157464386312407</v>
      </c>
      <c r="AM448" s="6">
        <f t="shared" si="174"/>
        <v>1.4254270285655228</v>
      </c>
      <c r="AN448">
        <v>2.0222222222222199</v>
      </c>
      <c r="AO448">
        <v>1.4</v>
      </c>
      <c r="AP448" s="5">
        <v>1.3596774190000001</v>
      </c>
      <c r="AQ448" s="6">
        <f t="shared" si="175"/>
        <v>-0.17087655494342724</v>
      </c>
      <c r="AR448" s="17">
        <f t="shared" si="176"/>
        <v>2.9198797029334107E-2</v>
      </c>
      <c r="AS448" s="6">
        <f t="shared" si="177"/>
        <v>-0.38425356136875921</v>
      </c>
      <c r="AT448" s="15">
        <f t="shared" si="178"/>
        <v>0.14765079942457479</v>
      </c>
      <c r="AU448" s="6">
        <f t="shared" si="179"/>
        <v>6.5749609565522782E-2</v>
      </c>
      <c r="AV448" s="16">
        <f t="shared" si="180"/>
        <v>4.3230111580186848E-3</v>
      </c>
      <c r="AW448" s="16"/>
      <c r="AX448" s="16"/>
    </row>
    <row r="449" spans="1:50" x14ac:dyDescent="0.2">
      <c r="A449" s="13">
        <v>43174</v>
      </c>
      <c r="B449" s="14">
        <v>14.49860829</v>
      </c>
      <c r="C449" s="14">
        <v>14.942875369999999</v>
      </c>
      <c r="D449" s="14">
        <v>18.496533530000001</v>
      </c>
      <c r="E449" s="14">
        <v>17.835739440000001</v>
      </c>
      <c r="F449" s="5">
        <v>3.859135222022537</v>
      </c>
      <c r="G449" s="5">
        <v>3.2326615002582151</v>
      </c>
      <c r="H449" s="14">
        <v>7.7182704440450731</v>
      </c>
      <c r="I449" s="14">
        <v>10.95093194430329</v>
      </c>
      <c r="J449" s="14">
        <v>3.859135222022537</v>
      </c>
      <c r="K449" s="14">
        <f t="shared" si="168"/>
        <v>96.954403105387442</v>
      </c>
      <c r="L449" s="14">
        <f t="shared" si="169"/>
        <v>32.773016170564553</v>
      </c>
      <c r="M449" s="14">
        <f t="shared" si="170"/>
        <v>0</v>
      </c>
      <c r="N449" s="5">
        <f t="shared" si="171"/>
        <v>1</v>
      </c>
      <c r="O449" s="9">
        <v>0.18007142853999999</v>
      </c>
      <c r="P449" s="9">
        <v>3.1357142860000013E-2</v>
      </c>
      <c r="Q449" s="9">
        <v>7.2303379424577043</v>
      </c>
      <c r="R449" s="9">
        <f t="shared" si="164"/>
        <v>0.72303379424577052</v>
      </c>
      <c r="S449" s="9">
        <f t="shared" si="165"/>
        <v>6.5073041482119338</v>
      </c>
      <c r="T449" s="9">
        <v>6.4410419986892054</v>
      </c>
      <c r="U449" s="9">
        <f t="shared" si="166"/>
        <v>0.64410419986892054</v>
      </c>
      <c r="V449" s="9">
        <f t="shared" si="167"/>
        <v>5.7969377988202853</v>
      </c>
      <c r="W449" s="9">
        <f t="shared" si="181"/>
        <v>4.4291093953696452E-2</v>
      </c>
      <c r="X449" s="9">
        <f t="shared" si="182"/>
        <v>1.7920265944532643</v>
      </c>
      <c r="Y449" s="9">
        <f t="shared" si="183"/>
        <v>2.5357220166189322E-2</v>
      </c>
      <c r="Z449" s="9">
        <f t="shared" si="184"/>
        <v>1.4044274488375844E-2</v>
      </c>
      <c r="AA449" s="9">
        <f t="shared" si="185"/>
        <v>0.99194301520982164</v>
      </c>
      <c r="AB449" s="9">
        <f t="shared" si="186"/>
        <v>1.7664562294945237E-2</v>
      </c>
      <c r="AC449" s="9">
        <f t="shared" si="187"/>
        <v>8.1583020325956185E-2</v>
      </c>
      <c r="AD449" s="9">
        <f t="shared" si="188"/>
        <v>1.3725372691646918</v>
      </c>
      <c r="AE449" s="9">
        <f t="shared" si="189"/>
        <v>6.066271874552584E-2</v>
      </c>
      <c r="AF449" s="9">
        <v>0</v>
      </c>
      <c r="AG449" s="9">
        <v>0</v>
      </c>
      <c r="AH449" s="9">
        <v>0</v>
      </c>
      <c r="AI449" s="9"/>
      <c r="AJ449" s="9">
        <v>439</v>
      </c>
      <c r="AK449" s="6">
        <f t="shared" si="172"/>
        <v>1.8363176884069607</v>
      </c>
      <c r="AL449" s="6">
        <f t="shared" si="173"/>
        <v>1.0059872896981974</v>
      </c>
      <c r="AM449" s="6">
        <f t="shared" si="174"/>
        <v>1.454120289490648</v>
      </c>
      <c r="AN449">
        <v>2.0111111111111102</v>
      </c>
      <c r="AO449">
        <v>1.4</v>
      </c>
      <c r="AP449" s="5">
        <v>1.341935484</v>
      </c>
      <c r="AQ449" s="6">
        <f t="shared" si="175"/>
        <v>-0.17479342270414944</v>
      </c>
      <c r="AR449" s="17">
        <f t="shared" si="176"/>
        <v>3.0552740620631465E-2</v>
      </c>
      <c r="AS449" s="6">
        <f t="shared" si="177"/>
        <v>-0.39401271030180252</v>
      </c>
      <c r="AT449" s="15">
        <f t="shared" si="178"/>
        <v>0.15524601587937215</v>
      </c>
      <c r="AU449" s="6">
        <f t="shared" si="179"/>
        <v>0.11218480549064802</v>
      </c>
      <c r="AV449" s="16">
        <f t="shared" si="180"/>
        <v>1.258543058297453E-2</v>
      </c>
      <c r="AW449" s="16"/>
      <c r="AX449" s="16"/>
    </row>
    <row r="450" spans="1:50" x14ac:dyDescent="0.2">
      <c r="A450" s="13">
        <v>43175</v>
      </c>
      <c r="B450" s="14">
        <v>14.51203226</v>
      </c>
      <c r="C450" s="14">
        <v>14.886448010000001</v>
      </c>
      <c r="D450" s="14">
        <v>18.48988409</v>
      </c>
      <c r="E450" s="14">
        <v>17.887216200000001</v>
      </c>
      <c r="F450" s="5">
        <v>3.4679475821312331</v>
      </c>
      <c r="G450" s="5">
        <v>2.8996083405495621</v>
      </c>
      <c r="H450" s="14">
        <v>6.9358951642624653</v>
      </c>
      <c r="I450" s="14">
        <v>9.8355035048120278</v>
      </c>
      <c r="J450" s="14">
        <v>3.4679475821312331</v>
      </c>
      <c r="K450" s="14">
        <f t="shared" si="168"/>
        <v>103.15272849474468</v>
      </c>
      <c r="L450" s="14">
        <f t="shared" si="169"/>
        <v>28.120727114448748</v>
      </c>
      <c r="M450" s="14">
        <f t="shared" si="170"/>
        <v>0</v>
      </c>
      <c r="N450" s="5">
        <f t="shared" si="171"/>
        <v>1</v>
      </c>
      <c r="O450" s="9">
        <v>0.181380357119</v>
      </c>
      <c r="P450" s="9">
        <v>2.6893452381000001E-2</v>
      </c>
      <c r="Q450" s="9">
        <v>7.2587729776675998</v>
      </c>
      <c r="R450" s="9">
        <f t="shared" si="164"/>
        <v>0.72587729776676002</v>
      </c>
      <c r="S450" s="9">
        <f t="shared" si="165"/>
        <v>6.5328956799008395</v>
      </c>
      <c r="T450" s="9">
        <v>6.4577782327014388</v>
      </c>
      <c r="U450" s="9">
        <f t="shared" si="166"/>
        <v>0.64577782327014388</v>
      </c>
      <c r="V450" s="9">
        <f t="shared" si="167"/>
        <v>5.8120004094312954</v>
      </c>
      <c r="W450" s="9">
        <f t="shared" si="181"/>
        <v>4.5500680797503093E-2</v>
      </c>
      <c r="X450" s="9">
        <f t="shared" si="182"/>
        <v>1.7775807168690241</v>
      </c>
      <c r="Y450" s="9">
        <f t="shared" si="183"/>
        <v>2.6029417163607609E-2</v>
      </c>
      <c r="Z450" s="9">
        <f t="shared" si="184"/>
        <v>1.4035826881884532E-2</v>
      </c>
      <c r="AA450" s="9">
        <f t="shared" si="185"/>
        <v>0.98400770050558406</v>
      </c>
      <c r="AB450" s="9">
        <f t="shared" si="186"/>
        <v>1.7551528045535475E-2</v>
      </c>
      <c r="AC450" s="9">
        <f t="shared" si="187"/>
        <v>7.8833453585919325E-2</v>
      </c>
      <c r="AD450" s="9">
        <f t="shared" si="188"/>
        <v>1.4013270449310693</v>
      </c>
      <c r="AE450" s="9">
        <f t="shared" si="189"/>
        <v>6.0866793257257461E-2</v>
      </c>
      <c r="AF450" s="9">
        <v>0</v>
      </c>
      <c r="AG450" s="9">
        <v>0</v>
      </c>
      <c r="AH450" s="9">
        <v>0</v>
      </c>
      <c r="AI450" s="9"/>
      <c r="AJ450" s="6">
        <v>440</v>
      </c>
      <c r="AK450" s="6">
        <f t="shared" si="172"/>
        <v>1.8230813976665272</v>
      </c>
      <c r="AL450" s="6">
        <f t="shared" si="173"/>
        <v>0.9980435273874686</v>
      </c>
      <c r="AM450" s="6">
        <f t="shared" si="174"/>
        <v>1.4801604985169887</v>
      </c>
      <c r="AN450">
        <v>2</v>
      </c>
      <c r="AO450">
        <v>1.4</v>
      </c>
      <c r="AP450" s="5">
        <v>1.324193548</v>
      </c>
      <c r="AQ450" s="6">
        <f t="shared" si="175"/>
        <v>-0.17691860233347279</v>
      </c>
      <c r="AR450" s="17">
        <f t="shared" si="176"/>
        <v>3.130019185162948E-2</v>
      </c>
      <c r="AS450" s="6">
        <f t="shared" si="177"/>
        <v>-0.40195647261253131</v>
      </c>
      <c r="AT450" s="15">
        <f t="shared" si="178"/>
        <v>0.16156900587510864</v>
      </c>
      <c r="AU450" s="6">
        <f t="shared" si="179"/>
        <v>0.15596695051698872</v>
      </c>
      <c r="AV450" s="16">
        <f t="shared" si="180"/>
        <v>2.4325689653568808E-2</v>
      </c>
      <c r="AW450" s="16"/>
      <c r="AX450" s="16"/>
    </row>
    <row r="451" spans="1:50" x14ac:dyDescent="0.2">
      <c r="A451" s="13">
        <v>43176</v>
      </c>
      <c r="B451" s="14">
        <v>14.525456220000001</v>
      </c>
      <c r="C451" s="14">
        <v>14.83002065</v>
      </c>
      <c r="D451" s="14">
        <v>18.48323465</v>
      </c>
      <c r="E451" s="14">
        <v>17.938692960000001</v>
      </c>
      <c r="F451" s="5">
        <v>3.0966844067164971</v>
      </c>
      <c r="G451" s="5">
        <v>2.681672564310444</v>
      </c>
      <c r="H451" s="14">
        <v>6.1933688134329934</v>
      </c>
      <c r="I451" s="14">
        <v>8.875041377743436</v>
      </c>
      <c r="J451" s="14">
        <v>3.0966844067164971</v>
      </c>
      <c r="K451" s="14">
        <f t="shared" si="168"/>
        <v>112.9844243063032</v>
      </c>
      <c r="L451" s="14">
        <f t="shared" si="169"/>
        <v>24.469152277884362</v>
      </c>
      <c r="M451" s="14">
        <f t="shared" si="170"/>
        <v>0</v>
      </c>
      <c r="N451" s="5">
        <f t="shared" si="171"/>
        <v>1</v>
      </c>
      <c r="O451" s="9">
        <v>0.182689285693</v>
      </c>
      <c r="P451" s="9">
        <v>2.2429761906999999E-2</v>
      </c>
      <c r="Q451" s="9">
        <v>7.3266543945454732</v>
      </c>
      <c r="R451" s="9">
        <f t="shared" si="164"/>
        <v>0.73266543945454732</v>
      </c>
      <c r="S451" s="9">
        <f t="shared" si="165"/>
        <v>6.5939889550909259</v>
      </c>
      <c r="T451" s="9">
        <v>6.454915676807202</v>
      </c>
      <c r="U451" s="9">
        <f t="shared" si="166"/>
        <v>0.64549156768072025</v>
      </c>
      <c r="V451" s="9">
        <f t="shared" si="167"/>
        <v>5.809424109126482</v>
      </c>
      <c r="W451" s="9">
        <f t="shared" si="181"/>
        <v>4.6372277802144993E-2</v>
      </c>
      <c r="X451" s="9">
        <f t="shared" si="182"/>
        <v>1.7634778431932048</v>
      </c>
      <c r="Y451" s="9">
        <f t="shared" si="183"/>
        <v>2.6721476565720461E-2</v>
      </c>
      <c r="Z451" s="9">
        <f t="shared" si="184"/>
        <v>1.3870371455515153E-2</v>
      </c>
      <c r="AA451" s="9">
        <f t="shared" si="185"/>
        <v>0.97708417851494656</v>
      </c>
      <c r="AB451" s="9">
        <f t="shared" si="186"/>
        <v>1.7440845507757725E-2</v>
      </c>
      <c r="AC451" s="9">
        <f t="shared" si="187"/>
        <v>7.5738959477340176E-2</v>
      </c>
      <c r="AD451" s="9">
        <f t="shared" si="188"/>
        <v>1.4324418849982736</v>
      </c>
      <c r="AE451" s="9">
        <f t="shared" si="189"/>
        <v>6.0897370803443637E-2</v>
      </c>
      <c r="AF451" s="9">
        <v>0</v>
      </c>
      <c r="AG451" s="9">
        <v>0</v>
      </c>
      <c r="AH451" s="9">
        <v>0</v>
      </c>
      <c r="AI451" s="9"/>
      <c r="AJ451" s="6">
        <v>441</v>
      </c>
      <c r="AK451" s="6">
        <f t="shared" si="172"/>
        <v>1.8098501209953497</v>
      </c>
      <c r="AL451" s="6">
        <f t="shared" si="173"/>
        <v>0.99095454997046173</v>
      </c>
      <c r="AM451" s="6">
        <f t="shared" si="174"/>
        <v>1.5081808444756137</v>
      </c>
      <c r="AN451">
        <v>1.98888888888889</v>
      </c>
      <c r="AO451">
        <v>1.4</v>
      </c>
      <c r="AP451" s="5">
        <v>1.3064516129999999</v>
      </c>
      <c r="AQ451" s="6">
        <f t="shared" si="175"/>
        <v>-0.17903876789354034</v>
      </c>
      <c r="AR451" s="17">
        <f t="shared" si="176"/>
        <v>3.2054880408837014E-2</v>
      </c>
      <c r="AS451" s="6">
        <f t="shared" si="177"/>
        <v>-0.40904545002953818</v>
      </c>
      <c r="AT451" s="15">
        <f t="shared" si="178"/>
        <v>0.16731818018986741</v>
      </c>
      <c r="AU451" s="6">
        <f t="shared" si="179"/>
        <v>0.20172923147561383</v>
      </c>
      <c r="AV451" s="16">
        <f t="shared" si="180"/>
        <v>4.0694682831741789E-2</v>
      </c>
      <c r="AW451" s="16"/>
      <c r="AX451" s="16"/>
    </row>
    <row r="452" spans="1:50" x14ac:dyDescent="0.2">
      <c r="A452" s="13">
        <v>43177</v>
      </c>
      <c r="B452" s="14">
        <v>14.53888018</v>
      </c>
      <c r="C452" s="14">
        <v>14.7735933</v>
      </c>
      <c r="D452" s="14">
        <v>18.47658522</v>
      </c>
      <c r="E452" s="14">
        <v>17.990169720000001</v>
      </c>
      <c r="F452" s="5">
        <v>3.0137112038091058</v>
      </c>
      <c r="G452" s="5">
        <v>2.583500153841463</v>
      </c>
      <c r="H452" s="14">
        <v>6.0274224076182126</v>
      </c>
      <c r="I452" s="14">
        <v>8.6109225614596756</v>
      </c>
      <c r="J452" s="14">
        <v>3.0137112038091058</v>
      </c>
      <c r="K452" s="14">
        <f t="shared" si="168"/>
        <v>142.36441548310947</v>
      </c>
      <c r="L452" s="14">
        <f t="shared" si="169"/>
        <v>22.69403312271001</v>
      </c>
      <c r="M452" s="14">
        <f t="shared" si="170"/>
        <v>0</v>
      </c>
      <c r="N452" s="5">
        <f t="shared" si="171"/>
        <v>1</v>
      </c>
      <c r="O452" s="9">
        <v>0.183998214267</v>
      </c>
      <c r="P452" s="9">
        <v>1.7966071433000001E-2</v>
      </c>
      <c r="Q452" s="9">
        <v>7.3377602355349669</v>
      </c>
      <c r="R452" s="9">
        <f t="shared" si="164"/>
        <v>0.73377602355349669</v>
      </c>
      <c r="S452" s="9">
        <f t="shared" si="165"/>
        <v>6.6039842119814702</v>
      </c>
      <c r="T452" s="9">
        <v>6.4520614353848362</v>
      </c>
      <c r="U452" s="9">
        <f t="shared" si="166"/>
        <v>0.64520614353848371</v>
      </c>
      <c r="V452" s="9">
        <f t="shared" si="167"/>
        <v>5.806855291846353</v>
      </c>
      <c r="W452" s="9">
        <f t="shared" si="181"/>
        <v>4.6977494192924733E-2</v>
      </c>
      <c r="X452" s="9">
        <f t="shared" si="182"/>
        <v>1.7495348574130918</v>
      </c>
      <c r="Y452" s="9">
        <f t="shared" si="183"/>
        <v>2.7412458353604126E-2</v>
      </c>
      <c r="Z452" s="9">
        <f t="shared" si="184"/>
        <v>1.3574119100107414E-2</v>
      </c>
      <c r="AA452" s="9">
        <f t="shared" si="185"/>
        <v>0.97109176006948561</v>
      </c>
      <c r="AB452" s="9">
        <f t="shared" si="186"/>
        <v>1.7329322082045032E-2</v>
      </c>
      <c r="AC452" s="9">
        <f t="shared" si="187"/>
        <v>7.2447145306856434E-2</v>
      </c>
      <c r="AD452" s="9">
        <f t="shared" si="188"/>
        <v>1.4655595217989767</v>
      </c>
      <c r="AE452" s="9">
        <f t="shared" si="189"/>
        <v>6.0747439692803246E-2</v>
      </c>
      <c r="AF452" s="9">
        <v>0</v>
      </c>
      <c r="AG452" s="9">
        <v>0</v>
      </c>
      <c r="AH452" s="9">
        <v>0</v>
      </c>
      <c r="AI452" s="9"/>
      <c r="AJ452" s="9">
        <v>442</v>
      </c>
      <c r="AK452" s="6">
        <f t="shared" si="172"/>
        <v>1.7965123516060164</v>
      </c>
      <c r="AL452" s="6">
        <f t="shared" si="173"/>
        <v>0.98466587916959303</v>
      </c>
      <c r="AM452" s="6">
        <f t="shared" si="174"/>
        <v>1.5380066671058332</v>
      </c>
      <c r="AN452">
        <v>1.977777777777781</v>
      </c>
      <c r="AO452">
        <v>1.4</v>
      </c>
      <c r="AP452" s="5">
        <v>1.2887096769999999</v>
      </c>
      <c r="AQ452" s="6">
        <f t="shared" si="175"/>
        <v>-0.18126542617176455</v>
      </c>
      <c r="AR452" s="17">
        <f t="shared" si="176"/>
        <v>3.2857154725231423E-2</v>
      </c>
      <c r="AS452" s="6">
        <f t="shared" si="177"/>
        <v>-0.41533412083040688</v>
      </c>
      <c r="AT452" s="15">
        <f t="shared" si="178"/>
        <v>0.17250243192596704</v>
      </c>
      <c r="AU452" s="6">
        <f t="shared" si="179"/>
        <v>0.24929699010583328</v>
      </c>
      <c r="AV452" s="16">
        <f t="shared" si="180"/>
        <v>6.2148989275827939E-2</v>
      </c>
      <c r="AW452" s="16"/>
      <c r="AX452" s="16"/>
    </row>
    <row r="453" spans="1:50" x14ac:dyDescent="0.2">
      <c r="A453" s="13">
        <v>43178</v>
      </c>
      <c r="B453" s="14">
        <v>14.552304149999999</v>
      </c>
      <c r="C453" s="14">
        <v>14.717165939999999</v>
      </c>
      <c r="D453" s="14">
        <v>18.46993578</v>
      </c>
      <c r="E453" s="14">
        <v>18.041646480000001</v>
      </c>
      <c r="F453" s="5">
        <v>2.983981401897648</v>
      </c>
      <c r="G453" s="5">
        <v>2.5236308458606622</v>
      </c>
      <c r="H453" s="14">
        <v>5.9679628037952961</v>
      </c>
      <c r="I453" s="14">
        <v>8.4915936496559574</v>
      </c>
      <c r="J453" s="14">
        <v>2.983981401897648</v>
      </c>
      <c r="K453" s="14">
        <f t="shared" si="168"/>
        <v>200.23846836058129</v>
      </c>
      <c r="L453" s="14">
        <f t="shared" si="169"/>
        <v>21.397705423507958</v>
      </c>
      <c r="M453" s="14">
        <f t="shared" si="170"/>
        <v>0</v>
      </c>
      <c r="N453" s="5">
        <f t="shared" si="171"/>
        <v>1</v>
      </c>
      <c r="O453" s="9">
        <v>0.18530714284700001</v>
      </c>
      <c r="P453" s="9">
        <v>1.3502380953E-2</v>
      </c>
      <c r="Q453" s="9">
        <v>7.3393249184007683</v>
      </c>
      <c r="R453" s="9">
        <f t="shared" si="164"/>
        <v>0.73393249184007692</v>
      </c>
      <c r="S453" s="9">
        <f t="shared" si="165"/>
        <v>6.6053924265606918</v>
      </c>
      <c r="T453" s="9">
        <v>6.4636950237319084</v>
      </c>
      <c r="U453" s="9">
        <f t="shared" si="166"/>
        <v>0.64636950237319091</v>
      </c>
      <c r="V453" s="9">
        <f t="shared" si="167"/>
        <v>5.8173255213587174</v>
      </c>
      <c r="W453" s="9">
        <f t="shared" si="181"/>
        <v>4.7704312265437851E-2</v>
      </c>
      <c r="X453" s="9">
        <f t="shared" si="182"/>
        <v>1.7335999399358719</v>
      </c>
      <c r="Y453" s="9">
        <f t="shared" si="183"/>
        <v>2.8087098855114522E-2</v>
      </c>
      <c r="Z453" s="9">
        <f t="shared" si="184"/>
        <v>1.3289418013587474E-2</v>
      </c>
      <c r="AA453" s="9">
        <f t="shared" si="185"/>
        <v>0.96528679434903863</v>
      </c>
      <c r="AB453" s="9">
        <f t="shared" si="186"/>
        <v>1.7214360581617575E-2</v>
      </c>
      <c r="AC453" s="9">
        <f t="shared" si="187"/>
        <v>6.861371782081814E-2</v>
      </c>
      <c r="AD453" s="9">
        <f t="shared" si="188"/>
        <v>1.5054477055318762</v>
      </c>
      <c r="AE453" s="9">
        <f t="shared" si="189"/>
        <v>6.0419009981241452E-2</v>
      </c>
      <c r="AF453" s="9">
        <v>0</v>
      </c>
      <c r="AG453" s="9">
        <v>0</v>
      </c>
      <c r="AH453" s="9">
        <v>0</v>
      </c>
      <c r="AI453" s="9"/>
      <c r="AJ453" s="6">
        <v>443</v>
      </c>
      <c r="AK453" s="6">
        <f t="shared" si="172"/>
        <v>1.7813042522013098</v>
      </c>
      <c r="AL453" s="6">
        <f t="shared" si="173"/>
        <v>0.97857621236262615</v>
      </c>
      <c r="AM453" s="6">
        <f t="shared" si="174"/>
        <v>1.5740614233526944</v>
      </c>
      <c r="AN453">
        <v>1.9666666666666699</v>
      </c>
      <c r="AO453">
        <v>1.4</v>
      </c>
      <c r="AP453" s="5">
        <v>1.2709677420000001</v>
      </c>
      <c r="AQ453" s="6">
        <f t="shared" si="175"/>
        <v>-0.18536241446536006</v>
      </c>
      <c r="AR453" s="17">
        <f t="shared" si="176"/>
        <v>3.4359224696427923E-2</v>
      </c>
      <c r="AS453" s="6">
        <f t="shared" si="177"/>
        <v>-0.42142378763737376</v>
      </c>
      <c r="AT453" s="15">
        <f t="shared" si="178"/>
        <v>0.17759800878663029</v>
      </c>
      <c r="AU453" s="6">
        <f t="shared" si="179"/>
        <v>0.30309368135269432</v>
      </c>
      <c r="AV453" s="16">
        <f t="shared" si="180"/>
        <v>9.1865779675928599E-2</v>
      </c>
      <c r="AW453" s="16"/>
      <c r="AX453" s="16"/>
    </row>
    <row r="454" spans="1:50" x14ac:dyDescent="0.2">
      <c r="A454" s="13">
        <v>43179</v>
      </c>
      <c r="B454" s="14">
        <v>14.56572811</v>
      </c>
      <c r="C454" s="14">
        <v>14.660738589999999</v>
      </c>
      <c r="D454" s="14">
        <v>18.46328634</v>
      </c>
      <c r="E454" s="14">
        <v>18.093123240000001</v>
      </c>
      <c r="F454" s="5">
        <v>2.9776101377428592</v>
      </c>
      <c r="G454" s="5">
        <v>2.5308115863517542</v>
      </c>
      <c r="H454" s="14">
        <v>5.9552202754857184</v>
      </c>
      <c r="I454" s="14">
        <v>8.4860318618374713</v>
      </c>
      <c r="J454" s="14">
        <v>2.9776101377428592</v>
      </c>
      <c r="K454" s="14">
        <f t="shared" si="168"/>
        <v>345.93922886222282</v>
      </c>
      <c r="L454" s="14">
        <f t="shared" si="169"/>
        <v>20.550501998648411</v>
      </c>
      <c r="M454" s="14">
        <f t="shared" si="170"/>
        <v>0</v>
      </c>
      <c r="N454" s="5">
        <f t="shared" si="171"/>
        <v>1</v>
      </c>
      <c r="O454" s="9">
        <v>0.186616071424</v>
      </c>
      <c r="P454" s="9">
        <v>9.0386904760000001E-3</v>
      </c>
      <c r="Q454" s="9">
        <v>7.3322178360186552</v>
      </c>
      <c r="R454" s="9">
        <f t="shared" si="164"/>
        <v>0.73322178360186552</v>
      </c>
      <c r="S454" s="9">
        <f t="shared" si="165"/>
        <v>6.5989960524167897</v>
      </c>
      <c r="T454" s="9">
        <v>6.4758250190146196</v>
      </c>
      <c r="U454" s="9">
        <f t="shared" si="166"/>
        <v>0.64758250190146205</v>
      </c>
      <c r="V454" s="9">
        <f t="shared" si="167"/>
        <v>5.828242517113158</v>
      </c>
      <c r="W454" s="9">
        <f t="shared" si="181"/>
        <v>4.8722352731843797E-2</v>
      </c>
      <c r="X454" s="9">
        <f t="shared" si="182"/>
        <v>1.7144094740167859</v>
      </c>
      <c r="Y454" s="9">
        <f t="shared" si="183"/>
        <v>2.8753613216439759E-2</v>
      </c>
      <c r="Z454" s="9">
        <f t="shared" si="184"/>
        <v>1.3038066302989378E-2</v>
      </c>
      <c r="AA454" s="9">
        <f t="shared" si="185"/>
        <v>0.9595356368073843</v>
      </c>
      <c r="AB454" s="9">
        <f t="shared" si="186"/>
        <v>1.7096268700919251E-2</v>
      </c>
      <c r="AC454" s="9">
        <f t="shared" si="187"/>
        <v>6.3959042671285646E-2</v>
      </c>
      <c r="AD454" s="9">
        <f t="shared" si="188"/>
        <v>1.5550902033530369</v>
      </c>
      <c r="AE454" s="9">
        <f t="shared" si="189"/>
        <v>5.9894111488110593E-2</v>
      </c>
      <c r="AF454" s="9">
        <v>0</v>
      </c>
      <c r="AG454" s="9">
        <v>0</v>
      </c>
      <c r="AH454" s="9">
        <v>0</v>
      </c>
      <c r="AI454" s="9"/>
      <c r="AJ454" s="6">
        <v>444</v>
      </c>
      <c r="AK454" s="6">
        <f t="shared" si="172"/>
        <v>1.7631318267486298</v>
      </c>
      <c r="AL454" s="6">
        <f t="shared" si="173"/>
        <v>0.97257370311037372</v>
      </c>
      <c r="AM454" s="6">
        <f t="shared" si="174"/>
        <v>1.6190492460243227</v>
      </c>
      <c r="AN454">
        <v>1.9555555555555599</v>
      </c>
      <c r="AO454">
        <v>1.4</v>
      </c>
      <c r="AP454" s="5">
        <v>1.2532258060000001</v>
      </c>
      <c r="AQ454" s="6">
        <f t="shared" si="175"/>
        <v>-0.19242372880693015</v>
      </c>
      <c r="AR454" s="17">
        <f t="shared" si="176"/>
        <v>3.7026891407963003E-2</v>
      </c>
      <c r="AS454" s="6">
        <f t="shared" si="177"/>
        <v>-0.42742629688962619</v>
      </c>
      <c r="AT454" s="15">
        <f t="shared" si="178"/>
        <v>0.18269323927277886</v>
      </c>
      <c r="AU454" s="6">
        <f t="shared" si="179"/>
        <v>0.36582344002432254</v>
      </c>
      <c r="AV454" s="16">
        <f t="shared" si="180"/>
        <v>0.13382678927122912</v>
      </c>
      <c r="AW454" s="16"/>
      <c r="AX454" s="16"/>
    </row>
    <row r="455" spans="1:50" x14ac:dyDescent="0.2">
      <c r="A455" s="13">
        <v>43180</v>
      </c>
      <c r="B455" s="14">
        <v>14.579152069999999</v>
      </c>
      <c r="C455" s="14">
        <v>14.60431123</v>
      </c>
      <c r="D455" s="14">
        <v>18.456636899999999</v>
      </c>
      <c r="E455" s="14">
        <v>18.144600000000001</v>
      </c>
      <c r="F455" s="5">
        <v>3.002194558452604</v>
      </c>
      <c r="G455" s="5">
        <v>2.559555224194864</v>
      </c>
      <c r="H455" s="14">
        <v>6.0043891169052088</v>
      </c>
      <c r="I455" s="14">
        <v>8.5639443411000737</v>
      </c>
      <c r="J455" s="14">
        <v>3.002194558452604</v>
      </c>
      <c r="K455" s="14">
        <f t="shared" si="168"/>
        <v>1314.2443005852888</v>
      </c>
      <c r="L455" s="14">
        <f t="shared" si="169"/>
        <v>19.940997391724881</v>
      </c>
      <c r="M455" s="14">
        <f t="shared" si="170"/>
        <v>0</v>
      </c>
      <c r="N455" s="5">
        <f t="shared" si="171"/>
        <v>1</v>
      </c>
      <c r="O455" s="9">
        <v>0.18792500000000001</v>
      </c>
      <c r="P455" s="9">
        <v>4.5750000000000001E-3</v>
      </c>
      <c r="Q455" s="9">
        <v>7.3212278591356252</v>
      </c>
      <c r="R455" s="9">
        <f t="shared" si="164"/>
        <v>0.73212278591356261</v>
      </c>
      <c r="S455" s="9">
        <f t="shared" si="165"/>
        <v>6.5891050732220631</v>
      </c>
      <c r="T455" s="9">
        <v>6.4683076216492044</v>
      </c>
      <c r="U455" s="9">
        <f t="shared" si="166"/>
        <v>0.64683076216492053</v>
      </c>
      <c r="V455" s="9">
        <f t="shared" si="167"/>
        <v>5.8214768594842843</v>
      </c>
      <c r="W455" s="9">
        <f t="shared" si="181"/>
        <v>5.0346822601152093E-2</v>
      </c>
      <c r="X455" s="9">
        <f t="shared" si="182"/>
        <v>1.6894247007895942</v>
      </c>
      <c r="Y455" s="9">
        <f t="shared" si="183"/>
        <v>2.9429377994455778E-2</v>
      </c>
      <c r="Z455" s="9">
        <f t="shared" si="184"/>
        <v>1.2826167522427476E-2</v>
      </c>
      <c r="AA455" s="9">
        <f t="shared" si="185"/>
        <v>0.95378282685940696</v>
      </c>
      <c r="AB455" s="9">
        <f t="shared" si="186"/>
        <v>1.6975783234948541E-2</v>
      </c>
      <c r="AC455" s="9">
        <f t="shared" si="187"/>
        <v>5.7786591763247089E-2</v>
      </c>
      <c r="AD455" s="9">
        <f t="shared" si="188"/>
        <v>1.6208775435969276</v>
      </c>
      <c r="AE455" s="9">
        <f t="shared" si="189"/>
        <v>5.9139998684707658E-2</v>
      </c>
      <c r="AF455" s="9">
        <v>0</v>
      </c>
      <c r="AG455" s="9">
        <v>0</v>
      </c>
      <c r="AH455" s="9">
        <v>0</v>
      </c>
      <c r="AI455" s="9"/>
      <c r="AJ455" s="9">
        <v>445</v>
      </c>
      <c r="AK455" s="6">
        <f t="shared" si="172"/>
        <v>1.7397715233907463</v>
      </c>
      <c r="AL455" s="6">
        <f t="shared" si="173"/>
        <v>0.96660899438183445</v>
      </c>
      <c r="AM455" s="6">
        <f t="shared" si="174"/>
        <v>1.6786641353601748</v>
      </c>
      <c r="AN455">
        <v>1.94444444444444</v>
      </c>
      <c r="AO455">
        <v>1.4</v>
      </c>
      <c r="AP455" s="5">
        <v>1.235483871</v>
      </c>
      <c r="AQ455" s="6">
        <f t="shared" si="175"/>
        <v>-0.20467292105369372</v>
      </c>
      <c r="AR455" s="17">
        <f t="shared" si="176"/>
        <v>4.1891004612651543E-2</v>
      </c>
      <c r="AS455" s="6">
        <f t="shared" si="177"/>
        <v>-0.43339100561816546</v>
      </c>
      <c r="AT455" s="15">
        <f t="shared" si="178"/>
        <v>0.18782776375072471</v>
      </c>
      <c r="AU455" s="6">
        <f t="shared" si="179"/>
        <v>0.44318026436017477</v>
      </c>
      <c r="AV455" s="16">
        <f t="shared" si="180"/>
        <v>0.1964087467183544</v>
      </c>
      <c r="AW455" s="16"/>
      <c r="AX455" s="16"/>
    </row>
    <row r="456" spans="1:50" x14ac:dyDescent="0.2">
      <c r="A456" s="13">
        <v>43181</v>
      </c>
      <c r="B456" s="14">
        <v>14.592576040000001</v>
      </c>
      <c r="C456" s="14">
        <v>14.547883880000001</v>
      </c>
      <c r="D456" s="14">
        <v>18.44998747</v>
      </c>
      <c r="E456" s="14">
        <v>18.551129570000001</v>
      </c>
      <c r="F456" s="5">
        <v>3.4493527716421819</v>
      </c>
      <c r="G456" s="5">
        <v>3.0552927765133022</v>
      </c>
      <c r="H456" s="14">
        <v>6.8987055432843647</v>
      </c>
      <c r="I456" s="14">
        <v>9.953998319797666</v>
      </c>
      <c r="J456" s="14">
        <v>3.4493527716421819</v>
      </c>
      <c r="K456" s="14">
        <f t="shared" si="168"/>
        <v>0</v>
      </c>
      <c r="L456" s="14">
        <f t="shared" si="169"/>
        <v>11.025984887823597</v>
      </c>
      <c r="M456" s="14">
        <f t="shared" si="170"/>
        <v>9.0442720279053548E-2</v>
      </c>
      <c r="N456" s="5">
        <f t="shared" si="171"/>
        <v>0</v>
      </c>
      <c r="O456" s="9">
        <v>0.186821929783</v>
      </c>
      <c r="P456" s="9">
        <v>6.0728070170000007E-3</v>
      </c>
      <c r="Q456" s="9">
        <v>7.2305513517620206</v>
      </c>
      <c r="R456" s="9">
        <f t="shared" si="164"/>
        <v>0.72305513517620212</v>
      </c>
      <c r="S456" s="9">
        <f t="shared" si="165"/>
        <v>6.5074962165858183</v>
      </c>
      <c r="T456" s="9">
        <v>6.4480975336862976</v>
      </c>
      <c r="U456" s="9">
        <f t="shared" si="166"/>
        <v>0.64480975336862978</v>
      </c>
      <c r="V456" s="9">
        <f t="shared" si="167"/>
        <v>5.8032877803176683</v>
      </c>
      <c r="W456" s="9">
        <f t="shared" si="181"/>
        <v>5.4680302609826599E-2</v>
      </c>
      <c r="X456" s="9">
        <f t="shared" si="182"/>
        <v>1.6428560236022254</v>
      </c>
      <c r="Y456" s="9">
        <f t="shared" si="183"/>
        <v>3.0148638066892962E-2</v>
      </c>
      <c r="Z456" s="9">
        <f t="shared" si="184"/>
        <v>1.2662814257057401E-2</v>
      </c>
      <c r="AA456" s="9">
        <f t="shared" si="185"/>
        <v>0.9479553298544614</v>
      </c>
      <c r="AB456" s="9">
        <f t="shared" si="186"/>
        <v>1.6853746619257742E-2</v>
      </c>
      <c r="AC456" s="9">
        <f t="shared" si="187"/>
        <v>4.4234034065908277E-2</v>
      </c>
      <c r="AD456" s="9">
        <f t="shared" si="188"/>
        <v>1.7468979672731415</v>
      </c>
      <c r="AE456" s="9">
        <f t="shared" si="189"/>
        <v>5.8086232467733846E-2</v>
      </c>
      <c r="AF456" s="9">
        <v>0</v>
      </c>
      <c r="AG456" s="9">
        <v>0</v>
      </c>
      <c r="AH456" s="9">
        <v>0</v>
      </c>
      <c r="AI456" s="9"/>
      <c r="AJ456" s="6">
        <v>446</v>
      </c>
      <c r="AK456" s="6">
        <f t="shared" si="172"/>
        <v>1.697536326212052</v>
      </c>
      <c r="AL456" s="6">
        <f t="shared" si="173"/>
        <v>0.9606181441115188</v>
      </c>
      <c r="AM456" s="6">
        <f t="shared" si="174"/>
        <v>1.7911320013390497</v>
      </c>
      <c r="AN456">
        <v>1.93333333333333</v>
      </c>
      <c r="AO456">
        <v>1.4</v>
      </c>
      <c r="AP456" s="5">
        <v>1.2177419350000001</v>
      </c>
      <c r="AQ456" s="6">
        <f t="shared" si="175"/>
        <v>-0.23579700712127805</v>
      </c>
      <c r="AR456" s="17">
        <f t="shared" si="176"/>
        <v>5.5600228567352049E-2</v>
      </c>
      <c r="AS456" s="6">
        <f t="shared" si="177"/>
        <v>-0.43938185588848111</v>
      </c>
      <c r="AT456" s="15">
        <f t="shared" si="178"/>
        <v>0.19305641528400599</v>
      </c>
      <c r="AU456" s="6">
        <f t="shared" si="179"/>
        <v>0.57339006633904965</v>
      </c>
      <c r="AV456" s="16">
        <f t="shared" si="180"/>
        <v>0.32877616817629979</v>
      </c>
      <c r="AW456" s="16"/>
      <c r="AX456" s="16"/>
    </row>
    <row r="457" spans="1:50" x14ac:dyDescent="0.2">
      <c r="A457" s="13">
        <v>43182</v>
      </c>
      <c r="B457" s="14">
        <v>14.606</v>
      </c>
      <c r="C457" s="14">
        <v>14.49145652</v>
      </c>
      <c r="D457" s="14">
        <v>18.44333803</v>
      </c>
      <c r="E457" s="14">
        <v>18.95765913</v>
      </c>
      <c r="F457" s="5">
        <v>3.3274053128926382</v>
      </c>
      <c r="G457" s="5">
        <v>2.9499594437738481</v>
      </c>
      <c r="H457" s="14">
        <v>6.6548106257852746</v>
      </c>
      <c r="I457" s="14">
        <v>9.6047700695591232</v>
      </c>
      <c r="J457" s="14">
        <v>3.3274053128926382</v>
      </c>
      <c r="K457" s="14">
        <f t="shared" si="168"/>
        <v>0</v>
      </c>
      <c r="L457" s="14">
        <f t="shared" si="169"/>
        <v>9.4010387601725274</v>
      </c>
      <c r="M457" s="14">
        <f t="shared" si="170"/>
        <v>0.44597446127851048</v>
      </c>
      <c r="N457" s="5">
        <f t="shared" si="171"/>
        <v>0</v>
      </c>
      <c r="O457" s="9">
        <v>0.18571885966500001</v>
      </c>
      <c r="P457" s="9">
        <v>7.5706140350000001E-3</v>
      </c>
      <c r="Q457" s="9">
        <v>7.2548204560846026</v>
      </c>
      <c r="R457" s="9">
        <f t="shared" si="164"/>
        <v>0.7254820456084603</v>
      </c>
      <c r="S457" s="9">
        <f t="shared" si="165"/>
        <v>6.5293384104761421</v>
      </c>
      <c r="T457" s="9">
        <v>6.4213824234188568</v>
      </c>
      <c r="U457" s="9">
        <f t="shared" si="166"/>
        <v>0.64213824234188577</v>
      </c>
      <c r="V457" s="9">
        <f t="shared" si="167"/>
        <v>5.7792441810769715</v>
      </c>
      <c r="W457" s="9">
        <f t="shared" si="181"/>
        <v>5.2817342726483245E-2</v>
      </c>
      <c r="X457" s="9">
        <f t="shared" si="182"/>
        <v>1.6534898415228265</v>
      </c>
      <c r="Y457" s="9">
        <f t="shared" si="183"/>
        <v>3.1064209416462207E-2</v>
      </c>
      <c r="Z457" s="9">
        <f t="shared" si="184"/>
        <v>1.2725440640948157E-2</v>
      </c>
      <c r="AA457" s="9">
        <f t="shared" si="185"/>
        <v>0.94122876929722332</v>
      </c>
      <c r="AB457" s="9">
        <f t="shared" si="186"/>
        <v>1.6731164354789441E-2</v>
      </c>
      <c r="AC457" s="9">
        <f t="shared" si="187"/>
        <v>4.7825988630072216E-2</v>
      </c>
      <c r="AD457" s="9">
        <f t="shared" si="188"/>
        <v>1.7368020068375016</v>
      </c>
      <c r="AE457" s="9">
        <f t="shared" si="189"/>
        <v>5.6329923004071088E-2</v>
      </c>
      <c r="AF457" s="9">
        <v>0</v>
      </c>
      <c r="AG457" s="9">
        <v>0</v>
      </c>
      <c r="AH457" s="9">
        <v>0</v>
      </c>
      <c r="AI457" s="9"/>
      <c r="AJ457" s="6">
        <v>447</v>
      </c>
      <c r="AK457" s="6">
        <f t="shared" si="172"/>
        <v>1.7063071842493098</v>
      </c>
      <c r="AL457" s="6">
        <f t="shared" si="173"/>
        <v>0.95395420993817148</v>
      </c>
      <c r="AM457" s="6">
        <f t="shared" si="174"/>
        <v>1.7846279954675739</v>
      </c>
      <c r="AN457">
        <v>1.9222222222222201</v>
      </c>
      <c r="AO457">
        <v>1.4</v>
      </c>
      <c r="AP457" s="5">
        <v>1.2</v>
      </c>
      <c r="AQ457" s="6">
        <f t="shared" si="175"/>
        <v>-0.21591503797291023</v>
      </c>
      <c r="AR457" s="17">
        <f t="shared" si="176"/>
        <v>4.6619303622843264E-2</v>
      </c>
      <c r="AS457" s="6">
        <f t="shared" si="177"/>
        <v>-0.44604579006182843</v>
      </c>
      <c r="AT457" s="15">
        <f t="shared" si="178"/>
        <v>0.19895684683188072</v>
      </c>
      <c r="AU457" s="6">
        <f t="shared" si="179"/>
        <v>0.58462799546757394</v>
      </c>
      <c r="AV457" s="16">
        <f t="shared" si="180"/>
        <v>0.34178989308443364</v>
      </c>
      <c r="AW457" s="16"/>
      <c r="AX457" s="16"/>
    </row>
    <row r="458" spans="1:50" x14ac:dyDescent="0.2">
      <c r="A458" s="13">
        <v>43183</v>
      </c>
      <c r="B458" s="14">
        <v>14.57589785</v>
      </c>
      <c r="C458" s="14">
        <v>14.493708939999999</v>
      </c>
      <c r="D458" s="14">
        <v>18.41651908</v>
      </c>
      <c r="E458" s="14">
        <v>19.3641887</v>
      </c>
      <c r="F458" s="5">
        <v>3.271660628987958</v>
      </c>
      <c r="G458" s="5">
        <v>2.959562680035901</v>
      </c>
      <c r="H458" s="14">
        <v>6.5433212579759168</v>
      </c>
      <c r="I458" s="14">
        <v>9.5028839380118182</v>
      </c>
      <c r="J458" s="14">
        <v>3.271660628987958</v>
      </c>
      <c r="K458" s="14">
        <f t="shared" si="168"/>
        <v>0</v>
      </c>
      <c r="L458" s="14">
        <f t="shared" si="169"/>
        <v>8.6967308600731794</v>
      </c>
      <c r="M458" s="14">
        <f t="shared" si="170"/>
        <v>0.80727913516271776</v>
      </c>
      <c r="N458" s="5">
        <f t="shared" si="171"/>
        <v>0</v>
      </c>
      <c r="O458" s="9">
        <v>0.18461578944800011</v>
      </c>
      <c r="P458" s="9">
        <v>9.0684210519999999E-3</v>
      </c>
      <c r="Q458" s="9">
        <v>7.2589548498515812</v>
      </c>
      <c r="R458" s="9">
        <f t="shared" si="164"/>
        <v>0.72589548498515821</v>
      </c>
      <c r="S458" s="9">
        <f t="shared" si="165"/>
        <v>6.533059364866423</v>
      </c>
      <c r="T458" s="9">
        <v>6.3999652409718433</v>
      </c>
      <c r="U458" s="9">
        <f t="shared" si="166"/>
        <v>0.63999652409718433</v>
      </c>
      <c r="V458" s="9">
        <f t="shared" si="167"/>
        <v>5.7599687168746589</v>
      </c>
      <c r="W458" s="9">
        <f t="shared" si="181"/>
        <v>5.1020154204122717E-2</v>
      </c>
      <c r="X458" s="9">
        <f t="shared" si="182"/>
        <v>1.6636851762967371</v>
      </c>
      <c r="Y458" s="9">
        <f t="shared" si="183"/>
        <v>3.1804630439747787E-2</v>
      </c>
      <c r="Z458" s="9">
        <f t="shared" si="184"/>
        <v>1.275166577415875E-2</v>
      </c>
      <c r="AA458" s="9">
        <f t="shared" si="185"/>
        <v>0.93554504010546535</v>
      </c>
      <c r="AB458" s="9">
        <f t="shared" si="186"/>
        <v>1.6612568202496597E-2</v>
      </c>
      <c r="AC458" s="9">
        <f t="shared" si="187"/>
        <v>5.0502831736306118E-2</v>
      </c>
      <c r="AD458" s="9">
        <f t="shared" si="188"/>
        <v>1.7312915785779552</v>
      </c>
      <c r="AE458" s="9">
        <f t="shared" si="189"/>
        <v>5.4910652654561583E-2</v>
      </c>
      <c r="AF458" s="9">
        <v>0</v>
      </c>
      <c r="AG458" s="9">
        <v>0</v>
      </c>
      <c r="AH458" s="9">
        <v>0</v>
      </c>
      <c r="AI458" s="9"/>
      <c r="AJ458" s="9">
        <v>448</v>
      </c>
      <c r="AK458" s="6">
        <f t="shared" si="172"/>
        <v>1.7147053305008597</v>
      </c>
      <c r="AL458" s="6">
        <f t="shared" si="173"/>
        <v>0.94829670587962411</v>
      </c>
      <c r="AM458" s="6">
        <f t="shared" si="174"/>
        <v>1.7817944103142613</v>
      </c>
      <c r="AN458">
        <v>1.9111111111111101</v>
      </c>
      <c r="AO458">
        <v>1.4055555555555601</v>
      </c>
      <c r="AP458" s="5">
        <v>1.188888889</v>
      </c>
      <c r="AQ458" s="6">
        <f t="shared" si="175"/>
        <v>-0.19640578061025038</v>
      </c>
      <c r="AR458" s="17">
        <f t="shared" si="176"/>
        <v>3.8575230657121803E-2</v>
      </c>
      <c r="AS458" s="6">
        <f t="shared" si="177"/>
        <v>-0.457258849675936</v>
      </c>
      <c r="AT458" s="15">
        <f t="shared" si="178"/>
        <v>0.20908565560696024</v>
      </c>
      <c r="AU458" s="6">
        <f t="shared" si="179"/>
        <v>0.59290552131426133</v>
      </c>
      <c r="AV458" s="16">
        <f t="shared" si="180"/>
        <v>0.351536957204936</v>
      </c>
      <c r="AW458" s="16"/>
      <c r="AX458" s="16"/>
    </row>
    <row r="459" spans="1:50" x14ac:dyDescent="0.2">
      <c r="A459" s="13">
        <v>43184</v>
      </c>
      <c r="B459" s="14">
        <v>14.545795699999999</v>
      </c>
      <c r="C459" s="14">
        <v>14.49596135</v>
      </c>
      <c r="D459" s="14">
        <v>18.389700139999999</v>
      </c>
      <c r="E459" s="14">
        <v>19.77071827</v>
      </c>
      <c r="F459" s="5">
        <v>3.2381025137642951</v>
      </c>
      <c r="G459" s="5">
        <v>2.9979120352465158</v>
      </c>
      <c r="H459" s="14">
        <v>6.4762050275285903</v>
      </c>
      <c r="I459" s="14">
        <v>9.4741170627751057</v>
      </c>
      <c r="J459" s="14">
        <v>3.2381025137642951</v>
      </c>
      <c r="K459" s="14">
        <f t="shared" si="168"/>
        <v>0</v>
      </c>
      <c r="L459" s="14">
        <f t="shared" si="169"/>
        <v>8.1776051825379081</v>
      </c>
      <c r="M459" s="14">
        <f t="shared" si="170"/>
        <v>1.1633687434506221</v>
      </c>
      <c r="N459" s="5">
        <f t="shared" si="171"/>
        <v>0</v>
      </c>
      <c r="O459" s="9">
        <v>0.18351271932999999</v>
      </c>
      <c r="P459" s="9">
        <v>1.0566228069999999E-2</v>
      </c>
      <c r="Q459" s="9">
        <v>7.2572773467580856</v>
      </c>
      <c r="R459" s="9">
        <f t="shared" ref="R459:R522" si="190">Q459*$K$3</f>
        <v>0.72572773467580864</v>
      </c>
      <c r="S459" s="9">
        <f t="shared" ref="S459:S522" si="191">Q459*$L$3</f>
        <v>6.5315496120822774</v>
      </c>
      <c r="T459" s="9">
        <v>6.3697403648104114</v>
      </c>
      <c r="U459" s="9">
        <f t="shared" ref="U459:U522" si="192">T459*$K$3</f>
        <v>0.63697403648104123</v>
      </c>
      <c r="V459" s="9">
        <f t="shared" ref="V459:V522" si="193">T459*$L$3</f>
        <v>5.7327663283293706</v>
      </c>
      <c r="W459" s="9">
        <f t="shared" si="181"/>
        <v>4.9306465351541942E-2</v>
      </c>
      <c r="X459" s="9">
        <f t="shared" si="182"/>
        <v>1.6735619605243528</v>
      </c>
      <c r="Y459" s="9">
        <f t="shared" si="183"/>
        <v>3.2386668206319941E-2</v>
      </c>
      <c r="Z459" s="9">
        <f t="shared" si="184"/>
        <v>1.2773893979445543E-2</v>
      </c>
      <c r="AA459" s="9">
        <f t="shared" si="185"/>
        <v>0.93076626268315099</v>
      </c>
      <c r="AB459" s="9">
        <f t="shared" si="186"/>
        <v>1.6497141247064098E-2</v>
      </c>
      <c r="AC459" s="9">
        <f t="shared" si="187"/>
        <v>5.2723529548084902E-2</v>
      </c>
      <c r="AD459" s="9">
        <f t="shared" si="188"/>
        <v>1.7281739384312615</v>
      </c>
      <c r="AE459" s="9">
        <f t="shared" si="189"/>
        <v>5.3750736400869796E-2</v>
      </c>
      <c r="AF459" s="9">
        <v>0</v>
      </c>
      <c r="AG459" s="9">
        <v>0</v>
      </c>
      <c r="AH459" s="9">
        <v>0</v>
      </c>
      <c r="AI459" s="9"/>
      <c r="AJ459" s="6">
        <v>449</v>
      </c>
      <c r="AK459" s="6">
        <f t="shared" si="172"/>
        <v>1.7228684258758948</v>
      </c>
      <c r="AL459" s="6">
        <f t="shared" si="173"/>
        <v>0.9435401566625965</v>
      </c>
      <c r="AM459" s="6">
        <f t="shared" si="174"/>
        <v>1.7808974679793463</v>
      </c>
      <c r="AN459">
        <v>1.9</v>
      </c>
      <c r="AO459">
        <v>1.4111111111111101</v>
      </c>
      <c r="AP459" s="5">
        <v>1.1777777780000001</v>
      </c>
      <c r="AQ459" s="6">
        <f t="shared" si="175"/>
        <v>-0.17713157412410507</v>
      </c>
      <c r="AR459" s="17">
        <f t="shared" si="176"/>
        <v>3.1375594551683331E-2</v>
      </c>
      <c r="AS459" s="6">
        <f t="shared" si="177"/>
        <v>-0.4675709544485136</v>
      </c>
      <c r="AT459" s="15">
        <f t="shared" si="178"/>
        <v>0.21862259744389398</v>
      </c>
      <c r="AU459" s="6">
        <f t="shared" si="179"/>
        <v>0.60311968997934629</v>
      </c>
      <c r="AV459" s="16">
        <f t="shared" si="180"/>
        <v>0.36375336044078277</v>
      </c>
      <c r="AW459" s="16"/>
      <c r="AX459" s="16"/>
    </row>
    <row r="460" spans="1:50" x14ac:dyDescent="0.2">
      <c r="A460" s="13">
        <v>43185</v>
      </c>
      <c r="B460" s="14">
        <v>14.51569355</v>
      </c>
      <c r="C460" s="14">
        <v>14.49821377</v>
      </c>
      <c r="D460" s="14">
        <v>18.36288119</v>
      </c>
      <c r="E460" s="14">
        <v>20.177247829999999</v>
      </c>
      <c r="F460" s="5">
        <v>3.1655340616691272</v>
      </c>
      <c r="G460" s="5">
        <v>2.9284700606812271</v>
      </c>
      <c r="H460" s="14">
        <v>6.3310681233382544</v>
      </c>
      <c r="I460" s="14">
        <v>9.2595381840194797</v>
      </c>
      <c r="J460" s="14">
        <v>3.1655340616691272</v>
      </c>
      <c r="K460" s="14">
        <f t="shared" ref="K460:K523" si="194">IF(-1*(H460*B460-J460*D460+B460*((D460*J460-J460*E460)/(-D460+B460))-((D460*J460-J460*E460)/(-D460+B460))*D460)/(B460-C460)&lt;0,0,-1*(H460*B460-J460*D460+B460*((D460*J460-J460*E460)/(-D460+B460))-((D460*J460-J460*E460)/(-D460+B460))*D460)/(B460-C460))</f>
        <v>0</v>
      </c>
      <c r="L460" s="14">
        <f t="shared" ref="L460:L523" si="195">IF((H460*B460-I460*C460+B460*K460-K460*C460)/(C460-E460)&lt;0,0,(H460*B460-I460*C460+B460*K460-K460*C460)/(C460-E460))</f>
        <v>7.4567116226875214</v>
      </c>
      <c r="M460" s="14">
        <f t="shared" ref="M460:M523" si="196">IF((D460*J460-J460*E460)/(-D460+B460)&lt;0,0,(D460*J460-J460*E460)/(-D460+B460))</f>
        <v>1.4928929744836057</v>
      </c>
      <c r="N460" s="5">
        <f t="shared" ref="N460:N523" si="197">IF(M460=0,1,0)</f>
        <v>0</v>
      </c>
      <c r="O460" s="9">
        <v>0.18240964911400001</v>
      </c>
      <c r="P460" s="9">
        <v>1.2064035086E-2</v>
      </c>
      <c r="Q460" s="9">
        <v>7.2678209901637878</v>
      </c>
      <c r="R460" s="9">
        <f t="shared" si="190"/>
        <v>0.7267820990163788</v>
      </c>
      <c r="S460" s="9">
        <f t="shared" si="191"/>
        <v>6.5410388911474096</v>
      </c>
      <c r="T460" s="9">
        <v>6.3512819503996809</v>
      </c>
      <c r="U460" s="9">
        <f t="shared" si="192"/>
        <v>0.63512819503996809</v>
      </c>
      <c r="V460" s="9">
        <f t="shared" si="193"/>
        <v>5.7161537553597128</v>
      </c>
      <c r="W460" s="9">
        <f t="shared" si="181"/>
        <v>4.7679302646423054E-2</v>
      </c>
      <c r="X460" s="9">
        <f t="shared" si="182"/>
        <v>1.6831586044383602</v>
      </c>
      <c r="Y460" s="9">
        <f t="shared" si="183"/>
        <v>3.2826868496480449E-2</v>
      </c>
      <c r="Z460" s="9">
        <f t="shared" si="184"/>
        <v>1.2799202674691574E-2</v>
      </c>
      <c r="AA460" s="9">
        <f t="shared" si="185"/>
        <v>0.92684510837609257</v>
      </c>
      <c r="AB460" s="9">
        <f t="shared" si="186"/>
        <v>1.6384732876843479E-2</v>
      </c>
      <c r="AC460" s="9">
        <f t="shared" si="187"/>
        <v>5.4608925681055402E-2</v>
      </c>
      <c r="AD460" s="9">
        <f t="shared" si="188"/>
        <v>1.7269542822997366</v>
      </c>
      <c r="AE460" s="9">
        <f t="shared" si="189"/>
        <v>5.2804682135535033E-2</v>
      </c>
      <c r="AF460" s="9">
        <v>0</v>
      </c>
      <c r="AG460" s="9">
        <v>0</v>
      </c>
      <c r="AH460" s="9">
        <v>0</v>
      </c>
      <c r="AI460" s="9"/>
      <c r="AJ460" s="6">
        <v>450</v>
      </c>
      <c r="AK460" s="6">
        <f t="shared" ref="AK460:AK523" si="198">W460+X460</f>
        <v>1.7308379070847832</v>
      </c>
      <c r="AL460" s="6">
        <f t="shared" ref="AL460:AL523" si="199">Z460+AA460</f>
        <v>0.93964431105078416</v>
      </c>
      <c r="AM460" s="6">
        <f t="shared" ref="AM460:AM523" si="200">AC460+AD460</f>
        <v>1.7815632079807919</v>
      </c>
      <c r="AN460">
        <v>1.9142857142857099</v>
      </c>
      <c r="AO460">
        <v>1.4166666666666701</v>
      </c>
      <c r="AP460" s="5">
        <v>1.1666666670000001</v>
      </c>
      <c r="AQ460" s="6">
        <f t="shared" ref="AQ460:AQ523" si="201">AK460-AN460</f>
        <v>-0.18344780720092668</v>
      </c>
      <c r="AR460" s="17">
        <f t="shared" ref="AR460:AR523" si="202">AQ460^2</f>
        <v>3.3653097966828367E-2</v>
      </c>
      <c r="AS460" s="6">
        <f t="shared" ref="AS460:AS523" si="203">AL460-AO460</f>
        <v>-0.47702235561588591</v>
      </c>
      <c r="AT460" s="15">
        <f t="shared" ref="AT460:AT523" si="204">AS460^2</f>
        <v>0.22755032775732872</v>
      </c>
      <c r="AU460" s="6">
        <f t="shared" ref="AU460:AU523" si="205">AM460-AP460</f>
        <v>0.61489654098079183</v>
      </c>
      <c r="AV460" s="16">
        <f t="shared" ref="AV460:AV523" si="206">AU460^2</f>
        <v>0.37809775611014262</v>
      </c>
      <c r="AW460" s="16"/>
      <c r="AX460" s="16"/>
    </row>
    <row r="461" spans="1:50" x14ac:dyDescent="0.2">
      <c r="A461" s="13">
        <v>43186</v>
      </c>
      <c r="B461" s="14">
        <v>14.485591400000001</v>
      </c>
      <c r="C461" s="14">
        <v>14.50046618</v>
      </c>
      <c r="D461" s="14">
        <v>18.336062250000001</v>
      </c>
      <c r="E461" s="14">
        <v>20.583777399999999</v>
      </c>
      <c r="F461" s="5">
        <v>3.0878263890261879</v>
      </c>
      <c r="G461" s="5">
        <v>2.842256484267061</v>
      </c>
      <c r="H461" s="14">
        <v>6.1756527780523767</v>
      </c>
      <c r="I461" s="14">
        <v>9.0179092623194386</v>
      </c>
      <c r="J461" s="14">
        <v>3.0878263890261879</v>
      </c>
      <c r="K461" s="14">
        <f t="shared" si="194"/>
        <v>1741.1250270310941</v>
      </c>
      <c r="L461" s="14">
        <f t="shared" si="195"/>
        <v>11.047397511089558</v>
      </c>
      <c r="M461" s="14">
        <f t="shared" si="196"/>
        <v>1.8025208930445356</v>
      </c>
      <c r="N461" s="5">
        <f t="shared" si="197"/>
        <v>0</v>
      </c>
      <c r="O461" s="9">
        <v>0.18130657899300001</v>
      </c>
      <c r="P461" s="9">
        <v>1.3561842107E-2</v>
      </c>
      <c r="Q461" s="9">
        <v>7.2789390548238169</v>
      </c>
      <c r="R461" s="9">
        <f t="shared" si="190"/>
        <v>0.72789390548238175</v>
      </c>
      <c r="S461" s="9">
        <f t="shared" si="191"/>
        <v>6.5510451493414354</v>
      </c>
      <c r="T461" s="9">
        <v>6.3472565697117282</v>
      </c>
      <c r="U461" s="9">
        <f t="shared" si="192"/>
        <v>0.63472565697117289</v>
      </c>
      <c r="V461" s="9">
        <f t="shared" si="193"/>
        <v>5.7125309127405552</v>
      </c>
      <c r="W461" s="9">
        <f t="shared" ref="W461:W524" si="207">IF(W460+($A$3/$B$3)*(F460*R460+AC460*K460+Z460*(M460+J460)-W460*(M460+K460+H460))+AF461-W460*$E$3-W460*$G$3&lt;0,0,W460+($A$3/$B$3)*(F460*R460+AC460*K460+Z460*(M460+J460)-W460*(M460+K460+H460))+AF461-W460*$E$3-W460*$G$3)</f>
        <v>4.6121192215846277E-2</v>
      </c>
      <c r="X461" s="9">
        <f t="shared" ref="X461:X524" si="208">IF(X460+($A$3/$B$3)*(F460*S460+AD460*K460+AA460*(M460+J460)-X460*(M460+K460+H460))+$F$3*Y460+$G$3*W460-AF461&lt;0,0,X460+($A$3/$B$3)*(F460*S460+AD460*K460+AA460*(M460+J460)-X460*(M460+K460+H460))+$F$3*Y460+$G$3*W460-AF461)</f>
        <v>1.6924007265172412</v>
      </c>
      <c r="Y461" s="9">
        <f t="shared" ref="Y461:Y524" si="209">IF(Y460+W460*$E$3-$F$3*Y460-$H$3*Y460&lt;0,0,Y460+W460*$E$3-$F$3*Y460-$H$3*Y460)</f>
        <v>3.3140725373325214E-2</v>
      </c>
      <c r="Z461" s="9">
        <f t="shared" ref="Z461:Z524" si="210">IF(Z460+($A$3/$C$3)*(O460*J460+W460*M460-(M460+J460)*Z460)+AG461-Z460*$M$3-$O$3*Z460&lt;0,0,Z460+($A$3/$C$3)*(O460*J460+W460*M460-(M460+J460)*Z460)+AG461-Z460*$M$3-$O$3*Z460)</f>
        <v>1.2804748706450184E-2</v>
      </c>
      <c r="AA461" s="9">
        <f t="shared" ref="AA461:AA524" si="211">IF(AA460+($A$3/$C$3)*(P460*J460+X460*M460-(M460+J460)*AA460)+AB460*$N$3+$O$3*Z460-AG461&lt;0,0,AA460+($A$3/$C$3)*(P460*J460+X460*M460-(M460+J460)*AA460)+AB460*$N$3+$O$3*Z460-AG461)</f>
        <v>0.92383725596469324</v>
      </c>
      <c r="AB461" s="9">
        <f t="shared" ref="AB461:AB524" si="212">IF(AB460+Z460*$M$3-$N$3*AB460-AB460*$P$3&lt;0,0,AB460+Z460*$M$3-$N$3*AB460-AB460*$P$3)</f>
        <v>1.6275337387183703E-2</v>
      </c>
      <c r="AC461" s="9">
        <f t="shared" ref="AC461:AC524" si="213">IF(AC460+($A$3/$D$3)*(G460*U460+W460*(H460+K460)+O460*L460-AC460*(K460+L460+I460))+AH461-AC460*$E$3-$G$3*AC460&lt;0,0,AC460+($A$3/$D$3)*(G460*U460+W460*(H460+K460)+O460*L460-AC460*(K460+L460+I460))+AH461-AC460*$E$3-$G$3*AC460)</f>
        <v>5.6046459317514008E-2</v>
      </c>
      <c r="AD461" s="9">
        <f t="shared" ref="AD461:AD524" si="214">IF(AD460+($A$3/$D$3)*(G460*V460+X460*(H460+K460)+P460*L460-AD460*(K460+L460+I460))+AE460*$F$3+$G$3*AC460-AH461&lt;0,0,AD460+($A$3/$D$3)*(G460*V460+X460*(H460+K460)+P460*L460-AD460*(K460+L460+I460))+AE460*$F$3+$G$3*AC460-AH461)</f>
        <v>1.727482284454479</v>
      </c>
      <c r="AE461" s="9">
        <f t="shared" ref="AE461:AE524" si="215">IF(AE460+$E$3*AC460-$F$3*AE460-AE460*$H$3&lt;0,0,AE460+$E$3*AC460-$F$3*AE460-AE460*$H$3)</f>
        <v>5.2037329308520675E-2</v>
      </c>
      <c r="AF461" s="9">
        <v>0</v>
      </c>
      <c r="AG461" s="9">
        <v>0</v>
      </c>
      <c r="AH461" s="9">
        <v>0</v>
      </c>
      <c r="AI461" s="9"/>
      <c r="AJ461" s="9">
        <v>451</v>
      </c>
      <c r="AK461" s="6">
        <f t="shared" si="198"/>
        <v>1.7385219187330874</v>
      </c>
      <c r="AL461" s="6">
        <f t="shared" si="199"/>
        <v>0.93664200467114345</v>
      </c>
      <c r="AM461" s="6">
        <f t="shared" si="200"/>
        <v>1.7835287437719931</v>
      </c>
      <c r="AN461">
        <v>1.9285714285714299</v>
      </c>
      <c r="AO461">
        <v>1.4222222222222201</v>
      </c>
      <c r="AP461" s="5">
        <v>1.1555555559999999</v>
      </c>
      <c r="AQ461" s="6">
        <f t="shared" si="201"/>
        <v>-0.19004950983834257</v>
      </c>
      <c r="AR461" s="17">
        <f t="shared" si="202"/>
        <v>3.6118816189794269E-2</v>
      </c>
      <c r="AS461" s="6">
        <f t="shared" si="203"/>
        <v>-0.48558021755107661</v>
      </c>
      <c r="AT461" s="15">
        <f t="shared" si="204"/>
        <v>0.23578814767695089</v>
      </c>
      <c r="AU461" s="6">
        <f t="shared" si="205"/>
        <v>0.62797318777199318</v>
      </c>
      <c r="AV461" s="16">
        <f t="shared" si="206"/>
        <v>0.39435032456051899</v>
      </c>
      <c r="AW461" s="16"/>
      <c r="AX461" s="16"/>
    </row>
    <row r="462" spans="1:50" x14ac:dyDescent="0.2">
      <c r="A462" s="13">
        <v>43187</v>
      </c>
      <c r="B462" s="14">
        <v>14.455489249999999</v>
      </c>
      <c r="C462" s="14">
        <v>14.5027186</v>
      </c>
      <c r="D462" s="14">
        <v>18.309243299999999</v>
      </c>
      <c r="E462" s="14">
        <v>20.990306960000002</v>
      </c>
      <c r="F462" s="5">
        <v>3.0075709861661948</v>
      </c>
      <c r="G462" s="5">
        <v>2.756021435561979</v>
      </c>
      <c r="H462" s="14">
        <v>6.0151419723323896</v>
      </c>
      <c r="I462" s="14">
        <v>8.7711634078943685</v>
      </c>
      <c r="J462" s="14">
        <v>3.0075709861661948</v>
      </c>
      <c r="K462" s="14">
        <f t="shared" si="194"/>
        <v>504.38936624484927</v>
      </c>
      <c r="L462" s="14">
        <f t="shared" si="195"/>
        <v>9.8766865189472099</v>
      </c>
      <c r="M462" s="14">
        <f t="shared" si="196"/>
        <v>2.0923725726296825</v>
      </c>
      <c r="N462" s="5">
        <f t="shared" si="197"/>
        <v>0</v>
      </c>
      <c r="O462" s="9">
        <v>0.18020350877499999</v>
      </c>
      <c r="P462" s="9">
        <v>1.5059649125E-2</v>
      </c>
      <c r="Q462" s="9">
        <v>7.2914796388232164</v>
      </c>
      <c r="R462" s="9">
        <f t="shared" si="190"/>
        <v>0.72914796388232173</v>
      </c>
      <c r="S462" s="9">
        <f t="shared" si="191"/>
        <v>6.5623316749408946</v>
      </c>
      <c r="T462" s="9">
        <v>6.3583204649365994</v>
      </c>
      <c r="U462" s="9">
        <f t="shared" si="192"/>
        <v>0.63583204649365999</v>
      </c>
      <c r="V462" s="9">
        <f t="shared" si="193"/>
        <v>5.7224884184429392</v>
      </c>
      <c r="W462" s="9">
        <f t="shared" si="207"/>
        <v>5.537385265550241E-2</v>
      </c>
      <c r="X462" s="9">
        <f t="shared" si="208"/>
        <v>1.7392666244079515</v>
      </c>
      <c r="Y462" s="9">
        <f t="shared" si="209"/>
        <v>3.3341578294794567E-2</v>
      </c>
      <c r="Z462" s="9">
        <f t="shared" si="210"/>
        <v>1.2787064338366048E-2</v>
      </c>
      <c r="AA462" s="9">
        <f t="shared" si="211"/>
        <v>0.9217208315059201</v>
      </c>
      <c r="AB462" s="9">
        <f t="shared" si="212"/>
        <v>1.616849233757851E-2</v>
      </c>
      <c r="AC462" s="9">
        <f t="shared" si="213"/>
        <v>2.731988566375047E-2</v>
      </c>
      <c r="AD462" s="9">
        <f t="shared" si="214"/>
        <v>1.6079494036940405</v>
      </c>
      <c r="AE462" s="9">
        <f t="shared" si="215"/>
        <v>5.1409639263448104E-2</v>
      </c>
      <c r="AF462" s="9">
        <v>0</v>
      </c>
      <c r="AG462" s="9">
        <v>0</v>
      </c>
      <c r="AH462" s="9">
        <v>0</v>
      </c>
      <c r="AI462" s="9"/>
      <c r="AJ462" s="6">
        <v>452</v>
      </c>
      <c r="AK462" s="6">
        <f t="shared" si="198"/>
        <v>1.7946404770634539</v>
      </c>
      <c r="AL462" s="6">
        <f t="shared" si="199"/>
        <v>0.93450789584428617</v>
      </c>
      <c r="AM462" s="6">
        <f t="shared" si="200"/>
        <v>1.6352692893577909</v>
      </c>
      <c r="AN462">
        <v>1.94285714285714</v>
      </c>
      <c r="AO462">
        <v>1.42777777777778</v>
      </c>
      <c r="AP462" s="5">
        <v>1.1444444439999999</v>
      </c>
      <c r="AQ462" s="6">
        <f t="shared" si="201"/>
        <v>-0.14821666579368609</v>
      </c>
      <c r="AR462" s="17">
        <f t="shared" si="202"/>
        <v>2.1968180018997235E-2</v>
      </c>
      <c r="AS462" s="6">
        <f t="shared" si="203"/>
        <v>-0.49326988193349386</v>
      </c>
      <c r="AT462" s="15">
        <f t="shared" si="204"/>
        <v>0.24331517642268297</v>
      </c>
      <c r="AU462" s="6">
        <f t="shared" si="205"/>
        <v>0.49082484535779103</v>
      </c>
      <c r="AV462" s="16">
        <f t="shared" si="206"/>
        <v>0.24090902882049947</v>
      </c>
      <c r="AW462" s="16"/>
      <c r="AX462" s="16"/>
    </row>
    <row r="463" spans="1:50" x14ac:dyDescent="0.2">
      <c r="A463" s="13">
        <v>43188</v>
      </c>
      <c r="B463" s="14">
        <v>14.4253871</v>
      </c>
      <c r="C463" s="14">
        <v>14.50497101</v>
      </c>
      <c r="D463" s="14">
        <v>18.28242436</v>
      </c>
      <c r="E463" s="14">
        <v>21.396836530000002</v>
      </c>
      <c r="F463" s="5">
        <v>2.9414954444535479</v>
      </c>
      <c r="G463" s="5">
        <v>2.648229278750927</v>
      </c>
      <c r="H463" s="14">
        <v>5.8829908889070968</v>
      </c>
      <c r="I463" s="14">
        <v>8.5312201676580237</v>
      </c>
      <c r="J463" s="14">
        <v>2.9414954444535479</v>
      </c>
      <c r="K463" s="14">
        <f t="shared" si="194"/>
        <v>275.50447948015687</v>
      </c>
      <c r="L463" s="14">
        <f t="shared" si="195"/>
        <v>8.8229237579631512</v>
      </c>
      <c r="M463" s="14">
        <f t="shared" si="196"/>
        <v>2.3751466715687619</v>
      </c>
      <c r="N463" s="5">
        <f t="shared" si="197"/>
        <v>0</v>
      </c>
      <c r="O463" s="9">
        <v>0.17910043855700011</v>
      </c>
      <c r="P463" s="9">
        <v>1.6557456142999999E-2</v>
      </c>
      <c r="Q463" s="9">
        <v>7.2958803531000216</v>
      </c>
      <c r="R463" s="9">
        <f t="shared" si="190"/>
        <v>0.72958803531000216</v>
      </c>
      <c r="S463" s="9">
        <f t="shared" si="191"/>
        <v>6.5662923177900199</v>
      </c>
      <c r="T463" s="9">
        <v>6.3694645651262451</v>
      </c>
      <c r="U463" s="9">
        <f t="shared" si="192"/>
        <v>0.6369464565126246</v>
      </c>
      <c r="V463" s="9">
        <f t="shared" si="193"/>
        <v>5.732518108613621</v>
      </c>
      <c r="W463" s="9">
        <f t="shared" si="207"/>
        <v>4.4453933134449543E-2</v>
      </c>
      <c r="X463" s="9">
        <f t="shared" si="208"/>
        <v>1.7064080683407938</v>
      </c>
      <c r="Y463" s="9">
        <f t="shared" si="209"/>
        <v>3.4060501256107226E-2</v>
      </c>
      <c r="Z463" s="9">
        <f t="shared" si="210"/>
        <v>1.2803604835786353E-2</v>
      </c>
      <c r="AA463" s="9">
        <f t="shared" si="211"/>
        <v>0.92067134336538214</v>
      </c>
      <c r="AB463" s="9">
        <f t="shared" si="212"/>
        <v>1.6063676245217831E-2</v>
      </c>
      <c r="AC463" s="9">
        <f t="shared" si="213"/>
        <v>5.6834921620459382E-2</v>
      </c>
      <c r="AD463" s="9">
        <f t="shared" si="214"/>
        <v>1.7221557908647387</v>
      </c>
      <c r="AE463" s="9">
        <f t="shared" si="215"/>
        <v>4.9173810408258627E-2</v>
      </c>
      <c r="AF463" s="9">
        <v>0</v>
      </c>
      <c r="AG463" s="9">
        <v>0</v>
      </c>
      <c r="AH463" s="9">
        <v>0</v>
      </c>
      <c r="AI463" s="9"/>
      <c r="AJ463" s="6">
        <v>453</v>
      </c>
      <c r="AK463" s="6">
        <f t="shared" si="198"/>
        <v>1.7508620014752434</v>
      </c>
      <c r="AL463" s="6">
        <f t="shared" si="199"/>
        <v>0.9334749482011685</v>
      </c>
      <c r="AM463" s="6">
        <f t="shared" si="200"/>
        <v>1.778990712485198</v>
      </c>
      <c r="AN463">
        <v>1.95714285714286</v>
      </c>
      <c r="AO463">
        <v>1.43333333333333</v>
      </c>
      <c r="AP463" s="5">
        <v>1.1333333329999999</v>
      </c>
      <c r="AQ463" s="6">
        <f t="shared" si="201"/>
        <v>-0.20628085566761656</v>
      </c>
      <c r="AR463" s="17">
        <f t="shared" si="202"/>
        <v>4.2551791414964055E-2</v>
      </c>
      <c r="AS463" s="6">
        <f t="shared" si="203"/>
        <v>-0.49985838513216152</v>
      </c>
      <c r="AT463" s="15">
        <f t="shared" si="204"/>
        <v>0.24985840518693231</v>
      </c>
      <c r="AU463" s="6">
        <f t="shared" si="205"/>
        <v>0.64565737948519808</v>
      </c>
      <c r="AV463" s="16">
        <f t="shared" si="206"/>
        <v>0.41687345168369311</v>
      </c>
      <c r="AW463" s="16"/>
      <c r="AX463" s="16"/>
    </row>
    <row r="464" spans="1:50" x14ac:dyDescent="0.2">
      <c r="A464" s="13">
        <v>43189</v>
      </c>
      <c r="B464" s="14">
        <v>14.395284950000001</v>
      </c>
      <c r="C464" s="14">
        <v>14.50722343</v>
      </c>
      <c r="D464" s="14">
        <v>18.255605410000001</v>
      </c>
      <c r="E464" s="14">
        <v>21.803366100000002</v>
      </c>
      <c r="F464" s="5">
        <v>2.8830991956867851</v>
      </c>
      <c r="G464" s="5">
        <v>2.573974536391578</v>
      </c>
      <c r="H464" s="14">
        <v>5.7661983913735702</v>
      </c>
      <c r="I464" s="14">
        <v>8.3401729277651491</v>
      </c>
      <c r="J464" s="14">
        <v>2.8830991956867851</v>
      </c>
      <c r="K464" s="14">
        <f t="shared" si="194"/>
        <v>179.96315168724644</v>
      </c>
      <c r="L464" s="14">
        <f t="shared" si="195"/>
        <v>7.9674271010043016</v>
      </c>
      <c r="M464" s="14">
        <f t="shared" si="196"/>
        <v>2.6496624044077928</v>
      </c>
      <c r="N464" s="5">
        <f t="shared" si="197"/>
        <v>0</v>
      </c>
      <c r="O464" s="9">
        <v>0.17799736843899999</v>
      </c>
      <c r="P464" s="9">
        <v>1.8055263161E-2</v>
      </c>
      <c r="Q464" s="9">
        <v>7.3040314210855586</v>
      </c>
      <c r="R464" s="9">
        <f t="shared" si="190"/>
        <v>0.73040314210855595</v>
      </c>
      <c r="S464" s="9">
        <f t="shared" si="191"/>
        <v>6.5736282789770026</v>
      </c>
      <c r="T464" s="9">
        <v>6.3685454461481754</v>
      </c>
      <c r="U464" s="9">
        <f t="shared" si="192"/>
        <v>0.63685454461481761</v>
      </c>
      <c r="V464" s="9">
        <f t="shared" si="193"/>
        <v>5.7316909015333577</v>
      </c>
      <c r="W464" s="9">
        <f t="shared" si="207"/>
        <v>4.5119012735529089E-2</v>
      </c>
      <c r="X464" s="9">
        <f t="shared" si="208"/>
        <v>1.7173335733825574</v>
      </c>
      <c r="Y464" s="9">
        <f t="shared" si="209"/>
        <v>3.4097164661573968E-2</v>
      </c>
      <c r="Z464" s="9">
        <f t="shared" si="210"/>
        <v>1.2744124578212798E-2</v>
      </c>
      <c r="AA464" s="9">
        <f t="shared" si="211"/>
        <v>0.92020506557926518</v>
      </c>
      <c r="AB464" s="9">
        <f t="shared" si="212"/>
        <v>1.5961528361665204E-2</v>
      </c>
      <c r="AC464" s="9">
        <f t="shared" si="213"/>
        <v>5.1960058996647102E-2</v>
      </c>
      <c r="AD464" s="9">
        <f t="shared" si="214"/>
        <v>1.7091949213438662</v>
      </c>
      <c r="AE464" s="9">
        <f t="shared" si="215"/>
        <v>4.8803722542345121E-2</v>
      </c>
      <c r="AF464" s="9">
        <v>0</v>
      </c>
      <c r="AG464" s="9">
        <v>0</v>
      </c>
      <c r="AH464" s="9">
        <v>0</v>
      </c>
      <c r="AI464" s="9"/>
      <c r="AJ464" s="9">
        <v>454</v>
      </c>
      <c r="AK464" s="6">
        <f t="shared" si="198"/>
        <v>1.7624525861180864</v>
      </c>
      <c r="AL464" s="6">
        <f t="shared" si="199"/>
        <v>0.93294919015747801</v>
      </c>
      <c r="AM464" s="6">
        <f t="shared" si="200"/>
        <v>1.7611549803405133</v>
      </c>
      <c r="AN464">
        <v>1.97142857142857</v>
      </c>
      <c r="AO464">
        <v>1.43888888888889</v>
      </c>
      <c r="AP464" s="5">
        <v>1.122222222</v>
      </c>
      <c r="AQ464" s="6">
        <f t="shared" si="201"/>
        <v>-0.20897598531048356</v>
      </c>
      <c r="AR464" s="17">
        <f t="shared" si="202"/>
        <v>4.3670962436487437E-2</v>
      </c>
      <c r="AS464" s="6">
        <f t="shared" si="203"/>
        <v>-0.50593969873141198</v>
      </c>
      <c r="AT464" s="15">
        <f t="shared" si="204"/>
        <v>0.25597497875243191</v>
      </c>
      <c r="AU464" s="6">
        <f t="shared" si="205"/>
        <v>0.63893275834051333</v>
      </c>
      <c r="AV464" s="16">
        <f t="shared" si="206"/>
        <v>0.40823506968061679</v>
      </c>
      <c r="AW464" s="16"/>
      <c r="AX464" s="16"/>
    </row>
    <row r="465" spans="1:50" x14ac:dyDescent="0.2">
      <c r="A465" s="13">
        <v>43190</v>
      </c>
      <c r="B465" s="14">
        <v>14.365182799999999</v>
      </c>
      <c r="C465" s="14">
        <v>14.50947584</v>
      </c>
      <c r="D465" s="14">
        <v>18.228786469999999</v>
      </c>
      <c r="E465" s="14">
        <v>22.209895660000001</v>
      </c>
      <c r="F465" s="5">
        <v>2.8739224953717639</v>
      </c>
      <c r="G465" s="5">
        <v>2.566813614121104</v>
      </c>
      <c r="H465" s="14">
        <v>5.7478449907435287</v>
      </c>
      <c r="I465" s="14">
        <v>8.3146586048646327</v>
      </c>
      <c r="J465" s="14">
        <v>2.8739224953717639</v>
      </c>
      <c r="K465" s="14">
        <f t="shared" si="194"/>
        <v>129.86991777954958</v>
      </c>
      <c r="L465" s="14">
        <f t="shared" si="195"/>
        <v>7.3777561114840262</v>
      </c>
      <c r="M465" s="14">
        <f t="shared" si="196"/>
        <v>2.9613283956923735</v>
      </c>
      <c r="N465" s="5">
        <f t="shared" si="197"/>
        <v>0</v>
      </c>
      <c r="O465" s="9">
        <v>0.176894298231</v>
      </c>
      <c r="P465" s="9">
        <v>1.9553070169E-2</v>
      </c>
      <c r="Q465" s="9">
        <v>7.3143548396099876</v>
      </c>
      <c r="R465" s="9">
        <f t="shared" si="190"/>
        <v>0.73143548396099878</v>
      </c>
      <c r="S465" s="9">
        <f t="shared" si="191"/>
        <v>6.5829193556489889</v>
      </c>
      <c r="T465" s="9">
        <v>6.3335520995697632</v>
      </c>
      <c r="U465" s="9">
        <f t="shared" si="192"/>
        <v>0.63335520995697636</v>
      </c>
      <c r="V465" s="9">
        <f t="shared" si="193"/>
        <v>5.700196889612787</v>
      </c>
      <c r="W465" s="9">
        <f t="shared" si="207"/>
        <v>4.4358052112270487E-2</v>
      </c>
      <c r="X465" s="9">
        <f t="shared" si="208"/>
        <v>1.724324908770811</v>
      </c>
      <c r="Y465" s="9">
        <f t="shared" si="209"/>
        <v>3.4169419893717808E-2</v>
      </c>
      <c r="Z465" s="9">
        <f t="shared" si="210"/>
        <v>1.2686255749110576E-2</v>
      </c>
      <c r="AA465" s="9">
        <f t="shared" si="211"/>
        <v>0.92052725256613854</v>
      </c>
      <c r="AB465" s="9">
        <f t="shared" si="212"/>
        <v>1.5860468770764326E-2</v>
      </c>
      <c r="AC465" s="9">
        <f t="shared" si="213"/>
        <v>5.1117666847136936E-2</v>
      </c>
      <c r="AD465" s="9">
        <f t="shared" si="214"/>
        <v>1.7090961987239537</v>
      </c>
      <c r="AE465" s="9">
        <f t="shared" si="215"/>
        <v>4.8180266100164224E-2</v>
      </c>
      <c r="AF465" s="9">
        <v>0</v>
      </c>
      <c r="AG465" s="9">
        <v>0</v>
      </c>
      <c r="AH465" s="9">
        <v>0</v>
      </c>
      <c r="AI465" s="9"/>
      <c r="AJ465" s="6">
        <v>455</v>
      </c>
      <c r="AK465" s="6">
        <f t="shared" si="198"/>
        <v>1.7686829608830814</v>
      </c>
      <c r="AL465" s="6">
        <f t="shared" si="199"/>
        <v>0.93321350831524907</v>
      </c>
      <c r="AM465" s="6">
        <f t="shared" si="200"/>
        <v>1.7602138655710906</v>
      </c>
      <c r="AN465">
        <v>1.98571428571429</v>
      </c>
      <c r="AO465">
        <v>1.44444444444444</v>
      </c>
      <c r="AP465" s="5">
        <v>1.111111111</v>
      </c>
      <c r="AQ465" s="6">
        <f t="shared" si="201"/>
        <v>-0.21703132483120857</v>
      </c>
      <c r="AR465" s="17">
        <f t="shared" si="202"/>
        <v>4.7102595957989574E-2</v>
      </c>
      <c r="AS465" s="6">
        <f t="shared" si="203"/>
        <v>-0.5112309361291909</v>
      </c>
      <c r="AT465" s="15">
        <f t="shared" si="204"/>
        <v>0.26135707005552888</v>
      </c>
      <c r="AU465" s="6">
        <f t="shared" si="205"/>
        <v>0.64910275457109057</v>
      </c>
      <c r="AV465" s="16">
        <f t="shared" si="206"/>
        <v>0.42133438599177742</v>
      </c>
      <c r="AW465" s="16"/>
      <c r="AX465" s="16"/>
    </row>
    <row r="466" spans="1:50" x14ac:dyDescent="0.2">
      <c r="A466" s="13">
        <v>43191</v>
      </c>
      <c r="B466" s="14">
        <v>14.33508065</v>
      </c>
      <c r="C466" s="14">
        <v>14.51172826</v>
      </c>
      <c r="D466" s="14">
        <v>18.20196752</v>
      </c>
      <c r="E466" s="14">
        <v>22.616425230000001</v>
      </c>
      <c r="F466" s="5">
        <v>2.836304904438502</v>
      </c>
      <c r="G466" s="5">
        <v>2.5308958214451209</v>
      </c>
      <c r="H466" s="14">
        <v>5.6726098088770032</v>
      </c>
      <c r="I466" s="14">
        <v>8.203505630322125</v>
      </c>
      <c r="J466" s="14">
        <v>2.836304904438502</v>
      </c>
      <c r="K466" s="14">
        <f t="shared" si="194"/>
        <v>97.200529944997655</v>
      </c>
      <c r="L466" s="14">
        <f t="shared" si="195"/>
        <v>6.773845695787811</v>
      </c>
      <c r="M466" s="14">
        <f t="shared" si="196"/>
        <v>3.2379400986482341</v>
      </c>
      <c r="N466" s="5">
        <f t="shared" si="197"/>
        <v>0</v>
      </c>
      <c r="O466" s="9">
        <v>0.17579122811299999</v>
      </c>
      <c r="P466" s="9">
        <v>2.1050877187000001E-2</v>
      </c>
      <c r="Q466" s="9">
        <v>7.3573660853496214</v>
      </c>
      <c r="R466" s="9">
        <f t="shared" si="190"/>
        <v>0.73573660853496214</v>
      </c>
      <c r="S466" s="9">
        <f t="shared" si="191"/>
        <v>6.6216294768146593</v>
      </c>
      <c r="T466" s="9">
        <v>6.3496271784985856</v>
      </c>
      <c r="U466" s="9">
        <f t="shared" si="192"/>
        <v>0.63496271784985858</v>
      </c>
      <c r="V466" s="9">
        <f t="shared" si="193"/>
        <v>5.7146644606487271</v>
      </c>
      <c r="W466" s="9">
        <f t="shared" si="207"/>
        <v>6.310618458744216E-2</v>
      </c>
      <c r="X466" s="9">
        <f t="shared" si="208"/>
        <v>1.711114177728021</v>
      </c>
      <c r="Y466" s="9">
        <f t="shared" si="209"/>
        <v>3.4192489681260096E-2</v>
      </c>
      <c r="Z466" s="9">
        <f t="shared" si="210"/>
        <v>1.2644459176585639E-2</v>
      </c>
      <c r="AA466" s="9">
        <f t="shared" si="211"/>
        <v>0.92157397748746561</v>
      </c>
      <c r="AB466" s="9">
        <f t="shared" si="212"/>
        <v>1.5760505432158491E-2</v>
      </c>
      <c r="AC466" s="9">
        <f t="shared" si="213"/>
        <v>7.3432383754553063E-2</v>
      </c>
      <c r="AD466" s="9">
        <f t="shared" si="214"/>
        <v>1.6889113451620505</v>
      </c>
      <c r="AE466" s="9">
        <f t="shared" si="215"/>
        <v>4.7554485992537143E-2</v>
      </c>
      <c r="AF466" s="9">
        <f t="shared" ref="AF466:AF529" si="216">$J$3*W465*(X465/(X465+$I$3))</f>
        <v>1.9688447486020375E-2</v>
      </c>
      <c r="AG466" s="9">
        <v>0</v>
      </c>
      <c r="AH466" s="9">
        <f t="shared" ref="AH466:AH529" si="217">$J$3*AC465*(AD465/(AD465+$I$3))</f>
        <v>2.2633862791340168E-2</v>
      </c>
      <c r="AI466" s="9"/>
      <c r="AJ466" s="6">
        <v>456</v>
      </c>
      <c r="AK466" s="6">
        <f t="shared" si="198"/>
        <v>1.7742203623154631</v>
      </c>
      <c r="AL466" s="6">
        <f t="shared" si="199"/>
        <v>0.93421843666405124</v>
      </c>
      <c r="AM466" s="6">
        <f t="shared" si="200"/>
        <v>1.7623437289166035</v>
      </c>
      <c r="AN466">
        <v>2</v>
      </c>
      <c r="AO466">
        <v>1.45</v>
      </c>
      <c r="AP466" s="5">
        <v>1.1000000000000001</v>
      </c>
      <c r="AQ466" s="6">
        <f t="shared" si="201"/>
        <v>-0.2257796376845369</v>
      </c>
      <c r="AR466" s="17">
        <f t="shared" si="202"/>
        <v>5.0976444792960755E-2</v>
      </c>
      <c r="AS466" s="6">
        <f t="shared" si="203"/>
        <v>-0.51578156333594871</v>
      </c>
      <c r="AT466" s="15">
        <f t="shared" si="204"/>
        <v>0.26603062107727526</v>
      </c>
      <c r="AU466" s="6">
        <f t="shared" si="205"/>
        <v>0.66234372891660342</v>
      </c>
      <c r="AV466" s="16">
        <f t="shared" si="206"/>
        <v>0.43869921523515104</v>
      </c>
      <c r="AW466" s="16"/>
      <c r="AX466" s="16"/>
    </row>
    <row r="467" spans="1:50" x14ac:dyDescent="0.2">
      <c r="A467" s="13">
        <v>43192</v>
      </c>
      <c r="B467" s="14">
        <v>14.30497849</v>
      </c>
      <c r="C467" s="14">
        <v>14.51398068</v>
      </c>
      <c r="D467" s="14">
        <v>18.175148570000001</v>
      </c>
      <c r="E467" s="14">
        <v>23.022954800000001</v>
      </c>
      <c r="F467" s="5">
        <v>2.788499311602703</v>
      </c>
      <c r="G467" s="5">
        <v>2.49260426682606</v>
      </c>
      <c r="H467" s="14">
        <v>5.576998623205407</v>
      </c>
      <c r="I467" s="14">
        <v>8.0696028900314669</v>
      </c>
      <c r="J467" s="14">
        <v>2.788499311602703</v>
      </c>
      <c r="K467" s="14">
        <f t="shared" si="194"/>
        <v>74.541571707228755</v>
      </c>
      <c r="L467" s="14">
        <f t="shared" si="195"/>
        <v>6.2196177922243576</v>
      </c>
      <c r="M467" s="14">
        <f t="shared" si="196"/>
        <v>3.4928967088542748</v>
      </c>
      <c r="N467" s="5">
        <f t="shared" si="197"/>
        <v>0</v>
      </c>
      <c r="O467" s="9">
        <v>0.174688157895</v>
      </c>
      <c r="P467" s="9">
        <v>2.2548684204999999E-2</v>
      </c>
      <c r="Q467" s="9">
        <v>7.3473936153472836</v>
      </c>
      <c r="R467" s="9">
        <f t="shared" si="190"/>
        <v>0.73473936153472841</v>
      </c>
      <c r="S467" s="9">
        <f t="shared" si="191"/>
        <v>6.612654253812555</v>
      </c>
      <c r="T467" s="9">
        <v>6.3494961180875276</v>
      </c>
      <c r="U467" s="9">
        <f t="shared" si="192"/>
        <v>0.63494961180875276</v>
      </c>
      <c r="V467" s="9">
        <f t="shared" si="193"/>
        <v>5.7145465062787748</v>
      </c>
      <c r="W467" s="9">
        <f t="shared" si="207"/>
        <v>8.8979403364411541E-2</v>
      </c>
      <c r="X467" s="9">
        <f t="shared" si="208"/>
        <v>1.6894608913436873</v>
      </c>
      <c r="Y467" s="9">
        <f t="shared" si="209"/>
        <v>3.5293742428115393E-2</v>
      </c>
      <c r="Z467" s="9">
        <f t="shared" si="210"/>
        <v>1.2765791506129338E-2</v>
      </c>
      <c r="AA467" s="9">
        <f t="shared" si="211"/>
        <v>0.92316760070864634</v>
      </c>
      <c r="AB467" s="9">
        <f t="shared" si="212"/>
        <v>1.5661935344553068E-2</v>
      </c>
      <c r="AC467" s="9">
        <f t="shared" si="213"/>
        <v>0.10340789647952521</v>
      </c>
      <c r="AD467" s="9">
        <f t="shared" si="214"/>
        <v>1.6613042474137165</v>
      </c>
      <c r="AE467" s="9">
        <f t="shared" si="215"/>
        <v>4.826040388475239E-2</v>
      </c>
      <c r="AF467" s="9">
        <f t="shared" si="216"/>
        <v>2.795115917099332E-2</v>
      </c>
      <c r="AG467" s="9">
        <v>0</v>
      </c>
      <c r="AH467" s="9">
        <f t="shared" si="217"/>
        <v>3.2408325716592586E-2</v>
      </c>
      <c r="AI467" s="9"/>
      <c r="AJ467" s="9">
        <v>457</v>
      </c>
      <c r="AK467" s="6">
        <f t="shared" si="198"/>
        <v>1.7784402947080988</v>
      </c>
      <c r="AL467" s="6">
        <f t="shared" si="199"/>
        <v>0.93593339221477567</v>
      </c>
      <c r="AM467" s="6">
        <f t="shared" si="200"/>
        <v>1.7647121438932418</v>
      </c>
      <c r="AN467">
        <v>1.97857142857143</v>
      </c>
      <c r="AO467">
        <v>1.4555555555555599</v>
      </c>
      <c r="AP467" s="5">
        <v>1.0888888889999999</v>
      </c>
      <c r="AQ467" s="6">
        <f t="shared" si="201"/>
        <v>-0.20013113386333115</v>
      </c>
      <c r="AR467" s="17">
        <f t="shared" si="202"/>
        <v>4.0052470741422569E-2</v>
      </c>
      <c r="AS467" s="6">
        <f t="shared" si="203"/>
        <v>-0.51962216334078426</v>
      </c>
      <c r="AT467" s="15">
        <f t="shared" si="204"/>
        <v>0.27000719263495671</v>
      </c>
      <c r="AU467" s="6">
        <f t="shared" si="205"/>
        <v>0.67582325489324191</v>
      </c>
      <c r="AV467" s="16">
        <f t="shared" si="206"/>
        <v>0.4567370718544958</v>
      </c>
      <c r="AW467" s="16"/>
      <c r="AX467" s="16"/>
    </row>
    <row r="468" spans="1:50" x14ac:dyDescent="0.2">
      <c r="A468" s="13">
        <v>43193</v>
      </c>
      <c r="B468" s="14">
        <v>14.27487634</v>
      </c>
      <c r="C468" s="14">
        <v>14.51623309</v>
      </c>
      <c r="D468" s="14">
        <v>18.148329629999999</v>
      </c>
      <c r="E468" s="14">
        <v>23.42948436</v>
      </c>
      <c r="F468" s="5">
        <v>3.002129130797305</v>
      </c>
      <c r="G468" s="5">
        <v>2.691364140218635</v>
      </c>
      <c r="H468" s="14">
        <v>6.0042582615946092</v>
      </c>
      <c r="I468" s="14">
        <v>8.6956224018132442</v>
      </c>
      <c r="J468" s="14">
        <v>3.002129130797305</v>
      </c>
      <c r="K468" s="14">
        <f t="shared" si="194"/>
        <v>63.68873744351707</v>
      </c>
      <c r="L468" s="14">
        <f t="shared" si="195"/>
        <v>6.2703655981001845</v>
      </c>
      <c r="M468" s="14">
        <f t="shared" si="196"/>
        <v>4.0931714602349007</v>
      </c>
      <c r="N468" s="5">
        <f t="shared" si="197"/>
        <v>0</v>
      </c>
      <c r="O468" s="9">
        <v>0.17358508767700001</v>
      </c>
      <c r="P468" s="9">
        <v>2.4046491223E-2</v>
      </c>
      <c r="Q468" s="9">
        <v>7.2569854536239902</v>
      </c>
      <c r="R468" s="9">
        <f t="shared" si="190"/>
        <v>0.72569854536239908</v>
      </c>
      <c r="S468" s="9">
        <f t="shared" si="191"/>
        <v>6.531286908261591</v>
      </c>
      <c r="T468" s="9">
        <v>6.3302038767082474</v>
      </c>
      <c r="U468" s="9">
        <f t="shared" si="192"/>
        <v>0.6330203876708248</v>
      </c>
      <c r="V468" s="9">
        <f t="shared" si="193"/>
        <v>5.6971834890374229</v>
      </c>
      <c r="W468" s="9">
        <f t="shared" si="207"/>
        <v>0.12452956105632453</v>
      </c>
      <c r="X468" s="9">
        <f t="shared" si="208"/>
        <v>1.6564744100326201</v>
      </c>
      <c r="Y468" s="9">
        <f t="shared" si="209"/>
        <v>3.780368974798215E-2</v>
      </c>
      <c r="Z468" s="9">
        <f t="shared" si="210"/>
        <v>1.311229686285431E-2</v>
      </c>
      <c r="AA468" s="9">
        <f t="shared" si="211"/>
        <v>0.9251976243210569</v>
      </c>
      <c r="AB468" s="9">
        <f t="shared" si="212"/>
        <v>1.5567990016492122E-2</v>
      </c>
      <c r="AC468" s="9">
        <f t="shared" si="213"/>
        <v>0.14386559213705355</v>
      </c>
      <c r="AD468" s="9">
        <f t="shared" si="214"/>
        <v>1.6225079601659893</v>
      </c>
      <c r="AE468" s="9">
        <f t="shared" si="215"/>
        <v>5.0640602794112893E-2</v>
      </c>
      <c r="AF468" s="9">
        <f t="shared" si="216"/>
        <v>3.9273306732527685E-2</v>
      </c>
      <c r="AG468" s="9">
        <v>0</v>
      </c>
      <c r="AH468" s="9">
        <f t="shared" si="217"/>
        <v>4.5429118584904039E-2</v>
      </c>
      <c r="AI468" s="9"/>
      <c r="AJ468" s="6">
        <v>458</v>
      </c>
      <c r="AK468" s="6">
        <f t="shared" si="198"/>
        <v>1.7810039710889447</v>
      </c>
      <c r="AL468" s="6">
        <f t="shared" si="199"/>
        <v>0.93830992118391121</v>
      </c>
      <c r="AM468" s="6">
        <f t="shared" si="200"/>
        <v>1.7663735523030428</v>
      </c>
      <c r="AN468">
        <v>1.95714285714286</v>
      </c>
      <c r="AO468">
        <v>1.4611111111111099</v>
      </c>
      <c r="AP468" s="5">
        <v>1.077777778</v>
      </c>
      <c r="AQ468" s="6">
        <f t="shared" si="201"/>
        <v>-0.17613888605391526</v>
      </c>
      <c r="AR468" s="17">
        <f t="shared" si="202"/>
        <v>3.1024907180314143E-2</v>
      </c>
      <c r="AS468" s="6">
        <f t="shared" si="203"/>
        <v>-0.52280118992719871</v>
      </c>
      <c r="AT468" s="15">
        <f t="shared" si="204"/>
        <v>0.27332108418929491</v>
      </c>
      <c r="AU468" s="6">
        <f t="shared" si="205"/>
        <v>0.68859577430304286</v>
      </c>
      <c r="AV468" s="16">
        <f t="shared" si="206"/>
        <v>0.47416414038800714</v>
      </c>
      <c r="AW468" s="16"/>
      <c r="AX468" s="16"/>
    </row>
    <row r="469" spans="1:50" x14ac:dyDescent="0.2">
      <c r="A469" s="13">
        <v>43194</v>
      </c>
      <c r="B469" s="14">
        <v>14.244774189999999</v>
      </c>
      <c r="C469" s="14">
        <v>14.51848551</v>
      </c>
      <c r="D469" s="14">
        <v>18.12151068</v>
      </c>
      <c r="E469" s="14">
        <v>23.83601393</v>
      </c>
      <c r="F469" s="5">
        <v>4.3225205931054429</v>
      </c>
      <c r="G469" s="5">
        <v>3.4458019376873779</v>
      </c>
      <c r="H469" s="14">
        <v>8.6450411862108858</v>
      </c>
      <c r="I469" s="14">
        <v>12.09084312389826</v>
      </c>
      <c r="J469" s="14">
        <v>4.3225205931054429</v>
      </c>
      <c r="K469" s="14">
        <f t="shared" si="194"/>
        <v>73.489830420059249</v>
      </c>
      <c r="L469" s="14">
        <f t="shared" si="195"/>
        <v>7.782006811204</v>
      </c>
      <c r="M469" s="14">
        <f t="shared" si="196"/>
        <v>6.3716112872796717</v>
      </c>
      <c r="N469" s="5">
        <f t="shared" si="197"/>
        <v>0</v>
      </c>
      <c r="O469" s="9">
        <v>0.172482017559</v>
      </c>
      <c r="P469" s="9">
        <v>2.5544298241000001E-2</v>
      </c>
      <c r="Q469" s="9">
        <v>6.9752554911562017</v>
      </c>
      <c r="R469" s="9">
        <f t="shared" si="190"/>
        <v>0.69752554911562026</v>
      </c>
      <c r="S469" s="9">
        <f t="shared" si="191"/>
        <v>6.2777299420405814</v>
      </c>
      <c r="T469" s="9">
        <v>6.156410345956731</v>
      </c>
      <c r="U469" s="9">
        <f t="shared" si="192"/>
        <v>0.6156410345956731</v>
      </c>
      <c r="V469" s="9">
        <f t="shared" si="193"/>
        <v>5.5407693113610579</v>
      </c>
      <c r="W469" s="9">
        <f t="shared" si="207"/>
        <v>0.17329253066261974</v>
      </c>
      <c r="X469" s="9">
        <f t="shared" si="208"/>
        <v>1.6085626697865514</v>
      </c>
      <c r="Y469" s="9">
        <f t="shared" si="209"/>
        <v>4.2175339054500965E-2</v>
      </c>
      <c r="Z469" s="9">
        <f t="shared" si="210"/>
        <v>1.3993213249182977E-2</v>
      </c>
      <c r="AA469" s="9">
        <f t="shared" si="211"/>
        <v>0.92758139546535157</v>
      </c>
      <c r="AB469" s="9">
        <f t="shared" si="212"/>
        <v>1.5483069776381435E-2</v>
      </c>
      <c r="AC469" s="9">
        <f t="shared" si="213"/>
        <v>0.19849449476630296</v>
      </c>
      <c r="AD469" s="9">
        <f t="shared" si="214"/>
        <v>1.5685635753022307</v>
      </c>
      <c r="AE469" s="9">
        <f t="shared" si="215"/>
        <v>5.5174792234163411E-2</v>
      </c>
      <c r="AF469" s="9">
        <f t="shared" si="216"/>
        <v>5.466374037519129E-2</v>
      </c>
      <c r="AG469" s="9">
        <v>0</v>
      </c>
      <c r="AH469" s="9">
        <f t="shared" si="217"/>
        <v>6.2783459087213153E-2</v>
      </c>
      <c r="AI469" s="9"/>
      <c r="AJ469" s="6">
        <v>459</v>
      </c>
      <c r="AK469" s="6">
        <f t="shared" si="198"/>
        <v>1.7818552004491712</v>
      </c>
      <c r="AL469" s="6">
        <f t="shared" si="199"/>
        <v>0.94157460871453458</v>
      </c>
      <c r="AM469" s="6">
        <f t="shared" si="200"/>
        <v>1.7670580700685337</v>
      </c>
      <c r="AN469">
        <v>1.9357142857142899</v>
      </c>
      <c r="AO469">
        <v>1.4666666666666699</v>
      </c>
      <c r="AP469" s="5">
        <v>1.066666667</v>
      </c>
      <c r="AQ469" s="6">
        <f t="shared" si="201"/>
        <v>-0.15385908526511871</v>
      </c>
      <c r="AR469" s="17">
        <f t="shared" si="202"/>
        <v>2.3672618118619069E-2</v>
      </c>
      <c r="AS469" s="6">
        <f t="shared" si="203"/>
        <v>-0.52509205795213532</v>
      </c>
      <c r="AT469" s="15">
        <f t="shared" si="204"/>
        <v>0.27572166932440861</v>
      </c>
      <c r="AU469" s="6">
        <f t="shared" si="205"/>
        <v>0.70039140306853365</v>
      </c>
      <c r="AV469" s="16">
        <f t="shared" si="206"/>
        <v>0.49054811749230914</v>
      </c>
      <c r="AW469" s="16"/>
      <c r="AX469" s="16"/>
    </row>
    <row r="470" spans="1:50" x14ac:dyDescent="0.2">
      <c r="A470" s="13">
        <v>43195</v>
      </c>
      <c r="B470" s="14">
        <v>14.21467204</v>
      </c>
      <c r="C470" s="14">
        <v>14.52073792</v>
      </c>
      <c r="D470" s="14">
        <v>18.094691739999998</v>
      </c>
      <c r="E470" s="14">
        <v>24.242543489999999</v>
      </c>
      <c r="F470" s="5">
        <v>4.3911242636521317</v>
      </c>
      <c r="G470" s="5">
        <v>3.4266805272917891</v>
      </c>
      <c r="H470" s="14">
        <v>8.7822485273042634</v>
      </c>
      <c r="I470" s="14">
        <v>12.20892905459605</v>
      </c>
      <c r="J470" s="14">
        <v>4.3911242636521317</v>
      </c>
      <c r="K470" s="14">
        <f t="shared" si="194"/>
        <v>60.067988165887812</v>
      </c>
      <c r="L470" s="14">
        <f t="shared" si="195"/>
        <v>7.2857493028511069</v>
      </c>
      <c r="M470" s="14">
        <f t="shared" si="196"/>
        <v>6.9576917325345651</v>
      </c>
      <c r="N470" s="5">
        <f t="shared" si="197"/>
        <v>0</v>
      </c>
      <c r="O470" s="9">
        <v>0.17137894734199999</v>
      </c>
      <c r="P470" s="9">
        <v>2.7042105258E-2</v>
      </c>
      <c r="Q470" s="9">
        <v>6.9706594208006623</v>
      </c>
      <c r="R470" s="9">
        <f t="shared" si="190"/>
        <v>0.69706594208006623</v>
      </c>
      <c r="S470" s="9">
        <f t="shared" si="191"/>
        <v>6.2735934787205965</v>
      </c>
      <c r="T470" s="9">
        <v>6.0941746587460299</v>
      </c>
      <c r="U470" s="9">
        <f t="shared" si="192"/>
        <v>0.60941746587460299</v>
      </c>
      <c r="V470" s="9">
        <f t="shared" si="193"/>
        <v>5.4847571928714274</v>
      </c>
      <c r="W470" s="9">
        <f t="shared" si="207"/>
        <v>0.2400788127010603</v>
      </c>
      <c r="X470" s="9">
        <f t="shared" si="208"/>
        <v>1.5418317383461253</v>
      </c>
      <c r="Y470" s="9">
        <f t="shared" si="209"/>
        <v>4.9031796196729337E-2</v>
      </c>
      <c r="Z470" s="9">
        <f t="shared" si="210"/>
        <v>1.6763355960338646E-2</v>
      </c>
      <c r="AA470" s="9">
        <f t="shared" si="211"/>
        <v>0.93044933727592871</v>
      </c>
      <c r="AB470" s="9">
        <f t="shared" si="212"/>
        <v>1.5417661585351789E-2</v>
      </c>
      <c r="AC470" s="9">
        <f t="shared" si="213"/>
        <v>0.27116372617584666</v>
      </c>
      <c r="AD470" s="9">
        <f t="shared" si="214"/>
        <v>1.4948641172251529</v>
      </c>
      <c r="AE470" s="9">
        <f t="shared" si="215"/>
        <v>6.2519623028150964E-2</v>
      </c>
      <c r="AF470" s="9">
        <f t="shared" si="216"/>
        <v>7.543958765634641E-2</v>
      </c>
      <c r="AG470" s="9">
        <v>0</v>
      </c>
      <c r="AH470" s="9">
        <f t="shared" si="217"/>
        <v>8.5785156267803919E-2</v>
      </c>
      <c r="AI470" s="9"/>
      <c r="AJ470" s="9">
        <v>460</v>
      </c>
      <c r="AK470" s="6">
        <f t="shared" si="198"/>
        <v>1.7819105510471855</v>
      </c>
      <c r="AL470" s="6">
        <f t="shared" si="199"/>
        <v>0.94721269323626733</v>
      </c>
      <c r="AM470" s="6">
        <f t="shared" si="200"/>
        <v>1.7660278434009995</v>
      </c>
      <c r="AN470">
        <v>1.9142857142857099</v>
      </c>
      <c r="AO470">
        <v>1.4722222222222201</v>
      </c>
      <c r="AP470" s="5">
        <v>1.0555555560000001</v>
      </c>
      <c r="AQ470" s="6">
        <f t="shared" si="201"/>
        <v>-0.13237516323852438</v>
      </c>
      <c r="AR470" s="17">
        <f t="shared" si="202"/>
        <v>1.7523183842425977E-2</v>
      </c>
      <c r="AS470" s="6">
        <f t="shared" si="203"/>
        <v>-0.52500952898595277</v>
      </c>
      <c r="AT470" s="15">
        <f t="shared" si="204"/>
        <v>0.27563500552605197</v>
      </c>
      <c r="AU470" s="6">
        <f t="shared" si="205"/>
        <v>0.71047228740099944</v>
      </c>
      <c r="AV470" s="16">
        <f t="shared" si="206"/>
        <v>0.50477087116480834</v>
      </c>
      <c r="AW470" s="16"/>
      <c r="AX470" s="16"/>
    </row>
    <row r="471" spans="1:50" x14ac:dyDescent="0.2">
      <c r="A471" s="13">
        <v>43196</v>
      </c>
      <c r="B471" s="14">
        <v>14.184569890000001</v>
      </c>
      <c r="C471" s="14">
        <v>14.52299034</v>
      </c>
      <c r="D471" s="14">
        <v>18.067872789999999</v>
      </c>
      <c r="E471" s="14">
        <v>24.649073059999999</v>
      </c>
      <c r="F471" s="5">
        <v>3.9832468724490671</v>
      </c>
      <c r="G471" s="5">
        <v>3.084221455869125</v>
      </c>
      <c r="H471" s="14">
        <v>7.9664937448981332</v>
      </c>
      <c r="I471" s="14">
        <v>11.050715200767261</v>
      </c>
      <c r="J471" s="14">
        <v>3.9832468724490671</v>
      </c>
      <c r="K471" s="14">
        <f t="shared" si="194"/>
        <v>43.785604941255436</v>
      </c>
      <c r="L471" s="14">
        <f t="shared" si="195"/>
        <v>6.1530296224777965</v>
      </c>
      <c r="M471" s="14">
        <f t="shared" si="196"/>
        <v>6.7505796141831897</v>
      </c>
      <c r="N471" s="5">
        <f t="shared" si="197"/>
        <v>0</v>
      </c>
      <c r="O471" s="9">
        <v>0.17027587722400001</v>
      </c>
      <c r="P471" s="9">
        <v>2.8539912276000001E-2</v>
      </c>
      <c r="Q471" s="9">
        <v>7.0227411282259142</v>
      </c>
      <c r="R471" s="9">
        <f t="shared" si="190"/>
        <v>0.70227411282259145</v>
      </c>
      <c r="S471" s="9">
        <f t="shared" si="191"/>
        <v>6.3204670154033229</v>
      </c>
      <c r="T471" s="9">
        <v>6.0451391594033348</v>
      </c>
      <c r="U471" s="9">
        <f t="shared" si="192"/>
        <v>0.60451391594033355</v>
      </c>
      <c r="V471" s="9">
        <f t="shared" si="193"/>
        <v>5.4406252434630016</v>
      </c>
      <c r="W471" s="9">
        <f t="shared" si="207"/>
        <v>0.33007915487511252</v>
      </c>
      <c r="X471" s="9">
        <f t="shared" si="208"/>
        <v>1.4484095047086265</v>
      </c>
      <c r="Y471" s="9">
        <f t="shared" si="209"/>
        <v>5.922707971013276E-2</v>
      </c>
      <c r="Z471" s="9">
        <f t="shared" si="210"/>
        <v>2.0595060658581479E-2</v>
      </c>
      <c r="AA471" s="9">
        <f t="shared" si="211"/>
        <v>0.93319243080566183</v>
      </c>
      <c r="AB471" s="9">
        <f t="shared" si="212"/>
        <v>1.5409114851205215E-2</v>
      </c>
      <c r="AC471" s="9">
        <f t="shared" si="213"/>
        <v>0.36777024864320651</v>
      </c>
      <c r="AD471" s="9">
        <f t="shared" si="214"/>
        <v>1.3941131932322386</v>
      </c>
      <c r="AE471" s="9">
        <f t="shared" si="215"/>
        <v>7.3505949589493746E-2</v>
      </c>
      <c r="AF471" s="9">
        <f t="shared" si="216"/>
        <v>0.103235884145866</v>
      </c>
      <c r="AG471" s="9">
        <v>0</v>
      </c>
      <c r="AH471" s="9">
        <f t="shared" si="217"/>
        <v>0.11553282698892565</v>
      </c>
      <c r="AI471" s="9"/>
      <c r="AJ471" s="6">
        <v>461</v>
      </c>
      <c r="AK471" s="6">
        <f t="shared" si="198"/>
        <v>1.778488659583739</v>
      </c>
      <c r="AL471" s="6">
        <f t="shared" si="199"/>
        <v>0.95378749146424335</v>
      </c>
      <c r="AM471" s="6">
        <f t="shared" si="200"/>
        <v>1.7618834418754452</v>
      </c>
      <c r="AN471">
        <v>1.8928571428571399</v>
      </c>
      <c r="AO471">
        <v>1.4777777777777801</v>
      </c>
      <c r="AP471" s="5">
        <v>1.044444444</v>
      </c>
      <c r="AQ471" s="6">
        <f t="shared" si="201"/>
        <v>-0.11436848327340088</v>
      </c>
      <c r="AR471" s="17">
        <f t="shared" si="202"/>
        <v>1.3080149966258177E-2</v>
      </c>
      <c r="AS471" s="6">
        <f t="shared" si="203"/>
        <v>-0.52399028631353672</v>
      </c>
      <c r="AT471" s="15">
        <f t="shared" si="204"/>
        <v>0.27456582015094216</v>
      </c>
      <c r="AU471" s="6">
        <f t="shared" si="205"/>
        <v>0.71743899787544518</v>
      </c>
      <c r="AV471" s="16">
        <f t="shared" si="206"/>
        <v>0.51471871567252303</v>
      </c>
      <c r="AW471" s="16"/>
      <c r="AX471" s="16"/>
    </row>
    <row r="472" spans="1:50" x14ac:dyDescent="0.2">
      <c r="A472" s="13">
        <v>43197</v>
      </c>
      <c r="B472" s="14">
        <v>14.154467739999999</v>
      </c>
      <c r="C472" s="14">
        <v>14.52524275</v>
      </c>
      <c r="D472" s="14">
        <v>18.041053850000001</v>
      </c>
      <c r="E472" s="14">
        <v>25.055602629999999</v>
      </c>
      <c r="F472" s="5">
        <v>3.344345024520857</v>
      </c>
      <c r="G472" s="5">
        <v>2.7488976992502701</v>
      </c>
      <c r="H472" s="14">
        <v>6.6886900490417132</v>
      </c>
      <c r="I472" s="14">
        <v>9.4375877482919819</v>
      </c>
      <c r="J472" s="14">
        <v>3.344345024520857</v>
      </c>
      <c r="K472" s="14">
        <f t="shared" si="194"/>
        <v>29.344662494939225</v>
      </c>
      <c r="L472" s="14">
        <f t="shared" si="195"/>
        <v>5.0604797588698167</v>
      </c>
      <c r="M472" s="14">
        <f t="shared" si="196"/>
        <v>6.0359067437854446</v>
      </c>
      <c r="N472" s="5">
        <f t="shared" si="197"/>
        <v>0</v>
      </c>
      <c r="O472" s="9">
        <v>0.16917280700599999</v>
      </c>
      <c r="P472" s="9">
        <v>3.0037719293999999E-2</v>
      </c>
      <c r="Q472" s="9">
        <v>7.072064955683353</v>
      </c>
      <c r="R472" s="9">
        <f t="shared" si="190"/>
        <v>0.70720649556833537</v>
      </c>
      <c r="S472" s="9">
        <f t="shared" si="191"/>
        <v>6.364858460115018</v>
      </c>
      <c r="T472" s="9">
        <v>6.0492992129999852</v>
      </c>
      <c r="U472" s="9">
        <f t="shared" si="192"/>
        <v>0.60492992129999856</v>
      </c>
      <c r="V472" s="9">
        <f t="shared" si="193"/>
        <v>5.4443692916999868</v>
      </c>
      <c r="W472" s="9">
        <f t="shared" si="207"/>
        <v>0.44990789178854812</v>
      </c>
      <c r="X472" s="9">
        <f t="shared" si="208"/>
        <v>1.3198891228309702</v>
      </c>
      <c r="Y472" s="9">
        <f t="shared" si="209"/>
        <v>7.3850912424418408E-2</v>
      </c>
      <c r="Z472" s="9">
        <f t="shared" si="210"/>
        <v>2.5151788437050161E-2</v>
      </c>
      <c r="AA472" s="9">
        <f t="shared" si="211"/>
        <v>0.93523952693928214</v>
      </c>
      <c r="AB472" s="9">
        <f t="shared" si="212"/>
        <v>1.5477392803194968E-2</v>
      </c>
      <c r="AC472" s="9">
        <f t="shared" si="213"/>
        <v>0.49524495802311763</v>
      </c>
      <c r="AD472" s="9">
        <f t="shared" si="214"/>
        <v>1.2574481896375307</v>
      </c>
      <c r="AE472" s="9">
        <f t="shared" si="215"/>
        <v>8.9242725046760951E-2</v>
      </c>
      <c r="AF472" s="9">
        <f t="shared" si="216"/>
        <v>0.1392889655239905</v>
      </c>
      <c r="AG472" s="9">
        <v>0</v>
      </c>
      <c r="AH472" s="9">
        <f t="shared" si="217"/>
        <v>0.15335523436335335</v>
      </c>
      <c r="AI472" s="9"/>
      <c r="AJ472" s="6">
        <v>462</v>
      </c>
      <c r="AK472" s="6">
        <f t="shared" si="198"/>
        <v>1.7697970146195183</v>
      </c>
      <c r="AL472" s="6">
        <f t="shared" si="199"/>
        <v>0.96039131537633227</v>
      </c>
      <c r="AM472" s="6">
        <f t="shared" si="200"/>
        <v>1.7526931476606484</v>
      </c>
      <c r="AN472">
        <v>1.8714285714285701</v>
      </c>
      <c r="AO472">
        <v>1.4833333333333301</v>
      </c>
      <c r="AP472" s="5">
        <v>1.0333333330000001</v>
      </c>
      <c r="AQ472" s="6">
        <f t="shared" si="201"/>
        <v>-0.10163155680905178</v>
      </c>
      <c r="AR472" s="17">
        <f t="shared" si="202"/>
        <v>1.0328973339431519E-2</v>
      </c>
      <c r="AS472" s="6">
        <f t="shared" si="203"/>
        <v>-0.5229420179569978</v>
      </c>
      <c r="AT472" s="15">
        <f t="shared" si="204"/>
        <v>0.27346835414493703</v>
      </c>
      <c r="AU472" s="6">
        <f t="shared" si="205"/>
        <v>0.71935981466064836</v>
      </c>
      <c r="AV472" s="16">
        <f t="shared" si="206"/>
        <v>0.5174785429486024</v>
      </c>
      <c r="AW472" s="16"/>
      <c r="AX472" s="16"/>
    </row>
    <row r="473" spans="1:50" x14ac:dyDescent="0.2">
      <c r="A473" s="13">
        <v>43198</v>
      </c>
      <c r="B473" s="14">
        <v>14.12436559</v>
      </c>
      <c r="C473" s="14">
        <v>14.52749517</v>
      </c>
      <c r="D473" s="14">
        <v>18.014234900000002</v>
      </c>
      <c r="E473" s="14">
        <v>25.462132189999998</v>
      </c>
      <c r="F473" s="5">
        <v>3.0916746814652201</v>
      </c>
      <c r="G473" s="5">
        <v>2.6003981083303902</v>
      </c>
      <c r="H473" s="14">
        <v>6.1833493629304401</v>
      </c>
      <c r="I473" s="14">
        <v>8.7837474712608312</v>
      </c>
      <c r="J473" s="14">
        <v>3.0916746814652201</v>
      </c>
      <c r="K473" s="14">
        <f t="shared" si="194"/>
        <v>21.370938706059647</v>
      </c>
      <c r="L473" s="14">
        <f t="shared" si="195"/>
        <v>4.4706760220649651</v>
      </c>
      <c r="M473" s="14">
        <f t="shared" si="196"/>
        <v>5.9196013147409348</v>
      </c>
      <c r="N473" s="5">
        <f t="shared" si="197"/>
        <v>0</v>
      </c>
      <c r="O473" s="9">
        <v>0.168069736888</v>
      </c>
      <c r="P473" s="9">
        <v>3.1535526312000003E-2</v>
      </c>
      <c r="Q473" s="9">
        <v>7.0780442030465354</v>
      </c>
      <c r="R473" s="9">
        <f t="shared" si="190"/>
        <v>0.70780442030465363</v>
      </c>
      <c r="S473" s="9">
        <f t="shared" si="191"/>
        <v>6.3702397827418817</v>
      </c>
      <c r="T473" s="9">
        <v>6.0332657926898161</v>
      </c>
      <c r="U473" s="9">
        <f t="shared" si="192"/>
        <v>0.6033265792689817</v>
      </c>
      <c r="V473" s="9">
        <f t="shared" si="193"/>
        <v>5.4299392134208349</v>
      </c>
      <c r="W473" s="9">
        <f t="shared" si="207"/>
        <v>0.60675705062727958</v>
      </c>
      <c r="X473" s="9">
        <f t="shared" si="208"/>
        <v>1.1472182055880347</v>
      </c>
      <c r="Y473" s="9">
        <f t="shared" si="209"/>
        <v>9.4293254380789365E-2</v>
      </c>
      <c r="Z473" s="9">
        <f t="shared" si="210"/>
        <v>3.0103966416912556E-2</v>
      </c>
      <c r="AA473" s="9">
        <f t="shared" si="211"/>
        <v>0.93622533442133138</v>
      </c>
      <c r="AB473" s="9">
        <f t="shared" si="212"/>
        <v>1.5635282712424724E-2</v>
      </c>
      <c r="AC473" s="9">
        <f t="shared" si="213"/>
        <v>0.66057470636669735</v>
      </c>
      <c r="AD473" s="9">
        <f t="shared" si="214"/>
        <v>1.0766609320331264</v>
      </c>
      <c r="AE473" s="9">
        <f t="shared" si="215"/>
        <v>0.11115594870292754</v>
      </c>
      <c r="AF473" s="9">
        <f t="shared" si="216"/>
        <v>0.18432912195000928</v>
      </c>
      <c r="AG473" s="9">
        <v>0</v>
      </c>
      <c r="AH473" s="9">
        <f t="shared" si="217"/>
        <v>0.19965185343728553</v>
      </c>
      <c r="AI473" s="9"/>
      <c r="AJ473" s="9">
        <v>463</v>
      </c>
      <c r="AK473" s="6">
        <f t="shared" si="198"/>
        <v>1.7539752562153144</v>
      </c>
      <c r="AL473" s="6">
        <f t="shared" si="199"/>
        <v>0.96632930083824398</v>
      </c>
      <c r="AM473" s="6">
        <f t="shared" si="200"/>
        <v>1.7372356383998238</v>
      </c>
      <c r="AN473">
        <v>1.85</v>
      </c>
      <c r="AO473">
        <v>1.48888888888889</v>
      </c>
      <c r="AP473" s="5">
        <v>1.0222222219999999</v>
      </c>
      <c r="AQ473" s="6">
        <f t="shared" si="201"/>
        <v>-9.6024743784685729E-2</v>
      </c>
      <c r="AR473" s="17">
        <f t="shared" si="202"/>
        <v>9.2207514189145412E-3</v>
      </c>
      <c r="AS473" s="6">
        <f t="shared" si="203"/>
        <v>-0.52255958805064606</v>
      </c>
      <c r="AT473" s="15">
        <f t="shared" si="204"/>
        <v>0.27306852306366092</v>
      </c>
      <c r="AU473" s="6">
        <f t="shared" si="205"/>
        <v>0.71501341639982385</v>
      </c>
      <c r="AV473" s="16">
        <f t="shared" si="206"/>
        <v>0.51124418563174789</v>
      </c>
      <c r="AW473" s="16"/>
      <c r="AX473" s="16"/>
    </row>
    <row r="474" spans="1:50" x14ac:dyDescent="0.2">
      <c r="A474" s="13">
        <v>43199</v>
      </c>
      <c r="B474" s="14">
        <v>14.094263440000001</v>
      </c>
      <c r="C474" s="14">
        <v>14.52974758</v>
      </c>
      <c r="D474" s="14">
        <v>17.98741596</v>
      </c>
      <c r="E474" s="14">
        <v>25.868661759999998</v>
      </c>
      <c r="F474" s="5">
        <v>3.0036107974981898</v>
      </c>
      <c r="G474" s="5">
        <v>2.5189848941830388</v>
      </c>
      <c r="H474" s="14">
        <v>6.0072215949963796</v>
      </c>
      <c r="I474" s="14">
        <v>8.5262064891794189</v>
      </c>
      <c r="J474" s="14">
        <v>3.0036107974981898</v>
      </c>
      <c r="K474" s="14">
        <f t="shared" si="194"/>
        <v>16.000518235110583</v>
      </c>
      <c r="L474" s="14">
        <f t="shared" si="195"/>
        <v>4.0730739813722137</v>
      </c>
      <c r="M474" s="14">
        <f t="shared" si="196"/>
        <v>6.0804694552828016</v>
      </c>
      <c r="N474" s="5">
        <f t="shared" si="197"/>
        <v>0</v>
      </c>
      <c r="O474" s="9">
        <v>0.16696666667000001</v>
      </c>
      <c r="P474" s="9">
        <v>3.3033333329999998E-2</v>
      </c>
      <c r="Q474" s="9">
        <v>7.0477024515102524</v>
      </c>
      <c r="R474" s="9">
        <f t="shared" si="190"/>
        <v>0.70477024515102527</v>
      </c>
      <c r="S474" s="9">
        <f t="shared" si="191"/>
        <v>6.3429322063592277</v>
      </c>
      <c r="T474" s="9">
        <v>6.0148320962218129</v>
      </c>
      <c r="U474" s="9">
        <f t="shared" si="192"/>
        <v>0.60148320962218138</v>
      </c>
      <c r="V474" s="9">
        <f t="shared" si="193"/>
        <v>5.413348886599632</v>
      </c>
      <c r="W474" s="9">
        <f t="shared" si="207"/>
        <v>0.80577391306493451</v>
      </c>
      <c r="X474" s="9">
        <f t="shared" si="208"/>
        <v>0.92408568572934058</v>
      </c>
      <c r="Y474" s="9">
        <f t="shared" si="209"/>
        <v>0.12225533034730419</v>
      </c>
      <c r="Z474" s="9">
        <f t="shared" si="210"/>
        <v>3.6541622893491048E-2</v>
      </c>
      <c r="AA474" s="9">
        <f t="shared" si="211"/>
        <v>0.93550486819218892</v>
      </c>
      <c r="AB474" s="9">
        <f t="shared" si="212"/>
        <v>1.5888695236275903E-2</v>
      </c>
      <c r="AC474" s="9">
        <f t="shared" si="213"/>
        <v>0.8670193715522424</v>
      </c>
      <c r="AD474" s="9">
        <f t="shared" si="214"/>
        <v>0.84679413785417157</v>
      </c>
      <c r="AE474" s="9">
        <f t="shared" si="215"/>
        <v>0.14096839599076239</v>
      </c>
      <c r="AF474" s="9">
        <f t="shared" si="216"/>
        <v>0.2368949654618987</v>
      </c>
      <c r="AG474" s="9">
        <v>0</v>
      </c>
      <c r="AH474" s="9">
        <f t="shared" si="217"/>
        <v>0.25196840012220101</v>
      </c>
      <c r="AI474" s="9"/>
      <c r="AJ474" s="6">
        <v>464</v>
      </c>
      <c r="AK474" s="6">
        <f t="shared" si="198"/>
        <v>1.7298595987942751</v>
      </c>
      <c r="AL474" s="6">
        <f t="shared" si="199"/>
        <v>0.97204649108567998</v>
      </c>
      <c r="AM474" s="6">
        <f t="shared" si="200"/>
        <v>1.713813509406414</v>
      </c>
      <c r="AN474">
        <v>1.8285714285714301</v>
      </c>
      <c r="AO474">
        <v>1.49444444444444</v>
      </c>
      <c r="AP474" s="5">
        <v>1.011111111</v>
      </c>
      <c r="AQ474" s="6">
        <f t="shared" si="201"/>
        <v>-9.871182977715498E-2</v>
      </c>
      <c r="AR474" s="17">
        <f t="shared" si="202"/>
        <v>9.7440253379540206E-3</v>
      </c>
      <c r="AS474" s="6">
        <f t="shared" si="203"/>
        <v>-0.52239795335876005</v>
      </c>
      <c r="AT474" s="15">
        <f t="shared" si="204"/>
        <v>0.27289962167342124</v>
      </c>
      <c r="AU474" s="6">
        <f t="shared" si="205"/>
        <v>0.70270239840641402</v>
      </c>
      <c r="AV474" s="16">
        <f t="shared" si="206"/>
        <v>0.4937906607261266</v>
      </c>
      <c r="AW474" s="16"/>
      <c r="AX474" s="16"/>
    </row>
    <row r="475" spans="1:50" x14ac:dyDescent="0.2">
      <c r="A475" s="13">
        <v>43200</v>
      </c>
      <c r="B475" s="14">
        <v>14.064161289999999</v>
      </c>
      <c r="C475" s="14">
        <v>14.532</v>
      </c>
      <c r="D475" s="14">
        <v>17.960597010000001</v>
      </c>
      <c r="E475" s="14">
        <v>25.853646619999999</v>
      </c>
      <c r="F475" s="5">
        <v>2.9193520408713609</v>
      </c>
      <c r="G475" s="5">
        <v>2.4447078524976229</v>
      </c>
      <c r="H475" s="14">
        <v>5.8387040817427227</v>
      </c>
      <c r="I475" s="14">
        <v>8.2834119342403447</v>
      </c>
      <c r="J475" s="14">
        <v>2.9193520408713609</v>
      </c>
      <c r="K475" s="14">
        <f t="shared" si="194"/>
        <v>14.19416513470426</v>
      </c>
      <c r="L475" s="14">
        <f t="shared" si="195"/>
        <v>3.9657346419028863</v>
      </c>
      <c r="M475" s="14">
        <f t="shared" si="196"/>
        <v>5.9137612278260256</v>
      </c>
      <c r="N475" s="5">
        <f t="shared" si="197"/>
        <v>0</v>
      </c>
      <c r="O475" s="9">
        <v>0.17421111114099999</v>
      </c>
      <c r="P475" s="9">
        <v>2.9862962959000001E-2</v>
      </c>
      <c r="Q475" s="9">
        <v>7.0313649154201574</v>
      </c>
      <c r="R475" s="9">
        <f t="shared" si="190"/>
        <v>0.70313649154201574</v>
      </c>
      <c r="S475" s="9">
        <f t="shared" si="191"/>
        <v>6.3282284238781417</v>
      </c>
      <c r="T475" s="9">
        <v>5.9913138918059339</v>
      </c>
      <c r="U475" s="9">
        <f t="shared" si="192"/>
        <v>0.59913138918059339</v>
      </c>
      <c r="V475" s="9">
        <f t="shared" si="193"/>
        <v>5.3921825026253405</v>
      </c>
      <c r="W475" s="9">
        <f t="shared" si="207"/>
        <v>1.0440906695315164</v>
      </c>
      <c r="X475" s="9">
        <f t="shared" si="208"/>
        <v>0.65163426420943749</v>
      </c>
      <c r="Y475" s="9">
        <f t="shared" si="209"/>
        <v>0.15960878776110918</v>
      </c>
      <c r="Z475" s="9">
        <f t="shared" si="210"/>
        <v>4.5423078708713933E-2</v>
      </c>
      <c r="AA475" s="9">
        <f t="shared" si="211"/>
        <v>0.93220878351183367</v>
      </c>
      <c r="AB475" s="9">
        <f t="shared" si="212"/>
        <v>1.6265209790376774E-2</v>
      </c>
      <c r="AC475" s="9">
        <f t="shared" si="213"/>
        <v>1.1077640725773603</v>
      </c>
      <c r="AD475" s="9">
        <f t="shared" si="214"/>
        <v>0.57285828949388373</v>
      </c>
      <c r="AE475" s="9">
        <f t="shared" si="215"/>
        <v>0.18046295364925607</v>
      </c>
      <c r="AF475" s="9">
        <f t="shared" si="216"/>
        <v>0.28946014215605037</v>
      </c>
      <c r="AG475" s="9">
        <v>0</v>
      </c>
      <c r="AH475" s="9">
        <f t="shared" si="217"/>
        <v>0.30020489955251906</v>
      </c>
      <c r="AI475" s="9"/>
      <c r="AJ475" s="6">
        <v>465</v>
      </c>
      <c r="AK475" s="6">
        <f t="shared" si="198"/>
        <v>1.6957249337409539</v>
      </c>
      <c r="AL475" s="6">
        <f t="shared" si="199"/>
        <v>0.97763186222054765</v>
      </c>
      <c r="AM475" s="6">
        <f t="shared" si="200"/>
        <v>1.6806223620712442</v>
      </c>
      <c r="AN475">
        <v>1.80714285714286</v>
      </c>
      <c r="AO475">
        <v>1.5</v>
      </c>
      <c r="AP475" s="5">
        <v>1</v>
      </c>
      <c r="AQ475" s="6">
        <f t="shared" si="201"/>
        <v>-0.11141792340190615</v>
      </c>
      <c r="AR475" s="17">
        <f t="shared" si="202"/>
        <v>1.2413953655193027E-2</v>
      </c>
      <c r="AS475" s="6">
        <f t="shared" si="203"/>
        <v>-0.52236813777945235</v>
      </c>
      <c r="AT475" s="15">
        <f t="shared" si="204"/>
        <v>0.2728684713671729</v>
      </c>
      <c r="AU475" s="6">
        <f t="shared" si="205"/>
        <v>0.68062236207124416</v>
      </c>
      <c r="AV475" s="16">
        <f t="shared" si="206"/>
        <v>0.46324679975143979</v>
      </c>
      <c r="AW475" s="16"/>
      <c r="AX475" s="16"/>
    </row>
    <row r="476" spans="1:50" x14ac:dyDescent="0.2">
      <c r="A476" s="13">
        <v>43201</v>
      </c>
      <c r="B476" s="14">
        <v>14.06000691</v>
      </c>
      <c r="C476" s="14">
        <v>14.53805775</v>
      </c>
      <c r="D476" s="14">
        <v>17.974932129999999</v>
      </c>
      <c r="E476" s="14">
        <v>25.838631469999999</v>
      </c>
      <c r="F476" s="5">
        <v>2.8571082859302139</v>
      </c>
      <c r="G476" s="5">
        <v>2.3560792236288441</v>
      </c>
      <c r="H476" s="14">
        <v>5.7142165718604279</v>
      </c>
      <c r="I476" s="14">
        <v>8.0702957954892725</v>
      </c>
      <c r="J476" s="14">
        <v>2.8571082859302139</v>
      </c>
      <c r="K476" s="14">
        <f t="shared" si="194"/>
        <v>13.634860291344689</v>
      </c>
      <c r="L476" s="14">
        <f t="shared" si="195"/>
        <v>3.8495973162299846</v>
      </c>
      <c r="M476" s="14">
        <f t="shared" si="196"/>
        <v>5.7389194632887408</v>
      </c>
      <c r="N476" s="5">
        <f t="shared" si="197"/>
        <v>0</v>
      </c>
      <c r="O476" s="9">
        <v>0.181455555612</v>
      </c>
      <c r="P476" s="9">
        <v>2.6692592588E-2</v>
      </c>
      <c r="Q476" s="9">
        <v>7.0123706487206876</v>
      </c>
      <c r="R476" s="9">
        <f t="shared" si="190"/>
        <v>0.70123706487206883</v>
      </c>
      <c r="S476" s="9">
        <f t="shared" si="191"/>
        <v>6.3111335838486191</v>
      </c>
      <c r="T476" s="9">
        <v>5.9577953009949081</v>
      </c>
      <c r="U476" s="9">
        <f t="shared" si="192"/>
        <v>0.59577953009949081</v>
      </c>
      <c r="V476" s="9">
        <f t="shared" si="193"/>
        <v>5.3620157708954173</v>
      </c>
      <c r="W476" s="9">
        <f t="shared" si="207"/>
        <v>1.2974562488909138</v>
      </c>
      <c r="X476" s="9">
        <f t="shared" si="208"/>
        <v>0.3525965742799872</v>
      </c>
      <c r="Y476" s="9">
        <f t="shared" si="209"/>
        <v>0.20792139915302632</v>
      </c>
      <c r="Z476" s="9">
        <f t="shared" si="210"/>
        <v>5.6412894386532783E-2</v>
      </c>
      <c r="AA476" s="9">
        <f t="shared" si="211"/>
        <v>0.92584774155091609</v>
      </c>
      <c r="AB476" s="9">
        <f t="shared" si="212"/>
        <v>1.6810957186225654E-2</v>
      </c>
      <c r="AC476" s="9">
        <f t="shared" si="213"/>
        <v>1.3496714232436695</v>
      </c>
      <c r="AD476" s="9">
        <f t="shared" si="214"/>
        <v>0.28602061811622631</v>
      </c>
      <c r="AE476" s="9">
        <f t="shared" si="215"/>
        <v>0.23089785936430215</v>
      </c>
      <c r="AF476" s="9">
        <f t="shared" si="216"/>
        <v>0.32009239014406105</v>
      </c>
      <c r="AG476" s="9">
        <v>0</v>
      </c>
      <c r="AH476" s="9">
        <f t="shared" si="217"/>
        <v>0.31788029804801482</v>
      </c>
      <c r="AI476" s="9"/>
      <c r="AJ476" s="9">
        <v>466</v>
      </c>
      <c r="AK476" s="6">
        <f t="shared" si="198"/>
        <v>1.6500528231709011</v>
      </c>
      <c r="AL476" s="6">
        <f t="shared" si="199"/>
        <v>0.98226063593744883</v>
      </c>
      <c r="AM476" s="6">
        <f t="shared" si="200"/>
        <v>1.6356920413598959</v>
      </c>
      <c r="AN476">
        <v>1.78571428571429</v>
      </c>
      <c r="AO476">
        <v>1.51428571428571</v>
      </c>
      <c r="AP476" s="5">
        <v>0.97928571399999997</v>
      </c>
      <c r="AQ476" s="6">
        <f t="shared" si="201"/>
        <v>-0.13566146254338896</v>
      </c>
      <c r="AR476" s="17">
        <f t="shared" si="202"/>
        <v>1.8404032419411326E-2</v>
      </c>
      <c r="AS476" s="6">
        <f t="shared" si="203"/>
        <v>-0.53202507834826118</v>
      </c>
      <c r="AT476" s="15">
        <f t="shared" si="204"/>
        <v>0.28305068399147343</v>
      </c>
      <c r="AU476" s="6">
        <f t="shared" si="205"/>
        <v>0.6564063273598959</v>
      </c>
      <c r="AV476" s="16">
        <f t="shared" si="206"/>
        <v>0.43086926659810681</v>
      </c>
      <c r="AW476" s="16"/>
      <c r="AX476" s="16"/>
    </row>
    <row r="477" spans="1:50" x14ac:dyDescent="0.2">
      <c r="A477" s="13">
        <v>43202</v>
      </c>
      <c r="B477" s="14">
        <v>14.05585254</v>
      </c>
      <c r="C477" s="14">
        <v>14.5441155</v>
      </c>
      <c r="D477" s="14">
        <v>17.989267250000001</v>
      </c>
      <c r="E477" s="14">
        <v>25.82361633</v>
      </c>
      <c r="F477" s="5">
        <v>2.818162802964546</v>
      </c>
      <c r="G477" s="5">
        <v>2.3033460881099801</v>
      </c>
      <c r="H477" s="14">
        <v>5.6363256059290929</v>
      </c>
      <c r="I477" s="14">
        <v>7.939671694039073</v>
      </c>
      <c r="J477" s="14">
        <v>2.818162802964546</v>
      </c>
      <c r="K477" s="14">
        <f t="shared" si="194"/>
        <v>13.20642181240137</v>
      </c>
      <c r="L477" s="14">
        <f t="shared" si="195"/>
        <v>3.7856592959664792</v>
      </c>
      <c r="M477" s="14">
        <f t="shared" si="196"/>
        <v>5.61305450619406</v>
      </c>
      <c r="N477" s="5">
        <f t="shared" si="197"/>
        <v>0</v>
      </c>
      <c r="O477" s="9">
        <v>0.18869999998299999</v>
      </c>
      <c r="P477" s="9">
        <v>2.3522222217E-2</v>
      </c>
      <c r="Q477" s="9">
        <v>6.9852646041870896</v>
      </c>
      <c r="R477" s="9">
        <f t="shared" si="190"/>
        <v>0.69852646041870903</v>
      </c>
      <c r="S477" s="9">
        <f t="shared" si="191"/>
        <v>6.2867381437683809</v>
      </c>
      <c r="T477" s="9">
        <v>5.9226723242584374</v>
      </c>
      <c r="U477" s="9">
        <f t="shared" si="192"/>
        <v>0.59226723242584378</v>
      </c>
      <c r="V477" s="9">
        <f t="shared" si="193"/>
        <v>5.3304050918325938</v>
      </c>
      <c r="W477" s="9">
        <f t="shared" si="207"/>
        <v>1.4939670686686921</v>
      </c>
      <c r="X477" s="9">
        <f t="shared" si="208"/>
        <v>9.8728328846913682E-2</v>
      </c>
      <c r="Y477" s="9">
        <f t="shared" si="209"/>
        <v>0.26724790341190369</v>
      </c>
      <c r="Z477" s="9">
        <f t="shared" si="210"/>
        <v>6.9218362528653057E-2</v>
      </c>
      <c r="AA477" s="9">
        <f t="shared" si="211"/>
        <v>0.91650021343992571</v>
      </c>
      <c r="AB477" s="9">
        <f t="shared" si="212"/>
        <v>1.7564330728703479E-2</v>
      </c>
      <c r="AC477" s="9">
        <f t="shared" si="213"/>
        <v>1.510627481657457</v>
      </c>
      <c r="AD477" s="9">
        <f t="shared" si="214"/>
        <v>6.896447185398441E-2</v>
      </c>
      <c r="AE477" s="9">
        <f t="shared" si="215"/>
        <v>0.29152940196424276</v>
      </c>
      <c r="AF477" s="9">
        <f t="shared" si="216"/>
        <v>0.27979303678668332</v>
      </c>
      <c r="AG477" s="9">
        <v>0</v>
      </c>
      <c r="AH477" s="9">
        <f t="shared" si="217"/>
        <v>0.25299325484738738</v>
      </c>
      <c r="AI477" s="9"/>
      <c r="AJ477" s="6">
        <v>467</v>
      </c>
      <c r="AK477" s="6">
        <f t="shared" si="198"/>
        <v>1.5926953975156057</v>
      </c>
      <c r="AL477" s="6">
        <f t="shared" si="199"/>
        <v>0.98571857596857881</v>
      </c>
      <c r="AM477" s="6">
        <f t="shared" si="200"/>
        <v>1.5795919535114413</v>
      </c>
      <c r="AN477">
        <v>1.76428571428571</v>
      </c>
      <c r="AO477">
        <v>1.52857142857143</v>
      </c>
      <c r="AP477" s="5">
        <v>0.95857142900000003</v>
      </c>
      <c r="AQ477" s="6">
        <f t="shared" si="201"/>
        <v>-0.17159031677010428</v>
      </c>
      <c r="AR477" s="17">
        <f t="shared" si="202"/>
        <v>2.9443236809264729E-2</v>
      </c>
      <c r="AS477" s="6">
        <f t="shared" si="203"/>
        <v>-0.54285285260285121</v>
      </c>
      <c r="AT477" s="15">
        <f t="shared" si="204"/>
        <v>0.29468921957905292</v>
      </c>
      <c r="AU477" s="6">
        <f t="shared" si="205"/>
        <v>0.6210205245114413</v>
      </c>
      <c r="AV477" s="16">
        <f t="shared" si="206"/>
        <v>0.38566649186446567</v>
      </c>
      <c r="AW477" s="16"/>
      <c r="AX477" s="16"/>
    </row>
    <row r="478" spans="1:50" x14ac:dyDescent="0.2">
      <c r="A478" s="13">
        <v>43203</v>
      </c>
      <c r="B478" s="14">
        <v>14.051698160000001</v>
      </c>
      <c r="C478" s="14">
        <v>14.55017325</v>
      </c>
      <c r="D478" s="14">
        <v>18.003602369999999</v>
      </c>
      <c r="E478" s="14">
        <v>25.808601190000001</v>
      </c>
      <c r="F478" s="5">
        <v>2.8141614254920131</v>
      </c>
      <c r="G478" s="5">
        <v>2.2626064608762682</v>
      </c>
      <c r="H478" s="14">
        <v>5.6283228509840253</v>
      </c>
      <c r="I478" s="14">
        <v>7.8909293118602939</v>
      </c>
      <c r="J478" s="14">
        <v>2.8141614254920131</v>
      </c>
      <c r="K478" s="14">
        <f t="shared" si="194"/>
        <v>12.955359382658269</v>
      </c>
      <c r="L478" s="14">
        <f t="shared" si="195"/>
        <v>3.7469546282200841</v>
      </c>
      <c r="M478" s="14">
        <f t="shared" si="196"/>
        <v>5.5579602738535758</v>
      </c>
      <c r="N478" s="5">
        <f t="shared" si="197"/>
        <v>0</v>
      </c>
      <c r="O478" s="9">
        <v>0.195944444454</v>
      </c>
      <c r="P478" s="9">
        <v>2.0351851846E-2</v>
      </c>
      <c r="Q478" s="9">
        <v>6.9736240428595124</v>
      </c>
      <c r="R478" s="9">
        <f t="shared" si="190"/>
        <v>0.69736240428595131</v>
      </c>
      <c r="S478" s="9">
        <f t="shared" si="191"/>
        <v>6.276261638573561</v>
      </c>
      <c r="T478" s="9">
        <v>5.8873737677192821</v>
      </c>
      <c r="U478" s="9">
        <f t="shared" si="192"/>
        <v>0.58873737677192828</v>
      </c>
      <c r="V478" s="9">
        <f t="shared" si="193"/>
        <v>5.2986363909473537</v>
      </c>
      <c r="W478" s="9">
        <f t="shared" si="207"/>
        <v>1.518722765149491</v>
      </c>
      <c r="X478" s="9">
        <f t="shared" si="208"/>
        <v>8.9134325809768766E-3</v>
      </c>
      <c r="Y478" s="9">
        <f t="shared" si="209"/>
        <v>0.33349733692439826</v>
      </c>
      <c r="Z478" s="9">
        <f t="shared" si="210"/>
        <v>8.2723276495205916E-2</v>
      </c>
      <c r="AA478" s="9">
        <f t="shared" si="211"/>
        <v>0.90518265391738428</v>
      </c>
      <c r="AB478" s="9">
        <f t="shared" si="212"/>
        <v>1.8557013404026452E-2</v>
      </c>
      <c r="AC478" s="9">
        <f t="shared" si="213"/>
        <v>1.497944803230822</v>
      </c>
      <c r="AD478" s="9">
        <f t="shared" si="214"/>
        <v>1.9833915103520935E-2</v>
      </c>
      <c r="AE478" s="9">
        <f t="shared" si="215"/>
        <v>0.3569392162221619</v>
      </c>
      <c r="AF478" s="9">
        <f t="shared" si="216"/>
        <v>0.12103016721254065</v>
      </c>
      <c r="AG478" s="9">
        <v>0</v>
      </c>
      <c r="AH478" s="9">
        <f t="shared" si="217"/>
        <v>8.9052968074722447E-2</v>
      </c>
      <c r="AI478" s="9"/>
      <c r="AJ478" s="6">
        <v>468</v>
      </c>
      <c r="AK478" s="6">
        <f t="shared" si="198"/>
        <v>1.5276361977304678</v>
      </c>
      <c r="AL478" s="6">
        <f t="shared" si="199"/>
        <v>0.98790593041259023</v>
      </c>
      <c r="AM478" s="6">
        <f t="shared" si="200"/>
        <v>1.517778718334343</v>
      </c>
      <c r="AN478">
        <v>1.74285714285714</v>
      </c>
      <c r="AO478">
        <v>1.54285714285714</v>
      </c>
      <c r="AP478" s="5">
        <v>0.937857143</v>
      </c>
      <c r="AQ478" s="6">
        <f t="shared" si="201"/>
        <v>-0.21522094512667223</v>
      </c>
      <c r="AR478" s="17">
        <f t="shared" si="202"/>
        <v>4.6320055221218057E-2</v>
      </c>
      <c r="AS478" s="6">
        <f t="shared" si="203"/>
        <v>-0.55495121244454981</v>
      </c>
      <c r="AT478" s="15">
        <f t="shared" si="204"/>
        <v>0.30797084819367587</v>
      </c>
      <c r="AU478" s="6">
        <f t="shared" si="205"/>
        <v>0.57992157533434296</v>
      </c>
      <c r="AV478" s="16">
        <f t="shared" si="206"/>
        <v>0.33630903353826602</v>
      </c>
      <c r="AW478" s="16"/>
      <c r="AX478" s="16"/>
    </row>
    <row r="479" spans="1:50" x14ac:dyDescent="0.2">
      <c r="A479" s="13">
        <v>43204</v>
      </c>
      <c r="B479" s="14">
        <v>14.04754378</v>
      </c>
      <c r="C479" s="14">
        <v>14.556231009999999</v>
      </c>
      <c r="D479" s="14">
        <v>18.017937499999999</v>
      </c>
      <c r="E479" s="14">
        <v>25.793586040000001</v>
      </c>
      <c r="F479" s="5">
        <v>2.7948213658902361</v>
      </c>
      <c r="G479" s="5">
        <v>2.2458555042831589</v>
      </c>
      <c r="H479" s="14">
        <v>5.5896427317804722</v>
      </c>
      <c r="I479" s="14">
        <v>7.8354982360636312</v>
      </c>
      <c r="J479" s="14">
        <v>2.7948213658902361</v>
      </c>
      <c r="K479" s="14">
        <f t="shared" si="194"/>
        <v>12.644873396418561</v>
      </c>
      <c r="L479" s="14">
        <f t="shared" si="195"/>
        <v>3.7345849555373176</v>
      </c>
      <c r="M479" s="14">
        <f t="shared" si="196"/>
        <v>5.4733989135075589</v>
      </c>
      <c r="N479" s="5">
        <f t="shared" si="197"/>
        <v>0</v>
      </c>
      <c r="O479" s="9">
        <v>0.20318888891600001</v>
      </c>
      <c r="P479" s="9">
        <v>1.7181481484000002E-2</v>
      </c>
      <c r="Q479" s="9">
        <v>6.9304867817204769</v>
      </c>
      <c r="R479" s="9">
        <f t="shared" si="190"/>
        <v>0.69304867817204774</v>
      </c>
      <c r="S479" s="9">
        <f t="shared" si="191"/>
        <v>6.2374381035484294</v>
      </c>
      <c r="T479" s="9">
        <v>5.8454614157608464</v>
      </c>
      <c r="U479" s="9">
        <f t="shared" si="192"/>
        <v>0.58454614157608464</v>
      </c>
      <c r="V479" s="9">
        <f t="shared" si="193"/>
        <v>5.2609152741847618</v>
      </c>
      <c r="W479" s="9">
        <f t="shared" si="207"/>
        <v>1.4332790319740663</v>
      </c>
      <c r="X479" s="9">
        <f t="shared" si="208"/>
        <v>3.2029598176808095E-2</v>
      </c>
      <c r="Y479" s="9">
        <f t="shared" si="209"/>
        <v>0.396263615530911</v>
      </c>
      <c r="Z479" s="9">
        <f t="shared" si="210"/>
        <v>9.4518460310533875E-2</v>
      </c>
      <c r="AA479" s="9">
        <f t="shared" si="211"/>
        <v>0.89428138188980788</v>
      </c>
      <c r="AB479" s="9">
        <f t="shared" si="212"/>
        <v>1.9797657535020781E-2</v>
      </c>
      <c r="AC479" s="9">
        <f t="shared" si="213"/>
        <v>1.4257986559392863</v>
      </c>
      <c r="AD479" s="9">
        <f t="shared" si="214"/>
        <v>3.4739361013604031E-2</v>
      </c>
      <c r="AE479" s="9">
        <f t="shared" si="215"/>
        <v>0.41677164096619507</v>
      </c>
      <c r="AF479" s="9">
        <f t="shared" si="216"/>
        <v>1.263527140443539E-2</v>
      </c>
      <c r="AG479" s="9">
        <v>0</v>
      </c>
      <c r="AH479" s="9">
        <f t="shared" si="217"/>
        <v>2.7275002359959371E-2</v>
      </c>
      <c r="AI479" s="9"/>
      <c r="AJ479" s="9">
        <v>469</v>
      </c>
      <c r="AK479" s="6">
        <f t="shared" si="198"/>
        <v>1.4653086301508744</v>
      </c>
      <c r="AL479" s="6">
        <f t="shared" si="199"/>
        <v>0.98879984220034178</v>
      </c>
      <c r="AM479" s="6">
        <f t="shared" si="200"/>
        <v>1.4605380169528903</v>
      </c>
      <c r="AN479">
        <v>1.72142857142857</v>
      </c>
      <c r="AO479">
        <v>1.55714285714286</v>
      </c>
      <c r="AP479" s="5">
        <v>0.91714285699999998</v>
      </c>
      <c r="AQ479" s="6">
        <f t="shared" si="201"/>
        <v>-0.25611994127769555</v>
      </c>
      <c r="AR479" s="17">
        <f t="shared" si="202"/>
        <v>6.559742432009022E-2</v>
      </c>
      <c r="AS479" s="6">
        <f t="shared" si="203"/>
        <v>-0.56834301494251827</v>
      </c>
      <c r="AT479" s="15">
        <f t="shared" si="204"/>
        <v>0.32301378263395153</v>
      </c>
      <c r="AU479" s="6">
        <f t="shared" si="205"/>
        <v>0.54339515995289034</v>
      </c>
      <c r="AV479" s="16">
        <f t="shared" si="206"/>
        <v>0.2952782998602273</v>
      </c>
      <c r="AW479" s="16"/>
      <c r="AX479" s="16"/>
    </row>
    <row r="480" spans="1:50" x14ac:dyDescent="0.2">
      <c r="A480" s="13">
        <v>43205</v>
      </c>
      <c r="B480" s="14">
        <v>14.043389400000001</v>
      </c>
      <c r="C480" s="14">
        <v>14.562288759999999</v>
      </c>
      <c r="D480" s="14">
        <v>18.032272620000001</v>
      </c>
      <c r="E480" s="14">
        <v>25.778570899999998</v>
      </c>
      <c r="F480" s="5">
        <v>2.7974777101267891</v>
      </c>
      <c r="G480" s="5">
        <v>2.2362902503920399</v>
      </c>
      <c r="H480" s="14">
        <v>5.5949554202535774</v>
      </c>
      <c r="I480" s="14">
        <v>7.8312456706456173</v>
      </c>
      <c r="J480" s="14">
        <v>2.7974777101267891</v>
      </c>
      <c r="K480" s="14">
        <f t="shared" si="194"/>
        <v>12.443954740257462</v>
      </c>
      <c r="L480" s="14">
        <f t="shared" si="195"/>
        <v>3.7379483496808903</v>
      </c>
      <c r="M480" s="14">
        <f t="shared" si="196"/>
        <v>5.4326225108925295</v>
      </c>
      <c r="N480" s="5">
        <f t="shared" si="197"/>
        <v>0</v>
      </c>
      <c r="O480" s="9">
        <v>0.21043333338699999</v>
      </c>
      <c r="P480" s="9">
        <v>1.4011111113E-2</v>
      </c>
      <c r="Q480" s="9">
        <v>6.8868923887152436</v>
      </c>
      <c r="R480" s="9">
        <f t="shared" si="190"/>
        <v>0.68868923887152445</v>
      </c>
      <c r="S480" s="9">
        <f t="shared" si="191"/>
        <v>6.1982031498437191</v>
      </c>
      <c r="T480" s="9">
        <v>5.8036936293214678</v>
      </c>
      <c r="U480" s="9">
        <f t="shared" si="192"/>
        <v>0.5803693629321468</v>
      </c>
      <c r="V480" s="9">
        <f t="shared" si="193"/>
        <v>5.2233242663893211</v>
      </c>
      <c r="W480" s="9">
        <f t="shared" si="207"/>
        <v>1.3824440407561849</v>
      </c>
      <c r="X480" s="9">
        <f t="shared" si="208"/>
        <v>2.9311838478389599E-2</v>
      </c>
      <c r="Y480" s="9">
        <f t="shared" si="209"/>
        <v>0.44945735386177671</v>
      </c>
      <c r="Z480" s="9">
        <f t="shared" si="210"/>
        <v>0.10314848362970822</v>
      </c>
      <c r="AA480" s="9">
        <f t="shared" si="211"/>
        <v>0.88537203906343032</v>
      </c>
      <c r="AB480" s="9">
        <f t="shared" si="212"/>
        <v>2.1246538978200495E-2</v>
      </c>
      <c r="AC480" s="9">
        <f t="shared" si="213"/>
        <v>1.3754888489486232</v>
      </c>
      <c r="AD480" s="9">
        <f t="shared" si="214"/>
        <v>3.5480510531208584E-2</v>
      </c>
      <c r="AE480" s="9">
        <f t="shared" si="215"/>
        <v>0.46801486495270289</v>
      </c>
      <c r="AF480" s="9">
        <f t="shared" si="216"/>
        <v>4.1384721689438866E-2</v>
      </c>
      <c r="AG480" s="9">
        <v>0</v>
      </c>
      <c r="AH480" s="9">
        <f t="shared" si="217"/>
        <v>4.4473496266688714E-2</v>
      </c>
      <c r="AI480" s="9"/>
      <c r="AJ480" s="6">
        <v>470</v>
      </c>
      <c r="AK480" s="6">
        <f t="shared" si="198"/>
        <v>1.4117558792345746</v>
      </c>
      <c r="AL480" s="6">
        <f t="shared" si="199"/>
        <v>0.9885205226931385</v>
      </c>
      <c r="AM480" s="6">
        <f t="shared" si="200"/>
        <v>1.4109693594798318</v>
      </c>
      <c r="AN480">
        <v>1.7</v>
      </c>
      <c r="AO480">
        <v>1.5714285714285701</v>
      </c>
      <c r="AP480" s="5">
        <v>0.89642857099999995</v>
      </c>
      <c r="AQ480" s="6">
        <f t="shared" si="201"/>
        <v>-0.28824412076542538</v>
      </c>
      <c r="AR480" s="17">
        <f t="shared" si="202"/>
        <v>8.3084673155833136E-2</v>
      </c>
      <c r="AS480" s="6">
        <f t="shared" si="203"/>
        <v>-0.58290804873543156</v>
      </c>
      <c r="AT480" s="15">
        <f t="shared" si="204"/>
        <v>0.33978179328054825</v>
      </c>
      <c r="AU480" s="6">
        <f t="shared" si="205"/>
        <v>0.51454078847983187</v>
      </c>
      <c r="AV480" s="16">
        <f t="shared" si="206"/>
        <v>0.26475222300944706</v>
      </c>
      <c r="AW480" s="16"/>
      <c r="AX480" s="16"/>
    </row>
    <row r="481" spans="1:50" x14ac:dyDescent="0.2">
      <c r="A481" s="13">
        <v>43206</v>
      </c>
      <c r="B481" s="14">
        <v>14.03923503</v>
      </c>
      <c r="C481" s="14">
        <v>14.56834651</v>
      </c>
      <c r="D481" s="14">
        <v>18.046607739999999</v>
      </c>
      <c r="E481" s="14">
        <v>25.763555759999999</v>
      </c>
      <c r="F481" s="5">
        <v>2.8429520145198781</v>
      </c>
      <c r="G481" s="5">
        <v>2.2434751260588799</v>
      </c>
      <c r="H481" s="14">
        <v>5.6859040290397562</v>
      </c>
      <c r="I481" s="14">
        <v>7.929379155098637</v>
      </c>
      <c r="J481" s="14">
        <v>2.8429520145198781</v>
      </c>
      <c r="K481" s="14">
        <f t="shared" si="194"/>
        <v>12.438192179511718</v>
      </c>
      <c r="L481" s="14">
        <f t="shared" si="195"/>
        <v>3.7760250342404946</v>
      </c>
      <c r="M481" s="14">
        <f t="shared" si="196"/>
        <v>5.4746375011882007</v>
      </c>
      <c r="N481" s="5">
        <f t="shared" si="197"/>
        <v>0</v>
      </c>
      <c r="O481" s="9">
        <v>0.21767777776</v>
      </c>
      <c r="P481" s="9">
        <v>1.084074074E-2</v>
      </c>
      <c r="Q481" s="9">
        <v>6.8348762408734123</v>
      </c>
      <c r="R481" s="9">
        <f t="shared" si="190"/>
        <v>0.68348762408734132</v>
      </c>
      <c r="S481" s="9">
        <f t="shared" si="191"/>
        <v>6.151388616786071</v>
      </c>
      <c r="T481" s="9">
        <v>5.7605960450305176</v>
      </c>
      <c r="U481" s="9">
        <f t="shared" si="192"/>
        <v>0.57605960450305183</v>
      </c>
      <c r="V481" s="9">
        <f t="shared" si="193"/>
        <v>5.1845364405274657</v>
      </c>
      <c r="W481" s="9">
        <f t="shared" si="207"/>
        <v>1.3303012781799313</v>
      </c>
      <c r="X481" s="9">
        <f t="shared" si="208"/>
        <v>3.4123955487820434E-2</v>
      </c>
      <c r="Y481" s="9">
        <f t="shared" si="209"/>
        <v>0.49578134068817525</v>
      </c>
      <c r="Z481" s="9">
        <f t="shared" si="210"/>
        <v>0.10974517152893749</v>
      </c>
      <c r="AA481" s="9">
        <f t="shared" si="211"/>
        <v>0.87757137024824294</v>
      </c>
      <c r="AB481" s="9">
        <f t="shared" si="212"/>
        <v>2.2835710831580789E-2</v>
      </c>
      <c r="AC481" s="9">
        <f t="shared" si="213"/>
        <v>1.3279788221227173</v>
      </c>
      <c r="AD481" s="9">
        <f t="shared" si="214"/>
        <v>3.9339767774624654E-2</v>
      </c>
      <c r="AE481" s="9">
        <f t="shared" si="215"/>
        <v>0.51256312115914837</v>
      </c>
      <c r="AF481" s="9">
        <f t="shared" si="216"/>
        <v>3.6677278540702629E-2</v>
      </c>
      <c r="AG481" s="9">
        <v>0</v>
      </c>
      <c r="AH481" s="9">
        <f t="shared" si="217"/>
        <v>4.3771801405554589E-2</v>
      </c>
      <c r="AI481" s="9"/>
      <c r="AJ481" s="6">
        <v>471</v>
      </c>
      <c r="AK481" s="6">
        <f t="shared" si="198"/>
        <v>1.3644252336677516</v>
      </c>
      <c r="AL481" s="6">
        <f t="shared" si="199"/>
        <v>0.98731654177718042</v>
      </c>
      <c r="AM481" s="6">
        <f t="shared" si="200"/>
        <v>1.3673185898973419</v>
      </c>
      <c r="AN481">
        <v>1.69285714285714</v>
      </c>
      <c r="AO481">
        <v>1.5857142857142901</v>
      </c>
      <c r="AP481" s="5">
        <v>0.87571428600000001</v>
      </c>
      <c r="AQ481" s="6">
        <f t="shared" si="201"/>
        <v>-0.32843190918938836</v>
      </c>
      <c r="AR481" s="17">
        <f t="shared" si="202"/>
        <v>0.10786751897378664</v>
      </c>
      <c r="AS481" s="6">
        <f t="shared" si="203"/>
        <v>-0.59839774393710965</v>
      </c>
      <c r="AT481" s="15">
        <f t="shared" si="204"/>
        <v>0.35807985994902264</v>
      </c>
      <c r="AU481" s="6">
        <f t="shared" si="205"/>
        <v>0.49160430389734189</v>
      </c>
      <c r="AV481" s="16">
        <f t="shared" si="206"/>
        <v>0.24167479161039007</v>
      </c>
      <c r="AW481" s="16"/>
      <c r="AX481" s="16"/>
    </row>
    <row r="482" spans="1:50" x14ac:dyDescent="0.2">
      <c r="A482" s="13">
        <v>43207</v>
      </c>
      <c r="B482" s="14">
        <v>14.035080649999999</v>
      </c>
      <c r="C482" s="14">
        <v>14.57440426</v>
      </c>
      <c r="D482" s="14">
        <v>18.060942860000001</v>
      </c>
      <c r="E482" s="14">
        <v>25.748540609999999</v>
      </c>
      <c r="F482" s="5">
        <v>2.871439024045721</v>
      </c>
      <c r="G482" s="5">
        <v>2.2817988738028281</v>
      </c>
      <c r="H482" s="14">
        <v>5.742878048091443</v>
      </c>
      <c r="I482" s="14">
        <v>8.0246769218942706</v>
      </c>
      <c r="J482" s="14">
        <v>2.871439024045721</v>
      </c>
      <c r="K482" s="14">
        <f t="shared" si="194"/>
        <v>12.360653464249321</v>
      </c>
      <c r="L482" s="14">
        <f t="shared" si="195"/>
        <v>3.8499191211139565</v>
      </c>
      <c r="M482" s="14">
        <f t="shared" si="196"/>
        <v>5.4831653516815377</v>
      </c>
      <c r="N482" s="5">
        <f t="shared" si="197"/>
        <v>0</v>
      </c>
      <c r="O482" s="9">
        <v>0.22492222223</v>
      </c>
      <c r="P482" s="9">
        <v>7.6703703699999987E-3</v>
      </c>
      <c r="Q482" s="9">
        <v>6.7885866765277374</v>
      </c>
      <c r="R482" s="9">
        <f t="shared" si="190"/>
        <v>0.67885866765277381</v>
      </c>
      <c r="S482" s="9">
        <f t="shared" si="191"/>
        <v>6.1097280088749635</v>
      </c>
      <c r="T482" s="9">
        <v>5.7158206618747496</v>
      </c>
      <c r="U482" s="9">
        <f t="shared" si="192"/>
        <v>0.57158206618747498</v>
      </c>
      <c r="V482" s="9">
        <f t="shared" si="193"/>
        <v>5.1442385956872752</v>
      </c>
      <c r="W482" s="9">
        <f t="shared" si="207"/>
        <v>1.2856669225670345</v>
      </c>
      <c r="X482" s="9">
        <f t="shared" si="208"/>
        <v>3.7392675618504415E-2</v>
      </c>
      <c r="Y482" s="9">
        <f t="shared" si="209"/>
        <v>0.53566929696634547</v>
      </c>
      <c r="Z482" s="9">
        <f t="shared" si="210"/>
        <v>0.11486689903322347</v>
      </c>
      <c r="AA482" s="9">
        <f t="shared" si="211"/>
        <v>0.87048027969464148</v>
      </c>
      <c r="AB482" s="9">
        <f t="shared" si="212"/>
        <v>2.4521377910615288E-2</v>
      </c>
      <c r="AC482" s="9">
        <f t="shared" si="213"/>
        <v>1.2863757020600144</v>
      </c>
      <c r="AD482" s="9">
        <f t="shared" si="214"/>
        <v>4.2681013171816447E-2</v>
      </c>
      <c r="AE482" s="9">
        <f t="shared" si="215"/>
        <v>0.55107377403552393</v>
      </c>
      <c r="AF482" s="9">
        <f t="shared" si="216"/>
        <v>4.0796639934153792E-2</v>
      </c>
      <c r="AG482" s="9">
        <v>0</v>
      </c>
      <c r="AH482" s="9">
        <f t="shared" si="217"/>
        <v>4.6592049871555692E-2</v>
      </c>
      <c r="AI482" s="9"/>
      <c r="AJ482" s="9">
        <v>472</v>
      </c>
      <c r="AK482" s="6">
        <f t="shared" si="198"/>
        <v>1.3230595981855389</v>
      </c>
      <c r="AL482" s="6">
        <f t="shared" si="199"/>
        <v>0.98534717872786493</v>
      </c>
      <c r="AM482" s="6">
        <f t="shared" si="200"/>
        <v>1.3290567152318309</v>
      </c>
      <c r="AN482">
        <v>1.6857142857142899</v>
      </c>
      <c r="AO482">
        <v>1.6</v>
      </c>
      <c r="AP482" s="5">
        <v>0.85499999999999998</v>
      </c>
      <c r="AQ482" s="6">
        <f t="shared" si="201"/>
        <v>-0.36265468752875107</v>
      </c>
      <c r="AR482" s="17">
        <f t="shared" si="202"/>
        <v>0.13151842238657607</v>
      </c>
      <c r="AS482" s="6">
        <f t="shared" si="203"/>
        <v>-0.61465282127213516</v>
      </c>
      <c r="AT482" s="15">
        <f t="shared" si="204"/>
        <v>0.37779809069779535</v>
      </c>
      <c r="AU482" s="6">
        <f t="shared" si="205"/>
        <v>0.47405671523183091</v>
      </c>
      <c r="AV482" s="16">
        <f t="shared" si="206"/>
        <v>0.22472976925639321</v>
      </c>
      <c r="AW482" s="16"/>
      <c r="AX482" s="16"/>
    </row>
    <row r="483" spans="1:50" x14ac:dyDescent="0.2">
      <c r="A483" s="13">
        <v>43208</v>
      </c>
      <c r="B483" s="14">
        <v>14.01470277</v>
      </c>
      <c r="C483" s="14">
        <v>14.732212690000001</v>
      </c>
      <c r="D483" s="14">
        <v>18.036249139999999</v>
      </c>
      <c r="E483" s="14">
        <v>25.73352547</v>
      </c>
      <c r="F483" s="5">
        <v>2.7781985113210301</v>
      </c>
      <c r="G483" s="5">
        <v>2.2243297622669238</v>
      </c>
      <c r="H483" s="14">
        <v>5.5563970226420594</v>
      </c>
      <c r="I483" s="14">
        <v>7.7807267849089836</v>
      </c>
      <c r="J483" s="14">
        <v>2.7781985113210301</v>
      </c>
      <c r="K483" s="14">
        <f t="shared" si="194"/>
        <v>8.8896479544778924</v>
      </c>
      <c r="L483" s="14">
        <f t="shared" si="195"/>
        <v>3.9208484104442682</v>
      </c>
      <c r="M483" s="14">
        <f t="shared" si="196"/>
        <v>5.3174972196659294</v>
      </c>
      <c r="N483" s="5">
        <f t="shared" si="197"/>
        <v>0</v>
      </c>
      <c r="O483" s="9">
        <v>0.2321666667</v>
      </c>
      <c r="P483" s="9">
        <v>4.5000000000000014E-3</v>
      </c>
      <c r="Q483" s="9">
        <v>6.7644735013507509</v>
      </c>
      <c r="R483" s="9">
        <f t="shared" si="190"/>
        <v>0.67644735013507518</v>
      </c>
      <c r="S483" s="9">
        <f t="shared" si="191"/>
        <v>6.0880261512156757</v>
      </c>
      <c r="T483" s="9">
        <v>5.6691026546134484</v>
      </c>
      <c r="U483" s="9">
        <f t="shared" si="192"/>
        <v>0.56691026546134482</v>
      </c>
      <c r="V483" s="9">
        <f t="shared" si="193"/>
        <v>5.1021923891521039</v>
      </c>
      <c r="W483" s="9">
        <f t="shared" si="207"/>
        <v>1.2461627634364543</v>
      </c>
      <c r="X483" s="9">
        <f t="shared" si="208"/>
        <v>4.0623781090615013E-2</v>
      </c>
      <c r="Y483" s="9">
        <f t="shared" si="209"/>
        <v>0.57003061680100042</v>
      </c>
      <c r="Z483" s="9">
        <f t="shared" si="210"/>
        <v>0.11871124577242551</v>
      </c>
      <c r="AA483" s="9">
        <f t="shared" si="211"/>
        <v>0.86403060483780947</v>
      </c>
      <c r="AB483" s="9">
        <f t="shared" si="212"/>
        <v>2.6271889163873036E-2</v>
      </c>
      <c r="AC483" s="9">
        <f t="shared" si="213"/>
        <v>1.249536126610314</v>
      </c>
      <c r="AD483" s="9">
        <f t="shared" si="214"/>
        <v>4.6105607541497319E-2</v>
      </c>
      <c r="AE483" s="9">
        <f t="shared" si="215"/>
        <v>0.58433444781814847</v>
      </c>
      <c r="AF483" s="9">
        <f t="shared" si="216"/>
        <v>4.2997438091634282E-2</v>
      </c>
      <c r="AG483" s="9">
        <v>0</v>
      </c>
      <c r="AH483" s="9">
        <f t="shared" si="217"/>
        <v>4.8727486445240227E-2</v>
      </c>
      <c r="AI483" s="9"/>
      <c r="AJ483" s="6">
        <v>473</v>
      </c>
      <c r="AK483" s="6">
        <f t="shared" si="198"/>
        <v>1.2867865445270692</v>
      </c>
      <c r="AL483" s="6">
        <f t="shared" si="199"/>
        <v>0.982741850610235</v>
      </c>
      <c r="AM483" s="6">
        <f t="shared" si="200"/>
        <v>1.2956417341518114</v>
      </c>
      <c r="AN483">
        <v>1.6785714285714299</v>
      </c>
      <c r="AO483">
        <v>1.6214285714285701</v>
      </c>
      <c r="AP483" s="5">
        <v>0.85392857099999997</v>
      </c>
      <c r="AQ483" s="6">
        <f t="shared" si="201"/>
        <v>-0.39178488404436074</v>
      </c>
      <c r="AR483" s="17">
        <f t="shared" si="202"/>
        <v>0.15349539536565318</v>
      </c>
      <c r="AS483" s="6">
        <f t="shared" si="203"/>
        <v>-0.63868672081833511</v>
      </c>
      <c r="AT483" s="15">
        <f t="shared" si="204"/>
        <v>0.40792072734967794</v>
      </c>
      <c r="AU483" s="6">
        <f t="shared" si="205"/>
        <v>0.44171316315181142</v>
      </c>
      <c r="AV483" s="16">
        <f t="shared" si="206"/>
        <v>0.19511051850157876</v>
      </c>
      <c r="AW483" s="16"/>
      <c r="AX483" s="16"/>
    </row>
    <row r="484" spans="1:50" x14ac:dyDescent="0.2">
      <c r="A484" s="13">
        <v>43209</v>
      </c>
      <c r="B484" s="14">
        <v>13.99432489</v>
      </c>
      <c r="C484" s="14">
        <v>14.890021109999999</v>
      </c>
      <c r="D484" s="14">
        <v>18.011555420000001</v>
      </c>
      <c r="E484" s="14">
        <v>25.718510330000001</v>
      </c>
      <c r="F484" s="5">
        <v>2.7419477583162748</v>
      </c>
      <c r="G484" s="5">
        <v>2.197998695772978</v>
      </c>
      <c r="H484" s="14">
        <v>5.4838955166325496</v>
      </c>
      <c r="I484" s="14">
        <v>7.6818942124055276</v>
      </c>
      <c r="J484" s="14">
        <v>2.7419477583162748</v>
      </c>
      <c r="K484" s="14">
        <f t="shared" si="194"/>
        <v>6.9494585742394337</v>
      </c>
      <c r="L484" s="14">
        <f t="shared" si="195"/>
        <v>4.0508656701537227</v>
      </c>
      <c r="M484" s="14">
        <f t="shared" si="196"/>
        <v>5.2603572488828769</v>
      </c>
      <c r="N484" s="5">
        <f t="shared" si="197"/>
        <v>0</v>
      </c>
      <c r="O484" s="9">
        <v>0.2284555556</v>
      </c>
      <c r="P484" s="9">
        <v>4.5999999999999999E-3</v>
      </c>
      <c r="Q484" s="9">
        <v>6.7228275647519444</v>
      </c>
      <c r="R484" s="9">
        <f t="shared" si="190"/>
        <v>0.67228275647519453</v>
      </c>
      <c r="S484" s="9">
        <f t="shared" si="191"/>
        <v>6.0505448082767499</v>
      </c>
      <c r="T484" s="9">
        <v>5.6235044628127753</v>
      </c>
      <c r="U484" s="9">
        <f t="shared" si="192"/>
        <v>0.56235044628127751</v>
      </c>
      <c r="V484" s="9">
        <f t="shared" si="193"/>
        <v>5.0611540165314981</v>
      </c>
      <c r="W484" s="9">
        <f t="shared" si="207"/>
        <v>1.2115592934598918</v>
      </c>
      <c r="X484" s="9">
        <f t="shared" si="208"/>
        <v>4.3067511615914773E-2</v>
      </c>
      <c r="Y484" s="9">
        <f t="shared" si="209"/>
        <v>0.59957032326998605</v>
      </c>
      <c r="Z484" s="9">
        <f t="shared" si="210"/>
        <v>0.12098123437314258</v>
      </c>
      <c r="AA484" s="9">
        <f t="shared" si="211"/>
        <v>0.8587315744196532</v>
      </c>
      <c r="AB484" s="9">
        <f t="shared" si="212"/>
        <v>2.8060250950967175E-2</v>
      </c>
      <c r="AC484" s="9">
        <f t="shared" si="213"/>
        <v>1.2173138285856111</v>
      </c>
      <c r="AD484" s="9">
        <f t="shared" si="214"/>
        <v>4.8468784734418645E-2</v>
      </c>
      <c r="AE484" s="9">
        <f t="shared" si="215"/>
        <v>0.61300854612757782</v>
      </c>
      <c r="AF484" s="9">
        <f t="shared" si="216"/>
        <v>4.5063929907621668E-2</v>
      </c>
      <c r="AG484" s="9">
        <v>0</v>
      </c>
      <c r="AH484" s="9">
        <f>$J$3*AC483*(AD483/(AD483+$I$3))</f>
        <v>5.0876174830727948E-2</v>
      </c>
      <c r="AI484" s="9"/>
      <c r="AJ484" s="6">
        <v>474</v>
      </c>
      <c r="AK484" s="6">
        <f t="shared" si="198"/>
        <v>1.2546268050758065</v>
      </c>
      <c r="AL484" s="6">
        <f t="shared" si="199"/>
        <v>0.97971280879279576</v>
      </c>
      <c r="AM484" s="6">
        <f t="shared" si="200"/>
        <v>1.2657826133200298</v>
      </c>
      <c r="AN484">
        <v>1.6714285714285699</v>
      </c>
      <c r="AO484">
        <v>1.6428571428571399</v>
      </c>
      <c r="AP484" s="5">
        <v>0.85285714300000004</v>
      </c>
      <c r="AQ484" s="6">
        <f t="shared" si="201"/>
        <v>-0.41680176635276345</v>
      </c>
      <c r="AR484" s="17">
        <f t="shared" si="202"/>
        <v>0.1737237124347836</v>
      </c>
      <c r="AS484" s="6">
        <f t="shared" si="203"/>
        <v>-0.66314433406434414</v>
      </c>
      <c r="AT484" s="15">
        <f t="shared" si="204"/>
        <v>0.43976040780164244</v>
      </c>
      <c r="AU484" s="6">
        <f t="shared" si="205"/>
        <v>0.4129254703200298</v>
      </c>
      <c r="AV484" s="16">
        <f t="shared" si="206"/>
        <v>0.1705074440390178</v>
      </c>
      <c r="AW484" s="16"/>
      <c r="AX484" s="16"/>
    </row>
    <row r="485" spans="1:50" x14ac:dyDescent="0.2">
      <c r="A485" s="13">
        <v>43210</v>
      </c>
      <c r="B485" s="14">
        <v>13.97394701</v>
      </c>
      <c r="C485" s="14">
        <v>15.04782954</v>
      </c>
      <c r="D485" s="14">
        <v>17.986861699999999</v>
      </c>
      <c r="E485" s="14">
        <v>25.703495180000001</v>
      </c>
      <c r="F485" s="5">
        <v>2.7560406942511322</v>
      </c>
      <c r="G485" s="5">
        <v>2.1979978687378279</v>
      </c>
      <c r="H485" s="14">
        <v>5.5120813885022644</v>
      </c>
      <c r="I485" s="14">
        <v>7.7100792572400927</v>
      </c>
      <c r="J485" s="14">
        <v>2.7560406942511322</v>
      </c>
      <c r="K485" s="14">
        <f t="shared" si="194"/>
        <v>5.760084892311272</v>
      </c>
      <c r="L485" s="14">
        <f t="shared" si="195"/>
        <v>4.2400053857424593</v>
      </c>
      <c r="M485" s="14">
        <f t="shared" si="196"/>
        <v>5.2997278876867302</v>
      </c>
      <c r="N485" s="5">
        <f t="shared" si="197"/>
        <v>0</v>
      </c>
      <c r="O485" s="9">
        <v>0.22474444450000011</v>
      </c>
      <c r="P485" s="9">
        <v>4.6999999999999993E-3</v>
      </c>
      <c r="Q485" s="9">
        <v>6.6714036797343814</v>
      </c>
      <c r="R485" s="9">
        <f t="shared" si="190"/>
        <v>0.66714036797343823</v>
      </c>
      <c r="S485" s="9">
        <f t="shared" si="191"/>
        <v>6.0042633117609432</v>
      </c>
      <c r="T485" s="9">
        <v>5.5797331125098184</v>
      </c>
      <c r="U485" s="9">
        <f t="shared" si="192"/>
        <v>0.55797331125098182</v>
      </c>
      <c r="V485" s="9">
        <f t="shared" si="193"/>
        <v>5.0217598012588365</v>
      </c>
      <c r="W485" s="9">
        <f t="shared" si="207"/>
        <v>1.1805226385033702</v>
      </c>
      <c r="X485" s="9">
        <f t="shared" si="208"/>
        <v>4.5599264326381617E-2</v>
      </c>
      <c r="Y485" s="9">
        <f t="shared" si="209"/>
        <v>0.62492797761896979</v>
      </c>
      <c r="Z485" s="9">
        <f t="shared" si="210"/>
        <v>0.12224889306918521</v>
      </c>
      <c r="AA485" s="9">
        <f t="shared" si="211"/>
        <v>0.85404622652699769</v>
      </c>
      <c r="AB485" s="9">
        <f t="shared" si="212"/>
        <v>2.9854132042223459E-2</v>
      </c>
      <c r="AC485" s="9">
        <f t="shared" si="213"/>
        <v>1.188100142719634</v>
      </c>
      <c r="AD485" s="9">
        <f t="shared" si="214"/>
        <v>5.0929687614526764E-2</v>
      </c>
      <c r="AE485" s="9">
        <f t="shared" si="215"/>
        <v>0.63770188938605554</v>
      </c>
      <c r="AF485" s="9">
        <f t="shared" si="216"/>
        <v>4.6283015439795544E-2</v>
      </c>
      <c r="AG485" s="9">
        <v>0</v>
      </c>
      <c r="AH485" s="9">
        <f t="shared" si="217"/>
        <v>5.192692084633245E-2</v>
      </c>
      <c r="AI485" s="9"/>
      <c r="AJ485" s="9">
        <v>475</v>
      </c>
      <c r="AK485" s="6">
        <f t="shared" si="198"/>
        <v>1.2261219028297519</v>
      </c>
      <c r="AL485" s="6">
        <f t="shared" si="199"/>
        <v>0.97629511959618287</v>
      </c>
      <c r="AM485" s="6">
        <f t="shared" si="200"/>
        <v>1.2390298303341609</v>
      </c>
      <c r="AN485">
        <v>1.6642857142857099</v>
      </c>
      <c r="AO485">
        <v>1.6642857142857099</v>
      </c>
      <c r="AP485" s="5">
        <v>0.85178571400000003</v>
      </c>
      <c r="AQ485" s="6">
        <f t="shared" si="201"/>
        <v>-0.43816381145595806</v>
      </c>
      <c r="AR485" s="17">
        <f t="shared" si="202"/>
        <v>0.19198752566961236</v>
      </c>
      <c r="AS485" s="6">
        <f t="shared" si="203"/>
        <v>-0.68799059468952706</v>
      </c>
      <c r="AT485" s="15">
        <f t="shared" si="204"/>
        <v>0.47333105838124911</v>
      </c>
      <c r="AU485" s="6">
        <f t="shared" si="205"/>
        <v>0.38724411633416089</v>
      </c>
      <c r="AV485" s="16">
        <f t="shared" si="206"/>
        <v>0.14995800563542513</v>
      </c>
      <c r="AW485" s="16"/>
      <c r="AX485" s="16"/>
    </row>
    <row r="486" spans="1:50" x14ac:dyDescent="0.2">
      <c r="A486" s="13">
        <v>43211</v>
      </c>
      <c r="B486" s="14">
        <v>13.95356913</v>
      </c>
      <c r="C486" s="14">
        <v>15.205637960000001</v>
      </c>
      <c r="D486" s="14">
        <v>17.96216798</v>
      </c>
      <c r="E486" s="14">
        <v>25.688480040000002</v>
      </c>
      <c r="F486" s="5">
        <v>2.7712994386076959</v>
      </c>
      <c r="G486" s="5">
        <v>2.1596898040387482</v>
      </c>
      <c r="H486" s="14">
        <v>5.5425988772153927</v>
      </c>
      <c r="I486" s="14">
        <v>7.7022886812541396</v>
      </c>
      <c r="J486" s="14">
        <v>2.7712994386076959</v>
      </c>
      <c r="K486" s="14">
        <f t="shared" si="194"/>
        <v>4.9107254587180789</v>
      </c>
      <c r="L486" s="14">
        <f t="shared" si="195"/>
        <v>4.3812300601803278</v>
      </c>
      <c r="M486" s="14">
        <f t="shared" si="196"/>
        <v>5.3414983827543319</v>
      </c>
      <c r="N486" s="5">
        <f t="shared" si="197"/>
        <v>0</v>
      </c>
      <c r="O486" s="9">
        <v>0.2210333334</v>
      </c>
      <c r="P486" s="9">
        <v>4.7999999999999996E-3</v>
      </c>
      <c r="Q486" s="9">
        <v>6.6177902087007583</v>
      </c>
      <c r="R486" s="9">
        <f t="shared" si="190"/>
        <v>0.6617790208700759</v>
      </c>
      <c r="S486" s="9">
        <f t="shared" si="191"/>
        <v>5.9560111878306827</v>
      </c>
      <c r="T486" s="9">
        <v>5.5361388880137721</v>
      </c>
      <c r="U486" s="9">
        <f t="shared" si="192"/>
        <v>0.55361388880137719</v>
      </c>
      <c r="V486" s="9">
        <f t="shared" si="193"/>
        <v>4.9825249992123952</v>
      </c>
      <c r="W486" s="9">
        <f t="shared" si="207"/>
        <v>1.1527624638448077</v>
      </c>
      <c r="X486" s="9">
        <f t="shared" si="208"/>
        <v>4.8172812236095423E-2</v>
      </c>
      <c r="Y486" s="9">
        <f t="shared" si="209"/>
        <v>0.64661891845519825</v>
      </c>
      <c r="Z486" s="9">
        <f t="shared" si="210"/>
        <v>0.12299678981428201</v>
      </c>
      <c r="AA486" s="9">
        <f t="shared" si="211"/>
        <v>0.84954348985542982</v>
      </c>
      <c r="AB486" s="9">
        <f t="shared" si="212"/>
        <v>3.1633362759065572E-2</v>
      </c>
      <c r="AC486" s="9">
        <f t="shared" si="213"/>
        <v>1.1616690620872145</v>
      </c>
      <c r="AD486" s="9">
        <f t="shared" si="214"/>
        <v>5.3409814641147947E-2</v>
      </c>
      <c r="AE486" s="9">
        <f t="shared" si="215"/>
        <v>0.65888274760319965</v>
      </c>
      <c r="AF486" s="9">
        <f t="shared" si="216"/>
        <v>4.757323329384152E-2</v>
      </c>
      <c r="AG486" s="9">
        <v>0</v>
      </c>
      <c r="AH486" s="9">
        <f t="shared" si="217"/>
        <v>5.3065461604747392E-2</v>
      </c>
      <c r="AI486" s="9"/>
      <c r="AJ486" s="6">
        <v>476</v>
      </c>
      <c r="AK486" s="6">
        <f t="shared" si="198"/>
        <v>1.2009352760809031</v>
      </c>
      <c r="AL486" s="6">
        <f t="shared" si="199"/>
        <v>0.97254027966971179</v>
      </c>
      <c r="AM486" s="6">
        <f t="shared" si="200"/>
        <v>1.2150788767283625</v>
      </c>
      <c r="AN486">
        <v>1.6571428571428599</v>
      </c>
      <c r="AO486">
        <v>1.6857142857142899</v>
      </c>
      <c r="AP486" s="5">
        <v>0.85071428599999999</v>
      </c>
      <c r="AQ486" s="6">
        <f t="shared" si="201"/>
        <v>-0.4562075810619568</v>
      </c>
      <c r="AR486" s="17">
        <f t="shared" si="202"/>
        <v>0.20812535701840187</v>
      </c>
      <c r="AS486" s="6">
        <f t="shared" si="203"/>
        <v>-0.71317400604457815</v>
      </c>
      <c r="AT486" s="15">
        <f t="shared" si="204"/>
        <v>0.508617162897672</v>
      </c>
      <c r="AU486" s="6">
        <f t="shared" si="205"/>
        <v>0.36436459072836247</v>
      </c>
      <c r="AV486" s="16">
        <f t="shared" si="206"/>
        <v>0.13276155497664707</v>
      </c>
      <c r="AW486" s="16"/>
      <c r="AX486" s="16"/>
    </row>
    <row r="487" spans="1:50" x14ac:dyDescent="0.2">
      <c r="A487" s="13">
        <v>43212</v>
      </c>
      <c r="B487" s="14">
        <v>13.93319125</v>
      </c>
      <c r="C487" s="14">
        <v>15.36344639</v>
      </c>
      <c r="D487" s="14">
        <v>17.937474259999998</v>
      </c>
      <c r="E487" s="14">
        <v>25.673464899999999</v>
      </c>
      <c r="F487" s="5">
        <v>2.740423616151539</v>
      </c>
      <c r="G487" s="5">
        <v>2.1525032743016079</v>
      </c>
      <c r="H487" s="14">
        <v>5.480847232303077</v>
      </c>
      <c r="I487" s="14">
        <v>7.6333505066046854</v>
      </c>
      <c r="J487" s="14">
        <v>2.740423616151539</v>
      </c>
      <c r="K487" s="14">
        <f t="shared" si="194"/>
        <v>4.2017140936926518</v>
      </c>
      <c r="L487" s="14">
        <f t="shared" si="195"/>
        <v>4.5507582472713546</v>
      </c>
      <c r="M487" s="14">
        <f t="shared" si="196"/>
        <v>5.2943039718322158</v>
      </c>
      <c r="N487" s="5">
        <f t="shared" si="197"/>
        <v>0</v>
      </c>
      <c r="O487" s="9">
        <v>0.2173222222</v>
      </c>
      <c r="P487" s="9">
        <v>4.9000000000000007E-3</v>
      </c>
      <c r="Q487" s="9">
        <v>6.585550182463443</v>
      </c>
      <c r="R487" s="9">
        <f t="shared" si="190"/>
        <v>0.65855501824634433</v>
      </c>
      <c r="S487" s="9">
        <f t="shared" si="191"/>
        <v>5.9269951642170993</v>
      </c>
      <c r="T487" s="9">
        <v>5.4919224890778384</v>
      </c>
      <c r="U487" s="9">
        <f t="shared" si="192"/>
        <v>0.54919224890778384</v>
      </c>
      <c r="V487" s="9">
        <f t="shared" si="193"/>
        <v>4.9427302401700546</v>
      </c>
      <c r="W487" s="9">
        <f t="shared" si="207"/>
        <v>1.1280898636784173</v>
      </c>
      <c r="X487" s="9">
        <f t="shared" si="208"/>
        <v>5.0560527259072729E-2</v>
      </c>
      <c r="Y487" s="9">
        <f t="shared" si="209"/>
        <v>0.66510357451512903</v>
      </c>
      <c r="Z487" s="9">
        <f t="shared" si="210"/>
        <v>0.12334385242234347</v>
      </c>
      <c r="AA487" s="9">
        <f t="shared" si="211"/>
        <v>0.84516202596313716</v>
      </c>
      <c r="AB487" s="9">
        <f t="shared" si="212"/>
        <v>3.3387874565824052E-2</v>
      </c>
      <c r="AC487" s="9">
        <f t="shared" si="213"/>
        <v>1.1379886269488111</v>
      </c>
      <c r="AD487" s="9">
        <f t="shared" si="214"/>
        <v>5.5367092811988074E-2</v>
      </c>
      <c r="AE487" s="9">
        <f t="shared" si="215"/>
        <v>0.67697167398202607</v>
      </c>
      <c r="AF487" s="9">
        <f t="shared" si="216"/>
        <v>4.889396925080175E-2</v>
      </c>
      <c r="AG487" s="9">
        <v>0</v>
      </c>
      <c r="AH487" s="9">
        <f t="shared" si="217"/>
        <v>5.4218170231326197E-2</v>
      </c>
      <c r="AI487" s="9"/>
      <c r="AJ487" s="6">
        <v>477</v>
      </c>
      <c r="AK487" s="6">
        <f t="shared" si="198"/>
        <v>1.1786503909374901</v>
      </c>
      <c r="AL487" s="6">
        <f t="shared" si="199"/>
        <v>0.96850587838548063</v>
      </c>
      <c r="AM487" s="6">
        <f t="shared" si="200"/>
        <v>1.1933557197607991</v>
      </c>
      <c r="AN487">
        <v>1.65</v>
      </c>
      <c r="AO487">
        <v>1.70714285714286</v>
      </c>
      <c r="AP487" s="5">
        <v>0.84964285699999997</v>
      </c>
      <c r="AQ487" s="6">
        <f t="shared" si="201"/>
        <v>-0.47134960906250978</v>
      </c>
      <c r="AR487" s="17">
        <f t="shared" si="202"/>
        <v>0.22217045396338081</v>
      </c>
      <c r="AS487" s="6">
        <f t="shared" si="203"/>
        <v>-0.73863697875737933</v>
      </c>
      <c r="AT487" s="15">
        <f t="shared" si="204"/>
        <v>0.54558458638782925</v>
      </c>
      <c r="AU487" s="6">
        <f t="shared" si="205"/>
        <v>0.34371286276079915</v>
      </c>
      <c r="AV487" s="16">
        <f t="shared" si="206"/>
        <v>0.11813853202722395</v>
      </c>
      <c r="AW487" s="16"/>
      <c r="AX487" s="16"/>
    </row>
    <row r="488" spans="1:50" x14ac:dyDescent="0.2">
      <c r="A488" s="13">
        <v>43213</v>
      </c>
      <c r="B488" s="14">
        <v>13.91281337</v>
      </c>
      <c r="C488" s="14">
        <v>15.52125481</v>
      </c>
      <c r="D488" s="14">
        <v>17.91278054</v>
      </c>
      <c r="E488" s="14">
        <v>25.658449749999999</v>
      </c>
      <c r="F488" s="5">
        <v>2.7547817999629922</v>
      </c>
      <c r="G488" s="5">
        <v>2.1836248092635482</v>
      </c>
      <c r="H488" s="14">
        <v>5.5095635999259844</v>
      </c>
      <c r="I488" s="14">
        <v>7.6931884091895322</v>
      </c>
      <c r="J488" s="14">
        <v>2.7547817999629922</v>
      </c>
      <c r="K488" s="14">
        <f t="shared" si="194"/>
        <v>3.7117296165601115</v>
      </c>
      <c r="L488" s="14">
        <f t="shared" si="195"/>
        <v>4.8065078655579558</v>
      </c>
      <c r="M488" s="14">
        <f t="shared" si="196"/>
        <v>5.3344509245663936</v>
      </c>
      <c r="N488" s="5">
        <f t="shared" si="197"/>
        <v>0</v>
      </c>
      <c r="O488" s="9">
        <v>0.2136111111</v>
      </c>
      <c r="P488" s="9">
        <v>5.0000000000000001E-3</v>
      </c>
      <c r="Q488" s="9">
        <v>6.5384026995897528</v>
      </c>
      <c r="R488" s="9">
        <f t="shared" si="190"/>
        <v>0.65384026995897537</v>
      </c>
      <c r="S488" s="9">
        <f t="shared" si="191"/>
        <v>5.8845624296307779</v>
      </c>
      <c r="T488" s="9">
        <v>5.444913178032774</v>
      </c>
      <c r="U488" s="9">
        <f t="shared" si="192"/>
        <v>0.54449131780327742</v>
      </c>
      <c r="V488" s="9">
        <f t="shared" si="193"/>
        <v>4.9004218602294971</v>
      </c>
      <c r="W488" s="9">
        <f t="shared" si="207"/>
        <v>1.1062352926549111</v>
      </c>
      <c r="X488" s="9">
        <f t="shared" si="208"/>
        <v>5.2553788140076718E-2</v>
      </c>
      <c r="Y488" s="9">
        <f t="shared" si="209"/>
        <v>0.68079737579143484</v>
      </c>
      <c r="Z488" s="9">
        <f t="shared" si="210"/>
        <v>0.1231383758599976</v>
      </c>
      <c r="AA488" s="9">
        <f t="shared" si="211"/>
        <v>0.84114441337367318</v>
      </c>
      <c r="AB488" s="9">
        <f t="shared" si="212"/>
        <v>3.5110202011453047E-2</v>
      </c>
      <c r="AC488" s="9">
        <f t="shared" si="213"/>
        <v>1.1163376743194304</v>
      </c>
      <c r="AD488" s="9">
        <f t="shared" si="214"/>
        <v>5.7379687599261452E-2</v>
      </c>
      <c r="AE488" s="9">
        <f t="shared" si="215"/>
        <v>0.69235621785220947</v>
      </c>
      <c r="AF488" s="9">
        <f t="shared" si="216"/>
        <v>5.0046515459199595E-2</v>
      </c>
      <c r="AG488" s="9">
        <v>0</v>
      </c>
      <c r="AH488" s="9">
        <f t="shared" si="217"/>
        <v>5.4905315161612601E-2</v>
      </c>
      <c r="AI488" s="9"/>
      <c r="AJ488" s="9">
        <v>478</v>
      </c>
      <c r="AK488" s="6">
        <f t="shared" si="198"/>
        <v>1.1587890807949877</v>
      </c>
      <c r="AL488" s="6">
        <f t="shared" si="199"/>
        <v>0.96428278923367072</v>
      </c>
      <c r="AM488" s="6">
        <f t="shared" si="200"/>
        <v>1.1737173619186918</v>
      </c>
      <c r="AN488">
        <v>1.6428571428571399</v>
      </c>
      <c r="AO488">
        <v>1.72857142857143</v>
      </c>
      <c r="AP488" s="5">
        <v>0.84857142900000004</v>
      </c>
      <c r="AQ488" s="6">
        <f t="shared" si="201"/>
        <v>-0.48406806206215225</v>
      </c>
      <c r="AR488" s="17">
        <f t="shared" si="202"/>
        <v>0.23432188870860768</v>
      </c>
      <c r="AS488" s="6">
        <f t="shared" si="203"/>
        <v>-0.76428863933775926</v>
      </c>
      <c r="AT488" s="15">
        <f t="shared" si="204"/>
        <v>0.58413712422076347</v>
      </c>
      <c r="AU488" s="6">
        <f t="shared" si="205"/>
        <v>0.32514593291869176</v>
      </c>
      <c r="AV488" s="16">
        <f t="shared" si="206"/>
        <v>0.1057198776935664</v>
      </c>
      <c r="AW488" s="16"/>
      <c r="AX488" s="16"/>
    </row>
    <row r="489" spans="1:50" x14ac:dyDescent="0.2">
      <c r="A489" s="13">
        <v>43214</v>
      </c>
      <c r="B489" s="14">
        <v>13.89243549</v>
      </c>
      <c r="C489" s="14">
        <v>15.67906324</v>
      </c>
      <c r="D489" s="14">
        <v>17.888086820000002</v>
      </c>
      <c r="E489" s="14">
        <v>25.64343461</v>
      </c>
      <c r="F489" s="5">
        <v>2.8324865941614621</v>
      </c>
      <c r="G489" s="5">
        <v>2.207558987453198</v>
      </c>
      <c r="H489" s="14">
        <v>5.6649731883229233</v>
      </c>
      <c r="I489" s="14">
        <v>7.8725321757761204</v>
      </c>
      <c r="J489" s="14">
        <v>2.8324865941614621</v>
      </c>
      <c r="K489" s="14">
        <f t="shared" si="194"/>
        <v>3.3949936187181473</v>
      </c>
      <c r="L489" s="14">
        <f t="shared" si="195"/>
        <v>5.098088298353689</v>
      </c>
      <c r="M489" s="14">
        <f t="shared" si="196"/>
        <v>5.4977065899878479</v>
      </c>
      <c r="N489" s="5">
        <f t="shared" si="197"/>
        <v>0</v>
      </c>
      <c r="O489" s="9">
        <v>0.2099</v>
      </c>
      <c r="P489" s="9">
        <v>5.1000000000000004E-3</v>
      </c>
      <c r="Q489" s="9">
        <v>6.4702865073288489</v>
      </c>
      <c r="R489" s="9">
        <f t="shared" si="190"/>
        <v>0.64702865073288496</v>
      </c>
      <c r="S489" s="9">
        <f t="shared" si="191"/>
        <v>5.8232578565959638</v>
      </c>
      <c r="T489" s="9">
        <v>5.4022507188497446</v>
      </c>
      <c r="U489" s="9">
        <f t="shared" si="192"/>
        <v>0.54022507188497448</v>
      </c>
      <c r="V489" s="9">
        <f t="shared" si="193"/>
        <v>4.8620256469647707</v>
      </c>
      <c r="W489" s="9">
        <f t="shared" si="207"/>
        <v>1.0865781858290766</v>
      </c>
      <c r="X489" s="9">
        <f t="shared" si="208"/>
        <v>5.4548530992570454E-2</v>
      </c>
      <c r="Y489" s="9">
        <f t="shared" si="209"/>
        <v>0.69406944310221241</v>
      </c>
      <c r="Z489" s="9">
        <f t="shared" si="210"/>
        <v>0.1227391382337812</v>
      </c>
      <c r="AA489" s="9">
        <f t="shared" si="211"/>
        <v>0.83714010143337525</v>
      </c>
      <c r="AB489" s="9">
        <f t="shared" si="212"/>
        <v>3.67900120237976E-2</v>
      </c>
      <c r="AC489" s="9">
        <f t="shared" si="213"/>
        <v>1.0964813378719476</v>
      </c>
      <c r="AD489" s="9">
        <f t="shared" si="214"/>
        <v>5.953402054542252E-2</v>
      </c>
      <c r="AE489" s="9">
        <f t="shared" si="215"/>
        <v>0.70535367215015998</v>
      </c>
      <c r="AF489" s="9">
        <f t="shared" si="216"/>
        <v>5.0865821813260631E-2</v>
      </c>
      <c r="AG489" s="9">
        <v>0</v>
      </c>
      <c r="AH489" s="9">
        <f t="shared" si="217"/>
        <v>5.565844278069014E-2</v>
      </c>
      <c r="AI489" s="9"/>
      <c r="AJ489" s="6">
        <v>479</v>
      </c>
      <c r="AK489" s="6">
        <f t="shared" si="198"/>
        <v>1.141126716821647</v>
      </c>
      <c r="AL489" s="6">
        <f t="shared" si="199"/>
        <v>0.95987923966715649</v>
      </c>
      <c r="AM489" s="6">
        <f t="shared" si="200"/>
        <v>1.15601535841737</v>
      </c>
      <c r="AN489">
        <v>1.6357142857142899</v>
      </c>
      <c r="AO489">
        <v>1.75</v>
      </c>
      <c r="AP489" s="5">
        <v>0.84750000000000003</v>
      </c>
      <c r="AQ489" s="6">
        <f t="shared" si="201"/>
        <v>-0.49458756889264288</v>
      </c>
      <c r="AR489" s="17">
        <f t="shared" si="202"/>
        <v>0.24461686330313476</v>
      </c>
      <c r="AS489" s="6">
        <f t="shared" si="203"/>
        <v>-0.79012076033284351</v>
      </c>
      <c r="AT489" s="15">
        <f t="shared" si="204"/>
        <v>0.62429081590895075</v>
      </c>
      <c r="AU489" s="6">
        <f t="shared" si="205"/>
        <v>0.30851535841736999</v>
      </c>
      <c r="AV489" s="16">
        <f t="shared" si="206"/>
        <v>9.5181726379398271E-2</v>
      </c>
      <c r="AW489" s="16"/>
      <c r="AX489" s="16"/>
    </row>
    <row r="490" spans="1:50" x14ac:dyDescent="0.2">
      <c r="A490" s="13">
        <v>43215</v>
      </c>
      <c r="B490" s="14">
        <v>13.8720576</v>
      </c>
      <c r="C490" s="14">
        <v>15.836871670000001</v>
      </c>
      <c r="D490" s="14">
        <v>17.863393089999999</v>
      </c>
      <c r="E490" s="14">
        <v>25.628419470000001</v>
      </c>
      <c r="F490" s="5">
        <v>2.7924814208487549</v>
      </c>
      <c r="G490" s="5">
        <v>2.209953394652044</v>
      </c>
      <c r="H490" s="14">
        <v>5.5849628416975108</v>
      </c>
      <c r="I490" s="14">
        <v>7.7949162363495557</v>
      </c>
      <c r="J490" s="14">
        <v>2.7924814208487549</v>
      </c>
      <c r="K490" s="14">
        <f t="shared" si="194"/>
        <v>3.0069211679627541</v>
      </c>
      <c r="L490" s="14">
        <f t="shared" si="195"/>
        <v>5.2984680213452888</v>
      </c>
      <c r="M490" s="14">
        <f t="shared" si="196"/>
        <v>5.4326908757425656</v>
      </c>
      <c r="N490" s="5">
        <f t="shared" si="197"/>
        <v>0</v>
      </c>
      <c r="O490" s="9">
        <v>0.20618888890000009</v>
      </c>
      <c r="P490" s="9">
        <v>5.2000000000000006E-3</v>
      </c>
      <c r="Q490" s="9">
        <v>6.4321868638762316</v>
      </c>
      <c r="R490" s="9">
        <f t="shared" si="190"/>
        <v>0.64321868638762325</v>
      </c>
      <c r="S490" s="9">
        <f t="shared" si="191"/>
        <v>5.7889681774886084</v>
      </c>
      <c r="T490" s="9">
        <v>5.3578757063073983</v>
      </c>
      <c r="U490" s="9">
        <f t="shared" si="192"/>
        <v>0.5357875706307399</v>
      </c>
      <c r="V490" s="9">
        <f t="shared" si="193"/>
        <v>4.8220881356766583</v>
      </c>
      <c r="W490" s="9">
        <f t="shared" si="207"/>
        <v>1.0688682780491559</v>
      </c>
      <c r="X490" s="9">
        <f t="shared" si="208"/>
        <v>5.6672538042810403E-2</v>
      </c>
      <c r="Y490" s="9">
        <f t="shared" si="209"/>
        <v>0.7052258008720933</v>
      </c>
      <c r="Z490" s="9">
        <f t="shared" si="210"/>
        <v>0.12252461124166306</v>
      </c>
      <c r="AA490" s="9">
        <f t="shared" si="211"/>
        <v>0.83274006378039678</v>
      </c>
      <c r="AB490" s="9">
        <f t="shared" si="212"/>
        <v>3.8424377520342536E-2</v>
      </c>
      <c r="AC490" s="9">
        <f t="shared" si="213"/>
        <v>1.0783989039213084</v>
      </c>
      <c r="AD490" s="9">
        <f t="shared" si="214"/>
        <v>6.1500900392674654E-2</v>
      </c>
      <c r="AE490" s="9">
        <f t="shared" si="215"/>
        <v>0.71624429010525725</v>
      </c>
      <c r="AF490" s="9">
        <f t="shared" si="216"/>
        <v>5.1710314567456714E-2</v>
      </c>
      <c r="AG490" s="9">
        <v>0</v>
      </c>
      <c r="AH490" s="9">
        <f t="shared" si="217"/>
        <v>5.654736824073775E-2</v>
      </c>
      <c r="AI490" s="9"/>
      <c r="AJ490" s="6">
        <v>480</v>
      </c>
      <c r="AK490" s="6">
        <f t="shared" si="198"/>
        <v>1.1255408160919662</v>
      </c>
      <c r="AL490" s="6">
        <f t="shared" si="199"/>
        <v>0.95526467502205981</v>
      </c>
      <c r="AM490" s="6">
        <f t="shared" si="200"/>
        <v>1.1398998043139832</v>
      </c>
      <c r="AN490">
        <v>1.6285714285714299</v>
      </c>
      <c r="AO490">
        <v>1.77142857142857</v>
      </c>
      <c r="AP490" s="5">
        <v>0.84642857100000002</v>
      </c>
      <c r="AQ490" s="6">
        <f t="shared" si="201"/>
        <v>-0.50303061247946368</v>
      </c>
      <c r="AR490" s="17">
        <f t="shared" si="202"/>
        <v>0.25303979709146435</v>
      </c>
      <c r="AS490" s="6">
        <f t="shared" si="203"/>
        <v>-0.81616389640651021</v>
      </c>
      <c r="AT490" s="15">
        <f t="shared" si="204"/>
        <v>0.66612350579745672</v>
      </c>
      <c r="AU490" s="6">
        <f t="shared" si="205"/>
        <v>0.29347123331398317</v>
      </c>
      <c r="AV490" s="16">
        <f t="shared" si="206"/>
        <v>8.6125364782830352E-2</v>
      </c>
      <c r="AW490" s="16"/>
      <c r="AX490" s="16"/>
    </row>
    <row r="491" spans="1:50" x14ac:dyDescent="0.2">
      <c r="A491" s="13">
        <v>43216</v>
      </c>
      <c r="B491" s="14">
        <v>13.85167972</v>
      </c>
      <c r="C491" s="14">
        <v>15.994680089999999</v>
      </c>
      <c r="D491" s="14">
        <v>17.83869937</v>
      </c>
      <c r="E491" s="14">
        <v>25.613404320000001</v>
      </c>
      <c r="F491" s="5">
        <v>2.766602598570977</v>
      </c>
      <c r="G491" s="5">
        <v>2.1811907656234659</v>
      </c>
      <c r="H491" s="14">
        <v>5.533205197141954</v>
      </c>
      <c r="I491" s="14">
        <v>7.7143959627654199</v>
      </c>
      <c r="J491" s="14">
        <v>2.766602598570977</v>
      </c>
      <c r="K491" s="14">
        <f t="shared" si="194"/>
        <v>2.6981214501090798</v>
      </c>
      <c r="L491" s="14">
        <f t="shared" si="195"/>
        <v>5.4609305045082186</v>
      </c>
      <c r="M491" s="14">
        <f t="shared" si="196"/>
        <v>5.3948866085454679</v>
      </c>
      <c r="N491" s="5">
        <f t="shared" si="197"/>
        <v>0</v>
      </c>
      <c r="O491" s="9">
        <v>0.20247777780000001</v>
      </c>
      <c r="P491" s="9">
        <v>5.3E-3</v>
      </c>
      <c r="Q491" s="9">
        <v>6.3959517717613128</v>
      </c>
      <c r="R491" s="9">
        <f t="shared" si="190"/>
        <v>0.63959517717613135</v>
      </c>
      <c r="S491" s="9">
        <f t="shared" si="191"/>
        <v>5.7563565945851813</v>
      </c>
      <c r="T491" s="9">
        <v>5.3180978660513381</v>
      </c>
      <c r="U491" s="9">
        <f t="shared" si="192"/>
        <v>0.53180978660513378</v>
      </c>
      <c r="V491" s="9">
        <f t="shared" si="193"/>
        <v>4.7862880794462042</v>
      </c>
      <c r="W491" s="9">
        <f t="shared" si="207"/>
        <v>1.0533583332084424</v>
      </c>
      <c r="X491" s="9">
        <f t="shared" si="208"/>
        <v>5.8127538982343123E-2</v>
      </c>
      <c r="Y491" s="9">
        <f t="shared" si="209"/>
        <v>0.7145353818431025</v>
      </c>
      <c r="Z491" s="9">
        <f t="shared" si="210"/>
        <v>0.12188839196359605</v>
      </c>
      <c r="AA491" s="9">
        <f t="shared" si="211"/>
        <v>0.82869800282481532</v>
      </c>
      <c r="AB491" s="9">
        <f t="shared" si="212"/>
        <v>4.0018006126472161E-2</v>
      </c>
      <c r="AC491" s="9">
        <f t="shared" si="213"/>
        <v>1.0620055888488353</v>
      </c>
      <c r="AD491" s="9">
        <f t="shared" si="214"/>
        <v>6.3134787580279683E-2</v>
      </c>
      <c r="AE491" s="9">
        <f t="shared" si="215"/>
        <v>0.72528636507432509</v>
      </c>
      <c r="AF491" s="9">
        <f t="shared" si="216"/>
        <v>5.2688039864552609E-2</v>
      </c>
      <c r="AG491" s="9">
        <v>0</v>
      </c>
      <c r="AH491" s="9">
        <f t="shared" si="217"/>
        <v>5.7292120775628695E-2</v>
      </c>
      <c r="AI491" s="9"/>
      <c r="AJ491" s="9">
        <v>481</v>
      </c>
      <c r="AK491" s="6">
        <f t="shared" si="198"/>
        <v>1.1114858721907854</v>
      </c>
      <c r="AL491" s="6">
        <f t="shared" si="199"/>
        <v>0.95058639478841134</v>
      </c>
      <c r="AM491" s="6">
        <f t="shared" si="200"/>
        <v>1.125140376429115</v>
      </c>
      <c r="AN491">
        <v>1.6214285714285701</v>
      </c>
      <c r="AO491">
        <v>1.79285714285714</v>
      </c>
      <c r="AP491" s="5">
        <v>0.84535714299999998</v>
      </c>
      <c r="AQ491" s="6">
        <f t="shared" si="201"/>
        <v>-0.50994269923778468</v>
      </c>
      <c r="AR491" s="17">
        <f t="shared" si="202"/>
        <v>0.2600415565059177</v>
      </c>
      <c r="AS491" s="6">
        <f t="shared" si="203"/>
        <v>-0.8422707480687287</v>
      </c>
      <c r="AT491" s="15">
        <f t="shared" si="204"/>
        <v>0.70942001305225588</v>
      </c>
      <c r="AU491" s="6">
        <f t="shared" si="205"/>
        <v>0.27978323342911504</v>
      </c>
      <c r="AV491" s="16">
        <f t="shared" si="206"/>
        <v>7.8278657708050675E-2</v>
      </c>
      <c r="AW491" s="16"/>
      <c r="AX491" s="16"/>
    </row>
    <row r="492" spans="1:50" x14ac:dyDescent="0.2">
      <c r="A492" s="13">
        <v>43217</v>
      </c>
      <c r="B492" s="14">
        <v>13.83130184</v>
      </c>
      <c r="C492" s="14">
        <v>16.152488519999999</v>
      </c>
      <c r="D492" s="14">
        <v>17.814005649999999</v>
      </c>
      <c r="E492" s="14">
        <v>25.598389180000002</v>
      </c>
      <c r="F492" s="5">
        <v>2.6861558408386408</v>
      </c>
      <c r="G492" s="5">
        <v>2.176416807235491</v>
      </c>
      <c r="H492" s="14">
        <v>5.3723116816772816</v>
      </c>
      <c r="I492" s="14">
        <v>7.5487284889127721</v>
      </c>
      <c r="J492" s="14">
        <v>2.6861558408386408</v>
      </c>
      <c r="K492" s="14">
        <f t="shared" si="194"/>
        <v>2.3887789309211476</v>
      </c>
      <c r="L492" s="14">
        <f t="shared" si="195"/>
        <v>5.6288425592909848</v>
      </c>
      <c r="M492" s="14">
        <f t="shared" si="196"/>
        <v>5.2502190180287691</v>
      </c>
      <c r="N492" s="5">
        <f t="shared" si="197"/>
        <v>0</v>
      </c>
      <c r="O492" s="9">
        <v>0.19876666670000001</v>
      </c>
      <c r="P492" s="9">
        <v>5.4000000000000003E-3</v>
      </c>
      <c r="Q492" s="9">
        <v>6.3744034822067777</v>
      </c>
      <c r="R492" s="9">
        <f t="shared" si="190"/>
        <v>0.63744034822067785</v>
      </c>
      <c r="S492" s="9">
        <f t="shared" si="191"/>
        <v>5.7369631339860998</v>
      </c>
      <c r="T492" s="9">
        <v>5.2722093641396937</v>
      </c>
      <c r="U492" s="9">
        <f t="shared" si="192"/>
        <v>0.52722093641396939</v>
      </c>
      <c r="V492" s="9">
        <f t="shared" si="193"/>
        <v>4.7449884277257244</v>
      </c>
      <c r="W492" s="9">
        <f t="shared" si="207"/>
        <v>1.0393524606682587</v>
      </c>
      <c r="X492" s="9">
        <f t="shared" si="208"/>
        <v>5.9415349278311061E-2</v>
      </c>
      <c r="Y492" s="9">
        <f t="shared" si="209"/>
        <v>0.72226175004133486</v>
      </c>
      <c r="Z492" s="9">
        <f t="shared" si="210"/>
        <v>0.12099695184628473</v>
      </c>
      <c r="AA492" s="9">
        <f t="shared" si="211"/>
        <v>0.82486542685674658</v>
      </c>
      <c r="AB492" s="9">
        <f t="shared" si="212"/>
        <v>4.1563372429123759E-2</v>
      </c>
      <c r="AC492" s="9">
        <f t="shared" si="213"/>
        <v>1.0470332975549248</v>
      </c>
      <c r="AD492" s="9">
        <f t="shared" si="214"/>
        <v>6.4340700174751797E-2</v>
      </c>
      <c r="AE492" s="9">
        <f t="shared" si="215"/>
        <v>0.7327141673400106</v>
      </c>
      <c r="AF492" s="9">
        <f t="shared" si="216"/>
        <v>5.3146263509459224E-2</v>
      </c>
      <c r="AG492" s="9">
        <v>0</v>
      </c>
      <c r="AH492" s="9">
        <f t="shared" si="217"/>
        <v>5.7786355997396677E-2</v>
      </c>
      <c r="AI492" s="9"/>
      <c r="AJ492" s="6">
        <v>482</v>
      </c>
      <c r="AK492" s="6">
        <f t="shared" si="198"/>
        <v>1.0987678099465699</v>
      </c>
      <c r="AL492" s="6">
        <f t="shared" si="199"/>
        <v>0.94586237870303136</v>
      </c>
      <c r="AM492" s="6">
        <f t="shared" si="200"/>
        <v>1.1113739977296766</v>
      </c>
      <c r="AN492">
        <v>1.6142857142857101</v>
      </c>
      <c r="AO492">
        <v>1.8142857142857101</v>
      </c>
      <c r="AP492" s="5">
        <v>0.84428571399999996</v>
      </c>
      <c r="AQ492" s="6">
        <f t="shared" si="201"/>
        <v>-0.51551790433914024</v>
      </c>
      <c r="AR492" s="17">
        <f t="shared" si="202"/>
        <v>0.26575870969421894</v>
      </c>
      <c r="AS492" s="6">
        <f t="shared" si="203"/>
        <v>-0.8684233355826787</v>
      </c>
      <c r="AT492" s="15">
        <f t="shared" si="204"/>
        <v>0.75415908978454582</v>
      </c>
      <c r="AU492" s="6">
        <f t="shared" si="205"/>
        <v>0.26708828372967663</v>
      </c>
      <c r="AV492" s="16">
        <f t="shared" si="206"/>
        <v>7.1336151305664244E-2</v>
      </c>
      <c r="AW492" s="16"/>
      <c r="AX492" s="16"/>
    </row>
    <row r="493" spans="1:50" x14ac:dyDescent="0.2">
      <c r="A493" s="13">
        <v>43218</v>
      </c>
      <c r="B493" s="14">
        <v>13.81092396</v>
      </c>
      <c r="C493" s="14">
        <v>16.310296940000001</v>
      </c>
      <c r="D493" s="14">
        <v>17.78931193</v>
      </c>
      <c r="E493" s="14">
        <v>25.583374039999999</v>
      </c>
      <c r="F493" s="5">
        <v>2.7692539721832401</v>
      </c>
      <c r="G493" s="5">
        <v>2.214741382014588</v>
      </c>
      <c r="H493" s="14">
        <v>5.5385079443664802</v>
      </c>
      <c r="I493" s="14">
        <v>7.7532493263810682</v>
      </c>
      <c r="J493" s="14">
        <v>2.7692539721832401</v>
      </c>
      <c r="K493" s="14">
        <f t="shared" si="194"/>
        <v>2.2585872274980643</v>
      </c>
      <c r="L493" s="14">
        <f t="shared" si="195"/>
        <v>5.9970318354206942</v>
      </c>
      <c r="M493" s="14">
        <f t="shared" si="196"/>
        <v>5.4252470146998713</v>
      </c>
      <c r="N493" s="5">
        <f t="shared" si="197"/>
        <v>0</v>
      </c>
      <c r="O493" s="9">
        <v>0.19505555550000001</v>
      </c>
      <c r="P493" s="9">
        <v>5.4999999999999997E-3</v>
      </c>
      <c r="Q493" s="9">
        <v>6.3061497561631379</v>
      </c>
      <c r="R493" s="9">
        <f t="shared" si="190"/>
        <v>0.63061497561631386</v>
      </c>
      <c r="S493" s="9">
        <f t="shared" si="191"/>
        <v>5.6755347805468244</v>
      </c>
      <c r="T493" s="9">
        <v>5.2238158009157294</v>
      </c>
      <c r="U493" s="9">
        <f t="shared" si="192"/>
        <v>0.52238158009157298</v>
      </c>
      <c r="V493" s="9">
        <f t="shared" si="193"/>
        <v>4.7014342208241562</v>
      </c>
      <c r="W493" s="9">
        <f t="shared" si="207"/>
        <v>1.0267569192678001</v>
      </c>
      <c r="X493" s="9">
        <f t="shared" si="208"/>
        <v>6.0307039100082713E-2</v>
      </c>
      <c r="Y493" s="9">
        <f t="shared" si="209"/>
        <v>0.72860885609776371</v>
      </c>
      <c r="Z493" s="9">
        <f t="shared" si="210"/>
        <v>0.11964282360527626</v>
      </c>
      <c r="AA493" s="9">
        <f t="shared" si="211"/>
        <v>0.82153850114252203</v>
      </c>
      <c r="AB493" s="9">
        <f t="shared" si="212"/>
        <v>4.3056448260879995E-2</v>
      </c>
      <c r="AC493" s="9">
        <f t="shared" si="213"/>
        <v>1.0330344579211579</v>
      </c>
      <c r="AD493" s="9">
        <f t="shared" si="214"/>
        <v>6.5541650452983519E-2</v>
      </c>
      <c r="AE493" s="9">
        <f t="shared" si="215"/>
        <v>0.73872916547927947</v>
      </c>
      <c r="AF493" s="9">
        <f t="shared" si="216"/>
        <v>5.3503312910305773E-2</v>
      </c>
      <c r="AG493" s="9">
        <v>0</v>
      </c>
      <c r="AH493" s="9">
        <f t="shared" si="217"/>
        <v>5.7961067958017941E-2</v>
      </c>
      <c r="AI493" s="9"/>
      <c r="AJ493" s="6">
        <v>483</v>
      </c>
      <c r="AK493" s="6">
        <f t="shared" si="198"/>
        <v>1.0870639583678827</v>
      </c>
      <c r="AL493" s="6">
        <f t="shared" si="199"/>
        <v>0.94118132474779825</v>
      </c>
      <c r="AM493" s="6">
        <f t="shared" si="200"/>
        <v>1.0985761083741414</v>
      </c>
      <c r="AN493">
        <v>1.6071428571428601</v>
      </c>
      <c r="AO493">
        <v>1.8357142857142901</v>
      </c>
      <c r="AP493" s="5">
        <v>0.84321428600000004</v>
      </c>
      <c r="AQ493" s="6">
        <f t="shared" si="201"/>
        <v>-0.52007889877497737</v>
      </c>
      <c r="AR493" s="17">
        <f t="shared" si="202"/>
        <v>0.27048206095099314</v>
      </c>
      <c r="AS493" s="6">
        <f t="shared" si="203"/>
        <v>-0.89453296096649182</v>
      </c>
      <c r="AT493" s="15">
        <f t="shared" si="204"/>
        <v>0.80018921825547917</v>
      </c>
      <c r="AU493" s="6">
        <f t="shared" si="205"/>
        <v>0.2553618223741414</v>
      </c>
      <c r="AV493" s="16">
        <f t="shared" si="206"/>
        <v>6.5209660326242549E-2</v>
      </c>
      <c r="AW493" s="16"/>
      <c r="AX493" s="16"/>
    </row>
    <row r="494" spans="1:50" x14ac:dyDescent="0.2">
      <c r="A494" s="13">
        <v>43219</v>
      </c>
      <c r="B494" s="14">
        <v>13.79054608</v>
      </c>
      <c r="C494" s="14">
        <v>16.46810537</v>
      </c>
      <c r="D494" s="14">
        <v>17.764618209999998</v>
      </c>
      <c r="E494" s="14">
        <v>25.568358889999999</v>
      </c>
      <c r="F494" s="5">
        <v>2.859954603759634</v>
      </c>
      <c r="G494" s="5">
        <v>2.360834987243523</v>
      </c>
      <c r="H494" s="14">
        <v>5.7199092075192688</v>
      </c>
      <c r="I494" s="14">
        <v>8.0807441947627918</v>
      </c>
      <c r="J494" s="14">
        <v>2.859954603759634</v>
      </c>
      <c r="K494" s="14">
        <f t="shared" si="194"/>
        <v>2.1498406415032902</v>
      </c>
      <c r="L494" s="14">
        <f t="shared" si="195"/>
        <v>6.587750661844793</v>
      </c>
      <c r="M494" s="14">
        <f t="shared" si="196"/>
        <v>5.6159886771638323</v>
      </c>
      <c r="N494" s="5">
        <f t="shared" si="197"/>
        <v>0</v>
      </c>
      <c r="O494" s="9">
        <v>0.19134444440000001</v>
      </c>
      <c r="P494" s="9">
        <v>5.5999999999999999E-3</v>
      </c>
      <c r="Q494" s="9">
        <v>6.2375307118087013</v>
      </c>
      <c r="R494" s="9">
        <f t="shared" si="190"/>
        <v>0.6237530711808702</v>
      </c>
      <c r="S494" s="9">
        <f t="shared" si="191"/>
        <v>5.6137776406278315</v>
      </c>
      <c r="T494" s="9">
        <v>5.1758545384760968</v>
      </c>
      <c r="U494" s="9">
        <f t="shared" si="192"/>
        <v>0.51758545384760968</v>
      </c>
      <c r="V494" s="9">
        <f t="shared" si="193"/>
        <v>4.6582690846284871</v>
      </c>
      <c r="W494" s="9">
        <f t="shared" si="207"/>
        <v>1.014872866190057</v>
      </c>
      <c r="X494" s="9">
        <f t="shared" si="208"/>
        <v>6.174894748983295E-2</v>
      </c>
      <c r="Y494" s="9">
        <f t="shared" si="209"/>
        <v>0.73376013841074472</v>
      </c>
      <c r="Z494" s="9">
        <f t="shared" si="210"/>
        <v>0.11871208401780045</v>
      </c>
      <c r="AA494" s="9">
        <f t="shared" si="211"/>
        <v>0.81766265507282909</v>
      </c>
      <c r="AB494" s="9">
        <f t="shared" si="212"/>
        <v>4.44891459367679E-2</v>
      </c>
      <c r="AC494" s="9">
        <f t="shared" si="213"/>
        <v>1.0196239872390087</v>
      </c>
      <c r="AD494" s="9">
        <f t="shared" si="214"/>
        <v>6.6956277344275617E-2</v>
      </c>
      <c r="AE494" s="9">
        <f t="shared" si="215"/>
        <v>0.74349211909352364</v>
      </c>
      <c r="AF494" s="9">
        <f t="shared" si="216"/>
        <v>5.3580265604525737E-2</v>
      </c>
      <c r="AG494" s="9">
        <v>0</v>
      </c>
      <c r="AH494" s="9">
        <f t="shared" si="217"/>
        <v>5.8154978339599726E-2</v>
      </c>
      <c r="AI494" s="9"/>
      <c r="AJ494" s="9">
        <v>484</v>
      </c>
      <c r="AK494" s="6">
        <f t="shared" si="198"/>
        <v>1.07662181367989</v>
      </c>
      <c r="AL494" s="6">
        <f t="shared" si="199"/>
        <v>0.93637473909062952</v>
      </c>
      <c r="AM494" s="6">
        <f t="shared" si="200"/>
        <v>1.0865802645832843</v>
      </c>
      <c r="AN494">
        <v>1.6</v>
      </c>
      <c r="AO494">
        <v>1.8571428571428601</v>
      </c>
      <c r="AP494" s="5">
        <v>0.84214285700000002</v>
      </c>
      <c r="AQ494" s="6">
        <f t="shared" si="201"/>
        <v>-0.52337818632011013</v>
      </c>
      <c r="AR494" s="17">
        <f t="shared" si="202"/>
        <v>0.27392472591572792</v>
      </c>
      <c r="AS494" s="6">
        <f t="shared" si="203"/>
        <v>-0.92076811805223058</v>
      </c>
      <c r="AT494" s="15">
        <f t="shared" si="204"/>
        <v>0.84781392722144644</v>
      </c>
      <c r="AU494" s="6">
        <f t="shared" si="205"/>
        <v>0.24443740758328425</v>
      </c>
      <c r="AV494" s="16">
        <f t="shared" si="206"/>
        <v>5.974964622603663E-2</v>
      </c>
      <c r="AW494" s="16"/>
      <c r="AX494" s="16"/>
    </row>
    <row r="495" spans="1:50" x14ac:dyDescent="0.2">
      <c r="A495" s="13">
        <v>43220</v>
      </c>
      <c r="B495" s="14">
        <v>13.770168200000001</v>
      </c>
      <c r="C495" s="14">
        <v>16.625913789999998</v>
      </c>
      <c r="D495" s="14">
        <v>17.73992449</v>
      </c>
      <c r="E495" s="14">
        <v>25.55334375</v>
      </c>
      <c r="F495" s="5">
        <v>3.7286726226564002</v>
      </c>
      <c r="G495" s="5">
        <v>3.0000645192451851</v>
      </c>
      <c r="H495" s="14">
        <v>7.4573452453128004</v>
      </c>
      <c r="I495" s="14">
        <v>10.45740976455799</v>
      </c>
      <c r="J495" s="14">
        <v>3.7286726226564002</v>
      </c>
      <c r="K495" s="14">
        <f t="shared" si="194"/>
        <v>2.5943645405312554</v>
      </c>
      <c r="L495" s="14">
        <f t="shared" si="195"/>
        <v>8.802526629320349</v>
      </c>
      <c r="M495" s="14">
        <f t="shared" si="196"/>
        <v>7.3389095843206622</v>
      </c>
      <c r="N495" s="5">
        <f t="shared" si="197"/>
        <v>0</v>
      </c>
      <c r="O495" s="9">
        <v>0.18763333330000001</v>
      </c>
      <c r="P495" s="9">
        <v>5.6999999999999993E-3</v>
      </c>
      <c r="Q495" s="9">
        <v>6.014858316499665</v>
      </c>
      <c r="R495" s="9">
        <f t="shared" si="190"/>
        <v>0.6014858316499665</v>
      </c>
      <c r="S495" s="9">
        <f t="shared" si="191"/>
        <v>5.4133724848496989</v>
      </c>
      <c r="T495" s="9">
        <v>5.1248692330476544</v>
      </c>
      <c r="U495" s="9">
        <f t="shared" si="192"/>
        <v>0.51248692330476542</v>
      </c>
      <c r="V495" s="9">
        <f t="shared" si="193"/>
        <v>4.6123823097428893</v>
      </c>
      <c r="W495" s="9">
        <f t="shared" si="207"/>
        <v>1.0041036509686065</v>
      </c>
      <c r="X495" s="9">
        <f t="shared" si="208"/>
        <v>6.3238675308409265E-2</v>
      </c>
      <c r="Y495" s="9">
        <f t="shared" si="209"/>
        <v>0.73784518924705589</v>
      </c>
      <c r="Z495" s="9">
        <f t="shared" si="210"/>
        <v>0.11818196425615182</v>
      </c>
      <c r="AA495" s="9">
        <f t="shared" si="211"/>
        <v>0.81325730823752129</v>
      </c>
      <c r="AB495" s="9">
        <f t="shared" si="212"/>
        <v>4.587127966273398E-2</v>
      </c>
      <c r="AC495" s="9">
        <f t="shared" si="213"/>
        <v>1.0065244993232603</v>
      </c>
      <c r="AD495" s="9">
        <f t="shared" si="214"/>
        <v>6.9192535342669198E-2</v>
      </c>
      <c r="AE495" s="9">
        <f t="shared" si="215"/>
        <v>0.74712969473366042</v>
      </c>
      <c r="AF495" s="9">
        <f t="shared" si="216"/>
        <v>5.4115613433898854E-2</v>
      </c>
      <c r="AG495" s="9">
        <v>0</v>
      </c>
      <c r="AH495" s="9">
        <f t="shared" si="217"/>
        <v>5.8522305403210524E-2</v>
      </c>
      <c r="AI495" s="9"/>
      <c r="AJ495" s="6">
        <v>485</v>
      </c>
      <c r="AK495" s="6">
        <f t="shared" si="198"/>
        <v>1.0673423262770159</v>
      </c>
      <c r="AL495" s="6">
        <f t="shared" si="199"/>
        <v>0.93143927249367309</v>
      </c>
      <c r="AM495" s="6">
        <f t="shared" si="200"/>
        <v>1.0757170346659295</v>
      </c>
      <c r="AN495">
        <v>1.5933333333333299</v>
      </c>
      <c r="AO495">
        <v>1.8785714285714299</v>
      </c>
      <c r="AP495" s="5">
        <v>0.84107142899999998</v>
      </c>
      <c r="AQ495" s="6">
        <f t="shared" si="201"/>
        <v>-0.52599100705631407</v>
      </c>
      <c r="AR495" s="17">
        <f t="shared" si="202"/>
        <v>0.27666653950411546</v>
      </c>
      <c r="AS495" s="6">
        <f t="shared" si="203"/>
        <v>-0.9471321560777568</v>
      </c>
      <c r="AT495" s="15">
        <f t="shared" si="204"/>
        <v>0.89705932107650033</v>
      </c>
      <c r="AU495" s="6">
        <f t="shared" si="205"/>
        <v>0.23464560566592951</v>
      </c>
      <c r="AV495" s="16">
        <f t="shared" si="206"/>
        <v>5.5058560258330891E-2</v>
      </c>
      <c r="AW495" s="16"/>
      <c r="AX495" s="16"/>
    </row>
    <row r="496" spans="1:50" x14ac:dyDescent="0.2">
      <c r="A496" s="13">
        <v>43221</v>
      </c>
      <c r="B496" s="14">
        <v>13.749790320000001</v>
      </c>
      <c r="C496" s="14">
        <v>16.783722220000001</v>
      </c>
      <c r="D496" s="14">
        <v>17.715230770000002</v>
      </c>
      <c r="E496" s="14">
        <v>25.51129911</v>
      </c>
      <c r="F496" s="5">
        <v>4.5742597375748719</v>
      </c>
      <c r="G496" s="5">
        <v>3.9702161686247681</v>
      </c>
      <c r="H496" s="14">
        <v>9.1485194751497438</v>
      </c>
      <c r="I496" s="14">
        <v>13.11873564377451</v>
      </c>
      <c r="J496" s="14">
        <v>4.5742597375748719</v>
      </c>
      <c r="K496" s="14">
        <f t="shared" si="194"/>
        <v>2.9977324638179197</v>
      </c>
      <c r="L496" s="14">
        <f t="shared" si="195"/>
        <v>11.857346873585854</v>
      </c>
      <c r="M496" s="14">
        <f t="shared" si="196"/>
        <v>8.9930089655095298</v>
      </c>
      <c r="N496" s="5">
        <f t="shared" si="197"/>
        <v>0</v>
      </c>
      <c r="O496" s="9">
        <v>0.187461904767</v>
      </c>
      <c r="P496" s="9">
        <v>5.6333333330000008E-3</v>
      </c>
      <c r="Q496" s="9">
        <v>5.861450550194097</v>
      </c>
      <c r="R496" s="9">
        <f t="shared" si="190"/>
        <v>0.58614505501940972</v>
      </c>
      <c r="S496" s="9">
        <f t="shared" si="191"/>
        <v>5.2753054951746874</v>
      </c>
      <c r="T496" s="9">
        <v>5.0470144637462226</v>
      </c>
      <c r="U496" s="9">
        <f t="shared" si="192"/>
        <v>0.50470144637462233</v>
      </c>
      <c r="V496" s="9">
        <f t="shared" si="193"/>
        <v>4.5423130173716002</v>
      </c>
      <c r="W496" s="9">
        <f t="shared" si="207"/>
        <v>0.99295317220086021</v>
      </c>
      <c r="X496" s="9">
        <f t="shared" si="208"/>
        <v>6.8054189417293742E-2</v>
      </c>
      <c r="Y496" s="9">
        <f t="shared" si="209"/>
        <v>0.74100723101964072</v>
      </c>
      <c r="Z496" s="9">
        <f t="shared" si="210"/>
        <v>0.12169380977428768</v>
      </c>
      <c r="AA496" s="9">
        <f t="shared" si="211"/>
        <v>0.80372967001765705</v>
      </c>
      <c r="AB496" s="9">
        <f t="shared" si="212"/>
        <v>4.7211989411378052E-2</v>
      </c>
      <c r="AC496" s="9">
        <f t="shared" si="213"/>
        <v>0.99156482197609919</v>
      </c>
      <c r="AD496" s="9">
        <f t="shared" si="214"/>
        <v>7.5278631649776731E-2</v>
      </c>
      <c r="AE496" s="9">
        <f t="shared" si="215"/>
        <v>0.74974319551491597</v>
      </c>
      <c r="AF496" s="9">
        <f t="shared" si="216"/>
        <v>5.4717635373144557E-2</v>
      </c>
      <c r="AG496" s="9">
        <v>0</v>
      </c>
      <c r="AH496" s="9">
        <f t="shared" si="217"/>
        <v>5.9512796164781348E-2</v>
      </c>
      <c r="AI496" s="9"/>
      <c r="AJ496" s="6">
        <v>486</v>
      </c>
      <c r="AK496" s="6">
        <f t="shared" si="198"/>
        <v>1.0610073616181539</v>
      </c>
      <c r="AL496" s="6">
        <f t="shared" si="199"/>
        <v>0.92542347979194473</v>
      </c>
      <c r="AM496" s="6">
        <f t="shared" si="200"/>
        <v>1.066843453625876</v>
      </c>
      <c r="AN496">
        <v>1.58666666666667</v>
      </c>
      <c r="AO496">
        <v>1.9</v>
      </c>
      <c r="AP496" s="5">
        <v>0.84</v>
      </c>
      <c r="AQ496" s="6">
        <f t="shared" si="201"/>
        <v>-0.5256593050485161</v>
      </c>
      <c r="AR496" s="17">
        <f t="shared" si="202"/>
        <v>0.27631770498408892</v>
      </c>
      <c r="AS496" s="6">
        <f t="shared" si="203"/>
        <v>-0.97457652020805519</v>
      </c>
      <c r="AT496" s="15">
        <f t="shared" si="204"/>
        <v>0.94979939374084177</v>
      </c>
      <c r="AU496" s="6">
        <f t="shared" si="205"/>
        <v>0.22684345362587599</v>
      </c>
      <c r="AV496" s="16">
        <f t="shared" si="206"/>
        <v>5.145795245291495E-2</v>
      </c>
      <c r="AW496" s="16"/>
      <c r="AX496" s="16"/>
    </row>
    <row r="497" spans="1:50" x14ac:dyDescent="0.2">
      <c r="A497" s="13">
        <v>43222</v>
      </c>
      <c r="B497" s="14">
        <v>13.74271686</v>
      </c>
      <c r="C497" s="14">
        <v>16.831786130000001</v>
      </c>
      <c r="D497" s="14">
        <v>17.719124180000001</v>
      </c>
      <c r="E497" s="14">
        <v>25.469254459999998</v>
      </c>
      <c r="F497" s="5">
        <v>3.4351645397660362</v>
      </c>
      <c r="G497" s="5">
        <v>2.8278124222618111</v>
      </c>
      <c r="H497" s="14">
        <v>6.8703290795320724</v>
      </c>
      <c r="I497" s="14">
        <v>9.6981415017938826</v>
      </c>
      <c r="J497" s="14">
        <v>3.4351645397660362</v>
      </c>
      <c r="K497" s="14">
        <f t="shared" si="194"/>
        <v>2.2420693401167191</v>
      </c>
      <c r="L497" s="14">
        <f t="shared" si="195"/>
        <v>8.7694635681983133</v>
      </c>
      <c r="M497" s="14">
        <f t="shared" si="196"/>
        <v>6.6952328003517998</v>
      </c>
      <c r="N497" s="5">
        <f t="shared" si="197"/>
        <v>0</v>
      </c>
      <c r="O497" s="9">
        <v>0.18729047613300001</v>
      </c>
      <c r="P497" s="9">
        <v>5.5666666669999991E-3</v>
      </c>
      <c r="Q497" s="9">
        <v>6.0637181979357164</v>
      </c>
      <c r="R497" s="9">
        <f t="shared" si="190"/>
        <v>0.60637181979357169</v>
      </c>
      <c r="S497" s="9">
        <f t="shared" si="191"/>
        <v>5.4573463781421445</v>
      </c>
      <c r="T497" s="9">
        <v>5.0890205049774204</v>
      </c>
      <c r="U497" s="9">
        <f t="shared" si="192"/>
        <v>0.50890205049774206</v>
      </c>
      <c r="V497" s="9">
        <f t="shared" si="193"/>
        <v>4.5801184544796785</v>
      </c>
      <c r="W497" s="9">
        <f t="shared" si="207"/>
        <v>0.98409154007668775</v>
      </c>
      <c r="X497" s="9">
        <f t="shared" si="208"/>
        <v>7.3370835381123128E-2</v>
      </c>
      <c r="Y497" s="9">
        <f t="shared" si="209"/>
        <v>0.74329269791985486</v>
      </c>
      <c r="Z497" s="9">
        <f t="shared" si="210"/>
        <v>0.12838392595868753</v>
      </c>
      <c r="AA497" s="9">
        <f t="shared" si="211"/>
        <v>0.78999754207837625</v>
      </c>
      <c r="AB497" s="9">
        <f t="shared" si="212"/>
        <v>4.8593038242990078E-2</v>
      </c>
      <c r="AC497" s="9">
        <f t="shared" si="213"/>
        <v>0.97635184346666093</v>
      </c>
      <c r="AD497" s="9">
        <f t="shared" si="214"/>
        <v>8.4534781813376036E-2</v>
      </c>
      <c r="AE497" s="9">
        <f t="shared" si="215"/>
        <v>0.75130135847308399</v>
      </c>
      <c r="AF497" s="9">
        <f t="shared" si="216"/>
        <v>5.7836745281772552E-2</v>
      </c>
      <c r="AG497" s="9">
        <v>0</v>
      </c>
      <c r="AH497" s="9">
        <f t="shared" si="217"/>
        <v>6.3245665073342894E-2</v>
      </c>
      <c r="AI497" s="9"/>
      <c r="AJ497" s="9">
        <v>487</v>
      </c>
      <c r="AK497" s="6">
        <f t="shared" si="198"/>
        <v>1.057462375457811</v>
      </c>
      <c r="AL497" s="6">
        <f t="shared" si="199"/>
        <v>0.91838146803706378</v>
      </c>
      <c r="AM497" s="6">
        <f t="shared" si="200"/>
        <v>1.0608866252800371</v>
      </c>
      <c r="AN497">
        <v>1.58</v>
      </c>
      <c r="AO497">
        <v>1.9142857142857099</v>
      </c>
      <c r="AP497" s="5">
        <v>0.85071428599999999</v>
      </c>
      <c r="AQ497" s="6">
        <f t="shared" si="201"/>
        <v>-0.52253762454218911</v>
      </c>
      <c r="AR497" s="17">
        <f t="shared" si="202"/>
        <v>0.27304556906219379</v>
      </c>
      <c r="AS497" s="6">
        <f t="shared" si="203"/>
        <v>-0.99590424624864615</v>
      </c>
      <c r="AT497" s="15">
        <f t="shared" si="204"/>
        <v>0.99182526769608403</v>
      </c>
      <c r="AU497" s="6">
        <f t="shared" si="205"/>
        <v>0.21017233928003709</v>
      </c>
      <c r="AV497" s="16">
        <f t="shared" si="206"/>
        <v>4.417241219844302E-2</v>
      </c>
      <c r="AW497" s="16"/>
      <c r="AX497" s="16"/>
    </row>
    <row r="498" spans="1:50" x14ac:dyDescent="0.2">
      <c r="A498" s="13">
        <v>43223</v>
      </c>
      <c r="B498" s="14">
        <v>13.735643400000001</v>
      </c>
      <c r="C498" s="14">
        <v>16.879850050000002</v>
      </c>
      <c r="D498" s="14">
        <v>17.72301758</v>
      </c>
      <c r="E498" s="14">
        <v>25.427209820000002</v>
      </c>
      <c r="F498" s="5">
        <v>3.1293907326542141</v>
      </c>
      <c r="G498" s="5">
        <v>2.5332233612887478</v>
      </c>
      <c r="H498" s="14">
        <v>6.2587814653084273</v>
      </c>
      <c r="I498" s="14">
        <v>8.7920048265971751</v>
      </c>
      <c r="J498" s="14">
        <v>3.1293907326542141</v>
      </c>
      <c r="K498" s="14">
        <f t="shared" si="194"/>
        <v>2.0344450190777992</v>
      </c>
      <c r="L498" s="14">
        <f t="shared" si="195"/>
        <v>8.0534867135789643</v>
      </c>
      <c r="M498" s="14">
        <f t="shared" si="196"/>
        <v>6.0464422725540441</v>
      </c>
      <c r="N498" s="5">
        <f t="shared" si="197"/>
        <v>0</v>
      </c>
      <c r="O498" s="9">
        <v>0.1871190476</v>
      </c>
      <c r="P498" s="9">
        <v>5.4999999999999997E-3</v>
      </c>
      <c r="Q498" s="9">
        <v>6.1684016535426132</v>
      </c>
      <c r="R498" s="9">
        <f t="shared" si="190"/>
        <v>0.61684016535426134</v>
      </c>
      <c r="S498" s="9">
        <f t="shared" si="191"/>
        <v>5.5515614881883524</v>
      </c>
      <c r="T498" s="9">
        <v>5.1428622484550024</v>
      </c>
      <c r="U498" s="9">
        <f t="shared" si="192"/>
        <v>0.51428622484550024</v>
      </c>
      <c r="V498" s="9">
        <f t="shared" si="193"/>
        <v>4.6285760236095026</v>
      </c>
      <c r="W498" s="9">
        <f t="shared" si="207"/>
        <v>0.98155569983284452</v>
      </c>
      <c r="X498" s="9">
        <f t="shared" si="208"/>
        <v>7.0299580241613507E-2</v>
      </c>
      <c r="Y498" s="9">
        <f t="shared" si="209"/>
        <v>0.74489838171241085</v>
      </c>
      <c r="Z498" s="9">
        <f t="shared" si="210"/>
        <v>0.12850153646047874</v>
      </c>
      <c r="AA498" s="9">
        <f t="shared" si="211"/>
        <v>0.78422273035410983</v>
      </c>
      <c r="AB498" s="9">
        <f t="shared" si="212"/>
        <v>5.0077092009345153E-2</v>
      </c>
      <c r="AC498" s="9">
        <f t="shared" si="213"/>
        <v>0.97365855619321018</v>
      </c>
      <c r="AD498" s="9">
        <f t="shared" si="214"/>
        <v>7.9348350140234128E-2</v>
      </c>
      <c r="AE498" s="9">
        <f t="shared" si="215"/>
        <v>0.75186779399390813</v>
      </c>
      <c r="AF498" s="9">
        <f t="shared" si="216"/>
        <v>6.1340859848551997E-2</v>
      </c>
      <c r="AG498" s="9">
        <v>0</v>
      </c>
      <c r="AH498" s="9">
        <f t="shared" si="217"/>
        <v>6.9044468630748743E-2</v>
      </c>
      <c r="AI498" s="9"/>
      <c r="AJ498" s="6">
        <v>488</v>
      </c>
      <c r="AK498" s="6">
        <f t="shared" si="198"/>
        <v>1.0518552800744581</v>
      </c>
      <c r="AL498" s="6">
        <f t="shared" si="199"/>
        <v>0.91272426681458851</v>
      </c>
      <c r="AM498" s="6">
        <f t="shared" si="200"/>
        <v>1.0530069063334444</v>
      </c>
      <c r="AN498">
        <v>1.5733333333333299</v>
      </c>
      <c r="AO498">
        <v>1.9285714285714299</v>
      </c>
      <c r="AP498" s="5">
        <v>0.86142857100000003</v>
      </c>
      <c r="AQ498" s="6">
        <f t="shared" si="201"/>
        <v>-0.52147805325887187</v>
      </c>
      <c r="AR498" s="17">
        <f t="shared" si="202"/>
        <v>0.27193936003066282</v>
      </c>
      <c r="AS498" s="6">
        <f t="shared" si="203"/>
        <v>-1.0158471617568414</v>
      </c>
      <c r="AT498" s="15">
        <f t="shared" si="204"/>
        <v>1.0319454560494303</v>
      </c>
      <c r="AU498" s="6">
        <f t="shared" si="205"/>
        <v>0.19157833533344437</v>
      </c>
      <c r="AV498" s="16">
        <f t="shared" si="206"/>
        <v>3.6702258569133658E-2</v>
      </c>
      <c r="AW498" s="16"/>
      <c r="AX498" s="16"/>
    </row>
    <row r="499" spans="1:50" x14ac:dyDescent="0.2">
      <c r="A499" s="13">
        <v>43224</v>
      </c>
      <c r="B499" s="14">
        <v>13.72856994</v>
      </c>
      <c r="C499" s="14">
        <v>16.927913960000001</v>
      </c>
      <c r="D499" s="14">
        <v>17.72691099</v>
      </c>
      <c r="E499" s="14">
        <v>25.385165180000001</v>
      </c>
      <c r="F499" s="5">
        <v>2.9504262810039741</v>
      </c>
      <c r="G499" s="5">
        <v>2.3607590531246321</v>
      </c>
      <c r="H499" s="14">
        <v>5.9008525620079473</v>
      </c>
      <c r="I499" s="14">
        <v>8.2616116151325798</v>
      </c>
      <c r="J499" s="14">
        <v>2.9504262810039741</v>
      </c>
      <c r="K499" s="14">
        <f t="shared" si="194"/>
        <v>1.9107693859240935</v>
      </c>
      <c r="L499" s="14">
        <f t="shared" si="195"/>
        <v>7.6803668718737654</v>
      </c>
      <c r="M499" s="14">
        <f t="shared" si="196"/>
        <v>5.6511223395474985</v>
      </c>
      <c r="N499" s="5">
        <f t="shared" si="197"/>
        <v>0</v>
      </c>
      <c r="O499" s="9">
        <v>0.18694761906599999</v>
      </c>
      <c r="P499" s="9">
        <v>5.4333333340000007E-3</v>
      </c>
      <c r="Q499" s="9">
        <v>6.2653782846036998</v>
      </c>
      <c r="R499" s="9">
        <f t="shared" si="190"/>
        <v>0.62653782846036998</v>
      </c>
      <c r="S499" s="9">
        <f t="shared" si="191"/>
        <v>5.6388404561433303</v>
      </c>
      <c r="T499" s="9">
        <v>5.2024709454813554</v>
      </c>
      <c r="U499" s="9">
        <f t="shared" si="192"/>
        <v>0.52024709454813556</v>
      </c>
      <c r="V499" s="9">
        <f t="shared" si="193"/>
        <v>4.6822238509332204</v>
      </c>
      <c r="W499" s="9">
        <f t="shared" si="207"/>
        <v>0.97732235161879655</v>
      </c>
      <c r="X499" s="9">
        <f t="shared" si="208"/>
        <v>6.8502606407359584E-2</v>
      </c>
      <c r="Y499" s="9">
        <f t="shared" si="209"/>
        <v>0.74623901993789299</v>
      </c>
      <c r="Z499" s="9">
        <f t="shared" si="210"/>
        <v>0.12706055889977833</v>
      </c>
      <c r="AA499" s="9">
        <f t="shared" si="211"/>
        <v>0.7804242020660731</v>
      </c>
      <c r="AB499" s="9">
        <f t="shared" si="212"/>
        <v>5.1530403586746328E-2</v>
      </c>
      <c r="AC499" s="9">
        <f t="shared" si="213"/>
        <v>0.96848392353997148</v>
      </c>
      <c r="AD499" s="9">
        <f t="shared" si="214"/>
        <v>7.6251083314168952E-2</v>
      </c>
      <c r="AE499" s="9">
        <f t="shared" si="215"/>
        <v>0.75223712329568848</v>
      </c>
      <c r="AF499" s="9">
        <f t="shared" si="216"/>
        <v>5.8873671386286207E-2</v>
      </c>
      <c r="AG499" s="9">
        <v>0</v>
      </c>
      <c r="AH499" s="9">
        <f t="shared" si="217"/>
        <v>6.509283763517508E-2</v>
      </c>
      <c r="AI499" s="9"/>
      <c r="AJ499" s="6">
        <v>489</v>
      </c>
      <c r="AK499" s="6">
        <f t="shared" si="198"/>
        <v>1.045824958026156</v>
      </c>
      <c r="AL499" s="6">
        <f t="shared" si="199"/>
        <v>0.9074847609658514</v>
      </c>
      <c r="AM499" s="6">
        <f t="shared" si="200"/>
        <v>1.0447350068541403</v>
      </c>
      <c r="AN499">
        <v>1.56666666666667</v>
      </c>
      <c r="AO499">
        <v>1.94285714285714</v>
      </c>
      <c r="AP499" s="5">
        <v>0.87214285700000005</v>
      </c>
      <c r="AQ499" s="6">
        <f t="shared" si="201"/>
        <v>-0.52084170864051393</v>
      </c>
      <c r="AR499" s="17">
        <f t="shared" si="202"/>
        <v>0.27127608545956999</v>
      </c>
      <c r="AS499" s="6">
        <f t="shared" si="203"/>
        <v>-1.0353723818912886</v>
      </c>
      <c r="AT499" s="15">
        <f t="shared" si="204"/>
        <v>1.0719959691832404</v>
      </c>
      <c r="AU499" s="6">
        <f t="shared" si="205"/>
        <v>0.17259214985414029</v>
      </c>
      <c r="AV499" s="16">
        <f t="shared" si="206"/>
        <v>2.9788050191274017E-2</v>
      </c>
      <c r="AW499" s="16"/>
      <c r="AX499" s="16"/>
    </row>
    <row r="500" spans="1:50" x14ac:dyDescent="0.2">
      <c r="A500" s="13">
        <v>43225</v>
      </c>
      <c r="B500" s="14">
        <v>13.72149649</v>
      </c>
      <c r="C500" s="14">
        <v>16.975977879999999</v>
      </c>
      <c r="D500" s="14">
        <v>17.7308044</v>
      </c>
      <c r="E500" s="14">
        <v>25.343120540000001</v>
      </c>
      <c r="F500" s="5">
        <v>2.8078935168529422</v>
      </c>
      <c r="G500" s="5">
        <v>2.260153426050719</v>
      </c>
      <c r="H500" s="14">
        <v>5.6157870337058844</v>
      </c>
      <c r="I500" s="14">
        <v>7.8759404597566043</v>
      </c>
      <c r="J500" s="14">
        <v>2.8078935168529422</v>
      </c>
      <c r="K500" s="14">
        <f t="shared" si="194"/>
        <v>1.8117228227549249</v>
      </c>
      <c r="L500" s="14">
        <f t="shared" si="195"/>
        <v>7.4745955350947124</v>
      </c>
      <c r="M500" s="14">
        <f t="shared" si="196"/>
        <v>5.3312376144592513</v>
      </c>
      <c r="N500" s="5">
        <f t="shared" si="197"/>
        <v>0</v>
      </c>
      <c r="O500" s="9">
        <v>0.18677619043300001</v>
      </c>
      <c r="P500" s="9">
        <v>5.3666666669999986E-3</v>
      </c>
      <c r="Q500" s="9">
        <v>6.3412499480787048</v>
      </c>
      <c r="R500" s="9">
        <f t="shared" si="190"/>
        <v>0.63412499480787055</v>
      </c>
      <c r="S500" s="9">
        <f t="shared" si="191"/>
        <v>5.7071249532708341</v>
      </c>
      <c r="T500" s="9">
        <v>5.2618775621716036</v>
      </c>
      <c r="U500" s="9">
        <f t="shared" si="192"/>
        <v>0.52618775621716041</v>
      </c>
      <c r="V500" s="9">
        <f t="shared" si="193"/>
        <v>4.7356898059544434</v>
      </c>
      <c r="W500" s="9">
        <f t="shared" si="207"/>
        <v>0.97211400278461191</v>
      </c>
      <c r="X500" s="9">
        <f t="shared" si="208"/>
        <v>6.7669581731177139E-2</v>
      </c>
      <c r="Y500" s="9">
        <f t="shared" si="209"/>
        <v>0.74723647601373777</v>
      </c>
      <c r="Z500" s="9">
        <f t="shared" si="210"/>
        <v>0.12485096726925715</v>
      </c>
      <c r="AA500" s="9">
        <f t="shared" si="211"/>
        <v>0.77767315794157577</v>
      </c>
      <c r="AB500" s="9">
        <f t="shared" si="212"/>
        <v>5.292248676475745E-2</v>
      </c>
      <c r="AC500" s="9">
        <f t="shared" si="213"/>
        <v>0.96179050424488388</v>
      </c>
      <c r="AD500" s="9">
        <f t="shared" si="214"/>
        <v>7.4734657116081571E-2</v>
      </c>
      <c r="AE500" s="9">
        <f t="shared" si="215"/>
        <v>0.75228102645538031</v>
      </c>
      <c r="AF500" s="9">
        <f t="shared" si="216"/>
        <v>5.7265339955353198E-2</v>
      </c>
      <c r="AG500" s="9">
        <v>0</v>
      </c>
      <c r="AH500" s="9">
        <f t="shared" si="217"/>
        <v>6.2487025759777236E-2</v>
      </c>
      <c r="AI500" s="9"/>
      <c r="AJ500" s="9">
        <v>490</v>
      </c>
      <c r="AK500" s="6">
        <f t="shared" si="198"/>
        <v>1.039783584515789</v>
      </c>
      <c r="AL500" s="6">
        <f t="shared" si="199"/>
        <v>0.90252412521083292</v>
      </c>
      <c r="AM500" s="6">
        <f t="shared" si="200"/>
        <v>1.0365251613609654</v>
      </c>
      <c r="AN500">
        <v>1.56</v>
      </c>
      <c r="AO500">
        <v>1.95714285714286</v>
      </c>
      <c r="AP500" s="5">
        <v>0.88285714299999996</v>
      </c>
      <c r="AQ500" s="6">
        <f t="shared" si="201"/>
        <v>-0.52021641548421105</v>
      </c>
      <c r="AR500" s="17">
        <f t="shared" si="202"/>
        <v>0.27062511893924129</v>
      </c>
      <c r="AS500" s="6">
        <f t="shared" si="203"/>
        <v>-1.054618731932027</v>
      </c>
      <c r="AT500" s="15">
        <f t="shared" si="204"/>
        <v>1.1122206697419168</v>
      </c>
      <c r="AU500" s="6">
        <f t="shared" si="205"/>
        <v>0.15366801836096544</v>
      </c>
      <c r="AV500" s="16">
        <f t="shared" si="206"/>
        <v>2.3613859866986012E-2</v>
      </c>
      <c r="AW500" s="16"/>
      <c r="AX500" s="16"/>
    </row>
    <row r="501" spans="1:50" x14ac:dyDescent="0.2">
      <c r="A501" s="13">
        <v>43226</v>
      </c>
      <c r="B501" s="14">
        <v>13.714423030000001</v>
      </c>
      <c r="C501" s="14">
        <v>17.024041789999998</v>
      </c>
      <c r="D501" s="14">
        <v>17.734697799999999</v>
      </c>
      <c r="E501" s="14">
        <v>25.30107589</v>
      </c>
      <c r="F501" s="5">
        <v>2.7729596404878771</v>
      </c>
      <c r="G501" s="5">
        <v>2.195496130707375</v>
      </c>
      <c r="H501" s="14">
        <v>5.5459192809757534</v>
      </c>
      <c r="I501" s="14">
        <v>7.7414154116831284</v>
      </c>
      <c r="J501" s="14">
        <v>2.7729596404878771</v>
      </c>
      <c r="K501" s="14">
        <f t="shared" si="194"/>
        <v>1.7827493839937067</v>
      </c>
      <c r="L501" s="14">
        <f t="shared" si="195"/>
        <v>7.4460629778428364</v>
      </c>
      <c r="M501" s="14">
        <f t="shared" si="196"/>
        <v>5.2188624580607375</v>
      </c>
      <c r="N501" s="5">
        <f t="shared" si="197"/>
        <v>0</v>
      </c>
      <c r="O501" s="9">
        <v>0.18660476189899999</v>
      </c>
      <c r="P501" s="9">
        <v>5.3000000009999996E-3</v>
      </c>
      <c r="Q501" s="9">
        <v>6.3989643037539814</v>
      </c>
      <c r="R501" s="9">
        <f t="shared" si="190"/>
        <v>0.63989643037539823</v>
      </c>
      <c r="S501" s="9">
        <f t="shared" si="191"/>
        <v>5.7590678733785836</v>
      </c>
      <c r="T501" s="9">
        <v>5.3164898028371264</v>
      </c>
      <c r="U501" s="9">
        <f t="shared" si="192"/>
        <v>0.53164898028371266</v>
      </c>
      <c r="V501" s="9">
        <f t="shared" si="193"/>
        <v>4.7848408225534138</v>
      </c>
      <c r="W501" s="9">
        <f t="shared" si="207"/>
        <v>0.96659086882947221</v>
      </c>
      <c r="X501" s="9">
        <f t="shared" si="208"/>
        <v>6.7229943862647218E-2</v>
      </c>
      <c r="Y501" s="9">
        <f t="shared" si="209"/>
        <v>0.7478600197015135</v>
      </c>
      <c r="Z501" s="9">
        <f t="shared" si="210"/>
        <v>0.1221454958634218</v>
      </c>
      <c r="AA501" s="9">
        <f t="shared" si="211"/>
        <v>0.77566128697084746</v>
      </c>
      <c r="AB501" s="9">
        <f t="shared" si="212"/>
        <v>5.4239334655288497E-2</v>
      </c>
      <c r="AC501" s="9">
        <f t="shared" si="213"/>
        <v>0.95446859592987865</v>
      </c>
      <c r="AD501" s="9">
        <f t="shared" si="214"/>
        <v>7.4208382792156496E-2</v>
      </c>
      <c r="AE501" s="9">
        <f t="shared" si="215"/>
        <v>0.75193613543954196</v>
      </c>
      <c r="AF501" s="9">
        <f t="shared" si="216"/>
        <v>5.6333332943516459E-2</v>
      </c>
      <c r="AG501" s="9">
        <v>0</v>
      </c>
      <c r="AH501" s="9">
        <f t="shared" si="217"/>
        <v>6.0949325332351034E-2</v>
      </c>
      <c r="AI501" s="9"/>
      <c r="AJ501" s="6">
        <v>491</v>
      </c>
      <c r="AK501" s="6">
        <f t="shared" si="198"/>
        <v>1.0338208126921193</v>
      </c>
      <c r="AL501" s="6">
        <f t="shared" si="199"/>
        <v>0.89780678283426929</v>
      </c>
      <c r="AM501" s="6">
        <f t="shared" si="200"/>
        <v>1.0286769787220351</v>
      </c>
      <c r="AN501">
        <v>1.5533333333333299</v>
      </c>
      <c r="AO501">
        <v>1.97142857142857</v>
      </c>
      <c r="AP501" s="5">
        <v>0.89357142899999997</v>
      </c>
      <c r="AQ501" s="6">
        <f t="shared" si="201"/>
        <v>-0.51951252064121056</v>
      </c>
      <c r="AR501" s="17">
        <f t="shared" si="202"/>
        <v>0.26989325910298423</v>
      </c>
      <c r="AS501" s="6">
        <f t="shared" si="203"/>
        <v>-1.0736217885943007</v>
      </c>
      <c r="AT501" s="15">
        <f t="shared" si="204"/>
        <v>1.1526637449444253</v>
      </c>
      <c r="AU501" s="6">
        <f t="shared" si="205"/>
        <v>0.13510554972203515</v>
      </c>
      <c r="AV501" s="16">
        <f t="shared" si="206"/>
        <v>1.8253509565693309E-2</v>
      </c>
      <c r="AW501" s="16"/>
      <c r="AX501" s="16"/>
    </row>
    <row r="502" spans="1:50" x14ac:dyDescent="0.2">
      <c r="A502" s="13">
        <v>43227</v>
      </c>
      <c r="B502" s="14">
        <v>13.70734957</v>
      </c>
      <c r="C502" s="14">
        <v>17.072105709999999</v>
      </c>
      <c r="D502" s="14">
        <v>17.738591209999999</v>
      </c>
      <c r="E502" s="14">
        <v>25.25903125</v>
      </c>
      <c r="F502" s="5">
        <v>2.7496907151383452</v>
      </c>
      <c r="G502" s="5">
        <v>2.1547746676239812</v>
      </c>
      <c r="H502" s="14">
        <v>5.4993814302766886</v>
      </c>
      <c r="I502" s="14">
        <v>7.6541560979006702</v>
      </c>
      <c r="J502" s="14">
        <v>2.7496907151383452</v>
      </c>
      <c r="K502" s="14">
        <f t="shared" si="194"/>
        <v>1.7616194860572705</v>
      </c>
      <c r="L502" s="14">
        <f t="shared" si="195"/>
        <v>7.4775369610466775</v>
      </c>
      <c r="M502" s="14">
        <f t="shared" si="196"/>
        <v>5.1296563189257611</v>
      </c>
      <c r="N502" s="5">
        <f t="shared" si="197"/>
        <v>0</v>
      </c>
      <c r="O502" s="9">
        <v>0.18643333336599999</v>
      </c>
      <c r="P502" s="9">
        <v>5.2333333340000001E-3</v>
      </c>
      <c r="Q502" s="9">
        <v>6.4461444427163466</v>
      </c>
      <c r="R502" s="9">
        <f t="shared" si="190"/>
        <v>0.64461444427163472</v>
      </c>
      <c r="S502" s="9">
        <f t="shared" si="191"/>
        <v>5.8015299984447122</v>
      </c>
      <c r="T502" s="9">
        <v>5.3708985622204279</v>
      </c>
      <c r="U502" s="9">
        <f t="shared" si="192"/>
        <v>0.53708985622204286</v>
      </c>
      <c r="V502" s="9">
        <f t="shared" si="193"/>
        <v>4.8338087059983854</v>
      </c>
      <c r="W502" s="9">
        <f t="shared" si="207"/>
        <v>0.96085844296293588</v>
      </c>
      <c r="X502" s="9">
        <f t="shared" si="208"/>
        <v>6.7363705329787193E-2</v>
      </c>
      <c r="Y502" s="9">
        <f t="shared" si="209"/>
        <v>0.74811922628620897</v>
      </c>
      <c r="Z502" s="9">
        <f t="shared" si="210"/>
        <v>0.11948974180768104</v>
      </c>
      <c r="AA502" s="9">
        <f t="shared" si="211"/>
        <v>0.77372087956579583</v>
      </c>
      <c r="AB502" s="9">
        <f t="shared" si="212"/>
        <v>5.5472707409743999E-2</v>
      </c>
      <c r="AC502" s="9">
        <f t="shared" si="213"/>
        <v>0.94698532226635534</v>
      </c>
      <c r="AD502" s="9">
        <f t="shared" si="214"/>
        <v>7.4171749725943245E-2</v>
      </c>
      <c r="AE502" s="9">
        <f t="shared" si="215"/>
        <v>0.75119505892903293</v>
      </c>
      <c r="AF502" s="9">
        <f t="shared" si="216"/>
        <v>5.5683746826149981E-2</v>
      </c>
      <c r="AG502" s="9">
        <v>0</v>
      </c>
      <c r="AH502" s="9">
        <f t="shared" si="217"/>
        <v>6.0103389786651459E-2</v>
      </c>
      <c r="AI502" s="9"/>
      <c r="AJ502" s="6">
        <v>492</v>
      </c>
      <c r="AK502" s="6">
        <f t="shared" si="198"/>
        <v>1.028222148292723</v>
      </c>
      <c r="AL502" s="6">
        <f t="shared" si="199"/>
        <v>0.89321062137347684</v>
      </c>
      <c r="AM502" s="6">
        <f t="shared" si="200"/>
        <v>1.0211570719922987</v>
      </c>
      <c r="AN502">
        <v>1.54666666666667</v>
      </c>
      <c r="AO502">
        <v>1.98571428571429</v>
      </c>
      <c r="AP502" s="5">
        <v>0.90428571400000002</v>
      </c>
      <c r="AQ502" s="6">
        <f t="shared" si="201"/>
        <v>-0.51844451837394701</v>
      </c>
      <c r="AR502" s="17">
        <f t="shared" si="202"/>
        <v>0.26878471863199388</v>
      </c>
      <c r="AS502" s="6">
        <f t="shared" si="203"/>
        <v>-1.0925036643408133</v>
      </c>
      <c r="AT502" s="15">
        <f t="shared" si="204"/>
        <v>1.1935642565981044</v>
      </c>
      <c r="AU502" s="6">
        <f t="shared" si="205"/>
        <v>0.11687135799229864</v>
      </c>
      <c r="AV502" s="16">
        <f t="shared" si="206"/>
        <v>1.3658914318964028E-2</v>
      </c>
      <c r="AW502" s="16"/>
      <c r="AX502" s="16"/>
    </row>
    <row r="503" spans="1:50" x14ac:dyDescent="0.2">
      <c r="A503" s="13">
        <v>43228</v>
      </c>
      <c r="B503" s="14">
        <v>13.700276110000001</v>
      </c>
      <c r="C503" s="14">
        <v>17.120169619999999</v>
      </c>
      <c r="D503" s="14">
        <v>17.742484619999999</v>
      </c>
      <c r="E503" s="14">
        <v>25.216986609999999</v>
      </c>
      <c r="F503" s="5">
        <v>2.6849483644830978</v>
      </c>
      <c r="G503" s="5">
        <v>2.121238907242577</v>
      </c>
      <c r="H503" s="14">
        <v>5.3698967289661974</v>
      </c>
      <c r="I503" s="14">
        <v>7.4911356362087727</v>
      </c>
      <c r="J503" s="14">
        <v>2.6849483644830978</v>
      </c>
      <c r="K503" s="14">
        <f t="shared" si="194"/>
        <v>1.7143109562236203</v>
      </c>
      <c r="L503" s="14">
        <f t="shared" si="195"/>
        <v>7.4774082034190927</v>
      </c>
      <c r="M503" s="14">
        <f t="shared" si="196"/>
        <v>4.9647740446165605</v>
      </c>
      <c r="N503" s="5">
        <f t="shared" si="197"/>
        <v>0</v>
      </c>
      <c r="O503" s="9">
        <v>0.18626190473400001</v>
      </c>
      <c r="P503" s="9">
        <v>5.1666666659999994E-3</v>
      </c>
      <c r="Q503" s="9">
        <v>6.5112212036147401</v>
      </c>
      <c r="R503" s="9">
        <f t="shared" si="190"/>
        <v>0.6511221203614741</v>
      </c>
      <c r="S503" s="9">
        <f t="shared" si="191"/>
        <v>5.8600990832532664</v>
      </c>
      <c r="T503" s="9">
        <v>5.4258959745055257</v>
      </c>
      <c r="U503" s="9">
        <f t="shared" si="192"/>
        <v>0.54258959745055257</v>
      </c>
      <c r="V503" s="9">
        <f t="shared" si="193"/>
        <v>4.8833063770549732</v>
      </c>
      <c r="W503" s="9">
        <f t="shared" si="207"/>
        <v>0.95532639429020638</v>
      </c>
      <c r="X503" s="9">
        <f t="shared" si="208"/>
        <v>6.7666667921255697E-2</v>
      </c>
      <c r="Y503" s="9">
        <f t="shared" si="209"/>
        <v>0.74802903793306597</v>
      </c>
      <c r="Z503" s="9">
        <f t="shared" si="210"/>
        <v>0.11692817691146436</v>
      </c>
      <c r="AA503" s="9">
        <f t="shared" si="211"/>
        <v>0.77179381933511759</v>
      </c>
      <c r="AB503" s="9">
        <f t="shared" si="212"/>
        <v>5.6625460870660324E-2</v>
      </c>
      <c r="AC503" s="9">
        <f t="shared" si="213"/>
        <v>0.93959841094804197</v>
      </c>
      <c r="AD503" s="9">
        <f t="shared" si="214"/>
        <v>7.442964200167132E-2</v>
      </c>
      <c r="AE503" s="9">
        <f t="shared" si="215"/>
        <v>0.75007785962493367</v>
      </c>
      <c r="AF503" s="9">
        <f t="shared" si="216"/>
        <v>5.5453218238237345E-2</v>
      </c>
      <c r="AG503" s="9">
        <v>0</v>
      </c>
      <c r="AH503" s="9">
        <f t="shared" si="217"/>
        <v>5.9605765602310866E-2</v>
      </c>
      <c r="AI503" s="9"/>
      <c r="AJ503" s="9">
        <v>493</v>
      </c>
      <c r="AK503" s="6">
        <f t="shared" si="198"/>
        <v>1.022993062211462</v>
      </c>
      <c r="AL503" s="6">
        <f t="shared" si="199"/>
        <v>0.88872199624658199</v>
      </c>
      <c r="AM503" s="6">
        <f t="shared" si="200"/>
        <v>1.0140280529497132</v>
      </c>
      <c r="AN503">
        <v>1.54</v>
      </c>
      <c r="AO503">
        <v>2</v>
      </c>
      <c r="AP503" s="5">
        <v>0.91500000000000004</v>
      </c>
      <c r="AQ503" s="6">
        <f t="shared" si="201"/>
        <v>-0.51700693778853801</v>
      </c>
      <c r="AR503" s="17">
        <f t="shared" si="202"/>
        <v>0.26729617372148123</v>
      </c>
      <c r="AS503" s="6">
        <f t="shared" si="203"/>
        <v>-1.111278003753418</v>
      </c>
      <c r="AT503" s="15">
        <f t="shared" si="204"/>
        <v>1.2349388016261817</v>
      </c>
      <c r="AU503" s="6">
        <f t="shared" si="205"/>
        <v>9.9028052949713175E-2</v>
      </c>
      <c r="AV503" s="16">
        <f t="shared" si="206"/>
        <v>9.8065552710111959E-3</v>
      </c>
      <c r="AW503" s="16"/>
      <c r="AX503" s="16"/>
    </row>
    <row r="504" spans="1:50" x14ac:dyDescent="0.2">
      <c r="A504" s="13">
        <v>43229</v>
      </c>
      <c r="B504" s="14">
        <v>13.69320265</v>
      </c>
      <c r="C504" s="14">
        <v>17.168233529999998</v>
      </c>
      <c r="D504" s="14">
        <v>17.746378020000002</v>
      </c>
      <c r="E504" s="14">
        <v>25.174941960000002</v>
      </c>
      <c r="F504" s="5">
        <v>2.6370190332397461</v>
      </c>
      <c r="G504" s="5">
        <v>2.0996801450663072</v>
      </c>
      <c r="H504" s="14">
        <v>5.2740380664794912</v>
      </c>
      <c r="I504" s="14">
        <v>7.373718211545798</v>
      </c>
      <c r="J504" s="14">
        <v>2.6370190332397461</v>
      </c>
      <c r="K504" s="14">
        <f t="shared" si="194"/>
        <v>1.6781637689769056</v>
      </c>
      <c r="L504" s="14">
        <f t="shared" si="195"/>
        <v>7.5195588371145741</v>
      </c>
      <c r="M504" s="14">
        <f t="shared" si="196"/>
        <v>4.8330661052592054</v>
      </c>
      <c r="N504" s="5">
        <f t="shared" si="197"/>
        <v>0</v>
      </c>
      <c r="O504" s="9">
        <v>0.18609047619999999</v>
      </c>
      <c r="P504" s="9">
        <v>5.1000000000000004E-3</v>
      </c>
      <c r="Q504" s="9">
        <v>6.5729670359200778</v>
      </c>
      <c r="R504" s="9">
        <f t="shared" si="190"/>
        <v>0.65729670359200787</v>
      </c>
      <c r="S504" s="9">
        <f t="shared" si="191"/>
        <v>5.9156703323280704</v>
      </c>
      <c r="T504" s="9">
        <v>5.4792473953878167</v>
      </c>
      <c r="U504" s="9">
        <f t="shared" si="192"/>
        <v>0.54792473953878174</v>
      </c>
      <c r="V504" s="9">
        <f t="shared" si="193"/>
        <v>4.9313226558490353</v>
      </c>
      <c r="W504" s="9">
        <f t="shared" si="207"/>
        <v>0.95018920478014646</v>
      </c>
      <c r="X504" s="9">
        <f t="shared" si="208"/>
        <v>6.7808646038707343E-2</v>
      </c>
      <c r="Y504" s="9">
        <f t="shared" si="209"/>
        <v>0.74762688653334164</v>
      </c>
      <c r="Z504" s="9">
        <f t="shared" si="210"/>
        <v>0.11427778575784706</v>
      </c>
      <c r="AA504" s="9">
        <f t="shared" si="211"/>
        <v>0.7701113045912038</v>
      </c>
      <c r="AB504" s="9">
        <f t="shared" si="212"/>
        <v>5.770127663147389E-2</v>
      </c>
      <c r="AC504" s="9">
        <f t="shared" si="213"/>
        <v>0.93255184758877607</v>
      </c>
      <c r="AD504" s="9">
        <f t="shared" si="214"/>
        <v>7.4799107971401824E-2</v>
      </c>
      <c r="AE504" s="9">
        <f t="shared" si="215"/>
        <v>0.74861795869733339</v>
      </c>
      <c r="AF504" s="9">
        <f t="shared" si="216"/>
        <v>5.5358345433513402E-2</v>
      </c>
      <c r="AG504" s="9">
        <v>0</v>
      </c>
      <c r="AH504" s="9">
        <f t="shared" si="217"/>
        <v>5.9325149626621942E-2</v>
      </c>
      <c r="AI504" s="9"/>
      <c r="AJ504" s="6">
        <v>494</v>
      </c>
      <c r="AK504" s="6">
        <f t="shared" si="198"/>
        <v>1.0179978508188539</v>
      </c>
      <c r="AL504" s="6">
        <f t="shared" si="199"/>
        <v>0.88438909034905089</v>
      </c>
      <c r="AM504" s="6">
        <f t="shared" si="200"/>
        <v>1.0073509555601778</v>
      </c>
      <c r="AN504">
        <v>1.5333333333333301</v>
      </c>
      <c r="AO504">
        <v>2.0142857142857098</v>
      </c>
      <c r="AP504" s="5">
        <v>0.92571428600000005</v>
      </c>
      <c r="AQ504" s="6">
        <f t="shared" si="201"/>
        <v>-0.51533548251447625</v>
      </c>
      <c r="AR504" s="17">
        <f t="shared" si="202"/>
        <v>0.26557065953842807</v>
      </c>
      <c r="AS504" s="6">
        <f t="shared" si="203"/>
        <v>-1.1298966239366588</v>
      </c>
      <c r="AT504" s="15">
        <f t="shared" si="204"/>
        <v>1.2766663807834593</v>
      </c>
      <c r="AU504" s="6">
        <f t="shared" si="205"/>
        <v>8.1636669560177788E-2</v>
      </c>
      <c r="AV504" s="16">
        <f t="shared" si="206"/>
        <v>6.6645458168776584E-3</v>
      </c>
      <c r="AW504" s="16"/>
      <c r="AX504" s="16"/>
    </row>
    <row r="505" spans="1:50" x14ac:dyDescent="0.2">
      <c r="A505" s="13">
        <v>43230</v>
      </c>
      <c r="B505" s="14">
        <v>13.686129190000001</v>
      </c>
      <c r="C505" s="14">
        <v>17.216297449999999</v>
      </c>
      <c r="D505" s="14">
        <v>17.750271430000002</v>
      </c>
      <c r="E505" s="14">
        <v>25.132897320000001</v>
      </c>
      <c r="F505" s="5">
        <v>2.6747983252840659</v>
      </c>
      <c r="G505" s="5">
        <v>2.0876849827108548</v>
      </c>
      <c r="H505" s="14">
        <v>5.3495966505681318</v>
      </c>
      <c r="I505" s="14">
        <v>7.4372816332789871</v>
      </c>
      <c r="J505" s="14">
        <v>2.6747983252840659</v>
      </c>
      <c r="K505" s="14">
        <f t="shared" si="194"/>
        <v>1.6967574267959602</v>
      </c>
      <c r="L505" s="14">
        <f t="shared" si="195"/>
        <v>7.6822148593548238</v>
      </c>
      <c r="M505" s="14">
        <f t="shared" si="196"/>
        <v>4.8588445484060578</v>
      </c>
      <c r="N505" s="5">
        <f t="shared" si="197"/>
        <v>0</v>
      </c>
      <c r="O505" s="9">
        <v>0.18591904756700001</v>
      </c>
      <c r="P505" s="9">
        <v>5.033333333E-3</v>
      </c>
      <c r="Q505" s="9">
        <v>6.6073237846422819</v>
      </c>
      <c r="R505" s="9">
        <f t="shared" si="190"/>
        <v>0.66073237846422828</v>
      </c>
      <c r="S505" s="9">
        <f t="shared" si="191"/>
        <v>5.9465914061780536</v>
      </c>
      <c r="T505" s="9">
        <v>5.5338173916538791</v>
      </c>
      <c r="U505" s="9">
        <f t="shared" si="192"/>
        <v>0.55338173916538791</v>
      </c>
      <c r="V505" s="9">
        <f t="shared" si="193"/>
        <v>4.9804356524884916</v>
      </c>
      <c r="W505" s="9">
        <f t="shared" si="207"/>
        <v>0.94529109542996492</v>
      </c>
      <c r="X505" s="9">
        <f t="shared" si="208"/>
        <v>6.7947512809421712E-2</v>
      </c>
      <c r="Y505" s="9">
        <f t="shared" si="209"/>
        <v>0.74695863243655747</v>
      </c>
      <c r="Z505" s="9">
        <f t="shared" si="210"/>
        <v>0.1116334020614205</v>
      </c>
      <c r="AA505" s="9">
        <f t="shared" si="211"/>
        <v>0.76855891142810151</v>
      </c>
      <c r="AB505" s="9">
        <f t="shared" si="212"/>
        <v>5.8700093877748966E-2</v>
      </c>
      <c r="AC505" s="9">
        <f t="shared" si="213"/>
        <v>0.92585195535785858</v>
      </c>
      <c r="AD505" s="9">
        <f t="shared" si="214"/>
        <v>7.5244842087878475E-2</v>
      </c>
      <c r="AE505" s="9">
        <f t="shared" si="215"/>
        <v>0.74686035437897447</v>
      </c>
      <c r="AF505" s="9">
        <f t="shared" si="216"/>
        <v>5.5165187803993772E-2</v>
      </c>
      <c r="AG505" s="9">
        <v>0</v>
      </c>
      <c r="AH505" s="9">
        <f t="shared" si="217"/>
        <v>5.9142114876870974E-2</v>
      </c>
      <c r="AI505" s="9"/>
      <c r="AJ505" s="6">
        <v>495</v>
      </c>
      <c r="AK505" s="6">
        <f t="shared" si="198"/>
        <v>1.0132386082393867</v>
      </c>
      <c r="AL505" s="6">
        <f t="shared" si="199"/>
        <v>0.88019231348952198</v>
      </c>
      <c r="AM505" s="6">
        <f t="shared" si="200"/>
        <v>1.001096797445737</v>
      </c>
      <c r="AN505">
        <v>1.5266666666666699</v>
      </c>
      <c r="AO505">
        <v>2.0285714285714298</v>
      </c>
      <c r="AP505" s="5">
        <v>0.93642857099999999</v>
      </c>
      <c r="AQ505" s="6">
        <f t="shared" si="201"/>
        <v>-0.51342805842728323</v>
      </c>
      <c r="AR505" s="17">
        <f t="shared" si="202"/>
        <v>0.26360837118040975</v>
      </c>
      <c r="AS505" s="6">
        <f t="shared" si="203"/>
        <v>-1.1483791150819078</v>
      </c>
      <c r="AT505" s="15">
        <f t="shared" si="204"/>
        <v>1.3187745919563056</v>
      </c>
      <c r="AU505" s="6">
        <f t="shared" si="205"/>
        <v>6.4668226445736998E-2</v>
      </c>
      <c r="AV505" s="16">
        <f t="shared" si="206"/>
        <v>4.1819795116371178E-3</v>
      </c>
      <c r="AW505" s="16"/>
      <c r="AX505" s="16"/>
    </row>
    <row r="506" spans="1:50" x14ac:dyDescent="0.2">
      <c r="A506" s="13">
        <v>43231</v>
      </c>
      <c r="B506" s="14">
        <v>13.67905573</v>
      </c>
      <c r="C506" s="14">
        <v>17.264361359999999</v>
      </c>
      <c r="D506" s="14">
        <v>17.754164830000001</v>
      </c>
      <c r="E506" s="14">
        <v>25.090852680000001</v>
      </c>
      <c r="F506" s="5">
        <v>2.7070672008138068</v>
      </c>
      <c r="G506" s="5">
        <v>2.0972807756565599</v>
      </c>
      <c r="H506" s="14">
        <v>5.4141344016276136</v>
      </c>
      <c r="I506" s="14">
        <v>7.5114151772841744</v>
      </c>
      <c r="J506" s="14">
        <v>2.7070672008138068</v>
      </c>
      <c r="K506" s="14">
        <f t="shared" si="194"/>
        <v>1.711882475998322</v>
      </c>
      <c r="L506" s="14">
        <f t="shared" si="195"/>
        <v>7.890785166697559</v>
      </c>
      <c r="M506" s="14">
        <f t="shared" si="196"/>
        <v>4.8737117348205885</v>
      </c>
      <c r="N506" s="5">
        <f t="shared" si="197"/>
        <v>0</v>
      </c>
      <c r="O506" s="9">
        <v>0.18574761903299999</v>
      </c>
      <c r="P506" s="9">
        <v>4.9666666670000002E-3</v>
      </c>
      <c r="Q506" s="9">
        <v>6.6491578500833812</v>
      </c>
      <c r="R506" s="9">
        <f t="shared" si="190"/>
        <v>0.66491578500833814</v>
      </c>
      <c r="S506" s="9">
        <f t="shared" si="191"/>
        <v>5.9842420650750432</v>
      </c>
      <c r="T506" s="9">
        <v>5.5900219664497746</v>
      </c>
      <c r="U506" s="9">
        <f t="shared" si="192"/>
        <v>0.55900219664497752</v>
      </c>
      <c r="V506" s="9">
        <f t="shared" si="193"/>
        <v>5.0310197698047974</v>
      </c>
      <c r="W506" s="9">
        <f t="shared" si="207"/>
        <v>0.9404797091526087</v>
      </c>
      <c r="X506" s="9">
        <f t="shared" si="208"/>
        <v>6.8435939837653767E-2</v>
      </c>
      <c r="Y506" s="9">
        <f t="shared" si="209"/>
        <v>0.74605776486977449</v>
      </c>
      <c r="Z506" s="9">
        <f t="shared" si="210"/>
        <v>0.10935849295896713</v>
      </c>
      <c r="AA506" s="9">
        <f t="shared" si="211"/>
        <v>0.76667144139579579</v>
      </c>
      <c r="AB506" s="9">
        <f t="shared" si="212"/>
        <v>5.9623749825503572E-2</v>
      </c>
      <c r="AC506" s="9">
        <f t="shared" si="213"/>
        <v>0.9193852453518252</v>
      </c>
      <c r="AD506" s="9">
        <f t="shared" si="214"/>
        <v>7.5742810075339617E-2</v>
      </c>
      <c r="AE506" s="9">
        <f t="shared" si="215"/>
        <v>0.74484707474810508</v>
      </c>
      <c r="AF506" s="9">
        <f t="shared" si="216"/>
        <v>5.4982487575500116E-2</v>
      </c>
      <c r="AG506" s="9">
        <v>0</v>
      </c>
      <c r="AH506" s="9">
        <f t="shared" si="217"/>
        <v>5.9030520668966309E-2</v>
      </c>
      <c r="AI506" s="9"/>
      <c r="AJ506" s="9">
        <v>496</v>
      </c>
      <c r="AK506" s="6">
        <f t="shared" si="198"/>
        <v>1.0089156489902624</v>
      </c>
      <c r="AL506" s="6">
        <f t="shared" si="199"/>
        <v>0.87602993435476295</v>
      </c>
      <c r="AM506" s="6">
        <f t="shared" si="200"/>
        <v>0.99512805542716487</v>
      </c>
      <c r="AN506">
        <v>1.52</v>
      </c>
      <c r="AO506">
        <v>2.04285714285714</v>
      </c>
      <c r="AP506" s="5">
        <v>0.947142857</v>
      </c>
      <c r="AQ506" s="6">
        <f t="shared" si="201"/>
        <v>-0.51108435100973759</v>
      </c>
      <c r="AR506" s="17">
        <f t="shared" si="202"/>
        <v>0.26120721384704465</v>
      </c>
      <c r="AS506" s="6">
        <f t="shared" si="203"/>
        <v>-1.1668272085023772</v>
      </c>
      <c r="AT506" s="15">
        <f t="shared" si="204"/>
        <v>1.3614857345014499</v>
      </c>
      <c r="AU506" s="6">
        <f t="shared" si="205"/>
        <v>4.7985198427164866E-2</v>
      </c>
      <c r="AV506" s="16">
        <f t="shared" si="206"/>
        <v>2.3025792680943856E-3</v>
      </c>
      <c r="AW506" s="16"/>
      <c r="AX506" s="16"/>
    </row>
    <row r="507" spans="1:50" x14ac:dyDescent="0.2">
      <c r="A507" s="13">
        <v>43232</v>
      </c>
      <c r="B507" s="14">
        <v>13.67198228</v>
      </c>
      <c r="C507" s="14">
        <v>17.312425279999999</v>
      </c>
      <c r="D507" s="14">
        <v>17.75805824</v>
      </c>
      <c r="E507" s="14">
        <v>25.048808040000001</v>
      </c>
      <c r="F507" s="5">
        <v>2.6265937836501712</v>
      </c>
      <c r="G507" s="5">
        <v>2.080529819063452</v>
      </c>
      <c r="H507" s="14">
        <v>5.2531875673003414</v>
      </c>
      <c r="I507" s="14">
        <v>7.3337173863637926</v>
      </c>
      <c r="J507" s="14">
        <v>2.6265937836501712</v>
      </c>
      <c r="K507" s="14">
        <f t="shared" si="194"/>
        <v>1.6559643559688055</v>
      </c>
      <c r="L507" s="14">
        <f t="shared" si="195"/>
        <v>7.906975738923963</v>
      </c>
      <c r="M507" s="14">
        <f t="shared" si="196"/>
        <v>4.6866084454359287</v>
      </c>
      <c r="N507" s="5">
        <f t="shared" si="197"/>
        <v>0</v>
      </c>
      <c r="O507" s="9">
        <v>0.18557619049999999</v>
      </c>
      <c r="P507" s="9">
        <v>4.9000000000000007E-3</v>
      </c>
      <c r="Q507" s="9">
        <v>6.7244812845406834</v>
      </c>
      <c r="R507" s="9">
        <f t="shared" si="190"/>
        <v>0.67244812845406843</v>
      </c>
      <c r="S507" s="9">
        <f t="shared" si="191"/>
        <v>6.0520331560866154</v>
      </c>
      <c r="T507" s="9">
        <v>5.6436399166328846</v>
      </c>
      <c r="U507" s="9">
        <f t="shared" si="192"/>
        <v>0.56436399166328843</v>
      </c>
      <c r="V507" s="9">
        <f t="shared" si="193"/>
        <v>5.079275924969596</v>
      </c>
      <c r="W507" s="9">
        <f t="shared" si="207"/>
        <v>0.9360208878182491</v>
      </c>
      <c r="X507" s="9">
        <f t="shared" si="208"/>
        <v>6.8983904037269672E-2</v>
      </c>
      <c r="Y507" s="9">
        <f t="shared" si="209"/>
        <v>0.7449465157401145</v>
      </c>
      <c r="Z507" s="9">
        <f t="shared" si="210"/>
        <v>0.10737783329280082</v>
      </c>
      <c r="AA507" s="9">
        <f t="shared" si="211"/>
        <v>0.76452687832004784</v>
      </c>
      <c r="AB507" s="9">
        <f t="shared" si="212"/>
        <v>6.0481310063574184E-2</v>
      </c>
      <c r="AC507" s="9">
        <f t="shared" si="213"/>
        <v>0.91310871422702422</v>
      </c>
      <c r="AD507" s="9">
        <f t="shared" si="214"/>
        <v>7.6423026200855254E-2</v>
      </c>
      <c r="AE507" s="9">
        <f t="shared" si="215"/>
        <v>0.74261049664153567</v>
      </c>
      <c r="AF507" s="9">
        <f t="shared" si="216"/>
        <v>5.5058097714986133E-2</v>
      </c>
      <c r="AG507" s="9">
        <v>0</v>
      </c>
      <c r="AH507" s="9">
        <f t="shared" si="217"/>
        <v>5.8965341774677771E-2</v>
      </c>
      <c r="AI507" s="9"/>
      <c r="AJ507" s="6">
        <v>497</v>
      </c>
      <c r="AK507" s="6">
        <f t="shared" si="198"/>
        <v>1.0050047918555187</v>
      </c>
      <c r="AL507" s="6">
        <f t="shared" si="199"/>
        <v>0.87190471161284866</v>
      </c>
      <c r="AM507" s="6">
        <f t="shared" si="200"/>
        <v>0.9895317404278795</v>
      </c>
      <c r="AN507">
        <v>1.5133333333333301</v>
      </c>
      <c r="AO507">
        <v>2.05714285714286</v>
      </c>
      <c r="AP507" s="5">
        <v>0.95785714300000002</v>
      </c>
      <c r="AQ507" s="6">
        <f t="shared" si="201"/>
        <v>-0.50832854147781137</v>
      </c>
      <c r="AR507" s="17">
        <f t="shared" si="202"/>
        <v>0.25839790608095897</v>
      </c>
      <c r="AS507" s="6">
        <f t="shared" si="203"/>
        <v>-1.1852381455300114</v>
      </c>
      <c r="AT507" s="15">
        <f t="shared" si="204"/>
        <v>1.4047894616194205</v>
      </c>
      <c r="AU507" s="6">
        <f t="shared" si="205"/>
        <v>3.1674597427879481E-2</v>
      </c>
      <c r="AV507" s="16">
        <f t="shared" si="206"/>
        <v>1.0032801222182295E-3</v>
      </c>
      <c r="AW507" s="16"/>
      <c r="AX507" s="16"/>
    </row>
    <row r="508" spans="1:50" x14ac:dyDescent="0.2">
      <c r="A508" s="13">
        <v>43233</v>
      </c>
      <c r="B508" s="14">
        <v>13.664908820000001</v>
      </c>
      <c r="C508" s="14">
        <v>17.360489189999999</v>
      </c>
      <c r="D508" s="14">
        <v>17.76195165</v>
      </c>
      <c r="E508" s="14">
        <v>25.00676339</v>
      </c>
      <c r="F508" s="5">
        <v>2.587703000826576</v>
      </c>
      <c r="G508" s="5">
        <v>2.090091764813971</v>
      </c>
      <c r="H508" s="14">
        <v>5.1754060016531529</v>
      </c>
      <c r="I508" s="14">
        <v>7.2654977664671243</v>
      </c>
      <c r="J508" s="14">
        <v>2.587703000826576</v>
      </c>
      <c r="K508" s="14">
        <f t="shared" si="194"/>
        <v>1.626638809591888</v>
      </c>
      <c r="L508" s="14">
        <f t="shared" si="195"/>
        <v>8.032999754240894</v>
      </c>
      <c r="M508" s="14">
        <f t="shared" si="196"/>
        <v>4.575842103174109</v>
      </c>
      <c r="N508" s="5">
        <f t="shared" si="197"/>
        <v>0</v>
      </c>
      <c r="O508" s="9">
        <v>0.185404761866</v>
      </c>
      <c r="P508" s="9">
        <v>4.833333334E-3</v>
      </c>
      <c r="Q508" s="9">
        <v>6.7814659075750949</v>
      </c>
      <c r="R508" s="9">
        <f t="shared" si="190"/>
        <v>0.67814659075750949</v>
      </c>
      <c r="S508" s="9">
        <f t="shared" si="191"/>
        <v>6.1033193168175854</v>
      </c>
      <c r="T508" s="9">
        <v>5.699409240298432</v>
      </c>
      <c r="U508" s="9">
        <f t="shared" si="192"/>
        <v>0.5699409240298432</v>
      </c>
      <c r="V508" s="9">
        <f t="shared" si="193"/>
        <v>5.1294683162685892</v>
      </c>
      <c r="W508" s="9">
        <f t="shared" si="207"/>
        <v>0.93214046645245807</v>
      </c>
      <c r="X508" s="9">
        <f t="shared" si="208"/>
        <v>6.9015653705517488E-2</v>
      </c>
      <c r="Y508" s="9">
        <f t="shared" si="209"/>
        <v>0.74366078206210329</v>
      </c>
      <c r="Z508" s="9">
        <f t="shared" si="210"/>
        <v>0.10519382364739072</v>
      </c>
      <c r="AA508" s="9">
        <f t="shared" si="211"/>
        <v>0.76275147257019438</v>
      </c>
      <c r="AB508" s="9">
        <f t="shared" si="212"/>
        <v>6.1280133515012498E-2</v>
      </c>
      <c r="AC508" s="9">
        <f t="shared" si="213"/>
        <v>0.90740025095783694</v>
      </c>
      <c r="AD508" s="9">
        <f t="shared" si="214"/>
        <v>7.6922281504949591E-2</v>
      </c>
      <c r="AE508" s="9">
        <f t="shared" si="215"/>
        <v>0.74017812077987444</v>
      </c>
      <c r="AF508" s="9">
        <f t="shared" si="216"/>
        <v>5.5193391406900584E-2</v>
      </c>
      <c r="AG508" s="9">
        <v>0</v>
      </c>
      <c r="AH508" s="9">
        <f t="shared" si="217"/>
        <v>5.9032954020900301E-2</v>
      </c>
      <c r="AI508" s="9"/>
      <c r="AJ508" s="6">
        <v>498</v>
      </c>
      <c r="AK508" s="6">
        <f t="shared" si="198"/>
        <v>1.0011561201579755</v>
      </c>
      <c r="AL508" s="6">
        <f t="shared" si="199"/>
        <v>0.86794529621758509</v>
      </c>
      <c r="AM508" s="6">
        <f t="shared" si="200"/>
        <v>0.98432253246278656</v>
      </c>
      <c r="AN508">
        <v>1.5066666666666699</v>
      </c>
      <c r="AO508">
        <v>2.0714285714285698</v>
      </c>
      <c r="AP508" s="5">
        <v>0.96857142900000004</v>
      </c>
      <c r="AQ508" s="6">
        <f t="shared" si="201"/>
        <v>-0.50551054650869442</v>
      </c>
      <c r="AR508" s="17">
        <f t="shared" si="202"/>
        <v>0.2555409126315189</v>
      </c>
      <c r="AS508" s="6">
        <f t="shared" si="203"/>
        <v>-1.2034832752109847</v>
      </c>
      <c r="AT508" s="15">
        <f t="shared" si="204"/>
        <v>1.4483719937125588</v>
      </c>
      <c r="AU508" s="6">
        <f t="shared" si="205"/>
        <v>1.575110346278652E-2</v>
      </c>
      <c r="AV508" s="16">
        <f t="shared" si="206"/>
        <v>2.4809726029540548E-4</v>
      </c>
      <c r="AW508" s="16"/>
      <c r="AX508" s="16"/>
    </row>
    <row r="509" spans="1:50" x14ac:dyDescent="0.2">
      <c r="A509" s="13">
        <v>43234</v>
      </c>
      <c r="B509" s="14">
        <v>13.65783536</v>
      </c>
      <c r="C509" s="14">
        <v>17.40855311</v>
      </c>
      <c r="D509" s="14">
        <v>17.765845049999999</v>
      </c>
      <c r="E509" s="14">
        <v>24.964718749999999</v>
      </c>
      <c r="F509" s="5">
        <v>2.572055981086208</v>
      </c>
      <c r="G509" s="5">
        <v>2.0829052350768311</v>
      </c>
      <c r="H509" s="14">
        <v>5.1441119621724161</v>
      </c>
      <c r="I509" s="14">
        <v>7.2270171972492463</v>
      </c>
      <c r="J509" s="14">
        <v>2.572055981086208</v>
      </c>
      <c r="K509" s="14">
        <f t="shared" si="194"/>
        <v>1.6121661182542748</v>
      </c>
      <c r="L509" s="14">
        <f t="shared" si="195"/>
        <v>8.1524494648484644</v>
      </c>
      <c r="M509" s="14">
        <f t="shared" si="196"/>
        <v>4.5072693480353498</v>
      </c>
      <c r="N509" s="5">
        <f t="shared" si="197"/>
        <v>0</v>
      </c>
      <c r="O509" s="9">
        <v>0.18523333333299999</v>
      </c>
      <c r="P509" s="9">
        <v>4.7666666669999996E-3</v>
      </c>
      <c r="Q509" s="9">
        <v>6.8320276662673471</v>
      </c>
      <c r="R509" s="9">
        <f t="shared" si="190"/>
        <v>0.68320276662673474</v>
      </c>
      <c r="S509" s="9">
        <f t="shared" si="191"/>
        <v>6.148824899640613</v>
      </c>
      <c r="T509" s="9">
        <v>5.7517696873272683</v>
      </c>
      <c r="U509" s="9">
        <f t="shared" si="192"/>
        <v>0.57517696873272683</v>
      </c>
      <c r="V509" s="9">
        <f t="shared" si="193"/>
        <v>5.1765927185945415</v>
      </c>
      <c r="W509" s="9">
        <f t="shared" si="207"/>
        <v>0.92838651698818375</v>
      </c>
      <c r="X509" s="9">
        <f t="shared" si="208"/>
        <v>6.9043451350350116E-2</v>
      </c>
      <c r="Y509" s="9">
        <f t="shared" si="209"/>
        <v>0.742246808978963</v>
      </c>
      <c r="Z509" s="9">
        <f t="shared" si="210"/>
        <v>0.10301703288653177</v>
      </c>
      <c r="AA509" s="9">
        <f t="shared" si="211"/>
        <v>0.76108620577382058</v>
      </c>
      <c r="AB509" s="9">
        <f t="shared" si="212"/>
        <v>6.2017463010575542E-2</v>
      </c>
      <c r="AC509" s="9">
        <f t="shared" si="213"/>
        <v>0.90196944157134729</v>
      </c>
      <c r="AD509" s="9">
        <f t="shared" si="214"/>
        <v>7.7548824818364198E-2</v>
      </c>
      <c r="AE509" s="9">
        <f t="shared" si="215"/>
        <v>0.73759717648525713</v>
      </c>
      <c r="AF509" s="9">
        <f t="shared" si="216"/>
        <v>5.4987428258551602E-2</v>
      </c>
      <c r="AG509" s="9">
        <v>0</v>
      </c>
      <c r="AH509" s="9">
        <f t="shared" si="217"/>
        <v>5.9006263121071052E-2</v>
      </c>
      <c r="AI509" s="9"/>
      <c r="AJ509" s="9">
        <v>499</v>
      </c>
      <c r="AK509" s="6">
        <f t="shared" si="198"/>
        <v>0.99742996833853392</v>
      </c>
      <c r="AL509" s="6">
        <f t="shared" si="199"/>
        <v>0.86410323866035232</v>
      </c>
      <c r="AM509" s="6">
        <f t="shared" si="200"/>
        <v>0.97951826638971151</v>
      </c>
      <c r="AN509">
        <v>1.5</v>
      </c>
      <c r="AO509">
        <v>2.0857142857142899</v>
      </c>
      <c r="AP509" s="5">
        <v>0.97928571399999997</v>
      </c>
      <c r="AQ509" s="6">
        <f t="shared" si="201"/>
        <v>-0.50257003166146608</v>
      </c>
      <c r="AR509" s="17">
        <f t="shared" si="202"/>
        <v>0.25257663672420699</v>
      </c>
      <c r="AS509" s="6">
        <f t="shared" si="203"/>
        <v>-1.2216110470539374</v>
      </c>
      <c r="AT509" s="15">
        <f t="shared" si="204"/>
        <v>1.4923335502842172</v>
      </c>
      <c r="AU509" s="6">
        <f t="shared" si="205"/>
        <v>2.325523897115378E-4</v>
      </c>
      <c r="AV509" s="16">
        <f t="shared" si="206"/>
        <v>5.4080613960546955E-8</v>
      </c>
      <c r="AW509" s="16"/>
      <c r="AX509" s="16"/>
    </row>
    <row r="510" spans="1:50" x14ac:dyDescent="0.2">
      <c r="A510" s="13">
        <v>43235</v>
      </c>
      <c r="B510" s="14">
        <v>13.650761899999999</v>
      </c>
      <c r="C510" s="14">
        <v>17.456617019999999</v>
      </c>
      <c r="D510" s="14">
        <v>17.769738459999999</v>
      </c>
      <c r="E510" s="14">
        <v>24.829771529999999</v>
      </c>
      <c r="F510" s="5">
        <v>2.5266968551315681</v>
      </c>
      <c r="G510" s="5">
        <v>2.0805083467725338</v>
      </c>
      <c r="H510" s="14">
        <v>5.053393710263137</v>
      </c>
      <c r="I510" s="14">
        <v>7.1339020570356713</v>
      </c>
      <c r="J510" s="14">
        <v>2.5266968551315681</v>
      </c>
      <c r="K510" s="14">
        <f t="shared" si="194"/>
        <v>1.6409896042688368</v>
      </c>
      <c r="L510" s="14">
        <f t="shared" si="195"/>
        <v>8.3812824409908604</v>
      </c>
      <c r="M510" s="14">
        <f t="shared" si="196"/>
        <v>4.3308241975268409</v>
      </c>
      <c r="N510" s="5">
        <f t="shared" si="197"/>
        <v>0</v>
      </c>
      <c r="O510" s="9">
        <v>0.185223809524</v>
      </c>
      <c r="P510" s="9">
        <v>4.7761904760000003E-3</v>
      </c>
      <c r="Q510" s="9">
        <v>6.9000936913979292</v>
      </c>
      <c r="R510" s="9">
        <f t="shared" si="190"/>
        <v>0.69000936913979294</v>
      </c>
      <c r="S510" s="9">
        <f t="shared" si="191"/>
        <v>6.2100843222581368</v>
      </c>
      <c r="T510" s="9">
        <v>5.8070736524297404</v>
      </c>
      <c r="U510" s="9">
        <f t="shared" si="192"/>
        <v>0.58070736524297406</v>
      </c>
      <c r="V510" s="9">
        <f t="shared" si="193"/>
        <v>5.2263662871867664</v>
      </c>
      <c r="W510" s="9">
        <f t="shared" si="207"/>
        <v>0.92471638811387491</v>
      </c>
      <c r="X510" s="9">
        <f t="shared" si="208"/>
        <v>6.9161308121685194E-2</v>
      </c>
      <c r="Y510" s="9">
        <f t="shared" si="209"/>
        <v>0.74072138381214125</v>
      </c>
      <c r="Z510" s="9">
        <f t="shared" si="210"/>
        <v>0.10094465856364471</v>
      </c>
      <c r="AA510" s="9">
        <f t="shared" si="211"/>
        <v>0.75940464661206597</v>
      </c>
      <c r="AB510" s="9">
        <f t="shared" si="212"/>
        <v>6.2694814243170346E-2</v>
      </c>
      <c r="AC510" s="9">
        <f t="shared" si="213"/>
        <v>0.89691498540755243</v>
      </c>
      <c r="AD510" s="9">
        <f t="shared" si="214"/>
        <v>7.8029144112575527E-2</v>
      </c>
      <c r="AE510" s="9">
        <f t="shared" si="215"/>
        <v>0.73489466554220928</v>
      </c>
      <c r="AF510" s="9">
        <f t="shared" si="216"/>
        <v>5.4785904193023142E-2</v>
      </c>
      <c r="AG510" s="9">
        <v>0</v>
      </c>
      <c r="AH510" s="9">
        <f t="shared" si="217"/>
        <v>5.9079523806644753E-2</v>
      </c>
      <c r="AI510" s="9"/>
      <c r="AJ510" s="6">
        <v>500</v>
      </c>
      <c r="AK510" s="6">
        <f t="shared" si="198"/>
        <v>0.9938776962355601</v>
      </c>
      <c r="AL510" s="6">
        <f t="shared" si="199"/>
        <v>0.86034930517571073</v>
      </c>
      <c r="AM510" s="6">
        <f t="shared" si="200"/>
        <v>0.97494412952012799</v>
      </c>
      <c r="AN510">
        <v>1.4769230769230799</v>
      </c>
      <c r="AO510">
        <v>2.1</v>
      </c>
      <c r="AP510" s="5">
        <v>0.99</v>
      </c>
      <c r="AQ510" s="6">
        <f t="shared" si="201"/>
        <v>-0.48304538068751979</v>
      </c>
      <c r="AR510" s="17">
        <f t="shared" si="202"/>
        <v>0.23333283980355091</v>
      </c>
      <c r="AS510" s="6">
        <f t="shared" si="203"/>
        <v>-1.2396506948242894</v>
      </c>
      <c r="AT510" s="15">
        <f t="shared" si="204"/>
        <v>1.5367338451783434</v>
      </c>
      <c r="AU510" s="6">
        <f t="shared" si="205"/>
        <v>-1.5055870479872002E-2</v>
      </c>
      <c r="AV510" s="16">
        <f t="shared" si="206"/>
        <v>2.2667923590668118E-4</v>
      </c>
      <c r="AW510" s="16"/>
      <c r="AX510" s="16"/>
    </row>
    <row r="511" spans="1:50" x14ac:dyDescent="0.2">
      <c r="A511" s="13">
        <v>43236</v>
      </c>
      <c r="B511" s="14">
        <v>13.643562149999999</v>
      </c>
      <c r="C511" s="14">
        <v>17.378917229999999</v>
      </c>
      <c r="D511" s="14">
        <v>17.775391639999999</v>
      </c>
      <c r="E511" s="14">
        <v>24.694824319999999</v>
      </c>
      <c r="F511" s="5">
        <v>2.503441557005099</v>
      </c>
      <c r="G511" s="5">
        <v>2.0470262518069329</v>
      </c>
      <c r="H511" s="14">
        <v>5.0068831140101988</v>
      </c>
      <c r="I511" s="14">
        <v>7.0539093658171321</v>
      </c>
      <c r="J511" s="14">
        <v>2.503441557005099</v>
      </c>
      <c r="K511" s="14">
        <f t="shared" si="194"/>
        <v>1.7373640147098151</v>
      </c>
      <c r="L511" s="14">
        <f t="shared" si="195"/>
        <v>8.3061822441527955</v>
      </c>
      <c r="M511" s="14">
        <f t="shared" si="196"/>
        <v>4.1924274377574013</v>
      </c>
      <c r="N511" s="5">
        <f t="shared" si="197"/>
        <v>0</v>
      </c>
      <c r="O511" s="9">
        <v>0.185214285714</v>
      </c>
      <c r="P511" s="9">
        <v>4.7857142860000014E-3</v>
      </c>
      <c r="Q511" s="9">
        <v>6.9468571132102053</v>
      </c>
      <c r="R511" s="9">
        <f t="shared" si="190"/>
        <v>0.69468571132102053</v>
      </c>
      <c r="S511" s="9">
        <f t="shared" si="191"/>
        <v>6.2521714018891847</v>
      </c>
      <c r="T511" s="9">
        <v>5.8574198362433529</v>
      </c>
      <c r="U511" s="9">
        <f t="shared" si="192"/>
        <v>0.58574198362433527</v>
      </c>
      <c r="V511" s="9">
        <f t="shared" si="193"/>
        <v>5.2716778526190176</v>
      </c>
      <c r="W511" s="9">
        <f t="shared" si="207"/>
        <v>0.92127102923344073</v>
      </c>
      <c r="X511" s="9">
        <f t="shared" si="208"/>
        <v>6.9145249763665956E-2</v>
      </c>
      <c r="Y511" s="9">
        <f t="shared" si="209"/>
        <v>0.73909759322702073</v>
      </c>
      <c r="Z511" s="9">
        <f t="shared" si="210"/>
        <v>9.8725598257043842E-2</v>
      </c>
      <c r="AA511" s="9">
        <f t="shared" si="211"/>
        <v>0.75797067201056634</v>
      </c>
      <c r="AB511" s="9">
        <f t="shared" si="212"/>
        <v>6.3315613056820541E-2</v>
      </c>
      <c r="AC511" s="9">
        <f t="shared" si="213"/>
        <v>0.89198794914578916</v>
      </c>
      <c r="AD511" s="9">
        <f t="shared" si="214"/>
        <v>7.8481491341290663E-2</v>
      </c>
      <c r="AE511" s="9">
        <f t="shared" si="215"/>
        <v>0.73210127398500668</v>
      </c>
      <c r="AF511" s="9">
        <f t="shared" si="216"/>
        <v>5.4653442526109507E-2</v>
      </c>
      <c r="AG511" s="9">
        <v>0</v>
      </c>
      <c r="AH511" s="9">
        <f t="shared" si="217"/>
        <v>5.9073020898546949E-2</v>
      </c>
      <c r="AI511" s="9"/>
      <c r="AJ511" s="6">
        <v>501</v>
      </c>
      <c r="AK511" s="6">
        <f t="shared" si="198"/>
        <v>0.99041627899710671</v>
      </c>
      <c r="AL511" s="6">
        <f t="shared" si="199"/>
        <v>0.85669627026761019</v>
      </c>
      <c r="AM511" s="6">
        <f t="shared" si="200"/>
        <v>0.97046944048707984</v>
      </c>
      <c r="AN511">
        <v>1.45384615384615</v>
      </c>
      <c r="AO511">
        <v>2.10666666666667</v>
      </c>
      <c r="AP511" s="5">
        <v>0.99785714299999995</v>
      </c>
      <c r="AQ511" s="6">
        <f t="shared" si="201"/>
        <v>-0.4634298748490433</v>
      </c>
      <c r="AR511" s="17">
        <f t="shared" si="202"/>
        <v>0.21476724890259993</v>
      </c>
      <c r="AS511" s="6">
        <f t="shared" si="203"/>
        <v>-1.2499703963990598</v>
      </c>
      <c r="AT511" s="15">
        <f t="shared" si="204"/>
        <v>1.5624259918740226</v>
      </c>
      <c r="AU511" s="6">
        <f t="shared" si="205"/>
        <v>-2.7387702512920109E-2</v>
      </c>
      <c r="AV511" s="16">
        <f t="shared" si="206"/>
        <v>7.5008624893621047E-4</v>
      </c>
      <c r="AW511" s="16"/>
      <c r="AX511" s="16"/>
    </row>
    <row r="512" spans="1:50" x14ac:dyDescent="0.2">
      <c r="A512" s="13">
        <v>43237</v>
      </c>
      <c r="B512" s="14">
        <v>13.636362399999999</v>
      </c>
      <c r="C512" s="14">
        <v>17.301217449999999</v>
      </c>
      <c r="D512" s="14">
        <v>17.781044829999999</v>
      </c>
      <c r="E512" s="14">
        <v>24.559877100000001</v>
      </c>
      <c r="F512" s="5">
        <v>2.5216007996826302</v>
      </c>
      <c r="G512" s="5">
        <v>2.0518158932397772</v>
      </c>
      <c r="H512" s="14">
        <v>5.0432015993652604</v>
      </c>
      <c r="I512" s="14">
        <v>7.0950174926050371</v>
      </c>
      <c r="J512" s="14">
        <v>2.5216007996826302</v>
      </c>
      <c r="K512" s="14">
        <f t="shared" si="194"/>
        <v>1.8665728484233446</v>
      </c>
      <c r="L512" s="14">
        <f t="shared" si="195"/>
        <v>8.3792652705029891</v>
      </c>
      <c r="M512" s="14">
        <f t="shared" si="196"/>
        <v>4.1242023150483993</v>
      </c>
      <c r="N512" s="5">
        <f t="shared" si="197"/>
        <v>0</v>
      </c>
      <c r="O512" s="9">
        <v>0.18520476190499999</v>
      </c>
      <c r="P512" s="9">
        <v>4.7952380949999986E-3</v>
      </c>
      <c r="Q512" s="9">
        <v>6.9894164398336169</v>
      </c>
      <c r="R512" s="9">
        <f t="shared" si="190"/>
        <v>0.69894164398336178</v>
      </c>
      <c r="S512" s="9">
        <f t="shared" si="191"/>
        <v>6.2904747958502556</v>
      </c>
      <c r="T512" s="9">
        <v>5.9104911503991113</v>
      </c>
      <c r="U512" s="9">
        <f t="shared" si="192"/>
        <v>0.5910491150399112</v>
      </c>
      <c r="V512" s="9">
        <f t="shared" si="193"/>
        <v>5.3194420353592005</v>
      </c>
      <c r="W512" s="9">
        <f t="shared" si="207"/>
        <v>0.91791321642718926</v>
      </c>
      <c r="X512" s="9">
        <f t="shared" si="208"/>
        <v>6.9153150084141385E-2</v>
      </c>
      <c r="Y512" s="9">
        <f t="shared" si="209"/>
        <v>0.73739567285274477</v>
      </c>
      <c r="Z512" s="9">
        <f t="shared" si="210"/>
        <v>9.6470342534303297E-2</v>
      </c>
      <c r="AA512" s="9">
        <f t="shared" si="211"/>
        <v>0.75664847169215921</v>
      </c>
      <c r="AB512" s="9">
        <f t="shared" si="212"/>
        <v>6.3878186850794313E-2</v>
      </c>
      <c r="AC512" s="9">
        <f t="shared" si="213"/>
        <v>0.88757161717868471</v>
      </c>
      <c r="AD512" s="9">
        <f t="shared" si="214"/>
        <v>7.8648458243432931E-2</v>
      </c>
      <c r="AE512" s="9">
        <f t="shared" si="215"/>
        <v>0.72923107545351518</v>
      </c>
      <c r="AF512" s="9">
        <f t="shared" si="216"/>
        <v>5.4438394483991605E-2</v>
      </c>
      <c r="AG512" s="9">
        <v>0</v>
      </c>
      <c r="AH512" s="9">
        <f t="shared" si="217"/>
        <v>5.9052108137091983E-2</v>
      </c>
      <c r="AI512" s="9"/>
      <c r="AJ512" s="9">
        <v>502</v>
      </c>
      <c r="AK512" s="6">
        <f t="shared" si="198"/>
        <v>0.98706636651133062</v>
      </c>
      <c r="AL512" s="6">
        <f t="shared" si="199"/>
        <v>0.85311881422646252</v>
      </c>
      <c r="AM512" s="6">
        <f t="shared" si="200"/>
        <v>0.96622007542211763</v>
      </c>
      <c r="AN512">
        <v>1.4307692307692299</v>
      </c>
      <c r="AO512">
        <v>2.1133333333333302</v>
      </c>
      <c r="AP512" s="5">
        <v>1.0057142859999999</v>
      </c>
      <c r="AQ512" s="6">
        <f t="shared" si="201"/>
        <v>-0.44370286425789929</v>
      </c>
      <c r="AR512" s="17">
        <f t="shared" si="202"/>
        <v>0.19687223175066379</v>
      </c>
      <c r="AS512" s="6">
        <f t="shared" si="203"/>
        <v>-1.2602145191068677</v>
      </c>
      <c r="AT512" s="15">
        <f t="shared" si="204"/>
        <v>1.5881406341677538</v>
      </c>
      <c r="AU512" s="6">
        <f t="shared" si="205"/>
        <v>-3.9494210577882272E-2</v>
      </c>
      <c r="AV512" s="16">
        <f t="shared" si="206"/>
        <v>1.5597926691701079E-3</v>
      </c>
      <c r="AW512" s="16"/>
      <c r="AX512" s="16"/>
    </row>
    <row r="513" spans="1:50" x14ac:dyDescent="0.2">
      <c r="A513" s="13">
        <v>43238</v>
      </c>
      <c r="B513" s="14">
        <v>13.62916265</v>
      </c>
      <c r="C513" s="14">
        <v>17.223517659999999</v>
      </c>
      <c r="D513" s="14">
        <v>17.786698009999999</v>
      </c>
      <c r="E513" s="14">
        <v>24.424929890000001</v>
      </c>
      <c r="F513" s="5">
        <v>2.5177669207313089</v>
      </c>
      <c r="G513" s="5">
        <v>2.051832403319795</v>
      </c>
      <c r="H513" s="14">
        <v>5.0355338414626178</v>
      </c>
      <c r="I513" s="14">
        <v>7.0873662447824124</v>
      </c>
      <c r="J513" s="14">
        <v>2.5177669207313089</v>
      </c>
      <c r="K513" s="14">
        <f t="shared" si="194"/>
        <v>1.9847313959813662</v>
      </c>
      <c r="L513" s="14">
        <f t="shared" si="195"/>
        <v>8.4112803471152375</v>
      </c>
      <c r="M513" s="14">
        <f t="shared" si="196"/>
        <v>4.0200549586204906</v>
      </c>
      <c r="N513" s="5">
        <f t="shared" si="197"/>
        <v>0</v>
      </c>
      <c r="O513" s="9">
        <v>0.18519523809399999</v>
      </c>
      <c r="P513" s="9">
        <v>4.8047619060000001E-3</v>
      </c>
      <c r="Q513" s="9">
        <v>7.0377035501885512</v>
      </c>
      <c r="R513" s="9">
        <f t="shared" si="190"/>
        <v>0.70377035501885521</v>
      </c>
      <c r="S513" s="9">
        <f t="shared" si="191"/>
        <v>6.3339331951696964</v>
      </c>
      <c r="T513" s="9">
        <v>5.9630133128514968</v>
      </c>
      <c r="U513" s="9">
        <f t="shared" si="192"/>
        <v>0.59630133128514973</v>
      </c>
      <c r="V513" s="9">
        <f t="shared" si="193"/>
        <v>5.3667119815663469</v>
      </c>
      <c r="W513" s="9">
        <f t="shared" si="207"/>
        <v>0.91459532083205963</v>
      </c>
      <c r="X513" s="9">
        <f t="shared" si="208"/>
        <v>6.9359928219600991E-2</v>
      </c>
      <c r="Y513" s="9">
        <f t="shared" si="209"/>
        <v>0.73562645476056243</v>
      </c>
      <c r="Z513" s="9">
        <f t="shared" si="210"/>
        <v>9.4345877733895495E-2</v>
      </c>
      <c r="AA513" s="9">
        <f t="shared" si="211"/>
        <v>0.75522262194000178</v>
      </c>
      <c r="AB513" s="9">
        <f t="shared" si="212"/>
        <v>6.4383110134707669E-2</v>
      </c>
      <c r="AC513" s="9">
        <f t="shared" si="213"/>
        <v>0.88326141188148766</v>
      </c>
      <c r="AD513" s="9">
        <f t="shared" si="214"/>
        <v>7.9033856884925036E-2</v>
      </c>
      <c r="AE513" s="9">
        <f t="shared" si="215"/>
        <v>0.72631917791190193</v>
      </c>
      <c r="AF513" s="9">
        <f t="shared" si="216"/>
        <v>5.4245576145247457E-2</v>
      </c>
      <c r="AG513" s="9">
        <v>0</v>
      </c>
      <c r="AH513" s="9">
        <f t="shared" si="217"/>
        <v>5.8871144448370973E-2</v>
      </c>
      <c r="AI513" s="9"/>
      <c r="AJ513" s="6">
        <v>503</v>
      </c>
      <c r="AK513" s="6">
        <f t="shared" si="198"/>
        <v>0.98395524905166065</v>
      </c>
      <c r="AL513" s="6">
        <f t="shared" si="199"/>
        <v>0.84956849967389725</v>
      </c>
      <c r="AM513" s="6">
        <f t="shared" si="200"/>
        <v>0.96229526876641269</v>
      </c>
      <c r="AN513">
        <v>1.40769230769231</v>
      </c>
      <c r="AO513">
        <v>2.12</v>
      </c>
      <c r="AP513" s="5">
        <v>1.013571429</v>
      </c>
      <c r="AQ513" s="6">
        <f t="shared" si="201"/>
        <v>-0.42373705864064937</v>
      </c>
      <c r="AR513" s="17">
        <f t="shared" si="202"/>
        <v>0.17955309486542911</v>
      </c>
      <c r="AS513" s="6">
        <f t="shared" si="203"/>
        <v>-1.2704315003261029</v>
      </c>
      <c r="AT513" s="15">
        <f t="shared" si="204"/>
        <v>1.6139961970208327</v>
      </c>
      <c r="AU513" s="6">
        <f t="shared" si="205"/>
        <v>-5.1276160233587276E-2</v>
      </c>
      <c r="AV513" s="16">
        <f t="shared" si="206"/>
        <v>2.6292446083005169E-3</v>
      </c>
      <c r="AW513" s="16"/>
      <c r="AX513" s="16"/>
    </row>
    <row r="514" spans="1:50" x14ac:dyDescent="0.2">
      <c r="A514" s="13">
        <v>43239</v>
      </c>
      <c r="B514" s="14">
        <v>13.621962890000001</v>
      </c>
      <c r="C514" s="14">
        <v>17.145817869999998</v>
      </c>
      <c r="D514" s="14">
        <v>17.792351199999999</v>
      </c>
      <c r="E514" s="14">
        <v>24.289982670000001</v>
      </c>
      <c r="F514" s="5">
        <v>2.4930621597090039</v>
      </c>
      <c r="G514" s="5">
        <v>2.0231052755567021</v>
      </c>
      <c r="H514" s="14">
        <v>4.9861243194180087</v>
      </c>
      <c r="I514" s="14">
        <v>7.0092295949747108</v>
      </c>
      <c r="J514" s="14">
        <v>2.4930621597090039</v>
      </c>
      <c r="K514" s="14">
        <f t="shared" si="194"/>
        <v>2.0898600627072796</v>
      </c>
      <c r="L514" s="14">
        <f t="shared" si="195"/>
        <v>8.3456273838875834</v>
      </c>
      <c r="M514" s="14">
        <f t="shared" si="196"/>
        <v>3.8842903685367851</v>
      </c>
      <c r="N514" s="5">
        <f t="shared" si="197"/>
        <v>0</v>
      </c>
      <c r="O514" s="9">
        <v>0.185185714285</v>
      </c>
      <c r="P514" s="9">
        <v>4.8142857149999999E-3</v>
      </c>
      <c r="Q514" s="9">
        <v>7.0911034866224076</v>
      </c>
      <c r="R514" s="9">
        <f t="shared" si="190"/>
        <v>0.70911034866224076</v>
      </c>
      <c r="S514" s="9">
        <f t="shared" si="191"/>
        <v>6.3819931379601673</v>
      </c>
      <c r="T514" s="9">
        <v>6.0183001883399534</v>
      </c>
      <c r="U514" s="9">
        <f t="shared" si="192"/>
        <v>0.60183001883399534</v>
      </c>
      <c r="V514" s="9">
        <f t="shared" si="193"/>
        <v>5.4164701695059581</v>
      </c>
      <c r="W514" s="9">
        <f t="shared" si="207"/>
        <v>0.91149152686585144</v>
      </c>
      <c r="X514" s="9">
        <f t="shared" si="208"/>
        <v>6.9516366986467293E-2</v>
      </c>
      <c r="Y514" s="9">
        <f t="shared" si="209"/>
        <v>0.73379722494273136</v>
      </c>
      <c r="Z514" s="9">
        <f t="shared" si="210"/>
        <v>9.2252938006801607E-2</v>
      </c>
      <c r="AA514" s="9">
        <f t="shared" si="211"/>
        <v>0.75381624615726628</v>
      </c>
      <c r="AB514" s="9">
        <f t="shared" si="212"/>
        <v>6.4834284333381606E-2</v>
      </c>
      <c r="AC514" s="9">
        <f t="shared" si="213"/>
        <v>0.87925114826482031</v>
      </c>
      <c r="AD514" s="9">
        <f t="shared" si="214"/>
        <v>7.944073551599995E-2</v>
      </c>
      <c r="AE514" s="9">
        <f t="shared" si="215"/>
        <v>0.72337478415300371</v>
      </c>
      <c r="AF514" s="9">
        <f t="shared" si="216"/>
        <v>5.4195408388017931E-2</v>
      </c>
      <c r="AG514" s="9">
        <v>0</v>
      </c>
      <c r="AH514" s="9">
        <f t="shared" si="217"/>
        <v>5.8840971564424797E-2</v>
      </c>
      <c r="AI514" s="9"/>
      <c r="AJ514" s="6">
        <v>504</v>
      </c>
      <c r="AK514" s="6">
        <f t="shared" si="198"/>
        <v>0.98100789385231879</v>
      </c>
      <c r="AL514" s="6">
        <f t="shared" si="199"/>
        <v>0.84606918416406784</v>
      </c>
      <c r="AM514" s="6">
        <f t="shared" si="200"/>
        <v>0.95869188378082026</v>
      </c>
      <c r="AN514">
        <v>1.3846153846153799</v>
      </c>
      <c r="AO514">
        <v>2.12666666666667</v>
      </c>
      <c r="AP514" s="5">
        <v>1.021428571</v>
      </c>
      <c r="AQ514" s="6">
        <f t="shared" si="201"/>
        <v>-0.40360749076306113</v>
      </c>
      <c r="AR514" s="17">
        <f t="shared" si="202"/>
        <v>0.16289900660005446</v>
      </c>
      <c r="AS514" s="6">
        <f t="shared" si="203"/>
        <v>-1.2805974825026021</v>
      </c>
      <c r="AT514" s="15">
        <f t="shared" si="204"/>
        <v>1.6399299121920023</v>
      </c>
      <c r="AU514" s="6">
        <f t="shared" si="205"/>
        <v>-6.2736687219179688E-2</v>
      </c>
      <c r="AV514" s="16">
        <f t="shared" si="206"/>
        <v>3.9358919232371841E-3</v>
      </c>
      <c r="AW514" s="16"/>
      <c r="AX514" s="16"/>
    </row>
    <row r="515" spans="1:50" x14ac:dyDescent="0.2">
      <c r="A515" s="13">
        <v>43240</v>
      </c>
      <c r="B515" s="14">
        <v>13.614763140000001</v>
      </c>
      <c r="C515" s="14">
        <v>17.068118080000001</v>
      </c>
      <c r="D515" s="14">
        <v>17.798004379999998</v>
      </c>
      <c r="E515" s="14">
        <v>24.155035460000001</v>
      </c>
      <c r="F515" s="5">
        <v>2.4749159492397079</v>
      </c>
      <c r="G515" s="5">
        <v>2.1189311549965901</v>
      </c>
      <c r="H515" s="14">
        <v>4.9498318984794167</v>
      </c>
      <c r="I515" s="14">
        <v>7.0687630534760064</v>
      </c>
      <c r="J515" s="14">
        <v>2.4749159492397079</v>
      </c>
      <c r="K515" s="14">
        <f t="shared" si="194"/>
        <v>2.2033953932951573</v>
      </c>
      <c r="L515" s="14">
        <f t="shared" si="195"/>
        <v>8.5888965114286613</v>
      </c>
      <c r="M515" s="14">
        <f t="shared" si="196"/>
        <v>3.7609874035628263</v>
      </c>
      <c r="N515" s="5">
        <f t="shared" si="197"/>
        <v>0</v>
      </c>
      <c r="O515" s="9">
        <v>0.18517619047600001</v>
      </c>
      <c r="P515" s="9">
        <v>4.8238095239999997E-3</v>
      </c>
      <c r="Q515" s="9">
        <v>7.1351942706179177</v>
      </c>
      <c r="R515" s="9">
        <f t="shared" si="190"/>
        <v>0.71351942706179183</v>
      </c>
      <c r="S515" s="9">
        <f t="shared" si="191"/>
        <v>6.4216748435561257</v>
      </c>
      <c r="T515" s="9">
        <v>6.0726608790117726</v>
      </c>
      <c r="U515" s="9">
        <f t="shared" si="192"/>
        <v>0.60726608790117731</v>
      </c>
      <c r="V515" s="9">
        <f t="shared" si="193"/>
        <v>5.4653947911105956</v>
      </c>
      <c r="W515" s="9">
        <f t="shared" si="207"/>
        <v>0.90859462678094327</v>
      </c>
      <c r="X515" s="9">
        <f t="shared" si="208"/>
        <v>6.9546475324576043E-2</v>
      </c>
      <c r="Y515" s="9">
        <f t="shared" si="209"/>
        <v>0.73192476252194805</v>
      </c>
      <c r="Z515" s="9">
        <f t="shared" si="210"/>
        <v>9.0117146372643425E-2</v>
      </c>
      <c r="AA515" s="9">
        <f t="shared" si="211"/>
        <v>0.75252716862079483</v>
      </c>
      <c r="AB515" s="9">
        <f t="shared" si="212"/>
        <v>6.5233538552883233E-2</v>
      </c>
      <c r="AC515" s="9">
        <f t="shared" si="213"/>
        <v>0.87568144534585957</v>
      </c>
      <c r="AD515" s="9">
        <f t="shared" si="214"/>
        <v>7.9585028172516073E-2</v>
      </c>
      <c r="AE515" s="9">
        <f t="shared" si="215"/>
        <v>0.72041757878731982</v>
      </c>
      <c r="AF515" s="9">
        <f t="shared" si="216"/>
        <v>5.4121446634958145E-2</v>
      </c>
      <c r="AG515" s="9">
        <v>0</v>
      </c>
      <c r="AH515" s="9">
        <f t="shared" si="217"/>
        <v>5.8842264549807774E-2</v>
      </c>
      <c r="AI515" s="9"/>
      <c r="AJ515" s="9">
        <v>505</v>
      </c>
      <c r="AK515" s="6">
        <f t="shared" si="198"/>
        <v>0.9781411021055193</v>
      </c>
      <c r="AL515" s="6">
        <f t="shared" si="199"/>
        <v>0.84264431499343828</v>
      </c>
      <c r="AM515" s="6">
        <f t="shared" si="200"/>
        <v>0.95526647351837568</v>
      </c>
      <c r="AN515">
        <v>1.36153846153846</v>
      </c>
      <c r="AO515">
        <v>2.1333333333333302</v>
      </c>
      <c r="AP515" s="5">
        <v>1.029285714</v>
      </c>
      <c r="AQ515" s="6">
        <f t="shared" si="201"/>
        <v>-0.38339735943294073</v>
      </c>
      <c r="AR515" s="17">
        <f t="shared" si="202"/>
        <v>0.14699353522015154</v>
      </c>
      <c r="AS515" s="6">
        <f t="shared" si="203"/>
        <v>-1.2906890183398918</v>
      </c>
      <c r="AT515" s="15">
        <f t="shared" si="204"/>
        <v>1.6658781420631936</v>
      </c>
      <c r="AU515" s="6">
        <f t="shared" si="205"/>
        <v>-7.4019240481624338E-2</v>
      </c>
      <c r="AV515" s="16">
        <f t="shared" si="206"/>
        <v>5.4788479614765349E-3</v>
      </c>
      <c r="AW515" s="16"/>
      <c r="AX515" s="16"/>
    </row>
    <row r="516" spans="1:50" x14ac:dyDescent="0.2">
      <c r="A516" s="13">
        <v>43241</v>
      </c>
      <c r="B516" s="14">
        <v>13.607563389999999</v>
      </c>
      <c r="C516" s="14">
        <v>16.990418300000002</v>
      </c>
      <c r="D516" s="14">
        <v>17.803657569999999</v>
      </c>
      <c r="E516" s="14">
        <v>24.02008824</v>
      </c>
      <c r="F516" s="5">
        <v>2.4645966264749828</v>
      </c>
      <c r="G516" s="5">
        <v>2.063822603464347</v>
      </c>
      <c r="H516" s="14">
        <v>4.9291932529499656</v>
      </c>
      <c r="I516" s="14">
        <v>6.9930158564143117</v>
      </c>
      <c r="J516" s="14">
        <v>2.4645966264749828</v>
      </c>
      <c r="K516" s="14">
        <f t="shared" si="194"/>
        <v>2.3277620284168647</v>
      </c>
      <c r="L516" s="14">
        <f t="shared" si="195"/>
        <v>8.4804032968689445</v>
      </c>
      <c r="M516" s="14">
        <f t="shared" si="196"/>
        <v>3.6512512352612698</v>
      </c>
      <c r="N516" s="5">
        <f t="shared" si="197"/>
        <v>0</v>
      </c>
      <c r="O516" s="9">
        <v>0.18516666666600001</v>
      </c>
      <c r="P516" s="9">
        <v>4.833333334E-3</v>
      </c>
      <c r="Q516" s="9">
        <v>7.184710456222116</v>
      </c>
      <c r="R516" s="9">
        <f t="shared" si="190"/>
        <v>0.71847104562221165</v>
      </c>
      <c r="S516" s="9">
        <f t="shared" si="191"/>
        <v>6.4662394105999041</v>
      </c>
      <c r="T516" s="9">
        <v>6.1260230627031218</v>
      </c>
      <c r="U516" s="9">
        <f t="shared" si="192"/>
        <v>0.6126023062703122</v>
      </c>
      <c r="V516" s="9">
        <f t="shared" si="193"/>
        <v>5.5134207564328097</v>
      </c>
      <c r="W516" s="9">
        <f t="shared" si="207"/>
        <v>0.90580191680191779</v>
      </c>
      <c r="X516" s="9">
        <f t="shared" si="208"/>
        <v>6.954601993505502E-2</v>
      </c>
      <c r="Y516" s="9">
        <f t="shared" si="209"/>
        <v>0.73002418812165404</v>
      </c>
      <c r="Z516" s="9">
        <f t="shared" si="210"/>
        <v>8.7975146411819277E-2</v>
      </c>
      <c r="AA516" s="9">
        <f t="shared" si="211"/>
        <v>0.75131048939277911</v>
      </c>
      <c r="AB516" s="9">
        <f t="shared" si="212"/>
        <v>6.5581173570606804E-2</v>
      </c>
      <c r="AC516" s="9">
        <f t="shared" si="213"/>
        <v>0.87193065769432287</v>
      </c>
      <c r="AD516" s="9">
        <f t="shared" si="214"/>
        <v>8.0761396738977601E-2</v>
      </c>
      <c r="AE516" s="9">
        <f t="shared" si="215"/>
        <v>0.71747388745110097</v>
      </c>
      <c r="AF516" s="9">
        <f t="shared" si="216"/>
        <v>5.397052766722369E-2</v>
      </c>
      <c r="AG516" s="9">
        <v>0</v>
      </c>
      <c r="AH516" s="9">
        <f t="shared" si="217"/>
        <v>5.8698110653428406E-2</v>
      </c>
      <c r="AI516" s="9"/>
      <c r="AJ516" s="6">
        <v>506</v>
      </c>
      <c r="AK516" s="6">
        <f t="shared" si="198"/>
        <v>0.97534793673697284</v>
      </c>
      <c r="AL516" s="6">
        <f t="shared" si="199"/>
        <v>0.83928563580459836</v>
      </c>
      <c r="AM516" s="6">
        <f t="shared" si="200"/>
        <v>0.95269205443330052</v>
      </c>
      <c r="AN516">
        <v>1.3384615384615399</v>
      </c>
      <c r="AO516">
        <v>2.14</v>
      </c>
      <c r="AP516" s="5">
        <v>1.0371428570000001</v>
      </c>
      <c r="AQ516" s="6">
        <f t="shared" si="201"/>
        <v>-0.36311360172456708</v>
      </c>
      <c r="AR516" s="17">
        <f t="shared" si="202"/>
        <v>0.13185148775738753</v>
      </c>
      <c r="AS516" s="6">
        <f t="shared" si="203"/>
        <v>-1.3007143641954018</v>
      </c>
      <c r="AT516" s="15">
        <f t="shared" si="204"/>
        <v>1.6918578572242482</v>
      </c>
      <c r="AU516" s="6">
        <f t="shared" si="205"/>
        <v>-8.4450802566699568E-2</v>
      </c>
      <c r="AV516" s="16">
        <f t="shared" si="206"/>
        <v>7.1319380541596707E-3</v>
      </c>
      <c r="AW516" s="16"/>
      <c r="AX516" s="16"/>
    </row>
    <row r="517" spans="1:50" x14ac:dyDescent="0.2">
      <c r="A517" s="13">
        <v>43242</v>
      </c>
      <c r="B517" s="14">
        <v>13.600363639999999</v>
      </c>
      <c r="C517" s="14">
        <v>16.912718510000001</v>
      </c>
      <c r="D517" s="14">
        <v>17.809310750000002</v>
      </c>
      <c r="E517" s="14">
        <v>23.88514103</v>
      </c>
      <c r="F517" s="5">
        <v>2.4203849023445172</v>
      </c>
      <c r="G517" s="5">
        <v>2.0734200504803519</v>
      </c>
      <c r="H517" s="14">
        <v>4.8407698046890344</v>
      </c>
      <c r="I517" s="14">
        <v>6.9141898551693846</v>
      </c>
      <c r="J517" s="14">
        <v>2.4203849023445172</v>
      </c>
      <c r="K517" s="14">
        <f t="shared" si="194"/>
        <v>2.4227461177555103</v>
      </c>
      <c r="L517" s="14">
        <f t="shared" si="195"/>
        <v>8.4800529279737216</v>
      </c>
      <c r="M517" s="14">
        <f t="shared" si="196"/>
        <v>3.49394931667831</v>
      </c>
      <c r="N517" s="5">
        <f t="shared" si="197"/>
        <v>0</v>
      </c>
      <c r="O517" s="9">
        <v>0.185157142857</v>
      </c>
      <c r="P517" s="9">
        <v>4.8428571429999998E-3</v>
      </c>
      <c r="Q517" s="9">
        <v>7.2557696272739776</v>
      </c>
      <c r="R517" s="9">
        <f t="shared" si="190"/>
        <v>0.7255769627273978</v>
      </c>
      <c r="S517" s="9">
        <f t="shared" si="191"/>
        <v>6.53019266454658</v>
      </c>
      <c r="T517" s="9">
        <v>6.179389364879575</v>
      </c>
      <c r="U517" s="9">
        <f t="shared" si="192"/>
        <v>0.6179389364879575</v>
      </c>
      <c r="V517" s="9">
        <f t="shared" si="193"/>
        <v>5.561450428391618</v>
      </c>
      <c r="W517" s="9">
        <f t="shared" si="207"/>
        <v>0.90307943051109474</v>
      </c>
      <c r="X517" s="9">
        <f t="shared" si="208"/>
        <v>6.9577896293956609E-2</v>
      </c>
      <c r="Y517" s="9">
        <f t="shared" si="209"/>
        <v>0.72810358618963</v>
      </c>
      <c r="Z517" s="9">
        <f t="shared" si="210"/>
        <v>8.5860092294448589E-2</v>
      </c>
      <c r="AA517" s="9">
        <f t="shared" si="211"/>
        <v>0.75012261100739497</v>
      </c>
      <c r="AB517" s="9">
        <f t="shared" si="212"/>
        <v>6.5878216328218664E-2</v>
      </c>
      <c r="AC517" s="9">
        <f t="shared" si="213"/>
        <v>0.86918353986365959</v>
      </c>
      <c r="AD517" s="9">
        <f t="shared" si="214"/>
        <v>8.0878474012260143E-2</v>
      </c>
      <c r="AE517" s="9">
        <f t="shared" si="215"/>
        <v>0.71453227827416732</v>
      </c>
      <c r="AF517" s="9">
        <f t="shared" si="216"/>
        <v>5.3804322685089556E-2</v>
      </c>
      <c r="AG517" s="9">
        <v>0</v>
      </c>
      <c r="AH517" s="9">
        <f t="shared" si="217"/>
        <v>5.9214379271153521E-2</v>
      </c>
      <c r="AI517" s="9"/>
      <c r="AJ517" s="6">
        <v>507</v>
      </c>
      <c r="AK517" s="6">
        <f t="shared" si="198"/>
        <v>0.97265732680505135</v>
      </c>
      <c r="AL517" s="6">
        <f t="shared" si="199"/>
        <v>0.83598270330184354</v>
      </c>
      <c r="AM517" s="6">
        <f t="shared" si="200"/>
        <v>0.95006201387591971</v>
      </c>
      <c r="AN517">
        <v>1.31538461538462</v>
      </c>
      <c r="AO517">
        <v>2.1466666666666701</v>
      </c>
      <c r="AP517" s="5">
        <v>1.0449999999999999</v>
      </c>
      <c r="AQ517" s="6">
        <f t="shared" si="201"/>
        <v>-0.34272728857956869</v>
      </c>
      <c r="AR517" s="17">
        <f t="shared" si="202"/>
        <v>0.11746199433710296</v>
      </c>
      <c r="AS517" s="6">
        <f t="shared" si="203"/>
        <v>-1.3106839633648266</v>
      </c>
      <c r="AT517" s="15">
        <f t="shared" si="204"/>
        <v>1.7178924518217302</v>
      </c>
      <c r="AU517" s="6">
        <f t="shared" si="205"/>
        <v>-9.493798612408022E-2</v>
      </c>
      <c r="AV517" s="16">
        <f t="shared" si="206"/>
        <v>9.0132212092960476E-3</v>
      </c>
      <c r="AW517" s="16"/>
      <c r="AX517" s="16"/>
    </row>
    <row r="518" spans="1:50" x14ac:dyDescent="0.2">
      <c r="A518" s="13">
        <v>43243</v>
      </c>
      <c r="B518" s="14">
        <v>13.59316389</v>
      </c>
      <c r="C518" s="14">
        <v>16.835018720000001</v>
      </c>
      <c r="D518" s="14">
        <v>17.814963939999998</v>
      </c>
      <c r="E518" s="14">
        <v>23.750193809999999</v>
      </c>
      <c r="F518" s="5">
        <v>2.4294570571141638</v>
      </c>
      <c r="G518" s="5">
        <v>2.0422811784032442</v>
      </c>
      <c r="H518" s="14">
        <v>4.8589141142283294</v>
      </c>
      <c r="I518" s="14">
        <v>6.9011952926315727</v>
      </c>
      <c r="J518" s="14">
        <v>2.4294570571141638</v>
      </c>
      <c r="K518" s="14">
        <f t="shared" si="194"/>
        <v>2.5750505066897871</v>
      </c>
      <c r="L518" s="14">
        <f t="shared" si="195"/>
        <v>8.457005819977697</v>
      </c>
      <c r="M518" s="14">
        <f t="shared" si="196"/>
        <v>3.4154592644117021</v>
      </c>
      <c r="N518" s="5">
        <f t="shared" si="197"/>
        <v>0</v>
      </c>
      <c r="O518" s="9">
        <v>0.185147619047</v>
      </c>
      <c r="P518" s="9">
        <v>4.852380953E-3</v>
      </c>
      <c r="Q518" s="9">
        <v>7.3118958270722771</v>
      </c>
      <c r="R518" s="9">
        <f t="shared" si="190"/>
        <v>0.73118958270722778</v>
      </c>
      <c r="S518" s="9">
        <f t="shared" si="191"/>
        <v>6.5807062443650493</v>
      </c>
      <c r="T518" s="9">
        <v>6.2328523457372471</v>
      </c>
      <c r="U518" s="9">
        <f t="shared" si="192"/>
        <v>0.62328523457372476</v>
      </c>
      <c r="V518" s="9">
        <f t="shared" si="193"/>
        <v>5.6095671111635221</v>
      </c>
      <c r="W518" s="9">
        <f t="shared" si="207"/>
        <v>0.9004995934772998</v>
      </c>
      <c r="X518" s="9">
        <f t="shared" si="208"/>
        <v>6.9471179013625761E-2</v>
      </c>
      <c r="Y518" s="9">
        <f t="shared" si="209"/>
        <v>0.72616848565041758</v>
      </c>
      <c r="Z518" s="9">
        <f t="shared" si="210"/>
        <v>8.3658696294003312E-2</v>
      </c>
      <c r="AA518" s="9">
        <f t="shared" si="211"/>
        <v>0.74911510017332705</v>
      </c>
      <c r="AB518" s="9">
        <f t="shared" si="212"/>
        <v>6.6126333949988361E-2</v>
      </c>
      <c r="AC518" s="9">
        <f t="shared" si="213"/>
        <v>0.86655464078003219</v>
      </c>
      <c r="AD518" s="9">
        <f t="shared" si="214"/>
        <v>8.1206528131882755E-2</v>
      </c>
      <c r="AE518" s="9">
        <f t="shared" si="215"/>
        <v>0.71165040835019833</v>
      </c>
      <c r="AF518" s="9">
        <f t="shared" si="216"/>
        <v>5.3664798609387616E-2</v>
      </c>
      <c r="AG518" s="9">
        <v>0</v>
      </c>
      <c r="AH518" s="9">
        <f t="shared" si="217"/>
        <v>5.9103844711790206E-2</v>
      </c>
      <c r="AI518" s="9"/>
      <c r="AJ518" s="9">
        <v>508</v>
      </c>
      <c r="AK518" s="6">
        <f t="shared" si="198"/>
        <v>0.96997077249092556</v>
      </c>
      <c r="AL518" s="6">
        <f t="shared" si="199"/>
        <v>0.83277379646733041</v>
      </c>
      <c r="AM518" s="6">
        <f t="shared" si="200"/>
        <v>0.94776116891191498</v>
      </c>
      <c r="AN518">
        <v>1.2923076923076899</v>
      </c>
      <c r="AO518">
        <v>2.1533333333333302</v>
      </c>
      <c r="AP518" s="5">
        <v>1.052857143</v>
      </c>
      <c r="AQ518" s="6">
        <f t="shared" si="201"/>
        <v>-0.32233691981676438</v>
      </c>
      <c r="AR518" s="17">
        <f t="shared" si="202"/>
        <v>0.10390108987695919</v>
      </c>
      <c r="AS518" s="6">
        <f t="shared" si="203"/>
        <v>-1.3205595368659999</v>
      </c>
      <c r="AT518" s="15">
        <f t="shared" si="204"/>
        <v>1.7438774904077441</v>
      </c>
      <c r="AU518" s="6">
        <f t="shared" si="205"/>
        <v>-0.10509597408808502</v>
      </c>
      <c r="AV518" s="16">
        <f t="shared" si="206"/>
        <v>1.1045163769523438E-2</v>
      </c>
      <c r="AW518" s="16"/>
      <c r="AX518" s="16"/>
    </row>
    <row r="519" spans="1:50" x14ac:dyDescent="0.2">
      <c r="A519" s="13">
        <v>43244</v>
      </c>
      <c r="B519" s="14">
        <v>13.58596414</v>
      </c>
      <c r="C519" s="14">
        <v>16.757318940000001</v>
      </c>
      <c r="D519" s="14">
        <v>17.820617120000001</v>
      </c>
      <c r="E519" s="14">
        <v>23.615246599999999</v>
      </c>
      <c r="F519" s="5">
        <v>2.4100110706875402</v>
      </c>
      <c r="G519" s="5">
        <v>2.0255310488452851</v>
      </c>
      <c r="H519" s="14">
        <v>4.8200221413750786</v>
      </c>
      <c r="I519" s="14">
        <v>6.8455531902203646</v>
      </c>
      <c r="J519" s="14">
        <v>2.4100110706875402</v>
      </c>
      <c r="K519" s="14">
        <f t="shared" si="194"/>
        <v>2.7028329418428756</v>
      </c>
      <c r="L519" s="14">
        <f t="shared" si="195"/>
        <v>8.4282184432142095</v>
      </c>
      <c r="M519" s="14">
        <f t="shared" si="196"/>
        <v>3.2978195057041897</v>
      </c>
      <c r="N519" s="5">
        <f t="shared" si="197"/>
        <v>0</v>
      </c>
      <c r="O519" s="9">
        <v>0.18513809523800001</v>
      </c>
      <c r="P519" s="9">
        <v>4.8619047619999998E-3</v>
      </c>
      <c r="Q519" s="9">
        <v>7.3587539972686944</v>
      </c>
      <c r="R519" s="9">
        <f t="shared" si="190"/>
        <v>0.73587539972686944</v>
      </c>
      <c r="S519" s="9">
        <f t="shared" si="191"/>
        <v>6.622878597541825</v>
      </c>
      <c r="T519" s="9">
        <v>6.2861869455712176</v>
      </c>
      <c r="U519" s="9">
        <f t="shared" si="192"/>
        <v>0.62861869455712183</v>
      </c>
      <c r="V519" s="9">
        <f t="shared" si="193"/>
        <v>5.6575682510140961</v>
      </c>
      <c r="W519" s="9">
        <f t="shared" si="207"/>
        <v>0.89788828771967066</v>
      </c>
      <c r="X519" s="9">
        <f t="shared" si="208"/>
        <v>6.9563921779775606E-2</v>
      </c>
      <c r="Y519" s="9">
        <f t="shared" si="209"/>
        <v>0.72422817744801415</v>
      </c>
      <c r="Z519" s="9">
        <f t="shared" si="210"/>
        <v>8.1566505570387984E-2</v>
      </c>
      <c r="AA519" s="9">
        <f t="shared" si="211"/>
        <v>0.74802915718249752</v>
      </c>
      <c r="AB519" s="9">
        <f t="shared" si="212"/>
        <v>6.6324890628783689E-2</v>
      </c>
      <c r="AC519" s="9">
        <f t="shared" si="213"/>
        <v>0.8642344571676247</v>
      </c>
      <c r="AD519" s="9">
        <f t="shared" si="214"/>
        <v>8.1197812547615988E-2</v>
      </c>
      <c r="AE519" s="9">
        <f t="shared" si="215"/>
        <v>0.70883066040037845</v>
      </c>
      <c r="AF519" s="9">
        <f t="shared" si="216"/>
        <v>5.3437407185406474E-2</v>
      </c>
      <c r="AG519" s="9">
        <v>0</v>
      </c>
      <c r="AH519" s="9">
        <f t="shared" si="217"/>
        <v>5.9137337287735646E-2</v>
      </c>
      <c r="AI519" s="9"/>
      <c r="AJ519" s="6">
        <v>509</v>
      </c>
      <c r="AK519" s="6">
        <f t="shared" si="198"/>
        <v>0.96745220949944621</v>
      </c>
      <c r="AL519" s="6">
        <f t="shared" si="199"/>
        <v>0.82959566275288554</v>
      </c>
      <c r="AM519" s="6">
        <f t="shared" si="200"/>
        <v>0.94543226971524064</v>
      </c>
      <c r="AN519">
        <v>1.2692307692307701</v>
      </c>
      <c r="AO519">
        <v>2.16</v>
      </c>
      <c r="AP519" s="5">
        <v>1.0607142860000001</v>
      </c>
      <c r="AQ519" s="6">
        <f t="shared" si="201"/>
        <v>-0.30177855973132384</v>
      </c>
      <c r="AR519" s="17">
        <f t="shared" si="202"/>
        <v>9.1070299113512193E-2</v>
      </c>
      <c r="AS519" s="6">
        <f t="shared" si="203"/>
        <v>-1.3304043372471146</v>
      </c>
      <c r="AT519" s="15">
        <f t="shared" si="204"/>
        <v>1.7699757005659342</v>
      </c>
      <c r="AU519" s="6">
        <f t="shared" si="205"/>
        <v>-0.11528201628475943</v>
      </c>
      <c r="AV519" s="16">
        <f t="shared" si="206"/>
        <v>1.3289943278679538E-2</v>
      </c>
      <c r="AW519" s="16"/>
      <c r="AX519" s="16"/>
    </row>
    <row r="520" spans="1:50" x14ac:dyDescent="0.2">
      <c r="A520" s="13">
        <v>43245</v>
      </c>
      <c r="B520" s="14">
        <v>13.57876439</v>
      </c>
      <c r="C520" s="14">
        <v>16.679619150000001</v>
      </c>
      <c r="D520" s="14">
        <v>17.826270310000002</v>
      </c>
      <c r="E520" s="14">
        <v>23.480299380000002</v>
      </c>
      <c r="F520" s="5">
        <v>2.38283993902155</v>
      </c>
      <c r="G520" s="5">
        <v>2.0016125537005029</v>
      </c>
      <c r="H520" s="14">
        <v>4.7656798780431</v>
      </c>
      <c r="I520" s="14">
        <v>6.7672924317436021</v>
      </c>
      <c r="J520" s="14">
        <v>2.38283993902155</v>
      </c>
      <c r="K520" s="14">
        <f t="shared" si="194"/>
        <v>2.8257528189628056</v>
      </c>
      <c r="L520" s="14">
        <f t="shared" si="195"/>
        <v>8.3706428430783149</v>
      </c>
      <c r="M520" s="14">
        <f t="shared" si="196"/>
        <v>3.1718958226631186</v>
      </c>
      <c r="N520" s="5">
        <f t="shared" si="197"/>
        <v>0</v>
      </c>
      <c r="O520" s="9">
        <v>0.18512857142799999</v>
      </c>
      <c r="P520" s="9">
        <v>4.871428572E-3</v>
      </c>
      <c r="Q520" s="9">
        <v>7.4081113000386383</v>
      </c>
      <c r="R520" s="9">
        <f t="shared" si="190"/>
        <v>0.74081113000386389</v>
      </c>
      <c r="S520" s="9">
        <f t="shared" si="191"/>
        <v>6.6673001700347747</v>
      </c>
      <c r="T520" s="9">
        <v>6.3391501062822639</v>
      </c>
      <c r="U520" s="9">
        <f t="shared" si="192"/>
        <v>0.63391501062822642</v>
      </c>
      <c r="V520" s="9">
        <f t="shared" si="193"/>
        <v>5.7052350956540376</v>
      </c>
      <c r="W520" s="9">
        <f t="shared" si="207"/>
        <v>0.89542150388389741</v>
      </c>
      <c r="X520" s="9">
        <f t="shared" si="208"/>
        <v>6.9560085330728161E-2</v>
      </c>
      <c r="Y520" s="9">
        <f t="shared" si="209"/>
        <v>0.72228123487176932</v>
      </c>
      <c r="Z520" s="9">
        <f t="shared" si="210"/>
        <v>7.9477378394496895E-2</v>
      </c>
      <c r="AA520" s="9">
        <f t="shared" si="211"/>
        <v>0.74700227560327004</v>
      </c>
      <c r="AB520" s="9">
        <f t="shared" si="212"/>
        <v>6.6477175679169567E-2</v>
      </c>
      <c r="AC520" s="9">
        <f t="shared" si="213"/>
        <v>0.86199202613609549</v>
      </c>
      <c r="AD520" s="9">
        <f t="shared" si="214"/>
        <v>8.1206179768833972E-2</v>
      </c>
      <c r="AE520" s="9">
        <f t="shared" si="215"/>
        <v>0.70608621319756559</v>
      </c>
      <c r="AF520" s="9">
        <f t="shared" si="216"/>
        <v>5.3346646781580645E-2</v>
      </c>
      <c r="AG520" s="9">
        <v>0</v>
      </c>
      <c r="AH520" s="9">
        <f t="shared" si="217"/>
        <v>5.8973376653195894E-2</v>
      </c>
      <c r="AI520" s="9"/>
      <c r="AJ520" s="6">
        <v>510</v>
      </c>
      <c r="AK520" s="6">
        <f t="shared" si="198"/>
        <v>0.96498158921462562</v>
      </c>
      <c r="AL520" s="6">
        <f t="shared" si="199"/>
        <v>0.82647965399776691</v>
      </c>
      <c r="AM520" s="6">
        <f t="shared" si="200"/>
        <v>0.94319820590492942</v>
      </c>
      <c r="AN520">
        <v>1.2461538461538499</v>
      </c>
      <c r="AO520">
        <v>2.1666666666666701</v>
      </c>
      <c r="AP520" s="5">
        <v>1.0685714289999999</v>
      </c>
      <c r="AQ520" s="6">
        <f t="shared" si="201"/>
        <v>-0.28117225693922432</v>
      </c>
      <c r="AR520" s="17">
        <f t="shared" si="202"/>
        <v>7.9057838072297174E-2</v>
      </c>
      <c r="AS520" s="6">
        <f t="shared" si="203"/>
        <v>-1.3401870126689031</v>
      </c>
      <c r="AT520" s="15">
        <f t="shared" si="204"/>
        <v>1.7961012289263985</v>
      </c>
      <c r="AU520" s="6">
        <f t="shared" si="205"/>
        <v>-0.12537322309507049</v>
      </c>
      <c r="AV520" s="16">
        <f t="shared" si="206"/>
        <v>1.5718445069246315E-2</v>
      </c>
      <c r="AW520" s="16"/>
      <c r="AX520" s="16"/>
    </row>
    <row r="521" spans="1:50" x14ac:dyDescent="0.2">
      <c r="A521" s="13">
        <v>43246</v>
      </c>
      <c r="B521" s="14">
        <v>13.57156464</v>
      </c>
      <c r="C521" s="14">
        <v>16.60191936</v>
      </c>
      <c r="D521" s="14">
        <v>17.831923490000001</v>
      </c>
      <c r="E521" s="14">
        <v>23.345352170000002</v>
      </c>
      <c r="F521" s="5">
        <v>2.382883699135208</v>
      </c>
      <c r="G521" s="5">
        <v>1.982467189908546</v>
      </c>
      <c r="H521" s="14">
        <v>4.7657673982704161</v>
      </c>
      <c r="I521" s="14">
        <v>6.7482345881789616</v>
      </c>
      <c r="J521" s="14">
        <v>2.382883699135208</v>
      </c>
      <c r="K521" s="14">
        <f t="shared" si="194"/>
        <v>2.9863372458151738</v>
      </c>
      <c r="L521" s="14">
        <f t="shared" si="195"/>
        <v>8.3643433408578964</v>
      </c>
      <c r="M521" s="14">
        <f t="shared" si="196"/>
        <v>3.0837447713862276</v>
      </c>
      <c r="N521" s="5">
        <f t="shared" si="197"/>
        <v>0</v>
      </c>
      <c r="O521" s="9">
        <v>0.18511904761799999</v>
      </c>
      <c r="P521" s="9">
        <v>4.8809523820000002E-3</v>
      </c>
      <c r="Q521" s="9">
        <v>7.4575469283184797</v>
      </c>
      <c r="R521" s="9">
        <f t="shared" si="190"/>
        <v>0.74575469283184803</v>
      </c>
      <c r="S521" s="9">
        <f t="shared" si="191"/>
        <v>6.711792235486632</v>
      </c>
      <c r="T521" s="9">
        <v>6.3928493123028316</v>
      </c>
      <c r="U521" s="9">
        <f t="shared" si="192"/>
        <v>0.63928493123028318</v>
      </c>
      <c r="V521" s="9">
        <f t="shared" si="193"/>
        <v>5.7535643810725485</v>
      </c>
      <c r="W521" s="9">
        <f t="shared" si="207"/>
        <v>0.89304062316210164</v>
      </c>
      <c r="X521" s="9">
        <f t="shared" si="208"/>
        <v>6.9482809527353362E-2</v>
      </c>
      <c r="Y521" s="9">
        <f t="shared" si="209"/>
        <v>0.72033647399148371</v>
      </c>
      <c r="Z521" s="9">
        <f t="shared" si="210"/>
        <v>7.7372387045528485E-2</v>
      </c>
      <c r="AA521" s="9">
        <f t="shared" si="211"/>
        <v>0.74606100247522622</v>
      </c>
      <c r="AB521" s="9">
        <f t="shared" si="212"/>
        <v>6.6584282229414024E-2</v>
      </c>
      <c r="AC521" s="9">
        <f t="shared" si="213"/>
        <v>0.8598739986006656</v>
      </c>
      <c r="AD521" s="9">
        <f t="shared" si="214"/>
        <v>8.1146353902679325E-2</v>
      </c>
      <c r="AE521" s="9">
        <f t="shared" si="215"/>
        <v>0.70341596550506502</v>
      </c>
      <c r="AF521" s="9">
        <f t="shared" si="216"/>
        <v>5.3197438537261825E-2</v>
      </c>
      <c r="AG521" s="9">
        <v>0</v>
      </c>
      <c r="AH521" s="9">
        <f t="shared" si="217"/>
        <v>5.8825741145762563E-2</v>
      </c>
      <c r="AI521" s="9"/>
      <c r="AJ521" s="9">
        <v>511</v>
      </c>
      <c r="AK521" s="6">
        <f t="shared" si="198"/>
        <v>0.96252343268945495</v>
      </c>
      <c r="AL521" s="6">
        <f t="shared" si="199"/>
        <v>0.82343338952075473</v>
      </c>
      <c r="AM521" s="6">
        <f t="shared" si="200"/>
        <v>0.94102035250334493</v>
      </c>
      <c r="AN521">
        <v>1.2230769230769201</v>
      </c>
      <c r="AO521">
        <v>2.1733333333333298</v>
      </c>
      <c r="AP521" s="5">
        <v>1.0764285709999999</v>
      </c>
      <c r="AQ521" s="6">
        <f t="shared" si="201"/>
        <v>-0.26055349038746511</v>
      </c>
      <c r="AR521" s="17">
        <f t="shared" si="202"/>
        <v>6.7888121353090872E-2</v>
      </c>
      <c r="AS521" s="6">
        <f t="shared" si="203"/>
        <v>-1.3498999438125749</v>
      </c>
      <c r="AT521" s="15">
        <f t="shared" si="204"/>
        <v>1.822229858305193</v>
      </c>
      <c r="AU521" s="6">
        <f t="shared" si="205"/>
        <v>-0.13540821849665496</v>
      </c>
      <c r="AV521" s="16">
        <f t="shared" si="206"/>
        <v>1.8335385636437853E-2</v>
      </c>
      <c r="AW521" s="16"/>
      <c r="AX521" s="16"/>
    </row>
    <row r="522" spans="1:50" x14ac:dyDescent="0.2">
      <c r="A522" s="13">
        <v>43247</v>
      </c>
      <c r="B522" s="14">
        <v>13.564364879999999</v>
      </c>
      <c r="C522" s="14">
        <v>16.52421957</v>
      </c>
      <c r="D522" s="14">
        <v>17.837576680000002</v>
      </c>
      <c r="E522" s="14">
        <v>23.210404950000001</v>
      </c>
      <c r="F522" s="5">
        <v>2.3894161852717462</v>
      </c>
      <c r="G522" s="5">
        <v>1.972868915857392</v>
      </c>
      <c r="H522" s="14">
        <v>4.7788323705434914</v>
      </c>
      <c r="I522" s="14">
        <v>6.7517012864008832</v>
      </c>
      <c r="J522" s="14">
        <v>2.3894161852717462</v>
      </c>
      <c r="K522" s="14">
        <f t="shared" si="194"/>
        <v>3.1631649863749964</v>
      </c>
      <c r="L522" s="14">
        <f t="shared" si="195"/>
        <v>8.3915228317073947</v>
      </c>
      <c r="M522" s="14">
        <f t="shared" si="196"/>
        <v>3.0042795512788727</v>
      </c>
      <c r="N522" s="5">
        <f t="shared" si="197"/>
        <v>0</v>
      </c>
      <c r="O522" s="9">
        <v>0.185109523809</v>
      </c>
      <c r="P522" s="9">
        <v>4.890476191E-3</v>
      </c>
      <c r="Q522" s="9">
        <v>7.5065144870531499</v>
      </c>
      <c r="R522" s="9">
        <f t="shared" si="190"/>
        <v>0.75065144870531508</v>
      </c>
      <c r="S522" s="9">
        <f t="shared" si="191"/>
        <v>6.7558630383478349</v>
      </c>
      <c r="T522" s="9">
        <v>6.4440179085375009</v>
      </c>
      <c r="U522" s="9">
        <f t="shared" si="192"/>
        <v>0.64440179085375016</v>
      </c>
      <c r="V522" s="9">
        <f t="shared" si="193"/>
        <v>5.7996161176837511</v>
      </c>
      <c r="W522" s="9">
        <f t="shared" si="207"/>
        <v>0.89065825713720714</v>
      </c>
      <c r="X522" s="9">
        <f t="shared" si="208"/>
        <v>6.9517238120847244E-2</v>
      </c>
      <c r="Y522" s="9">
        <f t="shared" si="209"/>
        <v>0.71839868116285177</v>
      </c>
      <c r="Z522" s="9">
        <f t="shared" si="210"/>
        <v>7.5342606072334339E-2</v>
      </c>
      <c r="AA522" s="9">
        <f t="shared" si="211"/>
        <v>0.74508053256875717</v>
      </c>
      <c r="AB522" s="9">
        <f t="shared" si="212"/>
        <v>6.6646900476608664E-2</v>
      </c>
      <c r="AC522" s="9">
        <f t="shared" si="213"/>
        <v>0.85777614804686098</v>
      </c>
      <c r="AD522" s="9">
        <f t="shared" si="214"/>
        <v>8.1096593927517002E-2</v>
      </c>
      <c r="AE522" s="9">
        <f t="shared" si="215"/>
        <v>0.70082158478053791</v>
      </c>
      <c r="AF522" s="9">
        <f t="shared" si="216"/>
        <v>5.3002785763930277E-2</v>
      </c>
      <c r="AG522" s="9">
        <v>0</v>
      </c>
      <c r="AH522" s="9">
        <f t="shared" si="217"/>
        <v>5.8642802956433475E-2</v>
      </c>
      <c r="AI522" s="9"/>
      <c r="AJ522" s="6">
        <v>512</v>
      </c>
      <c r="AK522" s="6">
        <f t="shared" si="198"/>
        <v>0.96017549525805435</v>
      </c>
      <c r="AL522" s="6">
        <f t="shared" si="199"/>
        <v>0.82042313864109151</v>
      </c>
      <c r="AM522" s="6">
        <f t="shared" si="200"/>
        <v>0.93887274197437798</v>
      </c>
      <c r="AN522">
        <v>1.2</v>
      </c>
      <c r="AO522">
        <v>2.1800000000000002</v>
      </c>
      <c r="AP522" s="5">
        <v>1.084285714</v>
      </c>
      <c r="AQ522" s="6">
        <f t="shared" si="201"/>
        <v>-0.23982450474194561</v>
      </c>
      <c r="AR522" s="17">
        <f t="shared" si="202"/>
        <v>5.751579307471949E-2</v>
      </c>
      <c r="AS522" s="6">
        <f t="shared" si="203"/>
        <v>-1.3595768613589088</v>
      </c>
      <c r="AT522" s="15">
        <f t="shared" si="204"/>
        <v>1.8484492419425413</v>
      </c>
      <c r="AU522" s="6">
        <f t="shared" si="205"/>
        <v>-0.14541297202562198</v>
      </c>
      <c r="AV522" s="16">
        <f t="shared" si="206"/>
        <v>2.1144932433324319E-2</v>
      </c>
      <c r="AW522" s="16"/>
      <c r="AX522" s="16"/>
    </row>
    <row r="523" spans="1:50" x14ac:dyDescent="0.2">
      <c r="A523" s="13">
        <v>43248</v>
      </c>
      <c r="B523" s="14">
        <v>13.55716513</v>
      </c>
      <c r="C523" s="14">
        <v>16.44651979</v>
      </c>
      <c r="D523" s="14">
        <v>17.843229860000001</v>
      </c>
      <c r="E523" s="14">
        <v>23.075457740000001</v>
      </c>
      <c r="F523" s="5">
        <v>2.4127008300241619</v>
      </c>
      <c r="G523" s="5">
        <v>2.008762755137008</v>
      </c>
      <c r="H523" s="14">
        <v>4.8254016600483247</v>
      </c>
      <c r="I523" s="14">
        <v>6.8341644151853327</v>
      </c>
      <c r="J523" s="14">
        <v>2.4127008300241619</v>
      </c>
      <c r="K523" s="14">
        <f t="shared" si="194"/>
        <v>3.3725839254935157</v>
      </c>
      <c r="L523" s="14">
        <f t="shared" si="195"/>
        <v>8.5570335229904924</v>
      </c>
      <c r="M523" s="14">
        <f t="shared" si="196"/>
        <v>2.9453126222271386</v>
      </c>
      <c r="N523" s="5">
        <f t="shared" si="197"/>
        <v>0</v>
      </c>
      <c r="O523" s="9">
        <v>0.18509999999900001</v>
      </c>
      <c r="P523" s="9">
        <v>4.9000000010000003E-3</v>
      </c>
      <c r="Q523" s="9">
        <v>7.5412512949311754</v>
      </c>
      <c r="R523" s="9">
        <f t="shared" ref="R523:R586" si="218">Q523*$K$3</f>
        <v>0.75412512949311761</v>
      </c>
      <c r="S523" s="9">
        <f t="shared" ref="S523:S586" si="219">Q523*$L$3</f>
        <v>6.7871261654380577</v>
      </c>
      <c r="T523" s="9">
        <v>6.4961957057117168</v>
      </c>
      <c r="U523" s="9">
        <f t="shared" ref="U523:U586" si="220">T523*$K$3</f>
        <v>0.6496195705711717</v>
      </c>
      <c r="V523" s="9">
        <f t="shared" ref="V523:V586" si="221">T523*$L$3</f>
        <v>5.8465761351405456</v>
      </c>
      <c r="W523" s="9">
        <f t="shared" si="207"/>
        <v>0.88834305473823927</v>
      </c>
      <c r="X523" s="9">
        <f t="shared" si="208"/>
        <v>6.9618939310730404E-2</v>
      </c>
      <c r="Y523" s="9">
        <f t="shared" si="209"/>
        <v>0.71646725449978754</v>
      </c>
      <c r="Z523" s="9">
        <f t="shared" si="210"/>
        <v>7.3398465606278551E-2</v>
      </c>
      <c r="AA523" s="9">
        <f t="shared" si="211"/>
        <v>0.74404057707481674</v>
      </c>
      <c r="AB523" s="9">
        <f t="shared" si="212"/>
        <v>6.6667526717426984E-2</v>
      </c>
      <c r="AC523" s="9">
        <f t="shared" si="213"/>
        <v>0.85566108946223596</v>
      </c>
      <c r="AD523" s="9">
        <f t="shared" si="214"/>
        <v>8.1135022931665288E-2</v>
      </c>
      <c r="AE523" s="9">
        <f t="shared" si="215"/>
        <v>0.6982986114757993</v>
      </c>
      <c r="AF523" s="9">
        <f t="shared" si="216"/>
        <v>5.28850319972883E-2</v>
      </c>
      <c r="AG523" s="9">
        <v>0</v>
      </c>
      <c r="AH523" s="9">
        <f t="shared" si="217"/>
        <v>5.8467868684200799E-2</v>
      </c>
      <c r="AI523" s="9"/>
      <c r="AJ523" s="6">
        <v>513</v>
      </c>
      <c r="AK523" s="6">
        <f t="shared" si="198"/>
        <v>0.95796199404896965</v>
      </c>
      <c r="AL523" s="6">
        <f t="shared" si="199"/>
        <v>0.81743904268109535</v>
      </c>
      <c r="AM523" s="6">
        <f t="shared" si="200"/>
        <v>0.93679611239390126</v>
      </c>
      <c r="AN523">
        <v>1.1857142857142899</v>
      </c>
      <c r="AO523">
        <v>2.186666666666671</v>
      </c>
      <c r="AP523" s="5">
        <v>1.092142857</v>
      </c>
      <c r="AQ523" s="6">
        <f t="shared" si="201"/>
        <v>-0.22775229166532029</v>
      </c>
      <c r="AR523" s="17">
        <f t="shared" si="202"/>
        <v>5.1871106358805125E-2</v>
      </c>
      <c r="AS523" s="6">
        <f t="shared" si="203"/>
        <v>-1.3692276239855756</v>
      </c>
      <c r="AT523" s="15">
        <f t="shared" si="204"/>
        <v>1.8747842862851849</v>
      </c>
      <c r="AU523" s="6">
        <f t="shared" si="205"/>
        <v>-0.15534674460609876</v>
      </c>
      <c r="AV523" s="16">
        <f t="shared" si="206"/>
        <v>2.4132611059712476E-2</v>
      </c>
      <c r="AW523" s="16"/>
      <c r="AX523" s="16"/>
    </row>
    <row r="524" spans="1:50" x14ac:dyDescent="0.2">
      <c r="A524" s="13">
        <v>43249</v>
      </c>
      <c r="B524" s="14">
        <v>13.54996538</v>
      </c>
      <c r="C524" s="14">
        <v>16.368819999999999</v>
      </c>
      <c r="D524" s="14">
        <v>17.848883050000001</v>
      </c>
      <c r="E524" s="14">
        <v>22.94051052</v>
      </c>
      <c r="F524" s="5">
        <v>2.6596813029117312</v>
      </c>
      <c r="G524" s="5">
        <v>2.2793218549579342</v>
      </c>
      <c r="H524" s="14">
        <v>5.3193626058234624</v>
      </c>
      <c r="I524" s="14">
        <v>7.5986844607813966</v>
      </c>
      <c r="J524" s="14">
        <v>2.6596813029117312</v>
      </c>
      <c r="K524" s="14">
        <f t="shared" ref="K524:K587" si="222">IF(-1*(H524*B524-J524*D524+B524*((D524*J524-J524*E524)/(-D524+B524))-((D524*J524-J524*E524)/(-D524+B524))*D524)/(B524-C524)&lt;0,0,-1*(H524*B524-J524*D524+B524*((D524*J524-J524*E524)/(-D524+B524))-((D524*J524-J524*E524)/(-D524+B524))*D524)/(B524-C524))</f>
        <v>3.9245487031468933</v>
      </c>
      <c r="L524" s="14">
        <f t="shared" ref="L524:L587" si="223">IF((H524*B524-I524*C524+B524*K524-K524*C524)/(C524-E524)&lt;0,0,(H524*B524-I524*C524+B524*K524-K524*C524)/(C524-E524))</f>
        <v>9.6424277852381053</v>
      </c>
      <c r="M524" s="14">
        <f t="shared" ref="M524:M587" si="224">IF((D524*J524-J524*E524)/(-D524+B524)&lt;0,0,(D524*J524-J524*E524)/(-D524+B524))</f>
        <v>3.1501199657426215</v>
      </c>
      <c r="N524" s="5">
        <f t="shared" ref="N524:N587" si="225">IF(M524=0,1,0)</f>
        <v>0</v>
      </c>
      <c r="O524" s="9">
        <v>0.18509047618999999</v>
      </c>
      <c r="P524" s="9">
        <v>4.9095238100000001E-3</v>
      </c>
      <c r="Q524" s="9">
        <v>7.5331788110316573</v>
      </c>
      <c r="R524" s="9">
        <f t="shared" si="218"/>
        <v>0.75331788110316578</v>
      </c>
      <c r="S524" s="9">
        <f t="shared" si="219"/>
        <v>6.7798609299284918</v>
      </c>
      <c r="T524" s="9">
        <v>6.5460170355829117</v>
      </c>
      <c r="U524" s="9">
        <f t="shared" si="220"/>
        <v>0.65460170355829117</v>
      </c>
      <c r="V524" s="9">
        <f t="shared" si="221"/>
        <v>5.8914153320246205</v>
      </c>
      <c r="W524" s="9">
        <f t="shared" si="207"/>
        <v>0.88611782040872533</v>
      </c>
      <c r="X524" s="9">
        <f t="shared" si="208"/>
        <v>6.9805122272390968E-2</v>
      </c>
      <c r="Y524" s="9">
        <f t="shared" si="209"/>
        <v>0.71454559089427583</v>
      </c>
      <c r="Z524" s="9">
        <f t="shared" si="210"/>
        <v>7.1577842859265231E-2</v>
      </c>
      <c r="AA524" s="9">
        <f t="shared" si="211"/>
        <v>0.74288120730567053</v>
      </c>
      <c r="AB524" s="9">
        <f t="shared" si="212"/>
        <v>6.6648810183753932E-2</v>
      </c>
      <c r="AC524" s="9">
        <f t="shared" si="213"/>
        <v>0.85340910113437651</v>
      </c>
      <c r="AD524" s="9">
        <f t="shared" si="214"/>
        <v>8.1656099251626924E-2</v>
      </c>
      <c r="AE524" s="9">
        <f t="shared" si="215"/>
        <v>0.69584076311846732</v>
      </c>
      <c r="AF524" s="9">
        <f t="shared" si="216"/>
        <v>5.2817203767066771E-2</v>
      </c>
      <c r="AG524" s="9">
        <v>0</v>
      </c>
      <c r="AH524" s="9">
        <f t="shared" si="217"/>
        <v>5.8348248330514489E-2</v>
      </c>
      <c r="AI524" s="9"/>
      <c r="AJ524" s="9">
        <v>514</v>
      </c>
      <c r="AK524" s="6">
        <f t="shared" ref="AK524:AK587" si="226">W524+X524</f>
        <v>0.95592294268111633</v>
      </c>
      <c r="AL524" s="6">
        <f t="shared" ref="AL524:AL587" si="227">Z524+AA524</f>
        <v>0.8144590501649358</v>
      </c>
      <c r="AM524" s="6">
        <f t="shared" ref="AM524:AM587" si="228">AC524+AD524</f>
        <v>0.93506520038600338</v>
      </c>
      <c r="AN524">
        <v>1.1714285714285699</v>
      </c>
      <c r="AO524">
        <v>2.1933333333333298</v>
      </c>
      <c r="AP524" s="5">
        <v>1.1000000000000001</v>
      </c>
      <c r="AQ524" s="6">
        <f t="shared" ref="AQ524:AQ587" si="229">AK524-AN524</f>
        <v>-0.2155056287474536</v>
      </c>
      <c r="AR524" s="17">
        <f t="shared" ref="AR524:AR587" si="230">AQ524^2</f>
        <v>4.64426760218353E-2</v>
      </c>
      <c r="AS524" s="6">
        <f t="shared" ref="AS524:AS587" si="231">AL524-AO524</f>
        <v>-1.378874283168394</v>
      </c>
      <c r="AT524" s="15">
        <f t="shared" ref="AT524:AT587" si="232">AS524^2</f>
        <v>1.9012942887831523</v>
      </c>
      <c r="AU524" s="6">
        <f t="shared" ref="AU524:AU587" si="233">AM524-AP524</f>
        <v>-0.16493479961399671</v>
      </c>
      <c r="AV524" s="16">
        <f t="shared" ref="AV524:AV587" si="234">AU524^2</f>
        <v>2.7203488123709249E-2</v>
      </c>
      <c r="AW524" s="16"/>
      <c r="AX524" s="16"/>
    </row>
    <row r="525" spans="1:50" x14ac:dyDescent="0.2">
      <c r="A525" s="13">
        <v>43250</v>
      </c>
      <c r="B525" s="14">
        <v>13.54276563</v>
      </c>
      <c r="C525" s="14">
        <v>16.507813809999998</v>
      </c>
      <c r="D525" s="14">
        <v>17.854536230000001</v>
      </c>
      <c r="E525" s="14">
        <v>22.805563299999999</v>
      </c>
      <c r="F525" s="5">
        <v>2.465907417825028</v>
      </c>
      <c r="G525" s="5">
        <v>2.2769943151143091</v>
      </c>
      <c r="H525" s="14">
        <v>4.9318148356500568</v>
      </c>
      <c r="I525" s="14">
        <v>7.208809150764365</v>
      </c>
      <c r="J525" s="14">
        <v>2.465907417825028</v>
      </c>
      <c r="K525" s="14">
        <f t="shared" si="222"/>
        <v>3.5594715835671393</v>
      </c>
      <c r="L525" s="14">
        <f t="shared" si="223"/>
        <v>9.9663017151058693</v>
      </c>
      <c r="M525" s="14">
        <f t="shared" si="224"/>
        <v>2.8314990546495014</v>
      </c>
      <c r="N525" s="5">
        <f t="shared" si="225"/>
        <v>0</v>
      </c>
      <c r="O525" s="9">
        <v>0.185080952381</v>
      </c>
      <c r="P525" s="9">
        <v>4.9190476189999999E-3</v>
      </c>
      <c r="Q525" s="9">
        <v>7.6431851503075121</v>
      </c>
      <c r="R525" s="9">
        <f t="shared" si="218"/>
        <v>0.76431851503075121</v>
      </c>
      <c r="S525" s="9">
        <f t="shared" si="219"/>
        <v>6.8788666352767613</v>
      </c>
      <c r="T525" s="9">
        <v>6.6023483995921621</v>
      </c>
      <c r="U525" s="9">
        <f t="shared" si="220"/>
        <v>0.66023483995921628</v>
      </c>
      <c r="V525" s="9">
        <f t="shared" si="221"/>
        <v>5.9421135596329462</v>
      </c>
      <c r="W525" s="9">
        <f t="shared" ref="W525:W588" si="235">IF(W524+($A$3/$B$3)*(F524*R524+AC524*K524+Z524*(M524+J524)-W524*(M524+K524+H524))+AF525-W524*$E$3-W524*$G$3&lt;0,0,W524+($A$3/$B$3)*(F524*R524+AC524*K524+Z524*(M524+J524)-W524*(M524+K524+H524))+AF525-W524*$E$3-W524*$G$3)</f>
        <v>0.88376073312032821</v>
      </c>
      <c r="X525" s="9">
        <f t="shared" ref="X525:X588" si="236">IF(X524+($A$3/$B$3)*(F524*S524+AD524*K524+AA524*(M524+J524)-X524*(M524+K524+H524))+$F$3*Y524+$G$3*W524-AF525&lt;0,0,X524+($A$3/$B$3)*(F524*S524+AD524*K524+AA524*(M524+J524)-X524*(M524+K524+H524))+$F$3*Y524+$G$3*W524-AF525)</f>
        <v>7.1096505115614189E-2</v>
      </c>
      <c r="Y525" s="9">
        <f t="shared" ref="Y525:Y588" si="237">IF(Y524+W524*$E$3-$F$3*Y524-$H$3*Y524&lt;0,0,Y524+W524*$E$3-$F$3*Y524-$H$3*Y524)</f>
        <v>0.71263814906455247</v>
      </c>
      <c r="Z525" s="9">
        <f t="shared" ref="Z525:Z588" si="238">IF(Z524+($A$3/$C$3)*(O524*J524+W524*M524-(M524+J524)*Z524)+AG525-Z524*$M$3-$O$3*Z524&lt;0,0,Z524+($A$3/$C$3)*(O524*J524+W524*M524-(M524+J524)*Z524)+AG525-Z524*$M$3-$O$3*Z524)</f>
        <v>7.0493988190715839E-2</v>
      </c>
      <c r="AA525" s="9">
        <f t="shared" ref="AA525:AA588" si="239">IF(AA524+($A$3/$C$3)*(P524*J524+X524*M524-(M524+J524)*AA524)+AB524*$N$3+$O$3*Z524-AG525&lt;0,0,AA524+($A$3/$C$3)*(P524*J524+X524*M524-(M524+J524)*AA524)+AB524*$N$3+$O$3*Z524-AG525)</f>
        <v>0.74071935320520799</v>
      </c>
      <c r="AB525" s="9">
        <f t="shared" ref="AB525:AB588" si="240">IF(AB524+Z524*$M$3-$N$3*AB524-AB524*$P$3&lt;0,0,AB524+Z524*$M$3-$N$3*AB524-AB524*$P$3)</f>
        <v>6.6594098573841534E-2</v>
      </c>
      <c r="AC525" s="9">
        <f t="shared" ref="AC525:AC588" si="241">IF(AC524+($A$3/$D$3)*(G524*U524+W524*(H524+K524)+O524*L524-AC524*(K524+L524+I524))+AH525-AC524*$E$3-$G$3*AC524&lt;0,0,AC524+($A$3/$D$3)*(G524*U524+W524*(H524+K524)+O524*L524-AC524*(K524+L524+I524))+AH525-AC524*$E$3-$G$3*AC524)</f>
        <v>0.85020340193311572</v>
      </c>
      <c r="AD525" s="9">
        <f t="shared" ref="AD525:AD588" si="242">IF(AD524+($A$3/$D$3)*(G524*V524+X524*(H524+K524)+P524*L524-AD524*(K524+L524+I524))+AE524*$F$3+$G$3*AC524-AH525&lt;0,0,AD524+($A$3/$D$3)*(G524*V524+X524*(H524+K524)+P524*L524-AD524*(K524+L524+I524))+AE524*$F$3+$G$3*AC524-AH525)</f>
        <v>8.4629803813151661E-2</v>
      </c>
      <c r="AE525" s="9">
        <f t="shared" ref="AE525:AE588" si="243">IF(AE524+$E$3*AC524-$F$3*AE524-AE524*$H$3&lt;0,0,AE524+$E$3*AC524-$F$3*AE524-AE524*$H$3)</f>
        <v>0.69343532679672892</v>
      </c>
      <c r="AF525" s="9">
        <f t="shared" si="216"/>
        <v>5.2812023697560335E-2</v>
      </c>
      <c r="AG525" s="9">
        <v>0</v>
      </c>
      <c r="AH525" s="9">
        <f t="shared" si="217"/>
        <v>5.8526389912072034E-2</v>
      </c>
      <c r="AI525" s="9"/>
      <c r="AJ525" s="6">
        <v>515</v>
      </c>
      <c r="AK525" s="6">
        <f t="shared" si="226"/>
        <v>0.95485723823594237</v>
      </c>
      <c r="AL525" s="6">
        <f t="shared" si="227"/>
        <v>0.81121334139592383</v>
      </c>
      <c r="AM525" s="6">
        <f t="shared" si="228"/>
        <v>0.93483320574626738</v>
      </c>
      <c r="AN525">
        <v>1.1571428571428599</v>
      </c>
      <c r="AO525">
        <v>2.2000000000000002</v>
      </c>
      <c r="AP525" s="5">
        <v>1.0707142860000001</v>
      </c>
      <c r="AQ525" s="6">
        <f t="shared" si="229"/>
        <v>-0.20228561890691754</v>
      </c>
      <c r="AR525" s="17">
        <f t="shared" si="230"/>
        <v>4.0919471616554674E-2</v>
      </c>
      <c r="AS525" s="6">
        <f t="shared" si="231"/>
        <v>-1.3887866586040762</v>
      </c>
      <c r="AT525" s="15">
        <f t="shared" si="232"/>
        <v>1.928728383116675</v>
      </c>
      <c r="AU525" s="6">
        <f t="shared" si="233"/>
        <v>-0.13588108025373269</v>
      </c>
      <c r="AV525" s="16">
        <f t="shared" si="234"/>
        <v>1.8463667970921343E-2</v>
      </c>
      <c r="AW525" s="16"/>
      <c r="AX525" s="16"/>
    </row>
    <row r="526" spans="1:50" x14ac:dyDescent="0.2">
      <c r="A526" s="13">
        <v>43251</v>
      </c>
      <c r="B526" s="14">
        <v>13.54926916</v>
      </c>
      <c r="C526" s="14">
        <v>16.646807620000001</v>
      </c>
      <c r="D526" s="14">
        <v>17.771031050000001</v>
      </c>
      <c r="E526" s="14">
        <v>22.670616089999999</v>
      </c>
      <c r="F526" s="5">
        <v>2.3868521406369791</v>
      </c>
      <c r="G526" s="5">
        <v>2.1333141082696891</v>
      </c>
      <c r="H526" s="14">
        <v>4.7737042812739583</v>
      </c>
      <c r="I526" s="14">
        <v>6.9070183895436479</v>
      </c>
      <c r="J526" s="14">
        <v>2.3868521406369791</v>
      </c>
      <c r="K526" s="14">
        <f t="shared" si="222"/>
        <v>3.4119982010649696</v>
      </c>
      <c r="L526" s="14">
        <f t="shared" si="223"/>
        <v>10.104636978034543</v>
      </c>
      <c r="M526" s="14">
        <f t="shared" si="224"/>
        <v>2.7700721513114308</v>
      </c>
      <c r="N526" s="5">
        <f t="shared" si="225"/>
        <v>0</v>
      </c>
      <c r="O526" s="9">
        <v>0.18507142857100001</v>
      </c>
      <c r="P526" s="9">
        <v>4.9285714290000001E-3</v>
      </c>
      <c r="Q526" s="9">
        <v>7.6986683747843436</v>
      </c>
      <c r="R526" s="9">
        <f t="shared" si="218"/>
        <v>0.76986683747843443</v>
      </c>
      <c r="S526" s="9">
        <f t="shared" si="219"/>
        <v>6.9288015373059091</v>
      </c>
      <c r="T526" s="9">
        <v>6.6544162397103559</v>
      </c>
      <c r="U526" s="9">
        <f t="shared" si="220"/>
        <v>0.66544162397103568</v>
      </c>
      <c r="V526" s="9">
        <f t="shared" si="221"/>
        <v>5.9889746157393207</v>
      </c>
      <c r="W526" s="9">
        <f t="shared" si="235"/>
        <v>0.88258466592449258</v>
      </c>
      <c r="X526" s="9">
        <f t="shared" si="236"/>
        <v>7.0658957358999686E-2</v>
      </c>
      <c r="Y526" s="9">
        <f t="shared" si="237"/>
        <v>0.71073628044660009</v>
      </c>
      <c r="Z526" s="9">
        <f t="shared" si="238"/>
        <v>6.8800899614046312E-2</v>
      </c>
      <c r="AA526" s="9">
        <f t="shared" si="239"/>
        <v>0.73942311177360542</v>
      </c>
      <c r="AB526" s="9">
        <f t="shared" si="240"/>
        <v>6.6518929939459195E-2</v>
      </c>
      <c r="AC526" s="9">
        <f t="shared" si="241"/>
        <v>0.848520093211106</v>
      </c>
      <c r="AD526" s="9">
        <f t="shared" si="242"/>
        <v>8.5872689228581892E-2</v>
      </c>
      <c r="AE526" s="9">
        <f t="shared" si="243"/>
        <v>0.69102348503243871</v>
      </c>
      <c r="AF526" s="9">
        <f t="shared" si="216"/>
        <v>5.354911957356806E-2</v>
      </c>
      <c r="AG526" s="9">
        <v>0</v>
      </c>
      <c r="AH526" s="9">
        <f t="shared" si="217"/>
        <v>6.0183391791051075E-2</v>
      </c>
      <c r="AI526" s="9"/>
      <c r="AJ526" s="6">
        <v>516</v>
      </c>
      <c r="AK526" s="6">
        <f t="shared" si="226"/>
        <v>0.95324362328349221</v>
      </c>
      <c r="AL526" s="6">
        <f t="shared" si="227"/>
        <v>0.80822401138765176</v>
      </c>
      <c r="AM526" s="6">
        <f t="shared" si="228"/>
        <v>0.93439278243968793</v>
      </c>
      <c r="AN526">
        <v>1.1428571428571399</v>
      </c>
      <c r="AO526">
        <v>2.2153846153846199</v>
      </c>
      <c r="AP526" s="5">
        <v>1.041428571</v>
      </c>
      <c r="AQ526" s="6">
        <f t="shared" si="229"/>
        <v>-0.18961351957364769</v>
      </c>
      <c r="AR526" s="17">
        <f t="shared" si="230"/>
        <v>3.595328680510608E-2</v>
      </c>
      <c r="AS526" s="6">
        <f t="shared" si="231"/>
        <v>-1.4071606039969682</v>
      </c>
      <c r="AT526" s="15">
        <f t="shared" si="232"/>
        <v>1.9801009654411124</v>
      </c>
      <c r="AU526" s="6">
        <f t="shared" si="233"/>
        <v>-0.10703578856031204</v>
      </c>
      <c r="AV526" s="16">
        <f t="shared" si="234"/>
        <v>1.1456660032727826E-2</v>
      </c>
      <c r="AW526" s="16"/>
      <c r="AX526" s="16"/>
    </row>
    <row r="527" spans="1:50" x14ac:dyDescent="0.2">
      <c r="A527" s="13">
        <v>43252</v>
      </c>
      <c r="B527" s="14">
        <v>13.55577268</v>
      </c>
      <c r="C527" s="14">
        <v>16.785801429999999</v>
      </c>
      <c r="D527" s="14">
        <v>17.687525879999999</v>
      </c>
      <c r="E527" s="14">
        <v>22.535668869999999</v>
      </c>
      <c r="F527" s="5">
        <v>2.3648256039080562</v>
      </c>
      <c r="G527" s="5">
        <v>1.922532668642825</v>
      </c>
      <c r="H527" s="14">
        <v>4.7296512078161124</v>
      </c>
      <c r="I527" s="14">
        <v>6.6521838764589374</v>
      </c>
      <c r="J527" s="14">
        <v>2.3648256039080562</v>
      </c>
      <c r="K527" s="14">
        <f t="shared" si="222"/>
        <v>3.3501713828005228</v>
      </c>
      <c r="L527" s="14">
        <f t="shared" si="223"/>
        <v>10.151418530984021</v>
      </c>
      <c r="M527" s="14">
        <f t="shared" si="224"/>
        <v>2.7748541888124776</v>
      </c>
      <c r="N527" s="5">
        <f t="shared" si="225"/>
        <v>0</v>
      </c>
      <c r="O527" s="9">
        <v>0.18506190476100001</v>
      </c>
      <c r="P527" s="9">
        <v>4.9380952389999986E-3</v>
      </c>
      <c r="Q527" s="9">
        <v>7.7444799414117549</v>
      </c>
      <c r="R527" s="9">
        <f t="shared" si="218"/>
        <v>0.77444799414117549</v>
      </c>
      <c r="S527" s="9">
        <f t="shared" si="219"/>
        <v>6.9700319472705798</v>
      </c>
      <c r="T527" s="9">
        <v>6.7062125249937941</v>
      </c>
      <c r="U527" s="9">
        <f t="shared" si="220"/>
        <v>0.67062125249937943</v>
      </c>
      <c r="V527" s="9">
        <f t="shared" si="221"/>
        <v>6.0355912724944147</v>
      </c>
      <c r="W527" s="9">
        <f t="shared" si="235"/>
        <v>0.88119691569663194</v>
      </c>
      <c r="X527" s="9">
        <f t="shared" si="236"/>
        <v>7.0163662862666981E-2</v>
      </c>
      <c r="Y527" s="9">
        <f t="shared" si="237"/>
        <v>0.70890759882275778</v>
      </c>
      <c r="Z527" s="9">
        <f t="shared" si="238"/>
        <v>6.7170795045003645E-2</v>
      </c>
      <c r="AA527" s="9">
        <f t="shared" si="239"/>
        <v>0.73823029045668076</v>
      </c>
      <c r="AB527" s="9">
        <f t="shared" si="240"/>
        <v>6.6411575794090183E-2</v>
      </c>
      <c r="AC527" s="9">
        <f t="shared" si="241"/>
        <v>0.84752495353692903</v>
      </c>
      <c r="AD527" s="9">
        <f t="shared" si="242"/>
        <v>8.4939034555970114E-2</v>
      </c>
      <c r="AE527" s="9">
        <f t="shared" si="243"/>
        <v>0.68869340216049479</v>
      </c>
      <c r="AF527" s="9">
        <f t="shared" si="216"/>
        <v>5.3181267739733265E-2</v>
      </c>
      <c r="AG527" s="9">
        <v>0</v>
      </c>
      <c r="AH527" s="9">
        <f t="shared" si="217"/>
        <v>6.0842605630805721E-2</v>
      </c>
      <c r="AI527" s="9"/>
      <c r="AJ527" s="9">
        <v>517</v>
      </c>
      <c r="AK527" s="6">
        <f t="shared" si="226"/>
        <v>0.9513605785592989</v>
      </c>
      <c r="AL527" s="6">
        <f t="shared" si="227"/>
        <v>0.80540108550168443</v>
      </c>
      <c r="AM527" s="6">
        <f t="shared" si="228"/>
        <v>0.9324639880928991</v>
      </c>
      <c r="AN527">
        <v>1.1285714285714299</v>
      </c>
      <c r="AO527">
        <v>2.2307692307692299</v>
      </c>
      <c r="AP527" s="5">
        <v>1.012142857</v>
      </c>
      <c r="AQ527" s="6">
        <f t="shared" si="229"/>
        <v>-0.17721085001213099</v>
      </c>
      <c r="AR527" s="17">
        <f t="shared" si="230"/>
        <v>3.1403685362021989E-2</v>
      </c>
      <c r="AS527" s="6">
        <f t="shared" si="231"/>
        <v>-1.4253681452675455</v>
      </c>
      <c r="AT527" s="15">
        <f t="shared" si="232"/>
        <v>2.0316743495434428</v>
      </c>
      <c r="AU527" s="6">
        <f t="shared" si="233"/>
        <v>-7.9678868907100853E-2</v>
      </c>
      <c r="AV527" s="16">
        <f t="shared" si="234"/>
        <v>6.348722150314963E-3</v>
      </c>
      <c r="AW527" s="16"/>
      <c r="AX527" s="16"/>
    </row>
    <row r="528" spans="1:50" x14ac:dyDescent="0.2">
      <c r="A528" s="13">
        <v>43253</v>
      </c>
      <c r="B528" s="14">
        <v>13.56227621</v>
      </c>
      <c r="C528" s="14">
        <v>16.924795240000002</v>
      </c>
      <c r="D528" s="14">
        <v>17.6040207</v>
      </c>
      <c r="E528" s="14">
        <v>22.400721659999999</v>
      </c>
      <c r="F528" s="5">
        <v>2.3285310907896442</v>
      </c>
      <c r="G528" s="5">
        <v>1.8722665969240779</v>
      </c>
      <c r="H528" s="14">
        <v>4.6570621815792874</v>
      </c>
      <c r="I528" s="14">
        <v>6.5293287785033662</v>
      </c>
      <c r="J528" s="14">
        <v>2.3285310907896442</v>
      </c>
      <c r="K528" s="14">
        <f t="shared" si="222"/>
        <v>3.2712340641499549</v>
      </c>
      <c r="L528" s="14">
        <f t="shared" si="223"/>
        <v>10.655142402255624</v>
      </c>
      <c r="M528" s="14">
        <f t="shared" si="224"/>
        <v>2.7634768467465722</v>
      </c>
      <c r="N528" s="5">
        <f t="shared" si="225"/>
        <v>0</v>
      </c>
      <c r="O528" s="9">
        <v>0.185052380952</v>
      </c>
      <c r="P528" s="9">
        <v>4.9476190480000001E-3</v>
      </c>
      <c r="Q528" s="9">
        <v>7.7924016576858781</v>
      </c>
      <c r="R528" s="9">
        <f t="shared" si="218"/>
        <v>0.7792401657685879</v>
      </c>
      <c r="S528" s="9">
        <f t="shared" si="219"/>
        <v>7.0131614919172902</v>
      </c>
      <c r="T528" s="9">
        <v>6.7599686351299724</v>
      </c>
      <c r="U528" s="9">
        <f t="shared" si="220"/>
        <v>0.67599686351299726</v>
      </c>
      <c r="V528" s="9">
        <f t="shared" si="221"/>
        <v>6.0839717716169757</v>
      </c>
      <c r="W528" s="9">
        <f t="shared" si="235"/>
        <v>0.87949162588527807</v>
      </c>
      <c r="X528" s="9">
        <f t="shared" si="236"/>
        <v>6.9941273306888985E-2</v>
      </c>
      <c r="Y528" s="9">
        <f t="shared" si="237"/>
        <v>0.70713448809411739</v>
      </c>
      <c r="Z528" s="9">
        <f t="shared" si="238"/>
        <v>6.5751575147406593E-2</v>
      </c>
      <c r="AA528" s="9">
        <f t="shared" si="239"/>
        <v>0.73691873642868677</v>
      </c>
      <c r="AB528" s="9">
        <f t="shared" si="240"/>
        <v>6.627401355478206E-2</v>
      </c>
      <c r="AC528" s="9">
        <f t="shared" si="241"/>
        <v>0.84597325467368789</v>
      </c>
      <c r="AD528" s="9">
        <f t="shared" si="242"/>
        <v>8.2500512208114843E-2</v>
      </c>
      <c r="AE528" s="9">
        <f t="shared" si="243"/>
        <v>0.68647865838412925</v>
      </c>
      <c r="AF528" s="9">
        <f t="shared" si="216"/>
        <v>5.2762002571536348E-2</v>
      </c>
      <c r="AG528" s="9">
        <v>0</v>
      </c>
      <c r="AH528" s="9">
        <f t="shared" si="217"/>
        <v>6.0187471922423477E-2</v>
      </c>
      <c r="AI528" s="9"/>
      <c r="AJ528" s="6">
        <v>518</v>
      </c>
      <c r="AK528" s="6">
        <f t="shared" si="226"/>
        <v>0.949432899192167</v>
      </c>
      <c r="AL528" s="6">
        <f t="shared" si="227"/>
        <v>0.80267031157609336</v>
      </c>
      <c r="AM528" s="6">
        <f t="shared" si="228"/>
        <v>0.92847376688180272</v>
      </c>
      <c r="AN528">
        <v>1.1142857142857101</v>
      </c>
      <c r="AO528">
        <v>2.2461538461538502</v>
      </c>
      <c r="AP528" s="5">
        <v>0.98285714300000004</v>
      </c>
      <c r="AQ528" s="6">
        <f t="shared" si="229"/>
        <v>-0.1648528150935431</v>
      </c>
      <c r="AR528" s="17">
        <f t="shared" si="230"/>
        <v>2.7176450644265913E-2</v>
      </c>
      <c r="AS528" s="6">
        <f t="shared" si="231"/>
        <v>-1.4434835345777568</v>
      </c>
      <c r="AT528" s="15">
        <f t="shared" si="232"/>
        <v>2.083644714597094</v>
      </c>
      <c r="AU528" s="6">
        <f t="shared" si="233"/>
        <v>-5.4383376118197324E-2</v>
      </c>
      <c r="AV528" s="16">
        <f t="shared" si="234"/>
        <v>2.9575515980133152E-3</v>
      </c>
      <c r="AW528" s="16"/>
      <c r="AX528" s="16"/>
    </row>
    <row r="529" spans="1:50" x14ac:dyDescent="0.2">
      <c r="A529" s="13">
        <v>43254</v>
      </c>
      <c r="B529" s="14">
        <v>13.56877974</v>
      </c>
      <c r="C529" s="14">
        <v>17.06378905</v>
      </c>
      <c r="D529" s="14">
        <v>17.520515530000001</v>
      </c>
      <c r="E529" s="14">
        <v>22.265774440000001</v>
      </c>
      <c r="F529" s="5">
        <v>2.311630742400252</v>
      </c>
      <c r="G529" s="5">
        <v>1.850708661782958</v>
      </c>
      <c r="H529" s="14">
        <v>4.6232614848005049</v>
      </c>
      <c r="I529" s="14">
        <v>6.4739701465834623</v>
      </c>
      <c r="J529" s="14">
        <v>2.311630742400252</v>
      </c>
      <c r="K529" s="14">
        <f t="shared" si="222"/>
        <v>3.2222426522891441</v>
      </c>
      <c r="L529" s="14">
        <f t="shared" si="223"/>
        <v>11.341864264336969</v>
      </c>
      <c r="M529" s="14">
        <f t="shared" si="224"/>
        <v>2.7758147203977703</v>
      </c>
      <c r="N529" s="5">
        <f t="shared" si="225"/>
        <v>0</v>
      </c>
      <c r="O529" s="9">
        <v>0.185042857142</v>
      </c>
      <c r="P529" s="9">
        <v>4.9571428580000004E-3</v>
      </c>
      <c r="Q529" s="9">
        <v>7.8462170776929341</v>
      </c>
      <c r="R529" s="9">
        <f t="shared" si="218"/>
        <v>0.78462170776929341</v>
      </c>
      <c r="S529" s="9">
        <f t="shared" si="219"/>
        <v>7.0615953699236407</v>
      </c>
      <c r="T529" s="9">
        <v>6.8150186110112037</v>
      </c>
      <c r="U529" s="9">
        <f t="shared" si="220"/>
        <v>0.68150186110112043</v>
      </c>
      <c r="V529" s="9">
        <f t="shared" si="221"/>
        <v>6.1335167499100836</v>
      </c>
      <c r="W529" s="9">
        <f t="shared" si="235"/>
        <v>0.87767242024643999</v>
      </c>
      <c r="X529" s="9">
        <f t="shared" si="236"/>
        <v>6.9749986397346697E-2</v>
      </c>
      <c r="Y529" s="9">
        <f t="shared" si="237"/>
        <v>0.70539454017733527</v>
      </c>
      <c r="Z529" s="9">
        <f t="shared" si="238"/>
        <v>6.4473746600226797E-2</v>
      </c>
      <c r="AA529" s="9">
        <f t="shared" si="239"/>
        <v>0.73556791519214781</v>
      </c>
      <c r="AB529" s="9">
        <f t="shared" si="240"/>
        <v>6.6111134555458556E-2</v>
      </c>
      <c r="AC529" s="9">
        <f t="shared" si="241"/>
        <v>0.84233700693220936</v>
      </c>
      <c r="AD529" s="9">
        <f t="shared" si="242"/>
        <v>8.1224096256320655E-2</v>
      </c>
      <c r="AE529" s="9">
        <f t="shared" si="243"/>
        <v>0.68433864926706978</v>
      </c>
      <c r="AF529" s="9">
        <f t="shared" si="216"/>
        <v>5.2509332238913305E-2</v>
      </c>
      <c r="AG529" s="9">
        <v>0</v>
      </c>
      <c r="AH529" s="9">
        <f t="shared" si="217"/>
        <v>5.8548294449996673E-2</v>
      </c>
      <c r="AI529" s="9"/>
      <c r="AJ529" s="6">
        <v>519</v>
      </c>
      <c r="AK529" s="6">
        <f t="shared" si="226"/>
        <v>0.94742240664378663</v>
      </c>
      <c r="AL529" s="6">
        <f t="shared" si="227"/>
        <v>0.80004166179237457</v>
      </c>
      <c r="AM529" s="6">
        <f t="shared" si="228"/>
        <v>0.92356110318853002</v>
      </c>
      <c r="AN529">
        <v>1.1000000000000001</v>
      </c>
      <c r="AO529">
        <v>2.2615384615384602</v>
      </c>
      <c r="AP529" s="5">
        <v>0.95357142900000003</v>
      </c>
      <c r="AQ529" s="6">
        <f t="shared" si="229"/>
        <v>-0.15257759335621346</v>
      </c>
      <c r="AR529" s="17">
        <f t="shared" si="230"/>
        <v>2.3279921994374033E-2</v>
      </c>
      <c r="AS529" s="6">
        <f t="shared" si="231"/>
        <v>-1.4614967997460857</v>
      </c>
      <c r="AT529" s="15">
        <f t="shared" si="232"/>
        <v>2.1359728956680502</v>
      </c>
      <c r="AU529" s="6">
        <f t="shared" si="233"/>
        <v>-3.0010325811470007E-2</v>
      </c>
      <c r="AV529" s="16">
        <f t="shared" si="234"/>
        <v>9.0061965531058289E-4</v>
      </c>
      <c r="AW529" s="16"/>
      <c r="AX529" s="16"/>
    </row>
    <row r="530" spans="1:50" x14ac:dyDescent="0.2">
      <c r="A530" s="13">
        <v>43255</v>
      </c>
      <c r="B530" s="14">
        <v>13.57528327</v>
      </c>
      <c r="C530" s="14">
        <v>17.202782859999999</v>
      </c>
      <c r="D530" s="14">
        <v>17.437010350000001</v>
      </c>
      <c r="E530" s="14">
        <v>22.130827230000001</v>
      </c>
      <c r="F530" s="5">
        <v>2.2896266807429848</v>
      </c>
      <c r="G530" s="5">
        <v>1.8267563194429901</v>
      </c>
      <c r="H530" s="14">
        <v>4.5792533614859714</v>
      </c>
      <c r="I530" s="14">
        <v>6.4060096809289604</v>
      </c>
      <c r="J530" s="14">
        <v>2.2896266807429848</v>
      </c>
      <c r="K530" s="14">
        <f t="shared" si="222"/>
        <v>3.1683887949248266</v>
      </c>
      <c r="L530" s="14">
        <f t="shared" si="223"/>
        <v>12.079814339690573</v>
      </c>
      <c r="M530" s="14">
        <f t="shared" si="224"/>
        <v>2.7829745966848041</v>
      </c>
      <c r="N530" s="5">
        <f t="shared" si="225"/>
        <v>0</v>
      </c>
      <c r="O530" s="9">
        <v>0.18503333333300001</v>
      </c>
      <c r="P530" s="9">
        <v>4.9666666670000002E-3</v>
      </c>
      <c r="Q530" s="9">
        <v>7.8957393313503399</v>
      </c>
      <c r="R530" s="9">
        <f t="shared" si="218"/>
        <v>0.78957393313503399</v>
      </c>
      <c r="S530" s="9">
        <f t="shared" si="219"/>
        <v>7.1061653982153059</v>
      </c>
      <c r="T530" s="9">
        <v>6.8656598094124686</v>
      </c>
      <c r="U530" s="9">
        <f t="shared" si="220"/>
        <v>0.68656598094124688</v>
      </c>
      <c r="V530" s="9">
        <f t="shared" si="221"/>
        <v>6.1790938284712222</v>
      </c>
      <c r="W530" s="9">
        <f t="shared" si="235"/>
        <v>0.87573469863987496</v>
      </c>
      <c r="X530" s="9">
        <f t="shared" si="236"/>
        <v>6.9687051835002067E-2</v>
      </c>
      <c r="Y530" s="9">
        <f t="shared" si="237"/>
        <v>0.70367873615638965</v>
      </c>
      <c r="Z530" s="9">
        <f t="shared" si="238"/>
        <v>6.3373996602835339E-2</v>
      </c>
      <c r="AA530" s="9">
        <f t="shared" si="239"/>
        <v>0.73411346461936633</v>
      </c>
      <c r="AB530" s="9">
        <f t="shared" si="240"/>
        <v>6.592633118687638E-2</v>
      </c>
      <c r="AC530" s="9">
        <f t="shared" si="241"/>
        <v>0.83718458918342031</v>
      </c>
      <c r="AD530" s="9">
        <f t="shared" si="242"/>
        <v>8.0763355900168726E-2</v>
      </c>
      <c r="AE530" s="9">
        <f t="shared" si="243"/>
        <v>0.68214776695567514</v>
      </c>
      <c r="AF530" s="9">
        <f t="shared" ref="AF530:AF593" si="244">$J$3*W529*(X529/(X529+$I$3))</f>
        <v>5.2271403174934818E-2</v>
      </c>
      <c r="AG530" s="9">
        <v>0</v>
      </c>
      <c r="AH530" s="9">
        <f t="shared" ref="AH530:AH593" si="245">$J$3*AC529*(AD529/(AD529+$I$3))</f>
        <v>5.7495667885757162E-2</v>
      </c>
      <c r="AI530" s="9"/>
      <c r="AJ530" s="9">
        <v>520</v>
      </c>
      <c r="AK530" s="6">
        <f t="shared" si="226"/>
        <v>0.94542175047487698</v>
      </c>
      <c r="AL530" s="6">
        <f t="shared" si="227"/>
        <v>0.79748746122220171</v>
      </c>
      <c r="AM530" s="6">
        <f t="shared" si="228"/>
        <v>0.91794794508358901</v>
      </c>
      <c r="AN530">
        <v>1.0657142857142901</v>
      </c>
      <c r="AO530">
        <v>2.2769230769230799</v>
      </c>
      <c r="AP530" s="5">
        <v>0.92428571400000004</v>
      </c>
      <c r="AQ530" s="6">
        <f t="shared" si="229"/>
        <v>-0.12029253523941308</v>
      </c>
      <c r="AR530" s="17">
        <f t="shared" si="230"/>
        <v>1.4470294034325438E-2</v>
      </c>
      <c r="AS530" s="6">
        <f t="shared" si="231"/>
        <v>-1.4794356157008783</v>
      </c>
      <c r="AT530" s="15">
        <f t="shared" si="232"/>
        <v>2.188729741004237</v>
      </c>
      <c r="AU530" s="6">
        <f t="shared" si="233"/>
        <v>-6.337768916411024E-3</v>
      </c>
      <c r="AV530" s="16">
        <f t="shared" si="234"/>
        <v>4.0167314837825763E-5</v>
      </c>
      <c r="AW530" s="16"/>
      <c r="AX530" s="16"/>
    </row>
    <row r="531" spans="1:50" x14ac:dyDescent="0.2">
      <c r="A531" s="13">
        <v>43256</v>
      </c>
      <c r="B531" s="14">
        <v>13.581786790000001</v>
      </c>
      <c r="C531" s="14">
        <v>17.341776670000002</v>
      </c>
      <c r="D531" s="14">
        <v>17.353505179999999</v>
      </c>
      <c r="E531" s="14">
        <v>21.99588001</v>
      </c>
      <c r="F531" s="5">
        <v>2.2753778972156771</v>
      </c>
      <c r="G531" s="5">
        <v>1.793222213131886</v>
      </c>
      <c r="H531" s="14">
        <v>4.5507557944313533</v>
      </c>
      <c r="I531" s="14">
        <v>6.3439780075632388</v>
      </c>
      <c r="J531" s="14">
        <v>2.2753778972156771</v>
      </c>
      <c r="K531" s="14">
        <f t="shared" si="222"/>
        <v>3.1272572810120343</v>
      </c>
      <c r="L531" s="14">
        <f t="shared" si="223"/>
        <v>12.884739813704078</v>
      </c>
      <c r="M531" s="14">
        <f t="shared" si="224"/>
        <v>2.800621888097111</v>
      </c>
      <c r="N531" s="5">
        <f t="shared" si="225"/>
        <v>0</v>
      </c>
      <c r="O531" s="9">
        <v>0.18502380952299999</v>
      </c>
      <c r="P531" s="9">
        <v>4.9761904770000004E-3</v>
      </c>
      <c r="Q531" s="9">
        <v>7.9501682925011483</v>
      </c>
      <c r="R531" s="9">
        <f t="shared" si="218"/>
        <v>0.79501682925011485</v>
      </c>
      <c r="S531" s="9">
        <f t="shared" si="219"/>
        <v>7.155151463251034</v>
      </c>
      <c r="T531" s="9">
        <v>6.9208147126638364</v>
      </c>
      <c r="U531" s="9">
        <f t="shared" si="220"/>
        <v>0.69208147126638364</v>
      </c>
      <c r="V531" s="9">
        <f t="shared" si="221"/>
        <v>6.2287332413974532</v>
      </c>
      <c r="W531" s="9">
        <f t="shared" si="235"/>
        <v>0.8737687406388488</v>
      </c>
      <c r="X531" s="9">
        <f t="shared" si="236"/>
        <v>6.9640992953416997E-2</v>
      </c>
      <c r="Y531" s="9">
        <f t="shared" si="237"/>
        <v>0.70197846044885803</v>
      </c>
      <c r="Z531" s="9">
        <f t="shared" si="238"/>
        <v>6.2414941012037352E-2</v>
      </c>
      <c r="AA531" s="9">
        <f t="shared" si="239"/>
        <v>0.73259375620324818</v>
      </c>
      <c r="AB531" s="9">
        <f t="shared" si="240"/>
        <v>6.5723653933465756E-2</v>
      </c>
      <c r="AC531" s="9">
        <f t="shared" si="241"/>
        <v>0.83102078589897577</v>
      </c>
      <c r="AD531" s="9">
        <f t="shared" si="242"/>
        <v>8.0624946432355793E-2</v>
      </c>
      <c r="AE531" s="9">
        <f t="shared" si="243"/>
        <v>0.67982244976122452</v>
      </c>
      <c r="AF531" s="9">
        <f t="shared" si="244"/>
        <v>5.2113532016644586E-2</v>
      </c>
      <c r="AG531" s="9">
        <v>0</v>
      </c>
      <c r="AH531" s="9">
        <f t="shared" si="245"/>
        <v>5.6855936851558035E-2</v>
      </c>
      <c r="AI531" s="9"/>
      <c r="AJ531" s="6">
        <v>521</v>
      </c>
      <c r="AK531" s="6">
        <f t="shared" si="226"/>
        <v>0.94340973359226576</v>
      </c>
      <c r="AL531" s="6">
        <f t="shared" si="227"/>
        <v>0.79500869721528555</v>
      </c>
      <c r="AM531" s="6">
        <f t="shared" si="228"/>
        <v>0.91164573233133162</v>
      </c>
      <c r="AN531">
        <v>1.03142857142857</v>
      </c>
      <c r="AO531">
        <v>2.2923076923076899</v>
      </c>
      <c r="AP531" s="5">
        <v>0.89500000000000002</v>
      </c>
      <c r="AQ531" s="6">
        <f t="shared" si="229"/>
        <v>-8.8018837836304264E-2</v>
      </c>
      <c r="AR531" s="17">
        <f t="shared" si="230"/>
        <v>7.7473158140536269E-3</v>
      </c>
      <c r="AS531" s="6">
        <f t="shared" si="231"/>
        <v>-1.4972989950924043</v>
      </c>
      <c r="AT531" s="15">
        <f t="shared" si="232"/>
        <v>2.2419042807047238</v>
      </c>
      <c r="AU531" s="6">
        <f t="shared" si="233"/>
        <v>1.6645732331331597E-2</v>
      </c>
      <c r="AV531" s="16">
        <f t="shared" si="234"/>
        <v>2.7708040484633806E-4</v>
      </c>
      <c r="AW531" s="16"/>
      <c r="AX531" s="16"/>
    </row>
    <row r="532" spans="1:50" x14ac:dyDescent="0.2">
      <c r="A532" s="13">
        <v>43257</v>
      </c>
      <c r="B532" s="14">
        <v>13.58829032</v>
      </c>
      <c r="C532" s="14">
        <v>17.48077047</v>
      </c>
      <c r="D532" s="14">
        <v>17.27</v>
      </c>
      <c r="E532" s="14">
        <v>21.8609328</v>
      </c>
      <c r="F532" s="5">
        <v>2.2506929240703788</v>
      </c>
      <c r="G532" s="5">
        <v>1.786069530589931</v>
      </c>
      <c r="H532" s="14">
        <v>4.5013858481407576</v>
      </c>
      <c r="I532" s="14">
        <v>6.287455378730689</v>
      </c>
      <c r="J532" s="14">
        <v>2.2506929240703788</v>
      </c>
      <c r="K532" s="14">
        <f t="shared" si="222"/>
        <v>3.0735907491623293</v>
      </c>
      <c r="L532" s="14">
        <f t="shared" si="223"/>
        <v>13.859604502242277</v>
      </c>
      <c r="M532" s="14">
        <f t="shared" si="224"/>
        <v>2.8065167723497999</v>
      </c>
      <c r="N532" s="5">
        <f t="shared" si="225"/>
        <v>0</v>
      </c>
      <c r="O532" s="9">
        <v>0.18501428571400011</v>
      </c>
      <c r="P532" s="9">
        <v>4.9857142860000002E-3</v>
      </c>
      <c r="Q532" s="9">
        <v>8.0109629232593278</v>
      </c>
      <c r="R532" s="9">
        <f t="shared" si="218"/>
        <v>0.80109629232593282</v>
      </c>
      <c r="S532" s="9">
        <f t="shared" si="219"/>
        <v>7.2098666309333952</v>
      </c>
      <c r="T532" s="9">
        <v>6.9809511308011283</v>
      </c>
      <c r="U532" s="9">
        <f t="shared" si="220"/>
        <v>0.69809511308011285</v>
      </c>
      <c r="V532" s="9">
        <f t="shared" si="221"/>
        <v>6.2828560177210155</v>
      </c>
      <c r="W532" s="9">
        <f t="shared" si="235"/>
        <v>0.87177551374450657</v>
      </c>
      <c r="X532" s="9">
        <f t="shared" si="236"/>
        <v>6.9649928288725516E-2</v>
      </c>
      <c r="Y532" s="9">
        <f t="shared" si="237"/>
        <v>0.70029093599039527</v>
      </c>
      <c r="Z532" s="9">
        <f t="shared" si="238"/>
        <v>6.160222890199047E-2</v>
      </c>
      <c r="AA532" s="9">
        <f t="shared" si="239"/>
        <v>0.73099039910264174</v>
      </c>
      <c r="AB532" s="9">
        <f t="shared" si="240"/>
        <v>6.5506315270990226E-2</v>
      </c>
      <c r="AC532" s="9">
        <f t="shared" si="241"/>
        <v>0.8240202373233646</v>
      </c>
      <c r="AD532" s="9">
        <f t="shared" si="242"/>
        <v>8.0548628110824277E-2</v>
      </c>
      <c r="AE532" s="9">
        <f t="shared" si="243"/>
        <v>0.6773144035016988</v>
      </c>
      <c r="AF532" s="9">
        <f t="shared" si="244"/>
        <v>5.1965526818478845E-2</v>
      </c>
      <c r="AG532" s="9">
        <v>0</v>
      </c>
      <c r="AH532" s="9">
        <f t="shared" si="245"/>
        <v>5.6351369574157616E-2</v>
      </c>
      <c r="AI532" s="9"/>
      <c r="AJ532" s="6">
        <v>522</v>
      </c>
      <c r="AK532" s="6">
        <f t="shared" si="226"/>
        <v>0.94142544203323208</v>
      </c>
      <c r="AL532" s="6">
        <f t="shared" si="227"/>
        <v>0.79259262800463226</v>
      </c>
      <c r="AM532" s="6">
        <f t="shared" si="228"/>
        <v>0.90456886543418891</v>
      </c>
      <c r="AN532">
        <v>0.99714285714285711</v>
      </c>
      <c r="AO532">
        <v>2.3076923076923102</v>
      </c>
      <c r="AP532" s="5">
        <v>0.865714286</v>
      </c>
      <c r="AQ532" s="6">
        <f t="shared" si="229"/>
        <v>-5.5717415109625024E-2</v>
      </c>
      <c r="AR532" s="17">
        <f t="shared" si="230"/>
        <v>3.1044303464982711E-3</v>
      </c>
      <c r="AS532" s="6">
        <f t="shared" si="231"/>
        <v>-1.5150996796876779</v>
      </c>
      <c r="AT532" s="15">
        <f t="shared" si="232"/>
        <v>2.2955270393897043</v>
      </c>
      <c r="AU532" s="6">
        <f t="shared" si="233"/>
        <v>3.8854579434188907E-2</v>
      </c>
      <c r="AV532" s="16">
        <f t="shared" si="234"/>
        <v>1.5096783430076956E-3</v>
      </c>
      <c r="AW532" s="16"/>
      <c r="AX532" s="16"/>
    </row>
    <row r="533" spans="1:50" x14ac:dyDescent="0.2">
      <c r="A533" s="13">
        <v>43258</v>
      </c>
      <c r="B533" s="14">
        <v>13.530757810000001</v>
      </c>
      <c r="C533" s="14">
        <v>17.619764279999998</v>
      </c>
      <c r="D533" s="14">
        <v>17.235734300000001</v>
      </c>
      <c r="E533" s="14">
        <v>21.72598558</v>
      </c>
      <c r="F533" s="5">
        <v>2.2519763856099968</v>
      </c>
      <c r="G533" s="5">
        <v>1.7813137363522731</v>
      </c>
      <c r="H533" s="14">
        <v>4.5039527712199936</v>
      </c>
      <c r="I533" s="14">
        <v>6.2852665075722669</v>
      </c>
      <c r="J533" s="14">
        <v>2.2519763856099968</v>
      </c>
      <c r="K533" s="14">
        <f t="shared" si="222"/>
        <v>2.9384858505231888</v>
      </c>
      <c r="L533" s="14">
        <f t="shared" si="223"/>
        <v>15.054840765678859</v>
      </c>
      <c r="M533" s="14">
        <f t="shared" si="224"/>
        <v>2.7292858336099894</v>
      </c>
      <c r="N533" s="5">
        <f t="shared" si="225"/>
        <v>0</v>
      </c>
      <c r="O533" s="9">
        <v>0.18500476190500001</v>
      </c>
      <c r="P533" s="9">
        <v>4.9952380950000009E-3</v>
      </c>
      <c r="Q533" s="9">
        <v>7.9776922070301817</v>
      </c>
      <c r="R533" s="9">
        <f t="shared" si="218"/>
        <v>0.79776922070301826</v>
      </c>
      <c r="S533" s="9">
        <f t="shared" si="219"/>
        <v>7.1799229863271634</v>
      </c>
      <c r="T533" s="9">
        <v>6.9821154776102503</v>
      </c>
      <c r="U533" s="9">
        <f t="shared" si="220"/>
        <v>0.69821154776102512</v>
      </c>
      <c r="V533" s="9">
        <f t="shared" si="221"/>
        <v>6.2839039298492256</v>
      </c>
      <c r="W533" s="9">
        <f t="shared" si="235"/>
        <v>0.86980410851066681</v>
      </c>
      <c r="X533" s="9">
        <f t="shared" si="236"/>
        <v>6.9630202650592096E-2</v>
      </c>
      <c r="Y533" s="9">
        <f t="shared" si="237"/>
        <v>0.69861364722519059</v>
      </c>
      <c r="Z533" s="9">
        <f t="shared" si="238"/>
        <v>6.0887698720730105E-2</v>
      </c>
      <c r="AA533" s="9">
        <f t="shared" si="239"/>
        <v>0.72935943764056654</v>
      </c>
      <c r="AB533" s="9">
        <f t="shared" si="240"/>
        <v>6.5277569018486956E-2</v>
      </c>
      <c r="AC533" s="9">
        <f t="shared" si="241"/>
        <v>0.81606372680791739</v>
      </c>
      <c r="AD533" s="9">
        <f t="shared" si="242"/>
        <v>8.0815923885857677E-2</v>
      </c>
      <c r="AE533" s="9">
        <f t="shared" si="243"/>
        <v>0.67458897187204869</v>
      </c>
      <c r="AF533" s="9">
        <f t="shared" si="244"/>
        <v>5.1852987208773307E-2</v>
      </c>
      <c r="AG533" s="9">
        <v>0</v>
      </c>
      <c r="AH533" s="9">
        <f t="shared" si="245"/>
        <v>5.5829649265209585E-2</v>
      </c>
      <c r="AI533" s="9"/>
      <c r="AJ533" s="9">
        <v>523</v>
      </c>
      <c r="AK533" s="6">
        <f t="shared" si="226"/>
        <v>0.93943431116125886</v>
      </c>
      <c r="AL533" s="6">
        <f t="shared" si="227"/>
        <v>0.79024713636129662</v>
      </c>
      <c r="AM533" s="6">
        <f t="shared" si="228"/>
        <v>0.89687965069377507</v>
      </c>
      <c r="AN533">
        <v>0.96285714285714319</v>
      </c>
      <c r="AO533">
        <v>2.3230769230769202</v>
      </c>
      <c r="AP533" s="5">
        <v>0.83642857100000001</v>
      </c>
      <c r="AQ533" s="6">
        <f t="shared" si="229"/>
        <v>-2.3422831695884327E-2</v>
      </c>
      <c r="AR533" s="17">
        <f t="shared" si="230"/>
        <v>5.4862904465372345E-4</v>
      </c>
      <c r="AS533" s="6">
        <f t="shared" si="231"/>
        <v>-1.5328297867156235</v>
      </c>
      <c r="AT533" s="15">
        <f t="shared" si="232"/>
        <v>2.349567155042664</v>
      </c>
      <c r="AU533" s="6">
        <f t="shared" si="233"/>
        <v>6.0451079693775056E-2</v>
      </c>
      <c r="AV533" s="16">
        <f t="shared" si="234"/>
        <v>3.6543330361431428E-3</v>
      </c>
      <c r="AW533" s="16"/>
      <c r="AX533" s="16"/>
    </row>
    <row r="534" spans="1:50" x14ac:dyDescent="0.2">
      <c r="A534" s="13">
        <v>43259</v>
      </c>
      <c r="B534" s="14">
        <v>13.47322529</v>
      </c>
      <c r="C534" s="14">
        <v>17.758758090000001</v>
      </c>
      <c r="D534" s="14">
        <v>17.201468599999998</v>
      </c>
      <c r="E534" s="14">
        <v>21.59103837</v>
      </c>
      <c r="F534" s="5">
        <v>2.2364926800311991</v>
      </c>
      <c r="G534" s="5">
        <v>1.6903121725755641</v>
      </c>
      <c r="H534" s="14">
        <v>4.4729853600623972</v>
      </c>
      <c r="I534" s="14">
        <v>6.1632975326379613</v>
      </c>
      <c r="J534" s="14">
        <v>2.2364926800311991</v>
      </c>
      <c r="K534" s="14">
        <f t="shared" si="222"/>
        <v>2.7948310665629932</v>
      </c>
      <c r="L534" s="14">
        <f t="shared" si="223"/>
        <v>15.960291570853922</v>
      </c>
      <c r="M534" s="14">
        <f t="shared" si="224"/>
        <v>2.6332081473221352</v>
      </c>
      <c r="N534" s="5">
        <f t="shared" si="225"/>
        <v>0</v>
      </c>
      <c r="O534" s="9">
        <v>0.18499523809400001</v>
      </c>
      <c r="P534" s="9">
        <v>5.0047619059999998E-3</v>
      </c>
      <c r="Q534" s="9">
        <v>7.9329604822067594</v>
      </c>
      <c r="R534" s="9">
        <f t="shared" si="218"/>
        <v>0.79329604822067601</v>
      </c>
      <c r="S534" s="9">
        <f t="shared" si="219"/>
        <v>7.1396644339860833</v>
      </c>
      <c r="T534" s="9">
        <v>6.979489063934869</v>
      </c>
      <c r="U534" s="9">
        <f t="shared" si="220"/>
        <v>0.69794890639348695</v>
      </c>
      <c r="V534" s="9">
        <f t="shared" si="221"/>
        <v>6.2815401575413823</v>
      </c>
      <c r="W534" s="9">
        <f t="shared" si="235"/>
        <v>0.86785102625937316</v>
      </c>
      <c r="X534" s="9">
        <f t="shared" si="236"/>
        <v>6.9573067657148019E-2</v>
      </c>
      <c r="Y534" s="9">
        <f t="shared" si="237"/>
        <v>0.69694709261601839</v>
      </c>
      <c r="Z534" s="9">
        <f t="shared" si="238"/>
        <v>6.0090747635229778E-2</v>
      </c>
      <c r="AA534" s="9">
        <f t="shared" si="239"/>
        <v>0.727804746377261</v>
      </c>
      <c r="AB534" s="9">
        <f t="shared" si="240"/>
        <v>6.503963320378929E-2</v>
      </c>
      <c r="AC534" s="9">
        <f t="shared" si="241"/>
        <v>0.80714707285355414</v>
      </c>
      <c r="AD534" s="9">
        <f t="shared" si="242"/>
        <v>8.1081431287359645E-2</v>
      </c>
      <c r="AE534" s="9">
        <f t="shared" si="243"/>
        <v>0.6716071997204659</v>
      </c>
      <c r="AF534" s="9">
        <f t="shared" si="244"/>
        <v>5.172250542219746E-2</v>
      </c>
      <c r="AG534" s="9">
        <v>0</v>
      </c>
      <c r="AH534" s="9">
        <f t="shared" si="245"/>
        <v>5.5453603005507952E-2</v>
      </c>
      <c r="AI534" s="9"/>
      <c r="AJ534" s="6">
        <v>524</v>
      </c>
      <c r="AK534" s="6">
        <f t="shared" si="226"/>
        <v>0.93742409391652115</v>
      </c>
      <c r="AL534" s="6">
        <f t="shared" si="227"/>
        <v>0.78789549401249082</v>
      </c>
      <c r="AM534" s="6">
        <f t="shared" si="228"/>
        <v>0.88822850414091381</v>
      </c>
      <c r="AN534">
        <v>0.92857142857142905</v>
      </c>
      <c r="AO534">
        <v>2.3384615384615399</v>
      </c>
      <c r="AP534" s="5">
        <v>0.80714285699999999</v>
      </c>
      <c r="AQ534" s="6">
        <f t="shared" si="229"/>
        <v>8.8526653450921033E-3</v>
      </c>
      <c r="AR534" s="17">
        <f t="shared" si="230"/>
        <v>7.8369683712194683E-5</v>
      </c>
      <c r="AS534" s="6">
        <f t="shared" si="231"/>
        <v>-1.5505660444490492</v>
      </c>
      <c r="AT534" s="15">
        <f t="shared" si="232"/>
        <v>2.404255058198371</v>
      </c>
      <c r="AU534" s="6">
        <f t="shared" si="233"/>
        <v>8.1085647140913819E-2</v>
      </c>
      <c r="AV534" s="16">
        <f t="shared" si="234"/>
        <v>6.5748821722607853E-3</v>
      </c>
      <c r="AW534" s="16"/>
      <c r="AX534" s="16"/>
    </row>
    <row r="535" spans="1:50" x14ac:dyDescent="0.2">
      <c r="A535" s="13">
        <v>43260</v>
      </c>
      <c r="B535" s="14">
        <v>13.415692780000001</v>
      </c>
      <c r="C535" s="14">
        <v>17.897751899999999</v>
      </c>
      <c r="D535" s="14">
        <v>17.167202899999999</v>
      </c>
      <c r="E535" s="14">
        <v>21.456091149999999</v>
      </c>
      <c r="F535" s="5">
        <v>2.2696885032450931</v>
      </c>
      <c r="G535" s="5">
        <v>1.6974978752775549</v>
      </c>
      <c r="H535" s="14">
        <v>4.5393770064901862</v>
      </c>
      <c r="I535" s="14">
        <v>6.2368748817677409</v>
      </c>
      <c r="J535" s="14">
        <v>2.2696885032450931</v>
      </c>
      <c r="K535" s="14">
        <f t="shared" si="222"/>
        <v>2.7220176256699231</v>
      </c>
      <c r="L535" s="14">
        <f t="shared" si="223"/>
        <v>17.684484653195188</v>
      </c>
      <c r="M535" s="14">
        <f t="shared" si="224"/>
        <v>2.5948058358770916</v>
      </c>
      <c r="N535" s="5">
        <f t="shared" si="225"/>
        <v>0</v>
      </c>
      <c r="O535" s="9">
        <v>0.18498571428499999</v>
      </c>
      <c r="P535" s="9">
        <v>5.0142857149999996E-3</v>
      </c>
      <c r="Q535" s="9">
        <v>7.9835025049866024</v>
      </c>
      <c r="R535" s="9">
        <f t="shared" si="218"/>
        <v>0.79835025049866026</v>
      </c>
      <c r="S535" s="9">
        <f t="shared" si="219"/>
        <v>7.1851522544879423</v>
      </c>
      <c r="T535" s="9">
        <v>6.9781995338530409</v>
      </c>
      <c r="U535" s="9">
        <f t="shared" si="220"/>
        <v>0.69781995338530411</v>
      </c>
      <c r="V535" s="9">
        <f t="shared" si="221"/>
        <v>6.2803795804677369</v>
      </c>
      <c r="W535" s="9">
        <f t="shared" si="235"/>
        <v>0.86590754838984973</v>
      </c>
      <c r="X535" s="9">
        <f t="shared" si="236"/>
        <v>6.9400710444724373E-2</v>
      </c>
      <c r="Y535" s="9">
        <f t="shared" si="237"/>
        <v>0.69529153216571138</v>
      </c>
      <c r="Z535" s="9">
        <f t="shared" si="238"/>
        <v>5.9177640559137386E-2</v>
      </c>
      <c r="AA535" s="9">
        <f t="shared" si="239"/>
        <v>0.726380200945975</v>
      </c>
      <c r="AB535" s="9">
        <f t="shared" si="240"/>
        <v>6.4791064336049378E-2</v>
      </c>
      <c r="AC535" s="9">
        <f t="shared" si="241"/>
        <v>0.79766247615282826</v>
      </c>
      <c r="AD535" s="9">
        <f t="shared" si="242"/>
        <v>8.0477152008121694E-2</v>
      </c>
      <c r="AE535" s="9">
        <f t="shared" si="243"/>
        <v>0.66833277761754406</v>
      </c>
      <c r="AF535" s="9">
        <f t="shared" si="244"/>
        <v>5.1568147660746709E-2</v>
      </c>
      <c r="AG535" s="9">
        <v>0</v>
      </c>
      <c r="AH535" s="9">
        <f t="shared" si="245"/>
        <v>5.5007745224870702E-2</v>
      </c>
      <c r="AI535" s="9"/>
      <c r="AJ535" s="6">
        <v>525</v>
      </c>
      <c r="AK535" s="6">
        <f t="shared" si="226"/>
        <v>0.93530825883457414</v>
      </c>
      <c r="AL535" s="6">
        <f t="shared" si="227"/>
        <v>0.78555784150511243</v>
      </c>
      <c r="AM535" s="6">
        <f t="shared" si="228"/>
        <v>0.87813962816094993</v>
      </c>
      <c r="AN535">
        <v>0.89428571428571391</v>
      </c>
      <c r="AO535">
        <v>2.3538461538461499</v>
      </c>
      <c r="AP535" s="5">
        <v>0.77785714299999997</v>
      </c>
      <c r="AQ535" s="6">
        <f t="shared" si="229"/>
        <v>4.1022544548860229E-2</v>
      </c>
      <c r="AR535" s="17">
        <f t="shared" si="230"/>
        <v>1.6828491612632221E-3</v>
      </c>
      <c r="AS535" s="6">
        <f t="shared" si="231"/>
        <v>-1.5682883123410374</v>
      </c>
      <c r="AT535" s="15">
        <f t="shared" si="232"/>
        <v>2.4595282306254993</v>
      </c>
      <c r="AU535" s="6">
        <f t="shared" si="233"/>
        <v>0.10028248516094995</v>
      </c>
      <c r="AV535" s="16">
        <f t="shared" si="234"/>
        <v>1.0056576830056148E-2</v>
      </c>
      <c r="AW535" s="16"/>
      <c r="AX535" s="16"/>
    </row>
    <row r="536" spans="1:50" x14ac:dyDescent="0.2">
      <c r="A536" s="13">
        <v>43261</v>
      </c>
      <c r="B536" s="14">
        <v>13.358160270000001</v>
      </c>
      <c r="C536" s="14">
        <v>18.036745710000002</v>
      </c>
      <c r="D536" s="14">
        <v>17.132937200000001</v>
      </c>
      <c r="E536" s="14">
        <v>21.321143939999999</v>
      </c>
      <c r="F536" s="5">
        <v>2.4678824271151329</v>
      </c>
      <c r="G536" s="5">
        <v>1.812399770048728</v>
      </c>
      <c r="H536" s="14">
        <v>4.9357648542302668</v>
      </c>
      <c r="I536" s="14">
        <v>6.7481646242789948</v>
      </c>
      <c r="J536" s="14">
        <v>2.4678824271151329</v>
      </c>
      <c r="K536" s="14">
        <f t="shared" si="222"/>
        <v>2.8458733292520124</v>
      </c>
      <c r="L536" s="14">
        <f t="shared" si="223"/>
        <v>21.037903458442578</v>
      </c>
      <c r="M536" s="14">
        <f t="shared" si="224"/>
        <v>2.7381755283672224</v>
      </c>
      <c r="N536" s="5">
        <f t="shared" si="225"/>
        <v>0</v>
      </c>
      <c r="O536" s="9">
        <v>0.184976190475</v>
      </c>
      <c r="P536" s="9">
        <v>5.0238095249999998E-3</v>
      </c>
      <c r="Q536" s="9">
        <v>7.780186370314822</v>
      </c>
      <c r="R536" s="9">
        <f t="shared" si="218"/>
        <v>0.77801863703148222</v>
      </c>
      <c r="S536" s="9">
        <f t="shared" si="219"/>
        <v>7.0021677332833399</v>
      </c>
      <c r="T536" s="9">
        <v>6.9790610011321021</v>
      </c>
      <c r="U536" s="9">
        <f t="shared" si="220"/>
        <v>0.6979061001132103</v>
      </c>
      <c r="V536" s="9">
        <f t="shared" si="221"/>
        <v>6.2811549010188923</v>
      </c>
      <c r="W536" s="9">
        <f t="shared" si="235"/>
        <v>0.86385145822520715</v>
      </c>
      <c r="X536" s="9">
        <f t="shared" si="236"/>
        <v>6.9568322676468314E-2</v>
      </c>
      <c r="Y536" s="9">
        <f t="shared" si="237"/>
        <v>0.6936467044194875</v>
      </c>
      <c r="Z536" s="9">
        <f t="shared" si="238"/>
        <v>5.8302144279136256E-2</v>
      </c>
      <c r="AA536" s="9">
        <f t="shared" si="239"/>
        <v>0.72487963088475371</v>
      </c>
      <c r="AB536" s="9">
        <f t="shared" si="240"/>
        <v>6.4529776412538237E-2</v>
      </c>
      <c r="AC536" s="9">
        <f t="shared" si="241"/>
        <v>0.78624175096770799</v>
      </c>
      <c r="AD536" s="9">
        <f t="shared" si="242"/>
        <v>8.0557561714691209E-2</v>
      </c>
      <c r="AE536" s="9">
        <f t="shared" si="243"/>
        <v>0.66475467742248706</v>
      </c>
      <c r="AF536" s="9">
        <f t="shared" si="244"/>
        <v>5.1337593611834487E-2</v>
      </c>
      <c r="AG536" s="9">
        <v>0</v>
      </c>
      <c r="AH536" s="9">
        <f t="shared" si="245"/>
        <v>5.4001206385185366E-2</v>
      </c>
      <c r="AI536" s="9"/>
      <c r="AJ536" s="9">
        <v>526</v>
      </c>
      <c r="AK536" s="6">
        <f t="shared" si="226"/>
        <v>0.93341978090167543</v>
      </c>
      <c r="AL536" s="6">
        <f t="shared" si="227"/>
        <v>0.78318177516388998</v>
      </c>
      <c r="AM536" s="6">
        <f t="shared" si="228"/>
        <v>0.86679931268239918</v>
      </c>
      <c r="AN536">
        <v>0.86</v>
      </c>
      <c r="AO536">
        <v>2.3692307692307701</v>
      </c>
      <c r="AP536" s="5">
        <v>0.74857142899999995</v>
      </c>
      <c r="AQ536" s="6">
        <f t="shared" si="229"/>
        <v>7.3419780901675447E-2</v>
      </c>
      <c r="AR536" s="17">
        <f t="shared" si="230"/>
        <v>5.3904642276500266E-3</v>
      </c>
      <c r="AS536" s="6">
        <f t="shared" si="231"/>
        <v>-1.5860489940668803</v>
      </c>
      <c r="AT536" s="15">
        <f t="shared" si="232"/>
        <v>2.5155514115805628</v>
      </c>
      <c r="AU536" s="6">
        <f t="shared" si="233"/>
        <v>0.11822788368239923</v>
      </c>
      <c r="AV536" s="16">
        <f t="shared" si="234"/>
        <v>1.3977832480018921E-2</v>
      </c>
      <c r="AW536" s="16"/>
      <c r="AX536" s="16"/>
    </row>
    <row r="537" spans="1:50" x14ac:dyDescent="0.2">
      <c r="A537" s="13">
        <v>43262</v>
      </c>
      <c r="B537" s="14">
        <v>13.30062775</v>
      </c>
      <c r="C537" s="14">
        <v>18.17573952</v>
      </c>
      <c r="D537" s="14">
        <v>17.098671499999998</v>
      </c>
      <c r="E537" s="14">
        <v>21.186196720000002</v>
      </c>
      <c r="F537" s="5">
        <v>2.4454117035653118</v>
      </c>
      <c r="G537" s="5">
        <v>1.8890646026517921</v>
      </c>
      <c r="H537" s="14">
        <v>4.8908234071306236</v>
      </c>
      <c r="I537" s="14">
        <v>6.7798880097824146</v>
      </c>
      <c r="J537" s="14">
        <v>2.4454117035653118</v>
      </c>
      <c r="K537" s="14">
        <f t="shared" si="222"/>
        <v>2.7162552862056941</v>
      </c>
      <c r="L537" s="14">
        <f t="shared" si="223"/>
        <v>23.724138987078554</v>
      </c>
      <c r="M537" s="14">
        <f t="shared" si="224"/>
        <v>2.6317974909073625</v>
      </c>
      <c r="N537" s="5">
        <f t="shared" si="225"/>
        <v>0</v>
      </c>
      <c r="O537" s="9">
        <v>0.18496666666600001</v>
      </c>
      <c r="P537" s="9">
        <v>5.0333333339999996E-3</v>
      </c>
      <c r="Q537" s="9">
        <v>7.7498259316464617</v>
      </c>
      <c r="R537" s="9">
        <f t="shared" si="218"/>
        <v>0.77498259316464624</v>
      </c>
      <c r="S537" s="9">
        <f t="shared" si="219"/>
        <v>6.9748433384818158</v>
      </c>
      <c r="T537" s="9">
        <v>6.9784222434449923</v>
      </c>
      <c r="U537" s="9">
        <f t="shared" si="220"/>
        <v>0.69784222434449927</v>
      </c>
      <c r="V537" s="9">
        <f t="shared" si="221"/>
        <v>6.2805800191004932</v>
      </c>
      <c r="W537" s="9">
        <f t="shared" si="235"/>
        <v>0.86167983843666685</v>
      </c>
      <c r="X537" s="9">
        <f t="shared" si="236"/>
        <v>7.03836927375803E-2</v>
      </c>
      <c r="Y537" s="9">
        <f t="shared" si="237"/>
        <v>0.69200532761577538</v>
      </c>
      <c r="Z537" s="9">
        <f t="shared" si="238"/>
        <v>5.7896798943019849E-2</v>
      </c>
      <c r="AA537" s="9">
        <f t="shared" si="239"/>
        <v>0.72268717548011296</v>
      </c>
      <c r="AB537" s="9">
        <f t="shared" si="240"/>
        <v>6.4256805284121365E-2</v>
      </c>
      <c r="AC537" s="9">
        <f t="shared" si="241"/>
        <v>0.77174850968556097</v>
      </c>
      <c r="AD537" s="9">
        <f t="shared" si="242"/>
        <v>8.1960843826462487E-2</v>
      </c>
      <c r="AE537" s="9">
        <f t="shared" si="243"/>
        <v>0.66078388068122063</v>
      </c>
      <c r="AF537" s="9">
        <f t="shared" si="244"/>
        <v>5.1327331653602086E-2</v>
      </c>
      <c r="AG537" s="9">
        <v>0</v>
      </c>
      <c r="AH537" s="9">
        <f t="shared" si="245"/>
        <v>5.3275303913016679E-2</v>
      </c>
      <c r="AI537" s="9"/>
      <c r="AJ537" s="6">
        <v>527</v>
      </c>
      <c r="AK537" s="6">
        <f t="shared" si="226"/>
        <v>0.93206353117424712</v>
      </c>
      <c r="AL537" s="6">
        <f t="shared" si="227"/>
        <v>0.78058397442313276</v>
      </c>
      <c r="AM537" s="6">
        <f t="shared" si="228"/>
        <v>0.85370935351202348</v>
      </c>
      <c r="AN537">
        <v>0.82571428571428607</v>
      </c>
      <c r="AO537">
        <v>2.384615384615381</v>
      </c>
      <c r="AP537" s="5">
        <v>0.71928571399999996</v>
      </c>
      <c r="AQ537" s="6">
        <f t="shared" si="229"/>
        <v>0.10634924545996105</v>
      </c>
      <c r="AR537" s="17">
        <f t="shared" si="230"/>
        <v>1.1310162009903046E-2</v>
      </c>
      <c r="AS537" s="6">
        <f t="shared" si="231"/>
        <v>-1.6040314101922482</v>
      </c>
      <c r="AT537" s="15">
        <f t="shared" si="232"/>
        <v>2.5729167648833324</v>
      </c>
      <c r="AU537" s="6">
        <f t="shared" si="233"/>
        <v>0.13442363951202352</v>
      </c>
      <c r="AV537" s="16">
        <f t="shared" si="234"/>
        <v>1.8069714859658449E-2</v>
      </c>
      <c r="AW537" s="16"/>
      <c r="AX537" s="16"/>
    </row>
    <row r="538" spans="1:50" x14ac:dyDescent="0.2">
      <c r="A538" s="13">
        <v>43263</v>
      </c>
      <c r="B538" s="14">
        <v>13.243095240000001</v>
      </c>
      <c r="C538" s="14">
        <v>18.314733329999999</v>
      </c>
      <c r="D538" s="14">
        <v>17.064405799999999</v>
      </c>
      <c r="E538" s="14">
        <v>21.3428787</v>
      </c>
      <c r="F538" s="5">
        <v>2.4142598844539638</v>
      </c>
      <c r="G538" s="5">
        <v>1.8124336172439131</v>
      </c>
      <c r="H538" s="14">
        <v>4.8285197689079276</v>
      </c>
      <c r="I538" s="14">
        <v>6.6409533861518408</v>
      </c>
      <c r="J538" s="14">
        <v>2.4142598844539638</v>
      </c>
      <c r="K538" s="14">
        <f t="shared" si="222"/>
        <v>2.4483788242259048</v>
      </c>
      <c r="L538" s="14">
        <f t="shared" si="223"/>
        <v>23.149494457775813</v>
      </c>
      <c r="M538" s="14">
        <f t="shared" si="224"/>
        <v>2.7030897716916833</v>
      </c>
      <c r="N538" s="5">
        <f t="shared" si="225"/>
        <v>0</v>
      </c>
      <c r="O538" s="9">
        <v>0.18234761902800001</v>
      </c>
      <c r="P538" s="9">
        <v>5.2714285719999993E-3</v>
      </c>
      <c r="Q538" s="9">
        <v>7.7234392743430531</v>
      </c>
      <c r="R538" s="9">
        <f t="shared" si="218"/>
        <v>0.77234392743430536</v>
      </c>
      <c r="S538" s="9">
        <f t="shared" si="219"/>
        <v>6.9510953469087475</v>
      </c>
      <c r="T538" s="9">
        <v>6.9810696333337239</v>
      </c>
      <c r="U538" s="9">
        <f t="shared" si="220"/>
        <v>0.69810696333337241</v>
      </c>
      <c r="V538" s="9">
        <f t="shared" si="221"/>
        <v>6.2829626700003516</v>
      </c>
      <c r="W538" s="9">
        <f t="shared" si="235"/>
        <v>0.86010286943321757</v>
      </c>
      <c r="X538" s="9">
        <f t="shared" si="236"/>
        <v>7.049227451216869E-2</v>
      </c>
      <c r="Y538" s="9">
        <f t="shared" si="237"/>
        <v>0.69036049153339851</v>
      </c>
      <c r="Z538" s="9">
        <f t="shared" si="238"/>
        <v>5.7298741896751298E-2</v>
      </c>
      <c r="AA538" s="9">
        <f t="shared" si="239"/>
        <v>0.72070817754104832</v>
      </c>
      <c r="AB538" s="9">
        <f t="shared" si="240"/>
        <v>6.3981814505145854E-2</v>
      </c>
      <c r="AC538" s="9">
        <f t="shared" si="241"/>
        <v>0.75584950055176092</v>
      </c>
      <c r="AD538" s="9">
        <f t="shared" si="242"/>
        <v>8.3717521856469274E-2</v>
      </c>
      <c r="AE538" s="9">
        <f t="shared" si="243"/>
        <v>0.65627250928063041</v>
      </c>
      <c r="AF538" s="9">
        <f t="shared" si="244"/>
        <v>5.1739270666085926E-2</v>
      </c>
      <c r="AG538" s="9">
        <v>0</v>
      </c>
      <c r="AH538" s="9">
        <f t="shared" si="245"/>
        <v>5.3101377302994024E-2</v>
      </c>
      <c r="AI538" s="9"/>
      <c r="AJ538" s="6">
        <v>528</v>
      </c>
      <c r="AK538" s="6">
        <f t="shared" si="226"/>
        <v>0.93059514394538623</v>
      </c>
      <c r="AL538" s="6">
        <f t="shared" si="227"/>
        <v>0.77800691943779965</v>
      </c>
      <c r="AM538" s="6">
        <f t="shared" si="228"/>
        <v>0.83956702240823022</v>
      </c>
      <c r="AN538">
        <v>0.79142857142857093</v>
      </c>
      <c r="AO538">
        <v>2.4</v>
      </c>
      <c r="AP538" s="5">
        <v>0.69</v>
      </c>
      <c r="AQ538" s="6">
        <f t="shared" si="229"/>
        <v>0.1391665725168153</v>
      </c>
      <c r="AR538" s="17">
        <f t="shared" si="230"/>
        <v>1.9367334906078011E-2</v>
      </c>
      <c r="AS538" s="6">
        <f t="shared" si="231"/>
        <v>-1.6219930805622003</v>
      </c>
      <c r="AT538" s="15">
        <f t="shared" si="232"/>
        <v>2.6308615533916564</v>
      </c>
      <c r="AU538" s="6">
        <f t="shared" si="233"/>
        <v>0.14956702240823028</v>
      </c>
      <c r="AV538" s="16">
        <f t="shared" si="234"/>
        <v>2.2370294192064058E-2</v>
      </c>
      <c r="AW538" s="16"/>
      <c r="AX538" s="16"/>
    </row>
    <row r="539" spans="1:50" x14ac:dyDescent="0.2">
      <c r="A539" s="13">
        <v>43264</v>
      </c>
      <c r="B539" s="14">
        <v>13.282697710000001</v>
      </c>
      <c r="C539" s="14">
        <v>18.323474050000002</v>
      </c>
      <c r="D539" s="14">
        <v>17.092103869999999</v>
      </c>
      <c r="E539" s="14">
        <v>21.499560679999998</v>
      </c>
      <c r="F539" s="5">
        <v>2.638677525439745</v>
      </c>
      <c r="G539" s="5">
        <v>2.281916864222445</v>
      </c>
      <c r="H539" s="14">
        <v>5.2773550508794891</v>
      </c>
      <c r="I539" s="14">
        <v>7.5592719151019354</v>
      </c>
      <c r="J539" s="14">
        <v>2.638677525439745</v>
      </c>
      <c r="K539" s="14">
        <f t="shared" si="222"/>
        <v>2.6517947582712789</v>
      </c>
      <c r="L539" s="14">
        <f t="shared" si="223"/>
        <v>25.749207980551894</v>
      </c>
      <c r="M539" s="14">
        <f t="shared" si="224"/>
        <v>3.0529318062774791</v>
      </c>
      <c r="N539" s="5">
        <f t="shared" si="225"/>
        <v>0</v>
      </c>
      <c r="O539" s="9">
        <v>0.17972857139000001</v>
      </c>
      <c r="P539" s="9">
        <v>5.5095238100000008E-3</v>
      </c>
      <c r="Q539" s="9">
        <v>7.6546861035995866</v>
      </c>
      <c r="R539" s="9">
        <f t="shared" si="218"/>
        <v>0.76546861035995872</v>
      </c>
      <c r="S539" s="9">
        <f t="shared" si="219"/>
        <v>6.8892174932396282</v>
      </c>
      <c r="T539" s="9">
        <v>6.9838469284300544</v>
      </c>
      <c r="U539" s="9">
        <f t="shared" si="220"/>
        <v>0.69838469284300553</v>
      </c>
      <c r="V539" s="9">
        <f t="shared" si="221"/>
        <v>6.2854622355870493</v>
      </c>
      <c r="W539" s="9">
        <f t="shared" si="235"/>
        <v>0.85857174731589858</v>
      </c>
      <c r="X539" s="9">
        <f t="shared" si="236"/>
        <v>7.0371499197338261E-2</v>
      </c>
      <c r="Y539" s="9">
        <f t="shared" si="237"/>
        <v>0.68874670439012697</v>
      </c>
      <c r="Z539" s="9">
        <f t="shared" si="238"/>
        <v>5.6892369071582877E-2</v>
      </c>
      <c r="AA539" s="9">
        <f t="shared" si="239"/>
        <v>0.71862931467918401</v>
      </c>
      <c r="AB539" s="9">
        <f t="shared" si="240"/>
        <v>6.3700994879616127E-2</v>
      </c>
      <c r="AC539" s="9">
        <f t="shared" si="241"/>
        <v>0.74211509754233251</v>
      </c>
      <c r="AD539" s="9">
        <f t="shared" si="242"/>
        <v>8.4474656398298736E-2</v>
      </c>
      <c r="AE539" s="9">
        <f t="shared" si="243"/>
        <v>0.65117964757471702</v>
      </c>
      <c r="AF539" s="9">
        <f t="shared" si="244"/>
        <v>5.1716397560727372E-2</v>
      </c>
      <c r="AG539" s="9">
        <v>0</v>
      </c>
      <c r="AH539" s="9">
        <f t="shared" si="245"/>
        <v>5.299392144835486E-2</v>
      </c>
      <c r="AI539" s="9"/>
      <c r="AJ539" s="9">
        <v>529</v>
      </c>
      <c r="AK539" s="6">
        <f t="shared" si="226"/>
        <v>0.92894324651323679</v>
      </c>
      <c r="AL539" s="6">
        <f t="shared" si="227"/>
        <v>0.77552168375076691</v>
      </c>
      <c r="AM539" s="6">
        <f t="shared" si="228"/>
        <v>0.82658975394063128</v>
      </c>
      <c r="AN539">
        <v>0.7571428571428569</v>
      </c>
      <c r="AO539">
        <v>2.4142857142857101</v>
      </c>
      <c r="AP539" s="5">
        <v>0.70071428599999996</v>
      </c>
      <c r="AQ539" s="6">
        <f t="shared" si="229"/>
        <v>0.17180038937037989</v>
      </c>
      <c r="AR539" s="17">
        <f t="shared" si="230"/>
        <v>2.9515373787814141E-2</v>
      </c>
      <c r="AS539" s="6">
        <f t="shared" si="231"/>
        <v>-1.6387640305349431</v>
      </c>
      <c r="AT539" s="15">
        <f t="shared" si="232"/>
        <v>2.685547547775132</v>
      </c>
      <c r="AU539" s="6">
        <f t="shared" si="233"/>
        <v>0.12587546794063131</v>
      </c>
      <c r="AV539" s="16">
        <f t="shared" si="234"/>
        <v>1.5844633429272902E-2</v>
      </c>
      <c r="AW539" s="16"/>
      <c r="AX539" s="16"/>
    </row>
    <row r="540" spans="1:50" x14ac:dyDescent="0.2">
      <c r="A540" s="13">
        <v>43265</v>
      </c>
      <c r="B540" s="14">
        <v>13.32230017</v>
      </c>
      <c r="C540" s="14">
        <v>18.33221477</v>
      </c>
      <c r="D540" s="14">
        <v>17.119801949999999</v>
      </c>
      <c r="E540" s="14">
        <v>21.65624266</v>
      </c>
      <c r="F540" s="5">
        <v>2.4299942331718269</v>
      </c>
      <c r="G540" s="5">
        <v>1.7717311453459861</v>
      </c>
      <c r="H540" s="14">
        <v>4.859988466343653</v>
      </c>
      <c r="I540" s="14">
        <v>6.6317196116896397</v>
      </c>
      <c r="J540" s="14">
        <v>2.4299942331718269</v>
      </c>
      <c r="K540" s="14">
        <f t="shared" si="222"/>
        <v>2.419538328138044</v>
      </c>
      <c r="L540" s="14">
        <f t="shared" si="223"/>
        <v>20.742775247877287</v>
      </c>
      <c r="M540" s="14">
        <f t="shared" si="224"/>
        <v>2.9028359703430895</v>
      </c>
      <c r="N540" s="5">
        <f t="shared" si="225"/>
        <v>0</v>
      </c>
      <c r="O540" s="9">
        <v>0.17710952375200001</v>
      </c>
      <c r="P540" s="9">
        <v>5.7476190479999996E-3</v>
      </c>
      <c r="Q540" s="9">
        <v>7.6238947190778843</v>
      </c>
      <c r="R540" s="9">
        <f t="shared" si="218"/>
        <v>0.7623894719077885</v>
      </c>
      <c r="S540" s="9">
        <f t="shared" si="219"/>
        <v>6.8615052471700961</v>
      </c>
      <c r="T540" s="9">
        <v>6.9831895699108886</v>
      </c>
      <c r="U540" s="9">
        <f t="shared" si="220"/>
        <v>0.69831895699108892</v>
      </c>
      <c r="V540" s="9">
        <f t="shared" si="221"/>
        <v>6.2848706129198</v>
      </c>
      <c r="W540" s="9">
        <f t="shared" si="235"/>
        <v>0.85662147930376664</v>
      </c>
      <c r="X540" s="9">
        <f t="shared" si="236"/>
        <v>7.1418814246078627E-2</v>
      </c>
      <c r="Y540" s="9">
        <f t="shared" si="237"/>
        <v>0.6871643062402143</v>
      </c>
      <c r="Z540" s="9">
        <f t="shared" si="238"/>
        <v>5.7318978982603526E-2</v>
      </c>
      <c r="AA540" s="9">
        <f t="shared" si="239"/>
        <v>0.71552017091559106</v>
      </c>
      <c r="AB540" s="9">
        <f t="shared" si="240"/>
        <v>6.341831007523234E-2</v>
      </c>
      <c r="AC540" s="9">
        <f t="shared" si="241"/>
        <v>0.72679875977869324</v>
      </c>
      <c r="AD540" s="9">
        <f t="shared" si="242"/>
        <v>9.0248619550020212E-2</v>
      </c>
      <c r="AE540" s="9">
        <f t="shared" si="243"/>
        <v>0.64567306530786883</v>
      </c>
      <c r="AF540" s="9">
        <f t="shared" si="244"/>
        <v>5.1544594647463311E-2</v>
      </c>
      <c r="AG540" s="9">
        <v>0</v>
      </c>
      <c r="AH540" s="9">
        <f t="shared" si="245"/>
        <v>5.244699797327261E-2</v>
      </c>
      <c r="AI540" s="9"/>
      <c r="AJ540" s="6">
        <v>530</v>
      </c>
      <c r="AK540" s="6">
        <f t="shared" si="226"/>
        <v>0.9280402935498453</v>
      </c>
      <c r="AL540" s="6">
        <f t="shared" si="227"/>
        <v>0.77283914989819458</v>
      </c>
      <c r="AM540" s="6">
        <f t="shared" si="228"/>
        <v>0.81704737932871341</v>
      </c>
      <c r="AN540">
        <v>0.72285714285714298</v>
      </c>
      <c r="AO540">
        <v>2.4285714285714288</v>
      </c>
      <c r="AP540" s="5">
        <v>0.71142857100000001</v>
      </c>
      <c r="AQ540" s="6">
        <f t="shared" si="229"/>
        <v>0.20518315069270232</v>
      </c>
      <c r="AR540" s="17">
        <f t="shared" si="230"/>
        <v>4.210012532818419E-2</v>
      </c>
      <c r="AS540" s="6">
        <f t="shared" si="231"/>
        <v>-1.6557322786732342</v>
      </c>
      <c r="AT540" s="15">
        <f t="shared" si="232"/>
        <v>2.7414493786404606</v>
      </c>
      <c r="AU540" s="6">
        <f t="shared" si="233"/>
        <v>0.1056188083287134</v>
      </c>
      <c r="AV540" s="16">
        <f t="shared" si="234"/>
        <v>1.1155332672777499E-2</v>
      </c>
      <c r="AW540" s="16"/>
      <c r="AX540" s="16"/>
    </row>
    <row r="541" spans="1:50" x14ac:dyDescent="0.2">
      <c r="A541" s="13">
        <v>43266</v>
      </c>
      <c r="B541" s="14">
        <v>13.36190264</v>
      </c>
      <c r="C541" s="14">
        <v>18.340955489999999</v>
      </c>
      <c r="D541" s="14">
        <v>17.147500019999999</v>
      </c>
      <c r="E541" s="14">
        <v>21.812924649999999</v>
      </c>
      <c r="F541" s="5">
        <v>2.4403239009501401</v>
      </c>
      <c r="G541" s="5">
        <v>1.78370731651597</v>
      </c>
      <c r="H541" s="14">
        <v>4.8806478019002801</v>
      </c>
      <c r="I541" s="14">
        <v>6.6643551184162506</v>
      </c>
      <c r="J541" s="14">
        <v>2.4403239009501401</v>
      </c>
      <c r="K541" s="14">
        <f t="shared" si="222"/>
        <v>2.4069114623079533</v>
      </c>
      <c r="L541" s="14">
        <f t="shared" si="223"/>
        <v>19.873459712241992</v>
      </c>
      <c r="M541" s="14">
        <f t="shared" si="224"/>
        <v>3.0074902557837428</v>
      </c>
      <c r="N541" s="5">
        <f t="shared" si="225"/>
        <v>0</v>
      </c>
      <c r="O541" s="9">
        <v>0.17449047621399999</v>
      </c>
      <c r="P541" s="9">
        <v>5.9857142860000002E-3</v>
      </c>
      <c r="Q541" s="9">
        <v>7.5772230723597858</v>
      </c>
      <c r="R541" s="9">
        <f t="shared" si="218"/>
        <v>0.75772230723597866</v>
      </c>
      <c r="S541" s="9">
        <f t="shared" si="219"/>
        <v>6.8195007651238075</v>
      </c>
      <c r="T541" s="9">
        <v>6.9820721301258697</v>
      </c>
      <c r="U541" s="9">
        <f t="shared" si="220"/>
        <v>0.69820721301258704</v>
      </c>
      <c r="V541" s="9">
        <f t="shared" si="221"/>
        <v>6.2838649171132825</v>
      </c>
      <c r="W541" s="9">
        <f t="shared" si="235"/>
        <v>0.8555512647891238</v>
      </c>
      <c r="X541" s="9">
        <f t="shared" si="236"/>
        <v>7.0722642214631037E-2</v>
      </c>
      <c r="Y541" s="9">
        <f t="shared" si="237"/>
        <v>0.68558682835571139</v>
      </c>
      <c r="Z541" s="9">
        <f t="shared" si="238"/>
        <v>5.7274962390866851E-2</v>
      </c>
      <c r="AA541" s="9">
        <f t="shared" si="239"/>
        <v>0.7131448834662244</v>
      </c>
      <c r="AB541" s="9">
        <f t="shared" si="240"/>
        <v>6.3150461340206715E-2</v>
      </c>
      <c r="AC541" s="9">
        <f t="shared" si="241"/>
        <v>0.71997581657402698</v>
      </c>
      <c r="AD541" s="9">
        <f t="shared" si="242"/>
        <v>8.8515014649299173E-2</v>
      </c>
      <c r="AE541" s="9">
        <f t="shared" si="243"/>
        <v>0.63969229973180852</v>
      </c>
      <c r="AF541" s="9">
        <f t="shared" si="244"/>
        <v>5.2116513747166082E-2</v>
      </c>
      <c r="AG541" s="9">
        <v>0</v>
      </c>
      <c r="AH541" s="9">
        <f t="shared" si="245"/>
        <v>5.4444046131478331E-2</v>
      </c>
      <c r="AI541" s="9"/>
      <c r="AJ541" s="6">
        <v>531</v>
      </c>
      <c r="AK541" s="6">
        <f t="shared" si="226"/>
        <v>0.92627390700375489</v>
      </c>
      <c r="AL541" s="6">
        <f t="shared" si="227"/>
        <v>0.77041984585709122</v>
      </c>
      <c r="AM541" s="6">
        <f t="shared" si="228"/>
        <v>0.8084908312233261</v>
      </c>
      <c r="AN541">
        <v>0.68857142857142895</v>
      </c>
      <c r="AO541">
        <v>2.44285714285714</v>
      </c>
      <c r="AP541" s="5">
        <v>0.72214285700000003</v>
      </c>
      <c r="AQ541" s="6">
        <f t="shared" si="229"/>
        <v>0.23770247843232595</v>
      </c>
      <c r="AR541" s="17">
        <f t="shared" si="230"/>
        <v>5.6502468252870384E-2</v>
      </c>
      <c r="AS541" s="6">
        <f t="shared" si="231"/>
        <v>-1.6724372970000487</v>
      </c>
      <c r="AT541" s="15">
        <f t="shared" si="232"/>
        <v>2.7970465123968293</v>
      </c>
      <c r="AU541" s="6">
        <f t="shared" si="233"/>
        <v>8.6347974223326074E-2</v>
      </c>
      <c r="AV541" s="16">
        <f t="shared" si="234"/>
        <v>7.4559726524721839E-3</v>
      </c>
      <c r="AW541" s="16"/>
      <c r="AX541" s="16"/>
    </row>
    <row r="542" spans="1:50" x14ac:dyDescent="0.2">
      <c r="A542" s="13">
        <v>43267</v>
      </c>
      <c r="B542" s="14">
        <v>13.4015051</v>
      </c>
      <c r="C542" s="14">
        <v>18.349696210000001</v>
      </c>
      <c r="D542" s="14">
        <v>17.175198089999999</v>
      </c>
      <c r="E542" s="14">
        <v>21.969606630000001</v>
      </c>
      <c r="F542" s="5">
        <v>2.5901631732269208</v>
      </c>
      <c r="G542" s="5">
        <v>1.833885875623728</v>
      </c>
      <c r="H542" s="14">
        <v>5.1803263464538416</v>
      </c>
      <c r="I542" s="14">
        <v>7.0142122220775693</v>
      </c>
      <c r="J542" s="14">
        <v>2.5901631732269208</v>
      </c>
      <c r="K542" s="14">
        <f t="shared" si="222"/>
        <v>2.530076880631539</v>
      </c>
      <c r="L542" s="14">
        <f t="shared" si="223"/>
        <v>19.835794004063906</v>
      </c>
      <c r="M542" s="14">
        <f t="shared" si="224"/>
        <v>3.2907553610270406</v>
      </c>
      <c r="N542" s="5">
        <f t="shared" si="225"/>
        <v>0</v>
      </c>
      <c r="O542" s="9">
        <v>0.17187142857599999</v>
      </c>
      <c r="P542" s="9">
        <v>6.2238095239999999E-3</v>
      </c>
      <c r="Q542" s="9">
        <v>7.4568332297725037</v>
      </c>
      <c r="R542" s="9">
        <f t="shared" si="218"/>
        <v>0.74568332297725037</v>
      </c>
      <c r="S542" s="9">
        <f t="shared" si="219"/>
        <v>6.7111499067952538</v>
      </c>
      <c r="T542" s="9">
        <v>6.981722602521387</v>
      </c>
      <c r="U542" s="9">
        <f t="shared" si="220"/>
        <v>0.69817226025213874</v>
      </c>
      <c r="V542" s="9">
        <f t="shared" si="221"/>
        <v>6.2835503422692485</v>
      </c>
      <c r="W542" s="9">
        <f t="shared" si="235"/>
        <v>0.8539541171766819</v>
      </c>
      <c r="X542" s="9">
        <f t="shared" si="236"/>
        <v>7.0479758086494565E-2</v>
      </c>
      <c r="Y542" s="9">
        <f t="shared" si="237"/>
        <v>0.68406459722640667</v>
      </c>
      <c r="Z542" s="9">
        <f t="shared" si="238"/>
        <v>5.7433868983913512E-2</v>
      </c>
      <c r="AA542" s="9">
        <f t="shared" si="239"/>
        <v>0.71059400560920649</v>
      </c>
      <c r="AB542" s="9">
        <f t="shared" si="240"/>
        <v>6.2887705300137431E-2</v>
      </c>
      <c r="AC542" s="9">
        <f t="shared" si="241"/>
        <v>0.71322562636612163</v>
      </c>
      <c r="AD542" s="9">
        <f t="shared" si="242"/>
        <v>8.8212188568212196E-2</v>
      </c>
      <c r="AE542" s="9">
        <f t="shared" si="243"/>
        <v>0.63376170735634552</v>
      </c>
      <c r="AF542" s="9">
        <f t="shared" si="244"/>
        <v>5.159420391146273E-2</v>
      </c>
      <c r="AG542" s="9">
        <v>0</v>
      </c>
      <c r="AH542" s="9">
        <f t="shared" si="245"/>
        <v>5.3022071453920912E-2</v>
      </c>
      <c r="AI542" s="9"/>
      <c r="AJ542" s="9">
        <v>532</v>
      </c>
      <c r="AK542" s="6">
        <f t="shared" si="226"/>
        <v>0.92443387526317644</v>
      </c>
      <c r="AL542" s="6">
        <f t="shared" si="227"/>
        <v>0.76802787459312005</v>
      </c>
      <c r="AM542" s="6">
        <f t="shared" si="228"/>
        <v>0.80143781493433386</v>
      </c>
      <c r="AN542">
        <v>0.65428571428571403</v>
      </c>
      <c r="AO542">
        <v>2.45714285714286</v>
      </c>
      <c r="AP542" s="5">
        <v>0.73285714300000004</v>
      </c>
      <c r="AQ542" s="6">
        <f t="shared" si="229"/>
        <v>0.27014816097746241</v>
      </c>
      <c r="AR542" s="17">
        <f t="shared" si="230"/>
        <v>7.2980028879504943E-2</v>
      </c>
      <c r="AS542" s="6">
        <f t="shared" si="231"/>
        <v>-1.6891149825497398</v>
      </c>
      <c r="AT542" s="15">
        <f t="shared" si="232"/>
        <v>2.8531094242740078</v>
      </c>
      <c r="AU542" s="6">
        <f t="shared" si="233"/>
        <v>6.8580671934333814E-2</v>
      </c>
      <c r="AV542" s="16">
        <f t="shared" si="234"/>
        <v>4.7033085629647215E-3</v>
      </c>
      <c r="AW542" s="16"/>
      <c r="AX542" s="16"/>
    </row>
    <row r="543" spans="1:50" x14ac:dyDescent="0.2">
      <c r="A543" s="13">
        <v>43268</v>
      </c>
      <c r="B543" s="14">
        <v>13.44110757</v>
      </c>
      <c r="C543" s="14">
        <v>18.35843693</v>
      </c>
      <c r="D543" s="14">
        <v>17.202896160000002</v>
      </c>
      <c r="E543" s="14">
        <v>22.12628861</v>
      </c>
      <c r="F543" s="5">
        <v>2.8215303456777079</v>
      </c>
      <c r="G543" s="5">
        <v>2.4926107912383211</v>
      </c>
      <c r="H543" s="14">
        <v>5.6430606913554158</v>
      </c>
      <c r="I543" s="14">
        <v>8.135671482593736</v>
      </c>
      <c r="J543" s="14">
        <v>2.8215303456777079</v>
      </c>
      <c r="K543" s="14">
        <f t="shared" si="222"/>
        <v>2.7289184929049926</v>
      </c>
      <c r="L543" s="14">
        <f t="shared" si="223"/>
        <v>23.071029442979203</v>
      </c>
      <c r="M543" s="14">
        <f t="shared" si="224"/>
        <v>3.6927915721482663</v>
      </c>
      <c r="N543" s="5">
        <f t="shared" si="225"/>
        <v>0</v>
      </c>
      <c r="O543" s="9">
        <v>0.16925238093799999</v>
      </c>
      <c r="P543" s="9">
        <v>6.4619047620000014E-3</v>
      </c>
      <c r="Q543" s="9">
        <v>7.4390145928064522</v>
      </c>
      <c r="R543" s="9">
        <f t="shared" si="218"/>
        <v>0.74390145928064522</v>
      </c>
      <c r="S543" s="9">
        <f t="shared" si="219"/>
        <v>6.6951131335258074</v>
      </c>
      <c r="T543" s="9">
        <v>6.9816450056450003</v>
      </c>
      <c r="U543" s="9">
        <f t="shared" si="220"/>
        <v>0.69816450056450008</v>
      </c>
      <c r="V543" s="9">
        <f t="shared" si="221"/>
        <v>6.2834805050805</v>
      </c>
      <c r="W543" s="9">
        <f t="shared" si="235"/>
        <v>0.85194179775557743</v>
      </c>
      <c r="X543" s="9">
        <f t="shared" si="236"/>
        <v>7.1027152386303777E-2</v>
      </c>
      <c r="Y543" s="9">
        <f t="shared" si="237"/>
        <v>0.68256316772130687</v>
      </c>
      <c r="Z543" s="9">
        <f t="shared" si="238"/>
        <v>5.8177518487595711E-2</v>
      </c>
      <c r="AA543" s="9">
        <f t="shared" si="239"/>
        <v>0.70733884280087789</v>
      </c>
      <c r="AB543" s="9">
        <f t="shared" si="240"/>
        <v>6.263398685162265E-2</v>
      </c>
      <c r="AC543" s="9">
        <f t="shared" si="241"/>
        <v>0.7065904656064308</v>
      </c>
      <c r="AD543" s="9">
        <f t="shared" si="242"/>
        <v>8.879320573635574E-2</v>
      </c>
      <c r="AE543" s="9">
        <f t="shared" si="243"/>
        <v>0.62788176091992887</v>
      </c>
      <c r="AF543" s="9">
        <f t="shared" si="244"/>
        <v>5.1338466421685887E-2</v>
      </c>
      <c r="AG543" s="9">
        <v>0</v>
      </c>
      <c r="AH543" s="9">
        <f t="shared" si="245"/>
        <v>5.2366901250074115E-2</v>
      </c>
      <c r="AI543" s="9"/>
      <c r="AJ543" s="6">
        <v>533</v>
      </c>
      <c r="AK543" s="6">
        <f t="shared" si="226"/>
        <v>0.92296895014188118</v>
      </c>
      <c r="AL543" s="6">
        <f t="shared" si="227"/>
        <v>0.76551636128847356</v>
      </c>
      <c r="AM543" s="6">
        <f t="shared" si="228"/>
        <v>0.79538367134278654</v>
      </c>
      <c r="AN543">
        <v>0.62</v>
      </c>
      <c r="AO543">
        <v>2.4714285714285711</v>
      </c>
      <c r="AP543" s="5">
        <v>0.74357142899999995</v>
      </c>
      <c r="AQ543" s="6">
        <f t="shared" si="229"/>
        <v>0.30296895014188119</v>
      </c>
      <c r="AR543" s="17">
        <f t="shared" si="230"/>
        <v>9.1790184750073694E-2</v>
      </c>
      <c r="AS543" s="6">
        <f t="shared" si="231"/>
        <v>-1.7059122101400974</v>
      </c>
      <c r="AT543" s="15">
        <f t="shared" si="232"/>
        <v>2.9101364687050717</v>
      </c>
      <c r="AU543" s="6">
        <f t="shared" si="233"/>
        <v>5.1812242342786585E-2</v>
      </c>
      <c r="AV543" s="16">
        <f t="shared" si="234"/>
        <v>2.684508456587647E-3</v>
      </c>
      <c r="AW543" s="16"/>
      <c r="AX543" s="16"/>
    </row>
    <row r="544" spans="1:50" x14ac:dyDescent="0.2">
      <c r="A544" s="13">
        <v>43269</v>
      </c>
      <c r="B544" s="14">
        <v>13.480710029999999</v>
      </c>
      <c r="C544" s="14">
        <v>18.367177649999999</v>
      </c>
      <c r="D544" s="14">
        <v>17.230594239999999</v>
      </c>
      <c r="E544" s="14">
        <v>22.282970590000001</v>
      </c>
      <c r="F544" s="5">
        <v>2.6126580765872411</v>
      </c>
      <c r="G544" s="5">
        <v>1.98488965505653</v>
      </c>
      <c r="H544" s="14">
        <v>5.2253161531744814</v>
      </c>
      <c r="I544" s="14">
        <v>7.2102058082310112</v>
      </c>
      <c r="J544" s="14">
        <v>2.6126580765872411</v>
      </c>
      <c r="K544" s="14">
        <f t="shared" si="222"/>
        <v>2.5014365681401514</v>
      </c>
      <c r="L544" s="14">
        <f t="shared" si="223"/>
        <v>18.952316689789342</v>
      </c>
      <c r="M544" s="14">
        <f t="shared" si="224"/>
        <v>3.5201438597982406</v>
      </c>
      <c r="N544" s="5">
        <f t="shared" si="225"/>
        <v>0</v>
      </c>
      <c r="O544" s="9">
        <v>0.16663333329999999</v>
      </c>
      <c r="P544" s="9">
        <v>6.7000000000000002E-3</v>
      </c>
      <c r="Q544" s="9">
        <v>7.4300590174751298</v>
      </c>
      <c r="R544" s="9">
        <f t="shared" si="218"/>
        <v>0.74300590174751302</v>
      </c>
      <c r="S544" s="9">
        <f t="shared" si="219"/>
        <v>6.6870531157276165</v>
      </c>
      <c r="T544" s="9">
        <v>6.9805766983985773</v>
      </c>
      <c r="U544" s="9">
        <f t="shared" si="220"/>
        <v>0.69805766983985773</v>
      </c>
      <c r="V544" s="9">
        <f t="shared" si="221"/>
        <v>6.2825190285587196</v>
      </c>
      <c r="W544" s="9">
        <f t="shared" si="235"/>
        <v>0.84994168812401782</v>
      </c>
      <c r="X544" s="9">
        <f t="shared" si="236"/>
        <v>7.2417324355237622E-2</v>
      </c>
      <c r="Y544" s="9">
        <f t="shared" si="237"/>
        <v>0.68105708454387925</v>
      </c>
      <c r="Z544" s="9">
        <f t="shared" si="238"/>
        <v>5.9687848666388502E-2</v>
      </c>
      <c r="AA544" s="9">
        <f t="shared" si="239"/>
        <v>0.703115355008469</v>
      </c>
      <c r="AB544" s="9">
        <f t="shared" si="240"/>
        <v>6.240079931458338E-2</v>
      </c>
      <c r="AC544" s="9">
        <f t="shared" si="241"/>
        <v>0.69745493464856423</v>
      </c>
      <c r="AD544" s="9">
        <f t="shared" si="242"/>
        <v>9.5972160580944293E-2</v>
      </c>
      <c r="AE544" s="9">
        <f t="shared" si="243"/>
        <v>0.62205533325469253</v>
      </c>
      <c r="AF544" s="9">
        <f t="shared" si="244"/>
        <v>5.1575781112123527E-2</v>
      </c>
      <c r="AG544" s="9">
        <v>0</v>
      </c>
      <c r="AH544" s="9">
        <f t="shared" si="245"/>
        <v>5.2180052204964383E-2</v>
      </c>
      <c r="AI544" s="9"/>
      <c r="AJ544" s="6">
        <v>534</v>
      </c>
      <c r="AK544" s="6">
        <f t="shared" si="226"/>
        <v>0.92235901247925545</v>
      </c>
      <c r="AL544" s="6">
        <f t="shared" si="227"/>
        <v>0.76280320367485754</v>
      </c>
      <c r="AM544" s="6">
        <f t="shared" si="228"/>
        <v>0.79342709522950849</v>
      </c>
      <c r="AN544">
        <v>0.62960000000000005</v>
      </c>
      <c r="AO544">
        <v>2.4857142857142902</v>
      </c>
      <c r="AP544" s="5">
        <v>0.754285714</v>
      </c>
      <c r="AQ544" s="6">
        <f t="shared" si="229"/>
        <v>0.2927590124792554</v>
      </c>
      <c r="AR544" s="17">
        <f t="shared" si="230"/>
        <v>8.5707839387828819E-2</v>
      </c>
      <c r="AS544" s="6">
        <f t="shared" si="231"/>
        <v>-1.7229110820394327</v>
      </c>
      <c r="AT544" s="15">
        <f t="shared" si="232"/>
        <v>2.9684225966142885</v>
      </c>
      <c r="AU544" s="6">
        <f t="shared" si="233"/>
        <v>3.9141381229508498E-2</v>
      </c>
      <c r="AV544" s="16">
        <f t="shared" si="234"/>
        <v>1.5320477245537201E-3</v>
      </c>
      <c r="AW544" s="16"/>
      <c r="AX544" s="16"/>
    </row>
    <row r="545" spans="1:50" x14ac:dyDescent="0.2">
      <c r="A545" s="13">
        <v>43270</v>
      </c>
      <c r="B545" s="14">
        <v>13.520312499999999</v>
      </c>
      <c r="C545" s="14">
        <v>18.375918370000001</v>
      </c>
      <c r="D545" s="14">
        <v>17.258292310000002</v>
      </c>
      <c r="E545" s="14">
        <v>22.371706759999999</v>
      </c>
      <c r="F545" s="5">
        <v>2.5127496130253948</v>
      </c>
      <c r="G545" s="5">
        <v>1.8459834065998859</v>
      </c>
      <c r="H545" s="14">
        <v>5.0254992260507896</v>
      </c>
      <c r="I545" s="14">
        <v>6.871482632650677</v>
      </c>
      <c r="J545" s="14">
        <v>2.5127496130253948</v>
      </c>
      <c r="K545" s="14">
        <f t="shared" si="222"/>
        <v>2.4161397804734102</v>
      </c>
      <c r="L545" s="14">
        <f t="shared" si="223"/>
        <v>17.532286396816424</v>
      </c>
      <c r="M545" s="14">
        <f t="shared" si="224"/>
        <v>3.4373460621971486</v>
      </c>
      <c r="N545" s="5">
        <f t="shared" si="225"/>
        <v>0</v>
      </c>
      <c r="O545" s="9">
        <v>0.16162857135700001</v>
      </c>
      <c r="P545" s="9">
        <v>6.9428571430000001E-3</v>
      </c>
      <c r="Q545" s="9">
        <v>7.4144706261619939</v>
      </c>
      <c r="R545" s="9">
        <f t="shared" si="218"/>
        <v>0.74144706261619941</v>
      </c>
      <c r="S545" s="9">
        <f t="shared" si="219"/>
        <v>6.6730235635457946</v>
      </c>
      <c r="T545" s="9">
        <v>6.9779217338199171</v>
      </c>
      <c r="U545" s="9">
        <f t="shared" si="220"/>
        <v>0.69779217338199173</v>
      </c>
      <c r="V545" s="9">
        <f t="shared" si="221"/>
        <v>6.2801295604379259</v>
      </c>
      <c r="W545" s="9">
        <f t="shared" si="235"/>
        <v>0.84907005629384646</v>
      </c>
      <c r="X545" s="9">
        <f t="shared" si="236"/>
        <v>7.1895926864012638E-2</v>
      </c>
      <c r="Y545" s="9">
        <f t="shared" si="237"/>
        <v>0.67954739581512136</v>
      </c>
      <c r="Z545" s="9">
        <f t="shared" si="238"/>
        <v>6.0536984948667646E-2</v>
      </c>
      <c r="AA545" s="9">
        <f t="shared" si="239"/>
        <v>0.69979099358265762</v>
      </c>
      <c r="AB545" s="9">
        <f t="shared" si="240"/>
        <v>6.2203018463195939E-2</v>
      </c>
      <c r="AC545" s="9">
        <f t="shared" si="241"/>
        <v>0.69592850048741361</v>
      </c>
      <c r="AD545" s="9">
        <f t="shared" si="242"/>
        <v>9.4559560613898655E-2</v>
      </c>
      <c r="AE545" s="9">
        <f t="shared" si="243"/>
        <v>0.61613443729627715</v>
      </c>
      <c r="AF545" s="9">
        <f t="shared" si="244"/>
        <v>5.2360031424040832E-2</v>
      </c>
      <c r="AG545" s="9">
        <v>0</v>
      </c>
      <c r="AH545" s="9">
        <f t="shared" si="245"/>
        <v>5.5129772612785968E-2</v>
      </c>
      <c r="AI545" s="9"/>
      <c r="AJ545" s="9">
        <v>535</v>
      </c>
      <c r="AK545" s="6">
        <f t="shared" si="226"/>
        <v>0.92096598315785916</v>
      </c>
      <c r="AL545" s="6">
        <f t="shared" si="227"/>
        <v>0.76032797853132528</v>
      </c>
      <c r="AM545" s="6">
        <f t="shared" si="228"/>
        <v>0.79048806110131231</v>
      </c>
      <c r="AN545">
        <v>0.63919999999999999</v>
      </c>
      <c r="AO545">
        <v>2.5</v>
      </c>
      <c r="AP545" s="5">
        <v>0.76500000000000001</v>
      </c>
      <c r="AQ545" s="6">
        <f t="shared" si="229"/>
        <v>0.28176598315785917</v>
      </c>
      <c r="AR545" s="17">
        <f t="shared" si="230"/>
        <v>7.9392069264914975E-2</v>
      </c>
      <c r="AS545" s="6">
        <f t="shared" si="231"/>
        <v>-1.7396720214686747</v>
      </c>
      <c r="AT545" s="15">
        <f t="shared" si="232"/>
        <v>3.0264587422809051</v>
      </c>
      <c r="AU545" s="6">
        <f t="shared" si="233"/>
        <v>2.5488061101312298E-2</v>
      </c>
      <c r="AV545" s="16">
        <f t="shared" si="234"/>
        <v>6.4964125870422911E-4</v>
      </c>
      <c r="AW545" s="16"/>
      <c r="AX545" s="16"/>
    </row>
    <row r="546" spans="1:50" x14ac:dyDescent="0.2">
      <c r="A546" s="13">
        <v>43271</v>
      </c>
      <c r="B546" s="14">
        <v>13.60861933</v>
      </c>
      <c r="C546" s="14">
        <v>18.356508510000001</v>
      </c>
      <c r="D546" s="14">
        <v>17.286706039999999</v>
      </c>
      <c r="E546" s="14">
        <v>22.460442919999998</v>
      </c>
      <c r="F546" s="5">
        <v>2.479306676240181</v>
      </c>
      <c r="G546" s="5">
        <v>1.786102550749967</v>
      </c>
      <c r="H546" s="14">
        <v>4.9586133524803628</v>
      </c>
      <c r="I546" s="14">
        <v>6.7447159032303299</v>
      </c>
      <c r="J546" s="14">
        <v>2.479306676240181</v>
      </c>
      <c r="K546" s="14">
        <f t="shared" si="222"/>
        <v>2.4839576048598606</v>
      </c>
      <c r="L546" s="14">
        <f t="shared" si="223"/>
        <v>16.599463340914461</v>
      </c>
      <c r="M546" s="14">
        <f t="shared" si="224"/>
        <v>3.4874872179655738</v>
      </c>
      <c r="N546" s="5">
        <f t="shared" si="225"/>
        <v>0</v>
      </c>
      <c r="O546" s="9">
        <v>0.15662380951400001</v>
      </c>
      <c r="P546" s="9">
        <v>7.1857142859999999E-3</v>
      </c>
      <c r="Q546" s="9">
        <v>7.3766801798414239</v>
      </c>
      <c r="R546" s="9">
        <f t="shared" si="218"/>
        <v>0.73766801798414239</v>
      </c>
      <c r="S546" s="9">
        <f t="shared" si="219"/>
        <v>6.6390121618572815</v>
      </c>
      <c r="T546" s="9">
        <v>6.9759528795782817</v>
      </c>
      <c r="U546" s="9">
        <f t="shared" si="220"/>
        <v>0.69759528795782821</v>
      </c>
      <c r="V546" s="9">
        <f t="shared" si="221"/>
        <v>6.2783575916204537</v>
      </c>
      <c r="W546" s="9">
        <f t="shared" si="235"/>
        <v>0.84796584919528684</v>
      </c>
      <c r="X546" s="9">
        <f t="shared" si="236"/>
        <v>7.1165626734819215E-2</v>
      </c>
      <c r="Y546" s="9">
        <f t="shared" si="237"/>
        <v>0.67809936902774648</v>
      </c>
      <c r="Z546" s="9">
        <f t="shared" si="238"/>
        <v>6.1031040757220989E-2</v>
      </c>
      <c r="AA546" s="9">
        <f t="shared" si="239"/>
        <v>0.69691493030775498</v>
      </c>
      <c r="AB546" s="9">
        <f t="shared" si="240"/>
        <v>6.2026630850440023E-2</v>
      </c>
      <c r="AC546" s="9">
        <f t="shared" si="241"/>
        <v>0.6948316032505425</v>
      </c>
      <c r="AD546" s="9">
        <f t="shared" si="242"/>
        <v>9.2413509072273636E-2</v>
      </c>
      <c r="AE546" s="9">
        <f t="shared" si="243"/>
        <v>0.61056435712069801</v>
      </c>
      <c r="AF546" s="9">
        <f t="shared" si="244"/>
        <v>5.1967540150502083E-2</v>
      </c>
      <c r="AG546" s="9">
        <v>0</v>
      </c>
      <c r="AH546" s="9">
        <f t="shared" si="245"/>
        <v>5.4303067860164506E-2</v>
      </c>
      <c r="AI546" s="9"/>
      <c r="AJ546" s="6">
        <v>536</v>
      </c>
      <c r="AK546" s="6">
        <f t="shared" si="226"/>
        <v>0.91913147593010602</v>
      </c>
      <c r="AL546" s="6">
        <f t="shared" si="227"/>
        <v>0.75794597106497597</v>
      </c>
      <c r="AM546" s="6">
        <f t="shared" si="228"/>
        <v>0.78724511232281613</v>
      </c>
      <c r="AN546">
        <v>0.64879999999999993</v>
      </c>
      <c r="AO546">
        <v>2.5062500000000001</v>
      </c>
      <c r="AP546" s="5">
        <v>0.74214285700000004</v>
      </c>
      <c r="AQ546" s="6">
        <f t="shared" si="229"/>
        <v>0.27033147593010609</v>
      </c>
      <c r="AR546" s="17">
        <f t="shared" si="230"/>
        <v>7.307910687854953E-2</v>
      </c>
      <c r="AS546" s="6">
        <f t="shared" si="231"/>
        <v>-1.7483040289350242</v>
      </c>
      <c r="AT546" s="15">
        <f t="shared" si="232"/>
        <v>3.0565669775904381</v>
      </c>
      <c r="AU546" s="6">
        <f t="shared" si="233"/>
        <v>4.5102255322816087E-2</v>
      </c>
      <c r="AV546" s="16">
        <f t="shared" si="234"/>
        <v>2.0342134352044922E-3</v>
      </c>
      <c r="AW546" s="16"/>
      <c r="AX546" s="16"/>
    </row>
    <row r="547" spans="1:50" x14ac:dyDescent="0.2">
      <c r="A547" s="13">
        <v>43272</v>
      </c>
      <c r="B547" s="14">
        <v>13.69692616</v>
      </c>
      <c r="C547" s="14">
        <v>18.337098650000001</v>
      </c>
      <c r="D547" s="14">
        <v>17.315119769999999</v>
      </c>
      <c r="E547" s="14">
        <v>22.549179089999999</v>
      </c>
      <c r="F547" s="5">
        <v>2.4831455258157931</v>
      </c>
      <c r="G547" s="5">
        <v>1.812449300288782</v>
      </c>
      <c r="H547" s="14">
        <v>4.9662910516315861</v>
      </c>
      <c r="I547" s="14">
        <v>6.7787403519203684</v>
      </c>
      <c r="J547" s="14">
        <v>2.4831455258157931</v>
      </c>
      <c r="K547" s="14">
        <f t="shared" si="222"/>
        <v>2.5925822113380206</v>
      </c>
      <c r="L547" s="14">
        <f t="shared" si="223"/>
        <v>16.217529166595646</v>
      </c>
      <c r="M547" s="14">
        <f t="shared" si="224"/>
        <v>3.5921048963193711</v>
      </c>
      <c r="N547" s="5">
        <f t="shared" si="225"/>
        <v>0</v>
      </c>
      <c r="O547" s="9">
        <v>0.15161904757200001</v>
      </c>
      <c r="P547" s="9">
        <v>7.4285714280000002E-3</v>
      </c>
      <c r="Q547" s="9">
        <v>7.3429975143674113</v>
      </c>
      <c r="R547" s="9">
        <f t="shared" si="218"/>
        <v>0.7342997514367412</v>
      </c>
      <c r="S547" s="9">
        <f t="shared" si="219"/>
        <v>6.60869776293067</v>
      </c>
      <c r="T547" s="9">
        <v>6.9806135434371077</v>
      </c>
      <c r="U547" s="9">
        <f t="shared" si="220"/>
        <v>0.69806135434371086</v>
      </c>
      <c r="V547" s="9">
        <f t="shared" si="221"/>
        <v>6.2825521890933969</v>
      </c>
      <c r="W547" s="9">
        <f t="shared" si="235"/>
        <v>0.84637342536724502</v>
      </c>
      <c r="X547" s="9">
        <f t="shared" si="236"/>
        <v>7.0704903298678123E-2</v>
      </c>
      <c r="Y547" s="9">
        <f t="shared" si="237"/>
        <v>0.67669503869643899</v>
      </c>
      <c r="Z547" s="9">
        <f t="shared" si="238"/>
        <v>6.1510170563550438E-2</v>
      </c>
      <c r="AA547" s="9">
        <f t="shared" si="239"/>
        <v>0.69410272437471399</v>
      </c>
      <c r="AB547" s="9">
        <f t="shared" si="240"/>
        <v>6.186405779761963E-2</v>
      </c>
      <c r="AC547" s="9">
        <f t="shared" si="241"/>
        <v>0.69341067797255918</v>
      </c>
      <c r="AD547" s="9">
        <f t="shared" si="242"/>
        <v>9.0696210525830656E-2</v>
      </c>
      <c r="AE547" s="9">
        <f t="shared" si="243"/>
        <v>0.60534383860528551</v>
      </c>
      <c r="AF547" s="9">
        <f t="shared" si="244"/>
        <v>5.1425208555833525E-2</v>
      </c>
      <c r="AG547" s="9">
        <v>0</v>
      </c>
      <c r="AH547" s="9">
        <f t="shared" si="245"/>
        <v>5.314135038791979E-2</v>
      </c>
      <c r="AI547" s="9"/>
      <c r="AJ547" s="6">
        <v>537</v>
      </c>
      <c r="AK547" s="6">
        <f t="shared" si="226"/>
        <v>0.9170783286659232</v>
      </c>
      <c r="AL547" s="6">
        <f t="shared" si="227"/>
        <v>0.75561289493826445</v>
      </c>
      <c r="AM547" s="6">
        <f t="shared" si="228"/>
        <v>0.78410688849838983</v>
      </c>
      <c r="AN547">
        <v>0.65839999999999999</v>
      </c>
      <c r="AO547">
        <v>2.5125000000000002</v>
      </c>
      <c r="AP547" s="5">
        <v>0.71928571399999996</v>
      </c>
      <c r="AQ547" s="6">
        <f t="shared" si="229"/>
        <v>0.25867832866592322</v>
      </c>
      <c r="AR547" s="17">
        <f t="shared" si="230"/>
        <v>6.6914477721395388E-2</v>
      </c>
      <c r="AS547" s="6">
        <f t="shared" si="231"/>
        <v>-1.7568871050617356</v>
      </c>
      <c r="AT547" s="15">
        <f t="shared" si="232"/>
        <v>3.0866522999322061</v>
      </c>
      <c r="AU547" s="6">
        <f t="shared" si="233"/>
        <v>6.4821174498389866E-2</v>
      </c>
      <c r="AV547" s="16">
        <f t="shared" si="234"/>
        <v>4.2017846633507086E-3</v>
      </c>
      <c r="AW547" s="16"/>
      <c r="AX547" s="16"/>
    </row>
    <row r="548" spans="1:50" x14ac:dyDescent="0.2">
      <c r="A548" s="13">
        <v>43273</v>
      </c>
      <c r="B548" s="14">
        <v>13.785232990000001</v>
      </c>
      <c r="C548" s="14">
        <v>18.317688789999998</v>
      </c>
      <c r="D548" s="14">
        <v>17.343533499999999</v>
      </c>
      <c r="E548" s="14">
        <v>22.63791526</v>
      </c>
      <c r="F548" s="5">
        <v>2.4079815149157882</v>
      </c>
      <c r="G548" s="5">
        <v>1.714262033810082</v>
      </c>
      <c r="H548" s="14">
        <v>4.8159630298315754</v>
      </c>
      <c r="I548" s="14">
        <v>6.5302250636416579</v>
      </c>
      <c r="J548" s="14">
        <v>2.4079815149157882</v>
      </c>
      <c r="K548" s="14">
        <f t="shared" si="222"/>
        <v>2.6205420370882746</v>
      </c>
      <c r="L548" s="14">
        <f t="shared" si="223"/>
        <v>15.070262962889482</v>
      </c>
      <c r="M548" s="14">
        <f t="shared" si="224"/>
        <v>3.5828265137132345</v>
      </c>
      <c r="N548" s="5">
        <f t="shared" si="225"/>
        <v>0</v>
      </c>
      <c r="O548" s="9">
        <v>0.14661428572900001</v>
      </c>
      <c r="P548" s="9">
        <v>7.671428571E-3</v>
      </c>
      <c r="Q548" s="9">
        <v>7.3124320552666022</v>
      </c>
      <c r="R548" s="9">
        <f t="shared" si="218"/>
        <v>0.73124320552666022</v>
      </c>
      <c r="S548" s="9">
        <f t="shared" si="219"/>
        <v>6.5811888497399424</v>
      </c>
      <c r="T548" s="9">
        <v>6.9783708875870074</v>
      </c>
      <c r="U548" s="9">
        <f t="shared" si="220"/>
        <v>0.69783708875870076</v>
      </c>
      <c r="V548" s="9">
        <f t="shared" si="221"/>
        <v>6.2805337988283068</v>
      </c>
      <c r="W548" s="9">
        <f t="shared" si="235"/>
        <v>0.84441997819614378</v>
      </c>
      <c r="X548" s="9">
        <f t="shared" si="236"/>
        <v>7.0562968750845501E-2</v>
      </c>
      <c r="Y548" s="9">
        <f t="shared" si="237"/>
        <v>0.67530304563018617</v>
      </c>
      <c r="Z548" s="9">
        <f t="shared" si="238"/>
        <v>6.2093114884764836E-2</v>
      </c>
      <c r="AA548" s="9">
        <f t="shared" si="239"/>
        <v>0.69119879927649963</v>
      </c>
      <c r="AB548" s="9">
        <f t="shared" si="240"/>
        <v>6.1714692720003725E-2</v>
      </c>
      <c r="AC548" s="9">
        <f t="shared" si="241"/>
        <v>0.69139808479186005</v>
      </c>
      <c r="AD548" s="9">
        <f t="shared" si="242"/>
        <v>9.0095899216868253E-2</v>
      </c>
      <c r="AE548" s="9">
        <f t="shared" si="243"/>
        <v>0.60042831521585327</v>
      </c>
      <c r="AF548" s="9">
        <f t="shared" si="244"/>
        <v>5.1029196073147744E-2</v>
      </c>
      <c r="AG548" s="9">
        <v>0</v>
      </c>
      <c r="AH548" s="9">
        <f t="shared" si="245"/>
        <v>5.2168789772094847E-2</v>
      </c>
      <c r="AI548" s="9"/>
      <c r="AJ548" s="9">
        <v>538</v>
      </c>
      <c r="AK548" s="6">
        <f t="shared" si="226"/>
        <v>0.91498294694698923</v>
      </c>
      <c r="AL548" s="6">
        <f t="shared" si="227"/>
        <v>0.75329191416126451</v>
      </c>
      <c r="AM548" s="6">
        <f t="shared" si="228"/>
        <v>0.78149398400872827</v>
      </c>
      <c r="AN548">
        <v>0.66800000000000004</v>
      </c>
      <c r="AO548">
        <v>2.5187499999999998</v>
      </c>
      <c r="AP548" s="5">
        <v>0.696428571</v>
      </c>
      <c r="AQ548" s="6">
        <f t="shared" si="229"/>
        <v>0.24698294694698919</v>
      </c>
      <c r="AR548" s="17">
        <f t="shared" si="230"/>
        <v>6.100057608261928E-2</v>
      </c>
      <c r="AS548" s="6">
        <f t="shared" si="231"/>
        <v>-1.7654580858387354</v>
      </c>
      <c r="AT548" s="15">
        <f t="shared" si="232"/>
        <v>3.1168422528533717</v>
      </c>
      <c r="AU548" s="6">
        <f t="shared" si="233"/>
        <v>8.5065413008728274E-2</v>
      </c>
      <c r="AV548" s="16">
        <f t="shared" si="234"/>
        <v>7.2361244903455177E-3</v>
      </c>
      <c r="AW548" s="16"/>
      <c r="AX548" s="16"/>
    </row>
    <row r="549" spans="1:50" x14ac:dyDescent="0.2">
      <c r="A549" s="13">
        <v>43274</v>
      </c>
      <c r="B549" s="14">
        <v>13.87353983</v>
      </c>
      <c r="C549" s="14">
        <v>18.298278929999999</v>
      </c>
      <c r="D549" s="14">
        <v>17.371947219999999</v>
      </c>
      <c r="E549" s="14">
        <v>22.72665142</v>
      </c>
      <c r="F549" s="5">
        <v>2.3676693099071291</v>
      </c>
      <c r="G549" s="5">
        <v>1.675955623181302</v>
      </c>
      <c r="H549" s="14">
        <v>4.7353386198142573</v>
      </c>
      <c r="I549" s="14">
        <v>6.4112942429955604</v>
      </c>
      <c r="J549" s="14">
        <v>2.3676693099071291</v>
      </c>
      <c r="K549" s="14">
        <f t="shared" si="222"/>
        <v>2.6864214132849229</v>
      </c>
      <c r="L549" s="14">
        <f t="shared" si="223"/>
        <v>14.340811532894488</v>
      </c>
      <c r="M549" s="14">
        <f t="shared" si="224"/>
        <v>3.623982968424615</v>
      </c>
      <c r="N549" s="5">
        <f t="shared" si="225"/>
        <v>0</v>
      </c>
      <c r="O549" s="9">
        <v>0.141609523786</v>
      </c>
      <c r="P549" s="9">
        <v>7.9142857139999998E-3</v>
      </c>
      <c r="Q549" s="9">
        <v>7.298229293779273</v>
      </c>
      <c r="R549" s="9">
        <f t="shared" si="218"/>
        <v>0.72982292937792737</v>
      </c>
      <c r="S549" s="9">
        <f t="shared" si="219"/>
        <v>6.568406364401346</v>
      </c>
      <c r="T549" s="9">
        <v>6.9767690519918331</v>
      </c>
      <c r="U549" s="9">
        <f t="shared" si="220"/>
        <v>0.69767690519918335</v>
      </c>
      <c r="V549" s="9">
        <f t="shared" si="221"/>
        <v>6.2790921467926495</v>
      </c>
      <c r="W549" s="9">
        <f t="shared" si="235"/>
        <v>0.84242261285094133</v>
      </c>
      <c r="X549" s="9">
        <f t="shared" si="236"/>
        <v>7.0161678205858849E-2</v>
      </c>
      <c r="Y549" s="9">
        <f t="shared" si="237"/>
        <v>0.67390168069308731</v>
      </c>
      <c r="Z549" s="9">
        <f t="shared" si="238"/>
        <v>6.2510323986330302E-2</v>
      </c>
      <c r="AA549" s="9">
        <f t="shared" si="239"/>
        <v>0.68854605398504198</v>
      </c>
      <c r="AB549" s="9">
        <f t="shared" si="240"/>
        <v>6.1580317370042936E-2</v>
      </c>
      <c r="AC549" s="9">
        <f t="shared" si="241"/>
        <v>0.6900467791047189</v>
      </c>
      <c r="AD549" s="9">
        <f t="shared" si="242"/>
        <v>8.8792090440370924E-2</v>
      </c>
      <c r="AE549" s="9">
        <f t="shared" si="243"/>
        <v>0.59576110674236971</v>
      </c>
      <c r="AF549" s="9">
        <f t="shared" si="244"/>
        <v>5.0819307027594227E-2</v>
      </c>
      <c r="AG549" s="9">
        <v>0</v>
      </c>
      <c r="AH549" s="9">
        <f t="shared" si="245"/>
        <v>5.1715311894030704E-2</v>
      </c>
      <c r="AI549" s="9"/>
      <c r="AJ549" s="6">
        <v>539</v>
      </c>
      <c r="AK549" s="6">
        <f t="shared" si="226"/>
        <v>0.91258429105680017</v>
      </c>
      <c r="AL549" s="6">
        <f t="shared" si="227"/>
        <v>0.75105637797137226</v>
      </c>
      <c r="AM549" s="6">
        <f t="shared" si="228"/>
        <v>0.77883886954508985</v>
      </c>
      <c r="AN549">
        <v>0.67760000000000009</v>
      </c>
      <c r="AO549">
        <v>2.5249999999999999</v>
      </c>
      <c r="AP549" s="5">
        <v>0.673571429</v>
      </c>
      <c r="AQ549" s="6">
        <f t="shared" si="229"/>
        <v>0.23498429105680008</v>
      </c>
      <c r="AR549" s="17">
        <f t="shared" si="230"/>
        <v>5.5217617043466935E-2</v>
      </c>
      <c r="AS549" s="6">
        <f t="shared" si="231"/>
        <v>-1.7739436220286278</v>
      </c>
      <c r="AT549" s="15">
        <f t="shared" si="232"/>
        <v>3.146875974136047</v>
      </c>
      <c r="AU549" s="6">
        <f t="shared" si="233"/>
        <v>0.10526744054508985</v>
      </c>
      <c r="AV549" s="16">
        <f t="shared" si="234"/>
        <v>1.1081234038914027E-2</v>
      </c>
      <c r="AW549" s="16"/>
      <c r="AX549" s="16"/>
    </row>
    <row r="550" spans="1:50" x14ac:dyDescent="0.2">
      <c r="A550" s="13">
        <v>43275</v>
      </c>
      <c r="B550" s="14">
        <v>13.961846660000001</v>
      </c>
      <c r="C550" s="14">
        <v>18.278869069999999</v>
      </c>
      <c r="D550" s="14">
        <v>17.40036095</v>
      </c>
      <c r="E550" s="14">
        <v>22.81538759</v>
      </c>
      <c r="F550" s="5">
        <v>2.3495340394662478</v>
      </c>
      <c r="G550" s="5">
        <v>1.649608046607338</v>
      </c>
      <c r="H550" s="14">
        <v>4.6990680789324966</v>
      </c>
      <c r="I550" s="14">
        <v>6.3486761255398338</v>
      </c>
      <c r="J550" s="14">
        <v>2.3495340394662478</v>
      </c>
      <c r="K550" s="14">
        <f t="shared" si="222"/>
        <v>2.780188995274524</v>
      </c>
      <c r="L550" s="14">
        <f t="shared" si="223"/>
        <v>13.764098972587611</v>
      </c>
      <c r="M550" s="14">
        <f t="shared" si="224"/>
        <v>3.7000833331701961</v>
      </c>
      <c r="N550" s="5">
        <f t="shared" si="225"/>
        <v>0</v>
      </c>
      <c r="O550" s="9">
        <v>0.136604761943</v>
      </c>
      <c r="P550" s="9">
        <v>8.1571428569999996E-3</v>
      </c>
      <c r="Q550" s="9">
        <v>7.2589663654056684</v>
      </c>
      <c r="R550" s="9">
        <f t="shared" si="218"/>
        <v>0.72589663654056691</v>
      </c>
      <c r="S550" s="9">
        <f t="shared" si="219"/>
        <v>6.5330697288651018</v>
      </c>
      <c r="T550" s="9">
        <v>6.9751750320086634</v>
      </c>
      <c r="U550" s="9">
        <f t="shared" si="220"/>
        <v>0.69751750320086636</v>
      </c>
      <c r="V550" s="9">
        <f t="shared" si="221"/>
        <v>6.2776575288077971</v>
      </c>
      <c r="W550" s="9">
        <f t="shared" si="235"/>
        <v>0.8401691595317119</v>
      </c>
      <c r="X550" s="9">
        <f t="shared" si="236"/>
        <v>6.9870602346900651E-2</v>
      </c>
      <c r="Y550" s="9">
        <f t="shared" si="237"/>
        <v>0.67248910865394373</v>
      </c>
      <c r="Z550" s="9">
        <f t="shared" si="238"/>
        <v>6.289631870357365E-2</v>
      </c>
      <c r="AA550" s="9">
        <f t="shared" si="239"/>
        <v>0.68597683556603073</v>
      </c>
      <c r="AB550" s="9">
        <f t="shared" si="240"/>
        <v>6.145728277241759E-2</v>
      </c>
      <c r="AC550" s="9">
        <f t="shared" si="241"/>
        <v>0.68862092309353984</v>
      </c>
      <c r="AD550" s="9">
        <f t="shared" si="242"/>
        <v>8.7722241928665581E-2</v>
      </c>
      <c r="AE550" s="9">
        <f t="shared" si="243"/>
        <v>0.59136190320919191</v>
      </c>
      <c r="AF550" s="9">
        <f t="shared" si="244"/>
        <v>5.0439089698534695E-2</v>
      </c>
      <c r="AG550" s="9">
        <v>0</v>
      </c>
      <c r="AH550" s="9">
        <f t="shared" si="245"/>
        <v>5.0957777132678392E-2</v>
      </c>
      <c r="AI550" s="9"/>
      <c r="AJ550" s="6">
        <v>540</v>
      </c>
      <c r="AK550" s="6">
        <f t="shared" si="226"/>
        <v>0.91003976187861257</v>
      </c>
      <c r="AL550" s="6">
        <f t="shared" si="227"/>
        <v>0.74887315426960432</v>
      </c>
      <c r="AM550" s="6">
        <f t="shared" si="228"/>
        <v>0.77634316502220546</v>
      </c>
      <c r="AN550">
        <v>0.68720000000000003</v>
      </c>
      <c r="AO550">
        <v>2.53125</v>
      </c>
      <c r="AP550" s="5">
        <v>0.65071428600000003</v>
      </c>
      <c r="AQ550" s="6">
        <f t="shared" si="229"/>
        <v>0.22283976187861254</v>
      </c>
      <c r="AR550" s="17">
        <f t="shared" si="230"/>
        <v>4.9657559474116736E-2</v>
      </c>
      <c r="AS550" s="6">
        <f t="shared" si="231"/>
        <v>-1.7823768457303957</v>
      </c>
      <c r="AT550" s="15">
        <f t="shared" si="232"/>
        <v>3.1768672201958346</v>
      </c>
      <c r="AU550" s="6">
        <f t="shared" si="233"/>
        <v>0.12562887902220543</v>
      </c>
      <c r="AV550" s="16">
        <f t="shared" si="234"/>
        <v>1.5782615244375929E-2</v>
      </c>
      <c r="AW550" s="16"/>
      <c r="AX550" s="16"/>
    </row>
    <row r="551" spans="1:50" x14ac:dyDescent="0.2">
      <c r="A551" s="13">
        <v>43276</v>
      </c>
      <c r="B551" s="14">
        <v>14.05015349</v>
      </c>
      <c r="C551" s="14">
        <v>18.259459209999999</v>
      </c>
      <c r="D551" s="14">
        <v>17.42877468</v>
      </c>
      <c r="E551" s="14">
        <v>22.904123760000001</v>
      </c>
      <c r="F551" s="5">
        <v>2.3366663914696399</v>
      </c>
      <c r="G551" s="5">
        <v>1.6256548772322199</v>
      </c>
      <c r="H551" s="14">
        <v>4.6733327829392799</v>
      </c>
      <c r="I551" s="14">
        <v>6.2989876601715</v>
      </c>
      <c r="J551" s="14">
        <v>2.3366663914696399</v>
      </c>
      <c r="K551" s="14">
        <f t="shared" si="222"/>
        <v>2.8845010321779396</v>
      </c>
      <c r="L551" s="14">
        <f t="shared" si="223"/>
        <v>13.240312915416375</v>
      </c>
      <c r="M551" s="14">
        <f t="shared" si="224"/>
        <v>3.7867708326307543</v>
      </c>
      <c r="N551" s="5">
        <f t="shared" si="225"/>
        <v>0</v>
      </c>
      <c r="O551" s="9">
        <v>0.13159999999899999</v>
      </c>
      <c r="P551" s="9">
        <v>8.4000000009999999E-3</v>
      </c>
      <c r="Q551" s="9">
        <v>7.221472236933022</v>
      </c>
      <c r="R551" s="9">
        <f t="shared" si="218"/>
        <v>0.7221472236933022</v>
      </c>
      <c r="S551" s="9">
        <f t="shared" si="219"/>
        <v>6.4993250132397202</v>
      </c>
      <c r="T551" s="9">
        <v>6.979951398103875</v>
      </c>
      <c r="U551" s="9">
        <f t="shared" si="220"/>
        <v>0.69799513981038752</v>
      </c>
      <c r="V551" s="9">
        <f t="shared" si="221"/>
        <v>6.281956258293488</v>
      </c>
      <c r="W551" s="9">
        <f t="shared" si="235"/>
        <v>0.83769774480446457</v>
      </c>
      <c r="X551" s="9">
        <f t="shared" si="236"/>
        <v>6.9711035512569131E-2</v>
      </c>
      <c r="Y551" s="9">
        <f t="shared" si="237"/>
        <v>0.67105140929171303</v>
      </c>
      <c r="Z551" s="9">
        <f t="shared" si="238"/>
        <v>6.3328864191606951E-2</v>
      </c>
      <c r="AA551" s="9">
        <f t="shared" si="239"/>
        <v>0.68339219028129006</v>
      </c>
      <c r="AB551" s="9">
        <f t="shared" si="240"/>
        <v>6.1344711740664158E-2</v>
      </c>
      <c r="AC551" s="9">
        <f t="shared" si="241"/>
        <v>0.68711659569781491</v>
      </c>
      <c r="AD551" s="9">
        <f t="shared" si="242"/>
        <v>8.6883898217035987E-2</v>
      </c>
      <c r="AE551" s="9">
        <f t="shared" si="243"/>
        <v>0.58720655135157862</v>
      </c>
      <c r="AF551" s="9">
        <f t="shared" si="244"/>
        <v>5.0115890162893494E-2</v>
      </c>
      <c r="AG551" s="9">
        <v>0</v>
      </c>
      <c r="AH551" s="9">
        <f t="shared" si="245"/>
        <v>5.0313190117526878E-2</v>
      </c>
      <c r="AI551" s="9"/>
      <c r="AJ551" s="9">
        <v>541</v>
      </c>
      <c r="AK551" s="6">
        <f t="shared" si="226"/>
        <v>0.90740878031703365</v>
      </c>
      <c r="AL551" s="6">
        <f t="shared" si="227"/>
        <v>0.74672105447289705</v>
      </c>
      <c r="AM551" s="6">
        <f t="shared" si="228"/>
        <v>0.77400049391485093</v>
      </c>
      <c r="AN551">
        <v>0.69679999999999997</v>
      </c>
      <c r="AO551">
        <v>2.5375000000000001</v>
      </c>
      <c r="AP551" s="5">
        <v>0.62785714299999995</v>
      </c>
      <c r="AQ551" s="6">
        <f t="shared" si="229"/>
        <v>0.21060878031703367</v>
      </c>
      <c r="AR551" s="17">
        <f t="shared" si="230"/>
        <v>4.4356058346628549E-2</v>
      </c>
      <c r="AS551" s="6">
        <f t="shared" si="231"/>
        <v>-1.790778945527103</v>
      </c>
      <c r="AT551" s="15">
        <f t="shared" si="232"/>
        <v>3.2068892317431632</v>
      </c>
      <c r="AU551" s="6">
        <f t="shared" si="233"/>
        <v>0.14614335091485098</v>
      </c>
      <c r="AV551" s="16">
        <f t="shared" si="234"/>
        <v>2.1357879016621274E-2</v>
      </c>
      <c r="AW551" s="16"/>
      <c r="AX551" s="16"/>
    </row>
    <row r="552" spans="1:50" x14ac:dyDescent="0.2">
      <c r="A552" s="13">
        <v>43277</v>
      </c>
      <c r="B552" s="14">
        <v>14.13846032</v>
      </c>
      <c r="C552" s="14">
        <v>18.24004936</v>
      </c>
      <c r="D552" s="14">
        <v>17.457188410000001</v>
      </c>
      <c r="E552" s="14">
        <v>22.992859920000001</v>
      </c>
      <c r="F552" s="5">
        <v>2.3081434708988979</v>
      </c>
      <c r="G552" s="5">
        <v>1.6089055747094101</v>
      </c>
      <c r="H552" s="14">
        <v>4.6162869417977959</v>
      </c>
      <c r="I552" s="14">
        <v>6.2251925165072066</v>
      </c>
      <c r="J552" s="14">
        <v>2.3081434708988979</v>
      </c>
      <c r="K552" s="14">
        <f t="shared" si="222"/>
        <v>2.9735719819217481</v>
      </c>
      <c r="L552" s="14">
        <f t="shared" si="223"/>
        <v>12.724470818157982</v>
      </c>
      <c r="M552" s="14">
        <f t="shared" si="224"/>
        <v>3.8500062995060089</v>
      </c>
      <c r="N552" s="5">
        <f t="shared" si="225"/>
        <v>0</v>
      </c>
      <c r="O552" s="9">
        <v>0.12659523805699999</v>
      </c>
      <c r="P552" s="9">
        <v>8.642857143000001E-3</v>
      </c>
      <c r="Q552" s="9">
        <v>7.1829275948094864</v>
      </c>
      <c r="R552" s="9">
        <f t="shared" si="218"/>
        <v>0.71829275948094873</v>
      </c>
      <c r="S552" s="9">
        <f t="shared" si="219"/>
        <v>6.4646348353285381</v>
      </c>
      <c r="T552" s="9">
        <v>6.978751908315135</v>
      </c>
      <c r="U552" s="9">
        <f t="shared" si="220"/>
        <v>0.6978751908315135</v>
      </c>
      <c r="V552" s="9">
        <f t="shared" si="221"/>
        <v>6.280876717483622</v>
      </c>
      <c r="W552" s="9">
        <f t="shared" si="235"/>
        <v>0.83508709701582506</v>
      </c>
      <c r="X552" s="9">
        <f t="shared" si="236"/>
        <v>6.9638059760486926E-2</v>
      </c>
      <c r="Y552" s="9">
        <f t="shared" si="237"/>
        <v>0.6695778899639343</v>
      </c>
      <c r="Z552" s="9">
        <f t="shared" si="238"/>
        <v>6.3821334055823103E-2</v>
      </c>
      <c r="AA552" s="9">
        <f t="shared" si="239"/>
        <v>0.68077286497855471</v>
      </c>
      <c r="AB552" s="9">
        <f t="shared" si="240"/>
        <v>6.1243301952679484E-2</v>
      </c>
      <c r="AC552" s="9">
        <f t="shared" si="241"/>
        <v>0.68561281197955148</v>
      </c>
      <c r="AD552" s="9">
        <f t="shared" si="242"/>
        <v>8.6203560583492558E-2</v>
      </c>
      <c r="AE552" s="9">
        <f t="shared" si="243"/>
        <v>0.5832724618086208</v>
      </c>
      <c r="AF552" s="9">
        <f t="shared" si="244"/>
        <v>4.9865496904758506E-2</v>
      </c>
      <c r="AG552" s="9">
        <v>0</v>
      </c>
      <c r="AH552" s="9">
        <f t="shared" si="245"/>
        <v>4.9780506627940355E-2</v>
      </c>
      <c r="AI552" s="9"/>
      <c r="AJ552" s="6">
        <v>542</v>
      </c>
      <c r="AK552" s="6">
        <f t="shared" si="226"/>
        <v>0.90472515677631193</v>
      </c>
      <c r="AL552" s="6">
        <f t="shared" si="227"/>
        <v>0.74459419903437785</v>
      </c>
      <c r="AM552" s="6">
        <f t="shared" si="228"/>
        <v>0.77181637256304403</v>
      </c>
      <c r="AN552">
        <v>0.70640000000000003</v>
      </c>
      <c r="AO552">
        <v>2.5437500000000002</v>
      </c>
      <c r="AP552" s="5">
        <v>0.60499999999999998</v>
      </c>
      <c r="AQ552" s="6">
        <f t="shared" si="229"/>
        <v>0.19832515677631191</v>
      </c>
      <c r="AR552" s="17">
        <f t="shared" si="230"/>
        <v>3.9332867810348698E-2</v>
      </c>
      <c r="AS552" s="6">
        <f t="shared" si="231"/>
        <v>-1.7991558009656223</v>
      </c>
      <c r="AT552" s="15">
        <f t="shared" si="232"/>
        <v>3.2369615961482499</v>
      </c>
      <c r="AU552" s="6">
        <f t="shared" si="233"/>
        <v>0.16681637256304405</v>
      </c>
      <c r="AV552" s="16">
        <f t="shared" si="234"/>
        <v>2.7827702155092313E-2</v>
      </c>
      <c r="AW552" s="16"/>
      <c r="AX552" s="16"/>
    </row>
    <row r="553" spans="1:50" x14ac:dyDescent="0.2">
      <c r="A553" s="13">
        <v>43278</v>
      </c>
      <c r="B553" s="14">
        <v>14.16994367</v>
      </c>
      <c r="C553" s="14">
        <v>18.220639500000001</v>
      </c>
      <c r="D553" s="14">
        <v>17.538643059999998</v>
      </c>
      <c r="E553" s="14">
        <v>23.081596090000001</v>
      </c>
      <c r="F553" s="5">
        <v>2.310669321059124</v>
      </c>
      <c r="G553" s="5">
        <v>1.7406607946943999</v>
      </c>
      <c r="H553" s="14">
        <v>4.6213386421182481</v>
      </c>
      <c r="I553" s="14">
        <v>6.3619994368126482</v>
      </c>
      <c r="J553" s="14">
        <v>2.310669321059124</v>
      </c>
      <c r="K553" s="14">
        <f t="shared" si="222"/>
        <v>2.9995271880408318</v>
      </c>
      <c r="L553" s="14">
        <f t="shared" si="223"/>
        <v>12.87519464787589</v>
      </c>
      <c r="M553" s="14">
        <f t="shared" si="224"/>
        <v>3.8020405004118607</v>
      </c>
      <c r="N553" s="5">
        <f t="shared" si="225"/>
        <v>0</v>
      </c>
      <c r="O553" s="9">
        <v>0.121590476214</v>
      </c>
      <c r="P553" s="9">
        <v>8.8857142859999991E-3</v>
      </c>
      <c r="Q553" s="9">
        <v>7.1425806836144696</v>
      </c>
      <c r="R553" s="9">
        <f t="shared" si="218"/>
        <v>0.71425806836144701</v>
      </c>
      <c r="S553" s="9">
        <f t="shared" si="219"/>
        <v>6.4283226152530224</v>
      </c>
      <c r="T553" s="9">
        <v>6.9794932395277023</v>
      </c>
      <c r="U553" s="9">
        <f t="shared" si="220"/>
        <v>0.69794932395277032</v>
      </c>
      <c r="V553" s="9">
        <f t="shared" si="221"/>
        <v>6.2815439155749324</v>
      </c>
      <c r="W553" s="9">
        <f t="shared" si="235"/>
        <v>0.83241620427774077</v>
      </c>
      <c r="X553" s="9">
        <f t="shared" si="236"/>
        <v>6.9522636848493274E-2</v>
      </c>
      <c r="Y553" s="9">
        <f t="shared" si="237"/>
        <v>0.66806318510571827</v>
      </c>
      <c r="Z553" s="9">
        <f t="shared" si="238"/>
        <v>6.4313292142256395E-2</v>
      </c>
      <c r="AA553" s="9">
        <f t="shared" si="239"/>
        <v>0.67819247975750596</v>
      </c>
      <c r="AB553" s="9">
        <f t="shared" si="240"/>
        <v>6.1154003000251193E-2</v>
      </c>
      <c r="AC553" s="9">
        <f t="shared" si="241"/>
        <v>0.68417258797814495</v>
      </c>
      <c r="AD553" s="9">
        <f t="shared" si="242"/>
        <v>8.5669856143078454E-2</v>
      </c>
      <c r="AE553" s="9">
        <f t="shared" si="243"/>
        <v>0.57954327035862419</v>
      </c>
      <c r="AF553" s="9">
        <f t="shared" si="244"/>
        <v>4.9663131014946231E-2</v>
      </c>
      <c r="AG553" s="9">
        <v>0</v>
      </c>
      <c r="AH553" s="9">
        <f t="shared" si="245"/>
        <v>4.9328508805441894E-2</v>
      </c>
      <c r="AI553" s="9"/>
      <c r="AJ553" s="6">
        <v>543</v>
      </c>
      <c r="AK553" s="6">
        <f t="shared" si="226"/>
        <v>0.90193884112623401</v>
      </c>
      <c r="AL553" s="6">
        <f t="shared" si="227"/>
        <v>0.7425057718997623</v>
      </c>
      <c r="AM553" s="6">
        <f t="shared" si="228"/>
        <v>0.76984244412122338</v>
      </c>
      <c r="AN553">
        <v>0.71600000000000008</v>
      </c>
      <c r="AO553">
        <v>2.5499999999999998</v>
      </c>
      <c r="AP553" s="5">
        <v>0.58214285700000001</v>
      </c>
      <c r="AQ553" s="6">
        <f t="shared" si="229"/>
        <v>0.18593884112623393</v>
      </c>
      <c r="AR553" s="17">
        <f t="shared" si="230"/>
        <v>3.4573252639366864E-2</v>
      </c>
      <c r="AS553" s="6">
        <f t="shared" si="231"/>
        <v>-1.8074942281002375</v>
      </c>
      <c r="AT553" s="15">
        <f t="shared" si="232"/>
        <v>3.2670353846156734</v>
      </c>
      <c r="AU553" s="6">
        <f t="shared" si="233"/>
        <v>0.18769958712122337</v>
      </c>
      <c r="AV553" s="16">
        <f t="shared" si="234"/>
        <v>3.5231135005477719E-2</v>
      </c>
      <c r="AW553" s="16"/>
      <c r="AX553" s="16"/>
    </row>
    <row r="554" spans="1:50" x14ac:dyDescent="0.2">
      <c r="A554" s="13">
        <v>43279</v>
      </c>
      <c r="B554" s="14">
        <v>14.20142701</v>
      </c>
      <c r="C554" s="14">
        <v>18.201229640000001</v>
      </c>
      <c r="D554" s="14">
        <v>17.62009771</v>
      </c>
      <c r="E554" s="14">
        <v>23.170332250000001</v>
      </c>
      <c r="F554" s="5">
        <v>2.2861012147670898</v>
      </c>
      <c r="G554" s="5">
        <v>1.551437290208656</v>
      </c>
      <c r="H554" s="14">
        <v>4.5722024295341814</v>
      </c>
      <c r="I554" s="14">
        <v>6.1236397197428367</v>
      </c>
      <c r="J554" s="14">
        <v>2.2861012147670898</v>
      </c>
      <c r="K554" s="14">
        <f t="shared" si="222"/>
        <v>2.9906661606180953</v>
      </c>
      <c r="L554" s="14">
        <f t="shared" si="223"/>
        <v>11.770344196692395</v>
      </c>
      <c r="M554" s="14">
        <f t="shared" si="224"/>
        <v>3.7115004741861415</v>
      </c>
      <c r="N554" s="5">
        <f t="shared" si="225"/>
        <v>0</v>
      </c>
      <c r="O554" s="9">
        <v>0.11658571427099999</v>
      </c>
      <c r="P554" s="9">
        <v>9.1285714290000007E-3</v>
      </c>
      <c r="Q554" s="9">
        <v>7.1148241663796794</v>
      </c>
      <c r="R554" s="9">
        <f t="shared" si="218"/>
        <v>0.71148241663796796</v>
      </c>
      <c r="S554" s="9">
        <f t="shared" si="219"/>
        <v>6.4033417497417116</v>
      </c>
      <c r="T554" s="9">
        <v>6.9758058787634916</v>
      </c>
      <c r="U554" s="9">
        <f t="shared" si="220"/>
        <v>0.69758058787634925</v>
      </c>
      <c r="V554" s="9">
        <f t="shared" si="221"/>
        <v>6.2782252908871428</v>
      </c>
      <c r="W554" s="9">
        <f t="shared" si="235"/>
        <v>0.82970048527914497</v>
      </c>
      <c r="X554" s="9">
        <f t="shared" si="236"/>
        <v>6.9484251905945135E-2</v>
      </c>
      <c r="Y554" s="9">
        <f t="shared" si="237"/>
        <v>0.66650687645578233</v>
      </c>
      <c r="Z554" s="9">
        <f t="shared" si="238"/>
        <v>6.458509755232561E-2</v>
      </c>
      <c r="AA554" s="9">
        <f t="shared" si="239"/>
        <v>0.67577333552710017</v>
      </c>
      <c r="AB554" s="9">
        <f t="shared" si="240"/>
        <v>6.1076534576190722E-2</v>
      </c>
      <c r="AC554" s="9">
        <f t="shared" si="241"/>
        <v>0.68221193184574624</v>
      </c>
      <c r="AD554" s="9">
        <f t="shared" si="242"/>
        <v>8.675654189248698E-2</v>
      </c>
      <c r="AE554" s="9">
        <f t="shared" si="243"/>
        <v>0.57600745509259121</v>
      </c>
      <c r="AF554" s="9">
        <f t="shared" si="244"/>
        <v>4.9430231024594901E-2</v>
      </c>
      <c r="AG554" s="9">
        <v>0</v>
      </c>
      <c r="AH554" s="9">
        <f t="shared" si="245"/>
        <v>4.8955892896768063E-2</v>
      </c>
      <c r="AI554" s="9"/>
      <c r="AJ554" s="9">
        <v>544</v>
      </c>
      <c r="AK554" s="6">
        <f t="shared" si="226"/>
        <v>0.89918473718509007</v>
      </c>
      <c r="AL554" s="6">
        <f t="shared" si="227"/>
        <v>0.74035843307942573</v>
      </c>
      <c r="AM554" s="6">
        <f t="shared" si="228"/>
        <v>0.76896847373823318</v>
      </c>
      <c r="AN554">
        <v>0.72560000000000002</v>
      </c>
      <c r="AO554">
        <v>2.5562499999999999</v>
      </c>
      <c r="AP554" s="5">
        <v>0.55928571400000004</v>
      </c>
      <c r="AQ554" s="6">
        <f t="shared" si="229"/>
        <v>0.17358473718509004</v>
      </c>
      <c r="AR554" s="17">
        <f t="shared" si="230"/>
        <v>3.0131660983616783E-2</v>
      </c>
      <c r="AS554" s="6">
        <f t="shared" si="231"/>
        <v>-1.8158915669205742</v>
      </c>
      <c r="AT554" s="15">
        <f t="shared" si="232"/>
        <v>3.2974621828132582</v>
      </c>
      <c r="AU554" s="6">
        <f t="shared" si="233"/>
        <v>0.20968275973823314</v>
      </c>
      <c r="AV554" s="16">
        <f t="shared" si="234"/>
        <v>4.3966859731441606E-2</v>
      </c>
      <c r="AW554" s="16"/>
      <c r="AX554" s="16"/>
    </row>
    <row r="555" spans="1:50" x14ac:dyDescent="0.2">
      <c r="A555" s="13">
        <v>43280</v>
      </c>
      <c r="B555" s="14">
        <v>14.23291036</v>
      </c>
      <c r="C555" s="14">
        <v>18.181819780000001</v>
      </c>
      <c r="D555" s="14">
        <v>17.701552360000001</v>
      </c>
      <c r="E555" s="14">
        <v>23.259068419999998</v>
      </c>
      <c r="F555" s="5">
        <v>2.2835665167582699</v>
      </c>
      <c r="G555" s="5">
        <v>1.587365803718608</v>
      </c>
      <c r="H555" s="14">
        <v>4.5671330335165408</v>
      </c>
      <c r="I555" s="14">
        <v>6.1544988372351481</v>
      </c>
      <c r="J555" s="14">
        <v>2.2835665167582699</v>
      </c>
      <c r="K555" s="14">
        <f t="shared" si="222"/>
        <v>3.0109490871365994</v>
      </c>
      <c r="L555" s="14">
        <f t="shared" si="223"/>
        <v>11.5783888101898</v>
      </c>
      <c r="M555" s="14">
        <f t="shared" si="224"/>
        <v>3.6587683568850111</v>
      </c>
      <c r="N555" s="5">
        <f t="shared" si="225"/>
        <v>0</v>
      </c>
      <c r="O555" s="9">
        <v>0.11158095242799999</v>
      </c>
      <c r="P555" s="9">
        <v>9.3714285720000005E-3</v>
      </c>
      <c r="Q555" s="9">
        <v>7.0718979089176566</v>
      </c>
      <c r="R555" s="9">
        <f t="shared" si="218"/>
        <v>0.7071897908917657</v>
      </c>
      <c r="S555" s="9">
        <f t="shared" si="219"/>
        <v>6.3647081180258906</v>
      </c>
      <c r="T555" s="9">
        <v>6.9751941173782894</v>
      </c>
      <c r="U555" s="9">
        <f t="shared" si="220"/>
        <v>0.69751941173782894</v>
      </c>
      <c r="V555" s="9">
        <f t="shared" si="221"/>
        <v>6.2776747056404609</v>
      </c>
      <c r="W555" s="9">
        <f t="shared" si="235"/>
        <v>0.82702816092971765</v>
      </c>
      <c r="X555" s="9">
        <f t="shared" si="236"/>
        <v>6.9359523807635687E-2</v>
      </c>
      <c r="Y555" s="9">
        <f t="shared" si="237"/>
        <v>0.66490946486248759</v>
      </c>
      <c r="Z555" s="9">
        <f t="shared" si="238"/>
        <v>6.457800644492076E-2</v>
      </c>
      <c r="AA555" s="9">
        <f t="shared" si="239"/>
        <v>0.67360610038640656</v>
      </c>
      <c r="AB555" s="9">
        <f t="shared" si="240"/>
        <v>6.1006229806188181E-2</v>
      </c>
      <c r="AC555" s="9">
        <f t="shared" si="241"/>
        <v>0.68178704614684615</v>
      </c>
      <c r="AD555" s="9">
        <f t="shared" si="242"/>
        <v>8.526323432782193E-2</v>
      </c>
      <c r="AE555" s="9">
        <f t="shared" si="243"/>
        <v>0.57262070994454517</v>
      </c>
      <c r="AF555" s="9">
        <f t="shared" si="244"/>
        <v>4.924441280613015E-2</v>
      </c>
      <c r="AG555" s="9">
        <v>0</v>
      </c>
      <c r="AH555" s="9">
        <f t="shared" si="245"/>
        <v>4.9361320684520787E-2</v>
      </c>
      <c r="AI555" s="9"/>
      <c r="AJ555" s="6">
        <v>545</v>
      </c>
      <c r="AK555" s="6">
        <f t="shared" si="226"/>
        <v>0.89638768473735331</v>
      </c>
      <c r="AL555" s="6">
        <f t="shared" si="227"/>
        <v>0.73818410683132729</v>
      </c>
      <c r="AM555" s="6">
        <f t="shared" si="228"/>
        <v>0.76705028047466806</v>
      </c>
      <c r="AN555">
        <v>0.73520000000000008</v>
      </c>
      <c r="AO555">
        <v>2.5625</v>
      </c>
      <c r="AP555" s="5">
        <v>0.53642857099999997</v>
      </c>
      <c r="AQ555" s="6">
        <f t="shared" si="229"/>
        <v>0.16118768473735323</v>
      </c>
      <c r="AR555" s="17">
        <f t="shared" si="230"/>
        <v>2.5981469710988376E-2</v>
      </c>
      <c r="AS555" s="6">
        <f t="shared" si="231"/>
        <v>-1.8243158931686727</v>
      </c>
      <c r="AT555" s="15">
        <f t="shared" si="232"/>
        <v>3.328128478067812</v>
      </c>
      <c r="AU555" s="6">
        <f t="shared" si="233"/>
        <v>0.23062170947466809</v>
      </c>
      <c r="AV555" s="16">
        <f t="shared" si="234"/>
        <v>5.3186372881018212E-2</v>
      </c>
      <c r="AW555" s="16"/>
      <c r="AX555" s="16"/>
    </row>
    <row r="556" spans="1:50" x14ac:dyDescent="0.2">
      <c r="A556" s="13">
        <v>43281</v>
      </c>
      <c r="B556" s="14">
        <v>14.26439371</v>
      </c>
      <c r="C556" s="14">
        <v>18.162409920000002</v>
      </c>
      <c r="D556" s="14">
        <v>17.783007019999999</v>
      </c>
      <c r="E556" s="14">
        <v>23.347804589999999</v>
      </c>
      <c r="F556" s="5">
        <v>2.296121123133585</v>
      </c>
      <c r="G556" s="5">
        <v>1.570598337045481</v>
      </c>
      <c r="H556" s="14">
        <v>4.592242246267169</v>
      </c>
      <c r="I556" s="14">
        <v>6.1628405833126498</v>
      </c>
      <c r="J556" s="14">
        <v>2.296121123133585</v>
      </c>
      <c r="K556" s="14">
        <f t="shared" si="222"/>
        <v>3.0518508578894288</v>
      </c>
      <c r="L556" s="14">
        <f t="shared" si="223"/>
        <v>11.247485169309597</v>
      </c>
      <c r="M556" s="14">
        <f t="shared" si="224"/>
        <v>3.6313877430422843</v>
      </c>
      <c r="N556" s="5">
        <f t="shared" si="225"/>
        <v>0</v>
      </c>
      <c r="O556" s="9">
        <v>0.10657619048600001</v>
      </c>
      <c r="P556" s="9">
        <v>9.6142857139999999E-3</v>
      </c>
      <c r="Q556" s="9">
        <v>7.1123983491655371</v>
      </c>
      <c r="R556" s="9">
        <f t="shared" si="218"/>
        <v>0.71123983491655374</v>
      </c>
      <c r="S556" s="9">
        <f t="shared" si="219"/>
        <v>6.4011585142489835</v>
      </c>
      <c r="T556" s="9">
        <v>6.9806578247503044</v>
      </c>
      <c r="U556" s="9">
        <f t="shared" si="220"/>
        <v>0.69806578247503048</v>
      </c>
      <c r="V556" s="9">
        <f t="shared" si="221"/>
        <v>6.2825920422752741</v>
      </c>
      <c r="W556" s="9">
        <f t="shared" si="235"/>
        <v>0.8243106596392682</v>
      </c>
      <c r="X556" s="9">
        <f t="shared" si="236"/>
        <v>6.9286216539462375E-2</v>
      </c>
      <c r="Y556" s="9">
        <f t="shared" si="237"/>
        <v>0.66327649558572899</v>
      </c>
      <c r="Z556" s="9">
        <f t="shared" si="238"/>
        <v>6.4410439886683449E-2</v>
      </c>
      <c r="AA556" s="9">
        <f t="shared" si="239"/>
        <v>0.67155877186677382</v>
      </c>
      <c r="AB556" s="9">
        <f t="shared" si="240"/>
        <v>6.0937351010408598E-2</v>
      </c>
      <c r="AC556" s="9">
        <f t="shared" si="241"/>
        <v>0.68068089860378456</v>
      </c>
      <c r="AD556" s="9">
        <f t="shared" si="242"/>
        <v>8.4840392943957607E-2</v>
      </c>
      <c r="AE556" s="9">
        <f t="shared" si="243"/>
        <v>0.5694604491957127</v>
      </c>
      <c r="AF556" s="9">
        <f t="shared" si="244"/>
        <v>4.900625661703021E-2</v>
      </c>
      <c r="AG556" s="9">
        <v>0</v>
      </c>
      <c r="AH556" s="9">
        <f t="shared" si="245"/>
        <v>4.8580703926507304E-2</v>
      </c>
      <c r="AI556" s="9"/>
      <c r="AJ556" s="6">
        <v>546</v>
      </c>
      <c r="AK556" s="6">
        <f t="shared" si="226"/>
        <v>0.89359687617873051</v>
      </c>
      <c r="AL556" s="6">
        <f t="shared" si="227"/>
        <v>0.73596921175345731</v>
      </c>
      <c r="AM556" s="6">
        <f t="shared" si="228"/>
        <v>0.76552129154774218</v>
      </c>
      <c r="AN556">
        <v>0.74479999999999991</v>
      </c>
      <c r="AO556">
        <v>2.5687500000000001</v>
      </c>
      <c r="AP556" s="5">
        <v>0.51357142899999997</v>
      </c>
      <c r="AQ556" s="6">
        <f t="shared" si="229"/>
        <v>0.14879687617873061</v>
      </c>
      <c r="AR556" s="17">
        <f t="shared" si="230"/>
        <v>2.2140510360548489E-2</v>
      </c>
      <c r="AS556" s="6">
        <f t="shared" si="231"/>
        <v>-1.8327807882465428</v>
      </c>
      <c r="AT556" s="15">
        <f t="shared" si="232"/>
        <v>3.3590854177656189</v>
      </c>
      <c r="AU556" s="6">
        <f t="shared" si="233"/>
        <v>0.25194986254774221</v>
      </c>
      <c r="AV556" s="16">
        <f t="shared" si="234"/>
        <v>6.3478733237826199E-2</v>
      </c>
      <c r="AW556" s="16"/>
      <c r="AX556" s="16"/>
    </row>
    <row r="557" spans="1:50" x14ac:dyDescent="0.2">
      <c r="A557" s="13">
        <v>43282</v>
      </c>
      <c r="B557" s="14">
        <v>14.29587706</v>
      </c>
      <c r="C557" s="14">
        <v>18.143000059999999</v>
      </c>
      <c r="D557" s="14">
        <v>17.864461670000001</v>
      </c>
      <c r="E557" s="14">
        <v>23.436540749999999</v>
      </c>
      <c r="F557" s="5">
        <v>2.2626066926592792</v>
      </c>
      <c r="G557" s="5">
        <v>1.6568441065845321</v>
      </c>
      <c r="H557" s="14">
        <v>4.5252133853185574</v>
      </c>
      <c r="I557" s="14">
        <v>6.1820574919030893</v>
      </c>
      <c r="J557" s="14">
        <v>2.2626066926592792</v>
      </c>
      <c r="K557" s="14">
        <f t="shared" si="222"/>
        <v>3.0319332844436175</v>
      </c>
      <c r="L557" s="14">
        <f t="shared" si="223"/>
        <v>11.170858779738456</v>
      </c>
      <c r="M557" s="14">
        <f t="shared" si="224"/>
        <v>3.5328918314297035</v>
      </c>
      <c r="N557" s="5">
        <f t="shared" si="225"/>
        <v>0</v>
      </c>
      <c r="O557" s="9">
        <v>0.10157142864300001</v>
      </c>
      <c r="P557" s="9">
        <v>9.8571428570000015E-3</v>
      </c>
      <c r="Q557" s="9">
        <v>7.0478021799799482</v>
      </c>
      <c r="R557" s="9">
        <f t="shared" si="218"/>
        <v>0.70478021799799484</v>
      </c>
      <c r="S557" s="9">
        <f t="shared" si="219"/>
        <v>6.3430219619819539</v>
      </c>
      <c r="T557" s="9">
        <v>6.980937578541818</v>
      </c>
      <c r="U557" s="9">
        <f t="shared" si="220"/>
        <v>0.69809375785418182</v>
      </c>
      <c r="V557" s="9">
        <f t="shared" si="221"/>
        <v>6.2828438206876367</v>
      </c>
      <c r="W557" s="9">
        <f t="shared" si="235"/>
        <v>0.82156928578291011</v>
      </c>
      <c r="X557" s="9">
        <f t="shared" si="236"/>
        <v>6.9415404522277804E-2</v>
      </c>
      <c r="Y557" s="9">
        <f t="shared" si="237"/>
        <v>0.66160800125804831</v>
      </c>
      <c r="Z557" s="9">
        <f t="shared" si="238"/>
        <v>6.4156586629809526E-2</v>
      </c>
      <c r="AA557" s="9">
        <f t="shared" si="239"/>
        <v>0.66954727286384597</v>
      </c>
      <c r="AB557" s="9">
        <f t="shared" si="240"/>
        <v>6.0866656880610159E-2</v>
      </c>
      <c r="AC557" s="9">
        <f t="shared" si="241"/>
        <v>0.67960493506463326</v>
      </c>
      <c r="AD557" s="9">
        <f t="shared" si="242"/>
        <v>8.4423596365195419E-2</v>
      </c>
      <c r="AE557" s="9">
        <f t="shared" si="243"/>
        <v>0.56647064966988836</v>
      </c>
      <c r="AF557" s="9">
        <f t="shared" si="244"/>
        <v>4.8798616014669061E-2</v>
      </c>
      <c r="AG557" s="9">
        <v>0</v>
      </c>
      <c r="AH557" s="9">
        <f t="shared" si="245"/>
        <v>4.8289340247124141E-2</v>
      </c>
      <c r="AI557" s="9"/>
      <c r="AJ557" s="9">
        <v>547</v>
      </c>
      <c r="AK557" s="6">
        <f t="shared" si="226"/>
        <v>0.8909846903051879</v>
      </c>
      <c r="AL557" s="6">
        <f t="shared" si="227"/>
        <v>0.73370385949365546</v>
      </c>
      <c r="AM557" s="6">
        <f t="shared" si="228"/>
        <v>0.76402853142982874</v>
      </c>
      <c r="AN557">
        <v>0.75439999999999996</v>
      </c>
      <c r="AO557">
        <v>2.5750000000000002</v>
      </c>
      <c r="AP557" s="5">
        <v>0.490714286</v>
      </c>
      <c r="AQ557" s="6">
        <f t="shared" si="229"/>
        <v>0.13658469030518794</v>
      </c>
      <c r="AR557" s="17">
        <f t="shared" si="230"/>
        <v>1.8655377625764101E-2</v>
      </c>
      <c r="AS557" s="6">
        <f t="shared" si="231"/>
        <v>-1.8412961405063446</v>
      </c>
      <c r="AT557" s="15">
        <f t="shared" si="232"/>
        <v>3.3903714770435602</v>
      </c>
      <c r="AU557" s="6">
        <f t="shared" si="233"/>
        <v>0.27331424542982874</v>
      </c>
      <c r="AV557" s="16">
        <f t="shared" si="234"/>
        <v>7.4700676754876655E-2</v>
      </c>
      <c r="AW557" s="16"/>
      <c r="AX557" s="16"/>
    </row>
    <row r="558" spans="1:50" x14ac:dyDescent="0.2">
      <c r="A558" s="13">
        <v>43283</v>
      </c>
      <c r="B558" s="14">
        <v>14.3273604</v>
      </c>
      <c r="C558" s="14">
        <v>18.123590199999999</v>
      </c>
      <c r="D558" s="14">
        <v>17.945916319999998</v>
      </c>
      <c r="E558" s="14">
        <v>23.52527692</v>
      </c>
      <c r="F558" s="5">
        <v>2.257455937068269</v>
      </c>
      <c r="G558" s="5">
        <v>1.635286998478561</v>
      </c>
      <c r="H558" s="14">
        <v>4.5149118741365379</v>
      </c>
      <c r="I558" s="14">
        <v>6.1501988726150989</v>
      </c>
      <c r="J558" s="14">
        <v>2.257455937068269</v>
      </c>
      <c r="K558" s="14">
        <f t="shared" si="222"/>
        <v>3.0502614833181365</v>
      </c>
      <c r="L558" s="14">
        <f t="shared" si="223"/>
        <v>10.80336772317461</v>
      </c>
      <c r="M558" s="14">
        <f t="shared" si="224"/>
        <v>3.4807146801022171</v>
      </c>
      <c r="N558" s="5">
        <f t="shared" si="225"/>
        <v>0</v>
      </c>
      <c r="O558" s="9">
        <v>9.656666669999997E-2</v>
      </c>
      <c r="P558" s="9">
        <v>1.01E-2</v>
      </c>
      <c r="Q558" s="9">
        <v>7.0037779141342673</v>
      </c>
      <c r="R558" s="9">
        <f t="shared" si="218"/>
        <v>0.70037779141342682</v>
      </c>
      <c r="S558" s="9">
        <f t="shared" si="219"/>
        <v>6.3034001227208405</v>
      </c>
      <c r="T558" s="9">
        <v>6.979643212567451</v>
      </c>
      <c r="U558" s="9">
        <f t="shared" si="220"/>
        <v>0.69796432125674512</v>
      </c>
      <c r="V558" s="9">
        <f t="shared" si="221"/>
        <v>6.2816788913107064</v>
      </c>
      <c r="W558" s="9">
        <f t="shared" si="235"/>
        <v>0.81898153151653774</v>
      </c>
      <c r="X558" s="9">
        <f t="shared" si="236"/>
        <v>6.92573224021511E-2</v>
      </c>
      <c r="Y558" s="9">
        <f t="shared" si="237"/>
        <v>0.65990523922592259</v>
      </c>
      <c r="Z558" s="9">
        <f t="shared" si="238"/>
        <v>6.3682478278255766E-2</v>
      </c>
      <c r="AA558" s="9">
        <f t="shared" si="239"/>
        <v>0.66775539556640651</v>
      </c>
      <c r="AB558" s="9">
        <f t="shared" si="240"/>
        <v>6.0792462164768746E-2</v>
      </c>
      <c r="AC558" s="9">
        <f t="shared" si="241"/>
        <v>0.67826780719953106</v>
      </c>
      <c r="AD558" s="9">
        <f t="shared" si="242"/>
        <v>8.5110690830910704E-2</v>
      </c>
      <c r="AE558" s="9">
        <f t="shared" si="243"/>
        <v>0.56364041878907256</v>
      </c>
      <c r="AF558" s="9">
        <f t="shared" si="244"/>
        <v>4.8718193754772314E-2</v>
      </c>
      <c r="AG558" s="9">
        <v>0</v>
      </c>
      <c r="AH558" s="9">
        <f t="shared" si="245"/>
        <v>4.8003591937104476E-2</v>
      </c>
      <c r="AI558" s="9"/>
      <c r="AJ558" s="6">
        <v>548</v>
      </c>
      <c r="AK558" s="6">
        <f t="shared" si="226"/>
        <v>0.88823885391868884</v>
      </c>
      <c r="AL558" s="6">
        <f t="shared" si="227"/>
        <v>0.7314378738446623</v>
      </c>
      <c r="AM558" s="6">
        <f t="shared" si="228"/>
        <v>0.76337849803044178</v>
      </c>
      <c r="AN558">
        <v>0.76400000000000001</v>
      </c>
      <c r="AO558">
        <v>2.5812499999999998</v>
      </c>
      <c r="AP558" s="5">
        <v>0.46785714299999998</v>
      </c>
      <c r="AQ558" s="6">
        <f t="shared" si="229"/>
        <v>0.12423885391868883</v>
      </c>
      <c r="AR558" s="17">
        <f t="shared" si="230"/>
        <v>1.5435292823029302E-2</v>
      </c>
      <c r="AS558" s="6">
        <f t="shared" si="231"/>
        <v>-1.8498121261553375</v>
      </c>
      <c r="AT558" s="15">
        <f t="shared" si="232"/>
        <v>3.4218049020713304</v>
      </c>
      <c r="AU558" s="6">
        <f t="shared" si="233"/>
        <v>0.2955213550304418</v>
      </c>
      <c r="AV558" s="16">
        <f t="shared" si="234"/>
        <v>8.7332871279028432E-2</v>
      </c>
      <c r="AW558" s="16"/>
      <c r="AX558" s="16"/>
    </row>
    <row r="559" spans="1:50" x14ac:dyDescent="0.2">
      <c r="A559" s="13">
        <v>43284</v>
      </c>
      <c r="B559" s="14">
        <v>14.35884375</v>
      </c>
      <c r="C559" s="14">
        <v>18.104180339999999</v>
      </c>
      <c r="D559" s="14">
        <v>18.02737097</v>
      </c>
      <c r="E559" s="14">
        <v>23.575831669999999</v>
      </c>
      <c r="F559" s="5">
        <v>2.2872492869703929</v>
      </c>
      <c r="G559" s="5">
        <v>1.4676206020987881</v>
      </c>
      <c r="H559" s="14">
        <v>4.5744985739407866</v>
      </c>
      <c r="I559" s="14">
        <v>6.0421191760395736</v>
      </c>
      <c r="J559" s="14">
        <v>2.2872492869703929</v>
      </c>
      <c r="K559" s="14">
        <f t="shared" si="222"/>
        <v>3.1400932328146434</v>
      </c>
      <c r="L559" s="14">
        <f t="shared" si="223"/>
        <v>10.136576268621843</v>
      </c>
      <c r="M559" s="14">
        <f t="shared" si="224"/>
        <v>3.459348130408106</v>
      </c>
      <c r="N559" s="5">
        <f t="shared" si="225"/>
        <v>0</v>
      </c>
      <c r="O559" s="9">
        <v>9.8772449018999994E-2</v>
      </c>
      <c r="P559" s="9">
        <v>9.730952381E-3</v>
      </c>
      <c r="Q559" s="9">
        <v>6.9779482358714189</v>
      </c>
      <c r="R559" s="9">
        <f t="shared" si="218"/>
        <v>0.69779482358714195</v>
      </c>
      <c r="S559" s="9">
        <f t="shared" si="219"/>
        <v>6.2801534122842773</v>
      </c>
      <c r="T559" s="9">
        <v>6.9761843513861121</v>
      </c>
      <c r="U559" s="9">
        <f t="shared" si="220"/>
        <v>0.69761843513861121</v>
      </c>
      <c r="V559" s="9">
        <f t="shared" si="221"/>
        <v>6.2785659162475014</v>
      </c>
      <c r="W559" s="9">
        <f t="shared" si="235"/>
        <v>0.81632523269240265</v>
      </c>
      <c r="X559" s="9">
        <f t="shared" si="236"/>
        <v>6.9154509537461106E-2</v>
      </c>
      <c r="Y559" s="9">
        <f t="shared" si="237"/>
        <v>0.65817959721463426</v>
      </c>
      <c r="Z559" s="9">
        <f t="shared" si="238"/>
        <v>6.3115307665198003E-2</v>
      </c>
      <c r="AA559" s="9">
        <f t="shared" si="239"/>
        <v>0.66603233521076222</v>
      </c>
      <c r="AB559" s="9">
        <f t="shared" si="240"/>
        <v>6.071043982405952E-2</v>
      </c>
      <c r="AC559" s="9">
        <f t="shared" si="241"/>
        <v>0.67755415988456702</v>
      </c>
      <c r="AD559" s="9">
        <f t="shared" si="242"/>
        <v>8.5175109463188528E-2</v>
      </c>
      <c r="AE559" s="9">
        <f t="shared" si="243"/>
        <v>0.5609428894514954</v>
      </c>
      <c r="AF559" s="9">
        <f t="shared" si="244"/>
        <v>4.8464879043879229E-2</v>
      </c>
      <c r="AG559" s="9">
        <v>0</v>
      </c>
      <c r="AH559" s="9">
        <f t="shared" si="245"/>
        <v>4.8253563444863243E-2</v>
      </c>
      <c r="AI559" s="9"/>
      <c r="AJ559" s="6">
        <v>549</v>
      </c>
      <c r="AK559" s="6">
        <f t="shared" si="226"/>
        <v>0.8854797422298637</v>
      </c>
      <c r="AL559" s="6">
        <f t="shared" si="227"/>
        <v>0.72914764287596023</v>
      </c>
      <c r="AM559" s="6">
        <f t="shared" si="228"/>
        <v>0.76272926934775553</v>
      </c>
      <c r="AN559">
        <v>0.77360000000000007</v>
      </c>
      <c r="AO559">
        <v>2.5874999999999999</v>
      </c>
      <c r="AP559" s="5">
        <v>0.44500000000000001</v>
      </c>
      <c r="AQ559" s="6">
        <f t="shared" si="229"/>
        <v>0.11187974222986363</v>
      </c>
      <c r="AR559" s="17">
        <f t="shared" si="230"/>
        <v>1.2517076721420732E-2</v>
      </c>
      <c r="AS559" s="6">
        <f t="shared" si="231"/>
        <v>-1.8583523571240397</v>
      </c>
      <c r="AT559" s="15">
        <f t="shared" si="232"/>
        <v>3.4534734832284744</v>
      </c>
      <c r="AU559" s="6">
        <f t="shared" si="233"/>
        <v>0.31772926934775553</v>
      </c>
      <c r="AV559" s="16">
        <f t="shared" si="234"/>
        <v>0.10095188860025858</v>
      </c>
      <c r="AW559" s="16"/>
      <c r="AX559" s="16"/>
    </row>
    <row r="560" spans="1:50" x14ac:dyDescent="0.2">
      <c r="A560" s="13">
        <v>43285</v>
      </c>
      <c r="B560" s="14">
        <v>14.34958497</v>
      </c>
      <c r="C560" s="14">
        <v>18.08477048</v>
      </c>
      <c r="D560" s="14">
        <v>17.998701310000001</v>
      </c>
      <c r="E560" s="14">
        <v>23.62638643</v>
      </c>
      <c r="F560" s="5">
        <v>2.3029271505017022</v>
      </c>
      <c r="G560" s="5">
        <v>1.407739746248869</v>
      </c>
      <c r="H560" s="14">
        <v>4.6058543010034034</v>
      </c>
      <c r="I560" s="14">
        <v>6.0135940472522726</v>
      </c>
      <c r="J560" s="14">
        <v>2.3029271505017022</v>
      </c>
      <c r="K560" s="14">
        <f t="shared" si="222"/>
        <v>3.1276226689464504</v>
      </c>
      <c r="L560" s="14">
        <f t="shared" si="223"/>
        <v>9.8066379584748429</v>
      </c>
      <c r="M560" s="14">
        <f t="shared" si="224"/>
        <v>3.5515855483309768</v>
      </c>
      <c r="N560" s="5">
        <f t="shared" si="225"/>
        <v>0</v>
      </c>
      <c r="O560" s="9">
        <v>0.100978231338</v>
      </c>
      <c r="P560" s="9">
        <v>9.3619047620000003E-3</v>
      </c>
      <c r="Q560" s="9">
        <v>6.9196918939180074</v>
      </c>
      <c r="R560" s="9">
        <f t="shared" si="218"/>
        <v>0.69196918939180074</v>
      </c>
      <c r="S560" s="9">
        <f t="shared" si="219"/>
        <v>6.2277227045262071</v>
      </c>
      <c r="T560" s="9">
        <v>6.9739898774652778</v>
      </c>
      <c r="U560" s="9">
        <f t="shared" si="220"/>
        <v>0.69739898774652787</v>
      </c>
      <c r="V560" s="9">
        <f t="shared" si="221"/>
        <v>6.2765908897187499</v>
      </c>
      <c r="W560" s="9">
        <f t="shared" si="235"/>
        <v>0.81359998629889696</v>
      </c>
      <c r="X560" s="9">
        <f t="shared" si="236"/>
        <v>6.9256369953343111E-2</v>
      </c>
      <c r="Y560" s="9">
        <f t="shared" si="237"/>
        <v>0.65642882246411227</v>
      </c>
      <c r="Z560" s="9">
        <f t="shared" si="238"/>
        <v>6.2574210566107374E-2</v>
      </c>
      <c r="AA560" s="9">
        <f t="shared" si="239"/>
        <v>0.66425583857856796</v>
      </c>
      <c r="AB560" s="9">
        <f t="shared" si="240"/>
        <v>6.0618903169286947E-2</v>
      </c>
      <c r="AC560" s="9">
        <f t="shared" si="241"/>
        <v>0.67761163537894376</v>
      </c>
      <c r="AD560" s="9">
        <f t="shared" si="242"/>
        <v>8.3327251221039719E-2</v>
      </c>
      <c r="AE560" s="9">
        <f t="shared" si="243"/>
        <v>0.55840414095249058</v>
      </c>
      <c r="AF560" s="9">
        <f t="shared" si="244"/>
        <v>4.8242925278900228E-2</v>
      </c>
      <c r="AG560" s="9">
        <v>0</v>
      </c>
      <c r="AH560" s="9">
        <f t="shared" si="245"/>
        <v>4.8235016736308658E-2</v>
      </c>
      <c r="AI560" s="9"/>
      <c r="AJ560" s="9">
        <v>550</v>
      </c>
      <c r="AK560" s="6">
        <f t="shared" si="226"/>
        <v>0.88285635625224002</v>
      </c>
      <c r="AL560" s="6">
        <f t="shared" si="227"/>
        <v>0.72683004914467531</v>
      </c>
      <c r="AM560" s="6">
        <f t="shared" si="228"/>
        <v>0.76093888659998343</v>
      </c>
      <c r="AN560">
        <v>0.78320000000000012</v>
      </c>
      <c r="AO560">
        <v>2.59375</v>
      </c>
      <c r="AP560" s="5">
        <v>0.45540000000000003</v>
      </c>
      <c r="AQ560" s="6">
        <f t="shared" si="229"/>
        <v>9.9656356252239897E-2</v>
      </c>
      <c r="AR560" s="17">
        <f t="shared" si="230"/>
        <v>9.9313893414733536E-3</v>
      </c>
      <c r="AS560" s="6">
        <f t="shared" si="231"/>
        <v>-1.8669199508553247</v>
      </c>
      <c r="AT560" s="15">
        <f t="shared" si="232"/>
        <v>3.4853901029016479</v>
      </c>
      <c r="AU560" s="6">
        <f t="shared" si="233"/>
        <v>0.30553888659998341</v>
      </c>
      <c r="AV560" s="16">
        <f t="shared" si="234"/>
        <v>9.3354011224757519E-2</v>
      </c>
      <c r="AW560" s="16"/>
      <c r="AX560" s="16"/>
    </row>
    <row r="561" spans="1:50" x14ac:dyDescent="0.2">
      <c r="A561" s="13">
        <v>43286</v>
      </c>
      <c r="B561" s="14">
        <v>14.34032618</v>
      </c>
      <c r="C561" s="14">
        <v>18.06536062</v>
      </c>
      <c r="D561" s="14">
        <v>17.970031639999998</v>
      </c>
      <c r="E561" s="14">
        <v>23.67694118</v>
      </c>
      <c r="F561" s="5">
        <v>2.3406300535969411</v>
      </c>
      <c r="G561" s="5">
        <v>1.3981414721977139</v>
      </c>
      <c r="H561" s="14">
        <v>4.6812601071938822</v>
      </c>
      <c r="I561" s="14">
        <v>6.0794015793915968</v>
      </c>
      <c r="J561" s="14">
        <v>2.3406300535969411</v>
      </c>
      <c r="K561" s="14">
        <f t="shared" si="222"/>
        <v>3.1440881839006609</v>
      </c>
      <c r="L561" s="14">
        <f t="shared" si="223"/>
        <v>9.6955966684637129</v>
      </c>
      <c r="M561" s="14">
        <f t="shared" si="224"/>
        <v>3.6801233956000123</v>
      </c>
      <c r="N561" s="5">
        <f t="shared" si="225"/>
        <v>0</v>
      </c>
      <c r="O561" s="9">
        <v>0.103184013657</v>
      </c>
      <c r="P561" s="9">
        <v>8.9928571430000007E-3</v>
      </c>
      <c r="Q561" s="9">
        <v>6.8717484083877229</v>
      </c>
      <c r="R561" s="9">
        <f t="shared" si="218"/>
        <v>0.68717484083877234</v>
      </c>
      <c r="S561" s="9">
        <f t="shared" si="219"/>
        <v>6.1845735675489504</v>
      </c>
      <c r="T561" s="9">
        <v>6.9721115495468924</v>
      </c>
      <c r="U561" s="9">
        <f t="shared" si="220"/>
        <v>0.69721115495468933</v>
      </c>
      <c r="V561" s="9">
        <f t="shared" si="221"/>
        <v>6.2749003945922031</v>
      </c>
      <c r="W561" s="9">
        <f t="shared" si="235"/>
        <v>0.81089562562910233</v>
      </c>
      <c r="X561" s="9">
        <f t="shared" si="236"/>
        <v>6.93700688153982E-2</v>
      </c>
      <c r="Y561" s="9">
        <f t="shared" si="237"/>
        <v>0.65465080593033798</v>
      </c>
      <c r="Z561" s="9">
        <f t="shared" si="238"/>
        <v>6.2277586602185152E-2</v>
      </c>
      <c r="AA561" s="9">
        <f t="shared" si="239"/>
        <v>0.66227828310020087</v>
      </c>
      <c r="AB561" s="9">
        <f t="shared" si="240"/>
        <v>6.051858583993399E-2</v>
      </c>
      <c r="AC561" s="9">
        <f t="shared" si="241"/>
        <v>0.67708359681705954</v>
      </c>
      <c r="AD561" s="9">
        <f t="shared" si="242"/>
        <v>8.1697917447313612E-2</v>
      </c>
      <c r="AE561" s="9">
        <f t="shared" si="243"/>
        <v>0.55605682430573822</v>
      </c>
      <c r="AF561" s="9">
        <f t="shared" si="244"/>
        <v>4.814581742335939E-2</v>
      </c>
      <c r="AG561" s="9">
        <v>0</v>
      </c>
      <c r="AH561" s="9">
        <f t="shared" si="245"/>
        <v>4.7312418577459679E-2</v>
      </c>
      <c r="AI561" s="9"/>
      <c r="AJ561" s="6">
        <v>551</v>
      </c>
      <c r="AK561" s="6">
        <f t="shared" si="226"/>
        <v>0.88026569444450053</v>
      </c>
      <c r="AL561" s="6">
        <f t="shared" si="227"/>
        <v>0.72455586970238606</v>
      </c>
      <c r="AM561" s="6">
        <f t="shared" si="228"/>
        <v>0.75878151426437312</v>
      </c>
      <c r="AN561">
        <v>0.79279999999999995</v>
      </c>
      <c r="AO561">
        <v>2.600000000000001</v>
      </c>
      <c r="AP561" s="5">
        <v>0.46579999999999999</v>
      </c>
      <c r="AQ561" s="6">
        <f t="shared" si="229"/>
        <v>8.7465694444500586E-2</v>
      </c>
      <c r="AR561" s="17">
        <f t="shared" si="230"/>
        <v>7.6502477046587409E-3</v>
      </c>
      <c r="AS561" s="6">
        <f t="shared" si="231"/>
        <v>-1.8754441302976148</v>
      </c>
      <c r="AT561" s="15">
        <f t="shared" si="232"/>
        <v>3.5172906858677768</v>
      </c>
      <c r="AU561" s="6">
        <f t="shared" si="233"/>
        <v>0.29298151426437313</v>
      </c>
      <c r="AV561" s="16">
        <f t="shared" si="234"/>
        <v>8.5838167700645077E-2</v>
      </c>
      <c r="AW561" s="16"/>
      <c r="AX561" s="16"/>
    </row>
    <row r="562" spans="1:50" x14ac:dyDescent="0.2">
      <c r="A562" s="13">
        <v>43287</v>
      </c>
      <c r="B562" s="14">
        <v>14.3310674</v>
      </c>
      <c r="C562" s="14">
        <v>18.04595076</v>
      </c>
      <c r="D562" s="14">
        <v>17.94136198</v>
      </c>
      <c r="E562" s="14">
        <v>23.727495940000001</v>
      </c>
      <c r="F562" s="5">
        <v>2.3069891975204331</v>
      </c>
      <c r="G562" s="5">
        <v>1.402949277780875</v>
      </c>
      <c r="H562" s="14">
        <v>4.6139783950408662</v>
      </c>
      <c r="I562" s="14">
        <v>6.0169276728217413</v>
      </c>
      <c r="J562" s="14">
        <v>2.3069891975204331</v>
      </c>
      <c r="K562" s="14">
        <f t="shared" si="222"/>
        <v>3.0644726739642638</v>
      </c>
      <c r="L562" s="14">
        <f t="shared" si="223"/>
        <v>9.4766655877288297</v>
      </c>
      <c r="M562" s="14">
        <f t="shared" si="224"/>
        <v>3.6973571672165679</v>
      </c>
      <c r="N562" s="5">
        <f t="shared" si="225"/>
        <v>0</v>
      </c>
      <c r="O562" s="9">
        <v>0.105389795976</v>
      </c>
      <c r="P562" s="9">
        <v>8.623809524000001E-3</v>
      </c>
      <c r="Q562" s="9">
        <v>6.8843353159326242</v>
      </c>
      <c r="R562" s="9">
        <f t="shared" si="218"/>
        <v>0.68843353159326248</v>
      </c>
      <c r="S562" s="9">
        <f t="shared" si="219"/>
        <v>6.1959017843393616</v>
      </c>
      <c r="T562" s="9">
        <v>6.9044348302350471</v>
      </c>
      <c r="U562" s="9">
        <f t="shared" si="220"/>
        <v>0.69044348302350478</v>
      </c>
      <c r="V562" s="9">
        <f t="shared" si="221"/>
        <v>6.2139913472115422</v>
      </c>
      <c r="W562" s="9">
        <f t="shared" si="235"/>
        <v>0.80818916489650683</v>
      </c>
      <c r="X562" s="9">
        <f t="shared" si="236"/>
        <v>6.9603144689850294E-2</v>
      </c>
      <c r="Y562" s="9">
        <f t="shared" si="237"/>
        <v>0.6528487692471362</v>
      </c>
      <c r="Z562" s="9">
        <f t="shared" si="238"/>
        <v>6.2265133681550344E-2</v>
      </c>
      <c r="AA562" s="9">
        <f t="shared" si="239"/>
        <v>0.66003422301390235</v>
      </c>
      <c r="AB562" s="9">
        <f t="shared" si="240"/>
        <v>6.0414573107747165E-2</v>
      </c>
      <c r="AC562" s="9">
        <f t="shared" si="241"/>
        <v>0.6758826248750196</v>
      </c>
      <c r="AD562" s="9">
        <f t="shared" si="242"/>
        <v>8.0747475359703419E-2</v>
      </c>
      <c r="AE562" s="9">
        <f t="shared" si="243"/>
        <v>0.55385302880134568</v>
      </c>
      <c r="AF562" s="9">
        <f t="shared" si="244"/>
        <v>4.8056904720749159E-2</v>
      </c>
      <c r="AG562" s="9">
        <v>0</v>
      </c>
      <c r="AH562" s="9">
        <f t="shared" si="245"/>
        <v>4.6455174829202368E-2</v>
      </c>
      <c r="AI562" s="9"/>
      <c r="AJ562" s="6">
        <v>552</v>
      </c>
      <c r="AK562" s="6">
        <f t="shared" si="226"/>
        <v>0.87779230958635712</v>
      </c>
      <c r="AL562" s="6">
        <f t="shared" si="227"/>
        <v>0.72229935669545275</v>
      </c>
      <c r="AM562" s="6">
        <f t="shared" si="228"/>
        <v>0.75663010023472299</v>
      </c>
      <c r="AN562">
        <v>0.8024</v>
      </c>
      <c r="AO562">
        <v>2.6062500000000002</v>
      </c>
      <c r="AP562" s="5">
        <v>0.47620000000000001</v>
      </c>
      <c r="AQ562" s="6">
        <f t="shared" si="229"/>
        <v>7.539230958635712E-2</v>
      </c>
      <c r="AR562" s="17">
        <f t="shared" si="230"/>
        <v>5.6840003447651156E-3</v>
      </c>
      <c r="AS562" s="6">
        <f t="shared" si="231"/>
        <v>-1.8839506433045474</v>
      </c>
      <c r="AT562" s="15">
        <f t="shared" si="232"/>
        <v>3.5492700264076182</v>
      </c>
      <c r="AU562" s="6">
        <f t="shared" si="233"/>
        <v>0.28043010023472298</v>
      </c>
      <c r="AV562" s="16">
        <f t="shared" si="234"/>
        <v>7.8641041117656782E-2</v>
      </c>
      <c r="AW562" s="16"/>
      <c r="AX562" s="16"/>
    </row>
    <row r="563" spans="1:50" x14ac:dyDescent="0.2">
      <c r="A563" s="13">
        <v>43288</v>
      </c>
      <c r="B563" s="14">
        <v>14.32180861</v>
      </c>
      <c r="C563" s="14">
        <v>18.026540900000001</v>
      </c>
      <c r="D563" s="14">
        <v>17.912692320000001</v>
      </c>
      <c r="E563" s="14">
        <v>23.778050690000001</v>
      </c>
      <c r="F563" s="5">
        <v>2.2525197223216051</v>
      </c>
      <c r="G563" s="5">
        <v>1.350271461748114</v>
      </c>
      <c r="H563" s="14">
        <v>4.5050394446432094</v>
      </c>
      <c r="I563" s="14">
        <v>5.855310906391324</v>
      </c>
      <c r="J563" s="14">
        <v>2.2525197223216051</v>
      </c>
      <c r="K563" s="14">
        <f t="shared" si="222"/>
        <v>2.9583202539832838</v>
      </c>
      <c r="L563" s="14">
        <f t="shared" si="223"/>
        <v>9.0394479531419556</v>
      </c>
      <c r="M563" s="14">
        <f t="shared" si="224"/>
        <v>3.6792713086520688</v>
      </c>
      <c r="N563" s="5">
        <f t="shared" si="225"/>
        <v>0</v>
      </c>
      <c r="O563" s="9">
        <v>0.10759557829499999</v>
      </c>
      <c r="P563" s="9">
        <v>8.2547619049999996E-3</v>
      </c>
      <c r="Q563" s="9">
        <v>6.9158836231190621</v>
      </c>
      <c r="R563" s="9">
        <f t="shared" si="218"/>
        <v>0.69158836231190624</v>
      </c>
      <c r="S563" s="9">
        <f t="shared" si="219"/>
        <v>6.224295260807156</v>
      </c>
      <c r="T563" s="9">
        <v>6.8357347745898762</v>
      </c>
      <c r="U563" s="9">
        <f t="shared" si="220"/>
        <v>0.68357347745898767</v>
      </c>
      <c r="V563" s="9">
        <f t="shared" si="221"/>
        <v>6.1521612971308883</v>
      </c>
      <c r="W563" s="9">
        <f t="shared" si="235"/>
        <v>0.80566161542274095</v>
      </c>
      <c r="X563" s="9">
        <f t="shared" si="236"/>
        <v>6.9618470996741511E-2</v>
      </c>
      <c r="Y563" s="9">
        <f t="shared" si="237"/>
        <v>0.65102437134396207</v>
      </c>
      <c r="Z563" s="9">
        <f t="shared" si="238"/>
        <v>6.2271663241851058E-2</v>
      </c>
      <c r="AA563" s="9">
        <f t="shared" si="239"/>
        <v>0.65785285153768858</v>
      </c>
      <c r="AB563" s="9">
        <f t="shared" si="240"/>
        <v>6.0312630801075413E-2</v>
      </c>
      <c r="AC563" s="9">
        <f t="shared" si="241"/>
        <v>0.67440174523307739</v>
      </c>
      <c r="AD563" s="9">
        <f t="shared" si="242"/>
        <v>8.0196187498960042E-2</v>
      </c>
      <c r="AE563" s="9">
        <f t="shared" si="243"/>
        <v>0.55174335855996715</v>
      </c>
      <c r="AF563" s="9">
        <f t="shared" si="244"/>
        <v>4.8041746286371839E-2</v>
      </c>
      <c r="AG563" s="9">
        <v>0</v>
      </c>
      <c r="AH563" s="9">
        <f t="shared" si="245"/>
        <v>4.589337374588115E-2</v>
      </c>
      <c r="AI563" s="9"/>
      <c r="AJ563" s="9">
        <v>553</v>
      </c>
      <c r="AK563" s="6">
        <f t="shared" si="226"/>
        <v>0.87528008641948252</v>
      </c>
      <c r="AL563" s="6">
        <f t="shared" si="227"/>
        <v>0.72012451477953965</v>
      </c>
      <c r="AM563" s="6">
        <f t="shared" si="228"/>
        <v>0.75459793273203746</v>
      </c>
      <c r="AN563">
        <v>0.81199999999999983</v>
      </c>
      <c r="AO563">
        <v>2.6124999999999998</v>
      </c>
      <c r="AP563" s="5">
        <v>0.48659999999999998</v>
      </c>
      <c r="AQ563" s="6">
        <f t="shared" si="229"/>
        <v>6.3280086419482684E-2</v>
      </c>
      <c r="AR563" s="17">
        <f t="shared" si="230"/>
        <v>4.0043693372571968E-3</v>
      </c>
      <c r="AS563" s="6">
        <f t="shared" si="231"/>
        <v>-1.8923754852204602</v>
      </c>
      <c r="AT563" s="15">
        <f t="shared" si="232"/>
        <v>3.5810849770633721</v>
      </c>
      <c r="AU563" s="6">
        <f t="shared" si="233"/>
        <v>0.26799793273203748</v>
      </c>
      <c r="AV563" s="16">
        <f t="shared" si="234"/>
        <v>7.182289194864569E-2</v>
      </c>
      <c r="AW563" s="16"/>
      <c r="AX563" s="16"/>
    </row>
    <row r="564" spans="1:50" x14ac:dyDescent="0.2">
      <c r="A564" s="13">
        <v>43289</v>
      </c>
      <c r="B564" s="14">
        <v>14.31254983</v>
      </c>
      <c r="C564" s="14">
        <v>18.007131040000001</v>
      </c>
      <c r="D564" s="14">
        <v>17.884022659999999</v>
      </c>
      <c r="E564" s="14">
        <v>23.828605450000001</v>
      </c>
      <c r="F564" s="5">
        <v>2.2471700294036139</v>
      </c>
      <c r="G564" s="5">
        <v>1.3335048221101371</v>
      </c>
      <c r="H564" s="14">
        <v>4.4943400588072286</v>
      </c>
      <c r="I564" s="14">
        <v>5.8278448809173664</v>
      </c>
      <c r="J564" s="14">
        <v>2.2471700294036139</v>
      </c>
      <c r="K564" s="14">
        <f t="shared" si="222"/>
        <v>2.9173910173488884</v>
      </c>
      <c r="L564" s="14">
        <f t="shared" si="223"/>
        <v>8.8286634659875833</v>
      </c>
      <c r="M564" s="14">
        <f t="shared" si="224"/>
        <v>3.7403303675689785</v>
      </c>
      <c r="N564" s="5">
        <f t="shared" si="225"/>
        <v>0</v>
      </c>
      <c r="O564" s="9">
        <v>0.109801360614</v>
      </c>
      <c r="P564" s="9">
        <v>7.885714286E-3</v>
      </c>
      <c r="Q564" s="9">
        <v>6.9623281611052974</v>
      </c>
      <c r="R564" s="9">
        <f t="shared" si="218"/>
        <v>0.69623281611052978</v>
      </c>
      <c r="S564" s="9">
        <f t="shared" si="219"/>
        <v>6.2660953449947678</v>
      </c>
      <c r="T564" s="9">
        <v>6.7673457417275831</v>
      </c>
      <c r="U564" s="9">
        <f t="shared" si="220"/>
        <v>0.6767345741727584</v>
      </c>
      <c r="V564" s="9">
        <f t="shared" si="221"/>
        <v>6.0906111675548251</v>
      </c>
      <c r="W564" s="9">
        <f t="shared" si="235"/>
        <v>0.80320713511989239</v>
      </c>
      <c r="X564" s="9">
        <f t="shared" si="236"/>
        <v>6.9466444074002723E-2</v>
      </c>
      <c r="Y564" s="9">
        <f t="shared" si="237"/>
        <v>0.64918957447572423</v>
      </c>
      <c r="Z564" s="9">
        <f t="shared" si="238"/>
        <v>6.2224518277772485E-2</v>
      </c>
      <c r="AA564" s="9">
        <f t="shared" si="239"/>
        <v>0.65582268857697146</v>
      </c>
      <c r="AB564" s="9">
        <f t="shared" si="240"/>
        <v>6.0213092399048457E-2</v>
      </c>
      <c r="AC564" s="9">
        <f t="shared" si="241"/>
        <v>0.67305287539158865</v>
      </c>
      <c r="AD564" s="9">
        <f t="shared" si="242"/>
        <v>7.9254333433480956E-2</v>
      </c>
      <c r="AE564" s="9">
        <f t="shared" si="243"/>
        <v>0.54970471621609884</v>
      </c>
      <c r="AF564" s="9">
        <f t="shared" si="244"/>
        <v>4.7901016561843104E-2</v>
      </c>
      <c r="AG564" s="9">
        <v>0</v>
      </c>
      <c r="AH564" s="9">
        <f t="shared" si="245"/>
        <v>4.5514785320675356E-2</v>
      </c>
      <c r="AI564" s="9"/>
      <c r="AJ564" s="6">
        <v>554</v>
      </c>
      <c r="AK564" s="6">
        <f t="shared" si="226"/>
        <v>0.8726735791938951</v>
      </c>
      <c r="AL564" s="6">
        <f t="shared" si="227"/>
        <v>0.71804720685474399</v>
      </c>
      <c r="AM564" s="6">
        <f t="shared" si="228"/>
        <v>0.75230720882506963</v>
      </c>
      <c r="AN564">
        <v>0.82160000000000011</v>
      </c>
      <c r="AO564">
        <v>2.6187499999999999</v>
      </c>
      <c r="AP564" s="5">
        <v>0.497</v>
      </c>
      <c r="AQ564" s="6">
        <f t="shared" si="229"/>
        <v>5.1073579193894991E-2</v>
      </c>
      <c r="AR564" s="17">
        <f t="shared" si="230"/>
        <v>2.6085104916750632E-3</v>
      </c>
      <c r="AS564" s="6">
        <f t="shared" si="231"/>
        <v>-1.900702793145256</v>
      </c>
      <c r="AT564" s="15">
        <f t="shared" si="232"/>
        <v>3.6126711078701779</v>
      </c>
      <c r="AU564" s="6">
        <f t="shared" si="233"/>
        <v>0.25530720882506963</v>
      </c>
      <c r="AV564" s="16">
        <f t="shared" si="234"/>
        <v>6.5181770878047718E-2</v>
      </c>
      <c r="AW564" s="16"/>
      <c r="AX564" s="16"/>
    </row>
    <row r="565" spans="1:50" x14ac:dyDescent="0.2">
      <c r="A565" s="13">
        <v>43290</v>
      </c>
      <c r="B565" s="14">
        <v>14.30329104</v>
      </c>
      <c r="C565" s="14">
        <v>17.987721180000001</v>
      </c>
      <c r="D565" s="14">
        <v>17.85535299</v>
      </c>
      <c r="E565" s="14">
        <v>23.879160200000001</v>
      </c>
      <c r="F565" s="5">
        <v>2.279663483655948</v>
      </c>
      <c r="G565" s="5">
        <v>1.319133416706157</v>
      </c>
      <c r="H565" s="14">
        <v>4.5593269673118968</v>
      </c>
      <c r="I565" s="14">
        <v>5.8784603840180534</v>
      </c>
      <c r="J565" s="14">
        <v>2.279663483655948</v>
      </c>
      <c r="K565" s="14">
        <f t="shared" si="222"/>
        <v>2.9249926371713331</v>
      </c>
      <c r="L565" s="14">
        <f t="shared" si="223"/>
        <v>8.7081707292426511</v>
      </c>
      <c r="M565" s="14">
        <f t="shared" si="224"/>
        <v>3.8659948848077996</v>
      </c>
      <c r="N565" s="5">
        <f t="shared" si="225"/>
        <v>0</v>
      </c>
      <c r="O565" s="9">
        <v>0.112007142933</v>
      </c>
      <c r="P565" s="9">
        <v>7.5166666669999986E-3</v>
      </c>
      <c r="Q565" s="9">
        <v>6.9797459553982462</v>
      </c>
      <c r="R565" s="9">
        <f t="shared" si="218"/>
        <v>0.69797459553982466</v>
      </c>
      <c r="S565" s="9">
        <f t="shared" si="219"/>
        <v>6.2817713598584213</v>
      </c>
      <c r="T565" s="9">
        <v>6.6990917400403402</v>
      </c>
      <c r="U565" s="9">
        <f t="shared" si="220"/>
        <v>0.66990917400403405</v>
      </c>
      <c r="V565" s="9">
        <f t="shared" si="221"/>
        <v>6.0291825660363063</v>
      </c>
      <c r="W565" s="9">
        <f t="shared" si="235"/>
        <v>0.80065527690900617</v>
      </c>
      <c r="X565" s="9">
        <f t="shared" si="236"/>
        <v>6.9500035728549486E-2</v>
      </c>
      <c r="Y565" s="9">
        <f t="shared" si="237"/>
        <v>0.64734935798997884</v>
      </c>
      <c r="Z565" s="9">
        <f t="shared" si="238"/>
        <v>6.2290874944455309E-2</v>
      </c>
      <c r="AA565" s="9">
        <f t="shared" si="239"/>
        <v>0.65372901964226526</v>
      </c>
      <c r="AB565" s="9">
        <f t="shared" si="240"/>
        <v>6.0114830804105124E-2</v>
      </c>
      <c r="AC565" s="9">
        <f t="shared" si="241"/>
        <v>0.67144521982548677</v>
      </c>
      <c r="AD565" s="9">
        <f t="shared" si="242"/>
        <v>7.8486765130236252E-2</v>
      </c>
      <c r="AE565" s="9">
        <f t="shared" si="243"/>
        <v>0.54773944236704142</v>
      </c>
      <c r="AF565" s="9">
        <f t="shared" si="244"/>
        <v>4.7660949955945948E-2</v>
      </c>
      <c r="AG565" s="9">
        <v>0</v>
      </c>
      <c r="AH565" s="9">
        <f t="shared" si="245"/>
        <v>4.4948711607327933E-2</v>
      </c>
      <c r="AI565" s="9"/>
      <c r="AJ565" s="6">
        <v>555</v>
      </c>
      <c r="AK565" s="6">
        <f t="shared" si="226"/>
        <v>0.87015531263755563</v>
      </c>
      <c r="AL565" s="6">
        <f t="shared" si="227"/>
        <v>0.71601989458672055</v>
      </c>
      <c r="AM565" s="6">
        <f t="shared" si="228"/>
        <v>0.749931984955723</v>
      </c>
      <c r="AN565">
        <v>0.83120000000000016</v>
      </c>
      <c r="AO565">
        <v>2.625</v>
      </c>
      <c r="AP565" s="5">
        <v>0.50739999999999996</v>
      </c>
      <c r="AQ565" s="6">
        <f t="shared" si="229"/>
        <v>3.8955312637555473E-2</v>
      </c>
      <c r="AR565" s="17">
        <f t="shared" si="230"/>
        <v>1.5175163826896892E-3</v>
      </c>
      <c r="AS565" s="6">
        <f t="shared" si="231"/>
        <v>-1.9089801054132796</v>
      </c>
      <c r="AT565" s="15">
        <f t="shared" si="232"/>
        <v>3.6442050428636961</v>
      </c>
      <c r="AU565" s="6">
        <f t="shared" si="233"/>
        <v>0.24253198495572303</v>
      </c>
      <c r="AV565" s="16">
        <f t="shared" si="234"/>
        <v>5.8821763726563066E-2</v>
      </c>
      <c r="AW565" s="16"/>
      <c r="AX565" s="16"/>
    </row>
    <row r="566" spans="1:50" x14ac:dyDescent="0.2">
      <c r="A566" s="13">
        <v>43291</v>
      </c>
      <c r="B566" s="14">
        <v>14.29403226</v>
      </c>
      <c r="C566" s="14">
        <v>17.968311329999999</v>
      </c>
      <c r="D566" s="14">
        <v>17.826683330000002</v>
      </c>
      <c r="E566" s="14">
        <v>23.929714950000001</v>
      </c>
      <c r="F566" s="5">
        <v>2.3678689176132379</v>
      </c>
      <c r="G566" s="5">
        <v>1.328714353642144</v>
      </c>
      <c r="H566" s="14">
        <v>4.7357378352264767</v>
      </c>
      <c r="I566" s="14">
        <v>6.0644521888686196</v>
      </c>
      <c r="J566" s="14">
        <v>2.3678689176132379</v>
      </c>
      <c r="K566" s="14">
        <f t="shared" si="222"/>
        <v>3.0020477334564544</v>
      </c>
      <c r="L566" s="14">
        <f t="shared" si="223"/>
        <v>8.7740304250765462</v>
      </c>
      <c r="M566" s="14">
        <f t="shared" si="224"/>
        <v>4.0907461817928024</v>
      </c>
      <c r="N566" s="5">
        <f t="shared" si="225"/>
        <v>0</v>
      </c>
      <c r="O566" s="9">
        <v>0.114212925252</v>
      </c>
      <c r="P566" s="9">
        <v>7.1476190480000024E-3</v>
      </c>
      <c r="Q566" s="9">
        <v>6.9482729860242269</v>
      </c>
      <c r="R566" s="9">
        <f t="shared" si="218"/>
        <v>0.69482729860242276</v>
      </c>
      <c r="S566" s="9">
        <f t="shared" si="219"/>
        <v>6.2534456874218041</v>
      </c>
      <c r="T566" s="9">
        <v>6.631010166535221</v>
      </c>
      <c r="U566" s="9">
        <f t="shared" si="220"/>
        <v>0.66310101665352217</v>
      </c>
      <c r="V566" s="9">
        <f t="shared" si="221"/>
        <v>5.9679091498816987</v>
      </c>
      <c r="W566" s="9">
        <f t="shared" si="235"/>
        <v>0.79806442279707068</v>
      </c>
      <c r="X566" s="9">
        <f t="shared" si="236"/>
        <v>6.9755162496854595E-2</v>
      </c>
      <c r="Y566" s="9">
        <f t="shared" si="237"/>
        <v>0.64549851451288009</v>
      </c>
      <c r="Z566" s="9">
        <f t="shared" si="238"/>
        <v>6.2583284986856835E-2</v>
      </c>
      <c r="AA566" s="9">
        <f t="shared" si="239"/>
        <v>0.65142384138934784</v>
      </c>
      <c r="AB566" s="9">
        <f t="shared" si="240"/>
        <v>6.002008757606269E-2</v>
      </c>
      <c r="AC566" s="9">
        <f t="shared" si="241"/>
        <v>0.66960884540896959</v>
      </c>
      <c r="AD566" s="9">
        <f t="shared" si="242"/>
        <v>7.7838064959887779E-2</v>
      </c>
      <c r="AE566" s="9">
        <f t="shared" si="243"/>
        <v>0.5458271943495917</v>
      </c>
      <c r="AF566" s="9">
        <f t="shared" si="244"/>
        <v>4.7530264142726285E-2</v>
      </c>
      <c r="AG566" s="9">
        <v>0</v>
      </c>
      <c r="AH566" s="9">
        <f t="shared" si="245"/>
        <v>4.4454222564037818E-2</v>
      </c>
      <c r="AI566" s="9"/>
      <c r="AJ566" s="9">
        <v>556</v>
      </c>
      <c r="AK566" s="6">
        <f t="shared" si="226"/>
        <v>0.86781958529392522</v>
      </c>
      <c r="AL566" s="6">
        <f t="shared" si="227"/>
        <v>0.71400712637620467</v>
      </c>
      <c r="AM566" s="6">
        <f t="shared" si="228"/>
        <v>0.74744691036885735</v>
      </c>
      <c r="AN566">
        <v>0.84079999999999999</v>
      </c>
      <c r="AO566">
        <v>2.6312500000000001</v>
      </c>
      <c r="AP566" s="5">
        <v>0.51780000000000004</v>
      </c>
      <c r="AQ566" s="6">
        <f t="shared" si="229"/>
        <v>2.701958529392523E-2</v>
      </c>
      <c r="AR566" s="17">
        <f t="shared" si="230"/>
        <v>7.3005798945570053E-4</v>
      </c>
      <c r="AS566" s="6">
        <f t="shared" si="231"/>
        <v>-1.9172428736237954</v>
      </c>
      <c r="AT566" s="15">
        <f t="shared" si="232"/>
        <v>3.6758202364612287</v>
      </c>
      <c r="AU566" s="6">
        <f t="shared" si="233"/>
        <v>0.22964691036885732</v>
      </c>
      <c r="AV566" s="16">
        <f t="shared" si="234"/>
        <v>5.2737703441961985E-2</v>
      </c>
      <c r="AW566" s="16"/>
      <c r="AX566" s="16"/>
    </row>
    <row r="567" spans="1:50" x14ac:dyDescent="0.2">
      <c r="A567" s="13">
        <v>43292</v>
      </c>
      <c r="B567" s="14">
        <v>14.33324885</v>
      </c>
      <c r="C567" s="14">
        <v>17.948901469999999</v>
      </c>
      <c r="D567" s="14">
        <v>17.84027098</v>
      </c>
      <c r="E567" s="14">
        <v>23.980269710000002</v>
      </c>
      <c r="F567" s="5">
        <v>2.301643093947257</v>
      </c>
      <c r="G567" s="5">
        <v>1.3335048221101371</v>
      </c>
      <c r="H567" s="14">
        <v>4.6032861878945148</v>
      </c>
      <c r="I567" s="14">
        <v>5.9367910100046517</v>
      </c>
      <c r="J567" s="14">
        <v>2.301643093947257</v>
      </c>
      <c r="K567" s="14">
        <f t="shared" si="222"/>
        <v>2.9831472830611268</v>
      </c>
      <c r="L567" s="14">
        <f t="shared" si="223"/>
        <v>8.5162856376252591</v>
      </c>
      <c r="M567" s="14">
        <f t="shared" si="224"/>
        <v>4.0296539770478832</v>
      </c>
      <c r="N567" s="5">
        <f t="shared" si="225"/>
        <v>0</v>
      </c>
      <c r="O567" s="9">
        <v>0.116418707471</v>
      </c>
      <c r="P567" s="9">
        <v>6.7785714290000002E-3</v>
      </c>
      <c r="Q567" s="9">
        <v>6.979425118976895</v>
      </c>
      <c r="R567" s="9">
        <f t="shared" si="218"/>
        <v>0.69794251189768952</v>
      </c>
      <c r="S567" s="9">
        <f t="shared" si="219"/>
        <v>6.281482607079206</v>
      </c>
      <c r="T567" s="9">
        <v>6.5628618059596526</v>
      </c>
      <c r="U567" s="9">
        <f t="shared" si="220"/>
        <v>0.65628618059596533</v>
      </c>
      <c r="V567" s="9">
        <f t="shared" si="221"/>
        <v>5.9065756253636872</v>
      </c>
      <c r="W567" s="9">
        <f t="shared" si="235"/>
        <v>0.79548514853577901</v>
      </c>
      <c r="X567" s="9">
        <f t="shared" si="236"/>
        <v>7.0302720595915358E-2</v>
      </c>
      <c r="Y567" s="9">
        <f t="shared" si="237"/>
        <v>0.64363558534058696</v>
      </c>
      <c r="Z567" s="9">
        <f t="shared" si="238"/>
        <v>6.3267383648948669E-2</v>
      </c>
      <c r="AA567" s="9">
        <f t="shared" si="239"/>
        <v>0.64869254647302721</v>
      </c>
      <c r="AB567" s="9">
        <f t="shared" si="240"/>
        <v>5.9933305322853625E-2</v>
      </c>
      <c r="AC567" s="9">
        <f t="shared" si="241"/>
        <v>0.66746520114533137</v>
      </c>
      <c r="AD567" s="9">
        <f t="shared" si="242"/>
        <v>7.7492492014934813E-2</v>
      </c>
      <c r="AE567" s="9">
        <f t="shared" si="243"/>
        <v>0.54395086874384357</v>
      </c>
      <c r="AF567" s="9">
        <f t="shared" si="244"/>
        <v>4.7533384366720444E-2</v>
      </c>
      <c r="AG567" s="9">
        <v>0</v>
      </c>
      <c r="AH567" s="9">
        <f t="shared" si="245"/>
        <v>4.4005723942533145E-2</v>
      </c>
      <c r="AI567" s="9"/>
      <c r="AJ567" s="6">
        <v>557</v>
      </c>
      <c r="AK567" s="6">
        <f t="shared" si="226"/>
        <v>0.86578786913169437</v>
      </c>
      <c r="AL567" s="6">
        <f t="shared" si="227"/>
        <v>0.71195993012197589</v>
      </c>
      <c r="AM567" s="6">
        <f t="shared" si="228"/>
        <v>0.74495769316026617</v>
      </c>
      <c r="AN567">
        <v>0.85040000000000004</v>
      </c>
      <c r="AO567">
        <v>2.6375000000000011</v>
      </c>
      <c r="AP567" s="5">
        <v>0.5282</v>
      </c>
      <c r="AQ567" s="6">
        <f t="shared" si="229"/>
        <v>1.5387869131694321E-2</v>
      </c>
      <c r="AR567" s="17">
        <f t="shared" si="230"/>
        <v>2.3678651641415092E-4</v>
      </c>
      <c r="AS567" s="6">
        <f t="shared" si="231"/>
        <v>-1.9255400698780252</v>
      </c>
      <c r="AT567" s="15">
        <f t="shared" si="232"/>
        <v>3.7077045607058703</v>
      </c>
      <c r="AU567" s="6">
        <f t="shared" si="233"/>
        <v>0.21675769316026616</v>
      </c>
      <c r="AV567" s="16">
        <f t="shared" si="234"/>
        <v>4.6983897544160096E-2</v>
      </c>
      <c r="AW567" s="16"/>
      <c r="AX567" s="16"/>
    </row>
    <row r="568" spans="1:50" x14ac:dyDescent="0.2">
      <c r="A568" s="13">
        <v>43293</v>
      </c>
      <c r="B568" s="14">
        <v>14.372465439999999</v>
      </c>
      <c r="C568" s="14">
        <v>17.929491609999999</v>
      </c>
      <c r="D568" s="14">
        <v>17.853858630000001</v>
      </c>
      <c r="E568" s="14">
        <v>24.030824460000002</v>
      </c>
      <c r="F568" s="5">
        <v>2.2795781714939731</v>
      </c>
      <c r="G568" s="5">
        <v>1.3263364565233151</v>
      </c>
      <c r="H568" s="14">
        <v>4.5591563429879463</v>
      </c>
      <c r="I568" s="14">
        <v>5.8854927995112609</v>
      </c>
      <c r="J568" s="14">
        <v>2.2795781714939731</v>
      </c>
      <c r="K568" s="14">
        <f t="shared" si="222"/>
        <v>3.0211119006559306</v>
      </c>
      <c r="L568" s="14">
        <f t="shared" si="223"/>
        <v>8.3168304590255371</v>
      </c>
      <c r="M568" s="14">
        <f t="shared" si="224"/>
        <v>4.0446096443740513</v>
      </c>
      <c r="N568" s="5">
        <f t="shared" si="225"/>
        <v>0</v>
      </c>
      <c r="O568" s="9">
        <v>0.11862448979</v>
      </c>
      <c r="P568" s="9">
        <v>6.4095238100000014E-3</v>
      </c>
      <c r="Q568" s="9">
        <v>6.9853219564372599</v>
      </c>
      <c r="R568" s="9">
        <f t="shared" si="218"/>
        <v>0.69853219564372604</v>
      </c>
      <c r="S568" s="9">
        <f t="shared" si="219"/>
        <v>6.2867897607935337</v>
      </c>
      <c r="T568" s="9">
        <v>6.4943549596730614</v>
      </c>
      <c r="U568" s="9">
        <f t="shared" si="220"/>
        <v>0.64943549596730621</v>
      </c>
      <c r="V568" s="9">
        <f t="shared" si="221"/>
        <v>5.8449194637057555</v>
      </c>
      <c r="W568" s="9">
        <f t="shared" si="235"/>
        <v>0.79332453173808537</v>
      </c>
      <c r="X568" s="9">
        <f t="shared" si="236"/>
        <v>7.028654399605519E-2</v>
      </c>
      <c r="Y568" s="9">
        <f t="shared" si="237"/>
        <v>0.64176213302251028</v>
      </c>
      <c r="Z568" s="9">
        <f t="shared" si="238"/>
        <v>6.3717597521777941E-2</v>
      </c>
      <c r="AA568" s="9">
        <f t="shared" si="239"/>
        <v>0.64628136105739653</v>
      </c>
      <c r="AB568" s="9">
        <f t="shared" si="240"/>
        <v>5.9862140287132964E-2</v>
      </c>
      <c r="AC568" s="9">
        <f t="shared" si="241"/>
        <v>0.66540118410930793</v>
      </c>
      <c r="AD568" s="9">
        <f t="shared" si="242"/>
        <v>7.7307197369692743E-2</v>
      </c>
      <c r="AE568" s="9">
        <f t="shared" si="243"/>
        <v>0.54209010495589582</v>
      </c>
      <c r="AF568" s="9">
        <f t="shared" si="244"/>
        <v>4.7715088914451524E-2</v>
      </c>
      <c r="AG568" s="9">
        <v>0</v>
      </c>
      <c r="AH568" s="9">
        <f t="shared" si="245"/>
        <v>4.3691010596598683E-2</v>
      </c>
      <c r="AI568" s="9"/>
      <c r="AJ568" s="6">
        <v>558</v>
      </c>
      <c r="AK568" s="6">
        <f t="shared" si="226"/>
        <v>0.86361107573414053</v>
      </c>
      <c r="AL568" s="6">
        <f t="shared" si="227"/>
        <v>0.7099989585791745</v>
      </c>
      <c r="AM568" s="6">
        <f t="shared" si="228"/>
        <v>0.74270838147900065</v>
      </c>
      <c r="AN568">
        <v>0.8600000000000001</v>
      </c>
      <c r="AO568">
        <v>2.6437499999999998</v>
      </c>
      <c r="AP568" s="5">
        <v>0.53859999999999997</v>
      </c>
      <c r="AQ568" s="6">
        <f t="shared" si="229"/>
        <v>3.6110757341404343E-3</v>
      </c>
      <c r="AR568" s="17">
        <f t="shared" si="230"/>
        <v>1.3039867957697876E-5</v>
      </c>
      <c r="AS568" s="6">
        <f t="shared" si="231"/>
        <v>-1.9337510414208254</v>
      </c>
      <c r="AT568" s="15">
        <f t="shared" si="232"/>
        <v>3.7393930901961268</v>
      </c>
      <c r="AU568" s="6">
        <f t="shared" si="233"/>
        <v>0.20410838147900068</v>
      </c>
      <c r="AV568" s="16">
        <f t="shared" si="234"/>
        <v>4.1660231389977265E-2</v>
      </c>
      <c r="AW568" s="16"/>
      <c r="AX568" s="16"/>
    </row>
    <row r="569" spans="1:50" x14ac:dyDescent="0.2">
      <c r="A569" s="13">
        <v>43294</v>
      </c>
      <c r="B569" s="14">
        <v>14.41168203</v>
      </c>
      <c r="C569" s="14">
        <v>17.91008175</v>
      </c>
      <c r="D569" s="14">
        <v>17.867446279999999</v>
      </c>
      <c r="E569" s="14">
        <v>24.081379219999999</v>
      </c>
      <c r="F569" s="5">
        <v>2.2627624648874289</v>
      </c>
      <c r="G569" s="5">
        <v>1.307174582651341</v>
      </c>
      <c r="H569" s="14">
        <v>4.5255249297748588</v>
      </c>
      <c r="I569" s="14">
        <v>5.8326995124261991</v>
      </c>
      <c r="J569" s="14">
        <v>2.2627624648874289</v>
      </c>
      <c r="K569" s="14">
        <f t="shared" si="222"/>
        <v>3.0671124410612625</v>
      </c>
      <c r="L569" s="14">
        <f t="shared" si="223"/>
        <v>8.0977597226409941</v>
      </c>
      <c r="M569" s="14">
        <f t="shared" si="224"/>
        <v>4.0687538844582898</v>
      </c>
      <c r="N569" s="5">
        <f t="shared" si="225"/>
        <v>0</v>
      </c>
      <c r="O569" s="9">
        <v>0.12083027210900001</v>
      </c>
      <c r="P569" s="9">
        <v>6.040476191E-3</v>
      </c>
      <c r="Q569" s="9">
        <v>7.0049486693545342</v>
      </c>
      <c r="R569" s="9">
        <f t="shared" si="218"/>
        <v>0.70049486693545349</v>
      </c>
      <c r="S569" s="9">
        <f t="shared" si="219"/>
        <v>6.304453802419081</v>
      </c>
      <c r="T569" s="9">
        <v>6.4262461187948956</v>
      </c>
      <c r="U569" s="9">
        <f t="shared" si="220"/>
        <v>0.6426246118794896</v>
      </c>
      <c r="V569" s="9">
        <f t="shared" si="221"/>
        <v>5.7836215069154058</v>
      </c>
      <c r="W569" s="9">
        <f t="shared" si="235"/>
        <v>0.79116695836977891</v>
      </c>
      <c r="X569" s="9">
        <f t="shared" si="236"/>
        <v>7.0213890050142017E-2</v>
      </c>
      <c r="Y569" s="9">
        <f t="shared" si="237"/>
        <v>0.63990305199365594</v>
      </c>
      <c r="Z569" s="9">
        <f t="shared" si="238"/>
        <v>6.4122213459054264E-2</v>
      </c>
      <c r="AA569" s="9">
        <f t="shared" si="239"/>
        <v>0.64396570345288873</v>
      </c>
      <c r="AB569" s="9">
        <f t="shared" si="240"/>
        <v>5.980156650916546E-2</v>
      </c>
      <c r="AC569" s="9">
        <f t="shared" si="241"/>
        <v>0.6634746528102119</v>
      </c>
      <c r="AD569" s="9">
        <f t="shared" si="242"/>
        <v>7.7050185340916677E-2</v>
      </c>
      <c r="AE569" s="9">
        <f t="shared" si="243"/>
        <v>0.54024833638336001</v>
      </c>
      <c r="AF569" s="9">
        <f t="shared" si="244"/>
        <v>4.7575617581505442E-2</v>
      </c>
      <c r="AG569" s="9">
        <v>0</v>
      </c>
      <c r="AH569" s="9">
        <f t="shared" si="245"/>
        <v>4.3462913663830954E-2</v>
      </c>
      <c r="AI569" s="9"/>
      <c r="AJ569" s="9">
        <v>559</v>
      </c>
      <c r="AK569" s="6">
        <f t="shared" si="226"/>
        <v>0.86138084841992091</v>
      </c>
      <c r="AL569" s="6">
        <f t="shared" si="227"/>
        <v>0.70808791691194295</v>
      </c>
      <c r="AM569" s="6">
        <f t="shared" si="228"/>
        <v>0.74052483815112857</v>
      </c>
      <c r="AN569">
        <v>0.86960000000000004</v>
      </c>
      <c r="AO569">
        <v>2.65</v>
      </c>
      <c r="AP569" s="5">
        <v>0.54900000000000004</v>
      </c>
      <c r="AQ569" s="6">
        <f t="shared" si="229"/>
        <v>-8.2191515800791315E-3</v>
      </c>
      <c r="AR569" s="17">
        <f t="shared" si="230"/>
        <v>6.7554452696317279E-5</v>
      </c>
      <c r="AS569" s="6">
        <f t="shared" si="231"/>
        <v>-1.941912083088057</v>
      </c>
      <c r="AT569" s="15">
        <f t="shared" si="232"/>
        <v>3.7710225384433969</v>
      </c>
      <c r="AU569" s="6">
        <f t="shared" si="233"/>
        <v>0.19152483815112853</v>
      </c>
      <c r="AV569" s="16">
        <f t="shared" si="234"/>
        <v>3.6681763628815978E-2</v>
      </c>
      <c r="AW569" s="16"/>
      <c r="AX569" s="16"/>
    </row>
    <row r="570" spans="1:50" x14ac:dyDescent="0.2">
      <c r="A570" s="13">
        <v>43295</v>
      </c>
      <c r="B570" s="14">
        <v>14.45089862</v>
      </c>
      <c r="C570" s="14">
        <v>17.89067189</v>
      </c>
      <c r="D570" s="14">
        <v>17.881033930000001</v>
      </c>
      <c r="E570" s="14">
        <v>24.131933969999999</v>
      </c>
      <c r="F570" s="5">
        <v>2.278218800134582</v>
      </c>
      <c r="G570" s="5">
        <v>1.302384114183347</v>
      </c>
      <c r="H570" s="14">
        <v>4.5564376002691649</v>
      </c>
      <c r="I570" s="14">
        <v>5.8588217144525121</v>
      </c>
      <c r="J570" s="14">
        <v>2.278218800134582</v>
      </c>
      <c r="K570" s="14">
        <f t="shared" si="222"/>
        <v>3.1591594337220474</v>
      </c>
      <c r="L570" s="14">
        <f t="shared" si="223"/>
        <v>7.985633460406909</v>
      </c>
      <c r="M570" s="14">
        <f t="shared" si="224"/>
        <v>4.1517073531685256</v>
      </c>
      <c r="N570" s="5">
        <f t="shared" si="225"/>
        <v>0</v>
      </c>
      <c r="O570" s="9">
        <v>0.123036054428</v>
      </c>
      <c r="P570" s="9">
        <v>5.6714285720000004E-3</v>
      </c>
      <c r="Q570" s="9">
        <v>7.0577777932685404</v>
      </c>
      <c r="R570" s="9">
        <f t="shared" si="218"/>
        <v>0.70577777932685404</v>
      </c>
      <c r="S570" s="9">
        <f t="shared" si="219"/>
        <v>6.3520000139416863</v>
      </c>
      <c r="T570" s="9">
        <v>6.3581087933320619</v>
      </c>
      <c r="U570" s="9">
        <f t="shared" si="220"/>
        <v>0.63581087933320624</v>
      </c>
      <c r="V570" s="9">
        <f t="shared" si="221"/>
        <v>5.7222979139988555</v>
      </c>
      <c r="W570" s="9">
        <f t="shared" si="235"/>
        <v>0.78897253873103013</v>
      </c>
      <c r="X570" s="9">
        <f t="shared" si="236"/>
        <v>7.0163104015431521E-2</v>
      </c>
      <c r="Y570" s="9">
        <f t="shared" si="237"/>
        <v>0.63805745264302527</v>
      </c>
      <c r="Z570" s="9">
        <f t="shared" si="238"/>
        <v>6.4505345219952867E-2</v>
      </c>
      <c r="AA570" s="9">
        <f t="shared" si="239"/>
        <v>0.64171644189461619</v>
      </c>
      <c r="AB570" s="9">
        <f t="shared" si="240"/>
        <v>5.9750435845192157E-2</v>
      </c>
      <c r="AC570" s="9">
        <f t="shared" si="241"/>
        <v>0.66166776734135557</v>
      </c>
      <c r="AD570" s="9">
        <f t="shared" si="242"/>
        <v>7.6633615158055168E-2</v>
      </c>
      <c r="AE570" s="9">
        <f t="shared" si="243"/>
        <v>0.53843207465922127</v>
      </c>
      <c r="AF570" s="9">
        <f t="shared" si="244"/>
        <v>4.740200322586683E-2</v>
      </c>
      <c r="AG570" s="9">
        <v>0</v>
      </c>
      <c r="AH570" s="9">
        <f t="shared" si="245"/>
        <v>4.3208388672244823E-2</v>
      </c>
      <c r="AI570" s="9"/>
      <c r="AJ570" s="6">
        <v>560</v>
      </c>
      <c r="AK570" s="6">
        <f t="shared" si="226"/>
        <v>0.85913564274646159</v>
      </c>
      <c r="AL570" s="6">
        <f t="shared" si="227"/>
        <v>0.70622178711456907</v>
      </c>
      <c r="AM570" s="6">
        <f t="shared" si="228"/>
        <v>0.73830138249941069</v>
      </c>
      <c r="AN570">
        <v>0.87919999999999998</v>
      </c>
      <c r="AO570">
        <v>2.65625</v>
      </c>
      <c r="AP570" s="5">
        <v>0.55940000000000001</v>
      </c>
      <c r="AQ570" s="6">
        <f t="shared" si="229"/>
        <v>-2.006435725353839E-2</v>
      </c>
      <c r="AR570" s="17">
        <f t="shared" si="230"/>
        <v>4.0257843199761857E-4</v>
      </c>
      <c r="AS570" s="6">
        <f t="shared" si="231"/>
        <v>-1.9500282128854309</v>
      </c>
      <c r="AT570" s="15">
        <f t="shared" si="232"/>
        <v>3.8026100310491477</v>
      </c>
      <c r="AU570" s="6">
        <f t="shared" si="233"/>
        <v>0.17890138249941068</v>
      </c>
      <c r="AV570" s="16">
        <f t="shared" si="234"/>
        <v>3.2005704660200446E-2</v>
      </c>
      <c r="AW570" s="16"/>
      <c r="AX570" s="16"/>
    </row>
    <row r="571" spans="1:50" x14ac:dyDescent="0.2">
      <c r="A571" s="13">
        <v>43296</v>
      </c>
      <c r="B571" s="14">
        <v>14.490115210000001</v>
      </c>
      <c r="C571" s="14">
        <v>17.87126203</v>
      </c>
      <c r="D571" s="14">
        <v>17.894621579999999</v>
      </c>
      <c r="E571" s="14">
        <v>24.182488729999999</v>
      </c>
      <c r="F571" s="5">
        <v>2.2933436117986079</v>
      </c>
      <c r="G571" s="5">
        <v>1.29998887994935</v>
      </c>
      <c r="H571" s="14">
        <v>4.5866872235972158</v>
      </c>
      <c r="I571" s="14">
        <v>5.8866761035465656</v>
      </c>
      <c r="J571" s="14">
        <v>2.2933436117986079</v>
      </c>
      <c r="K571" s="14">
        <f t="shared" si="222"/>
        <v>3.2541829271469984</v>
      </c>
      <c r="L571" s="14">
        <f t="shared" si="223"/>
        <v>7.8817601474975962</v>
      </c>
      <c r="M571" s="14">
        <f t="shared" si="224"/>
        <v>4.2356331265406997</v>
      </c>
      <c r="N571" s="5">
        <f t="shared" si="225"/>
        <v>0</v>
      </c>
      <c r="O571" s="9">
        <v>0.12524183674700001</v>
      </c>
      <c r="P571" s="9">
        <v>5.3023809530000007E-3</v>
      </c>
      <c r="Q571" s="9">
        <v>7.1602005552994514</v>
      </c>
      <c r="R571" s="9">
        <f t="shared" si="218"/>
        <v>0.71602005552994519</v>
      </c>
      <c r="S571" s="9">
        <f t="shared" si="219"/>
        <v>6.444180499769506</v>
      </c>
      <c r="T571" s="9">
        <v>6.289969657961838</v>
      </c>
      <c r="U571" s="9">
        <f t="shared" si="220"/>
        <v>0.6289969657961838</v>
      </c>
      <c r="V571" s="9">
        <f t="shared" si="221"/>
        <v>5.6609726921656547</v>
      </c>
      <c r="W571" s="9">
        <f t="shared" si="235"/>
        <v>0.78671338678047431</v>
      </c>
      <c r="X571" s="9">
        <f t="shared" si="236"/>
        <v>7.0323364517686823E-2</v>
      </c>
      <c r="Y571" s="9">
        <f t="shared" si="237"/>
        <v>0.6362222136330844</v>
      </c>
      <c r="Z571" s="9">
        <f t="shared" si="238"/>
        <v>6.4985498573053399E-2</v>
      </c>
      <c r="AA571" s="9">
        <f t="shared" si="239"/>
        <v>0.63938917618288738</v>
      </c>
      <c r="AB571" s="9">
        <f t="shared" si="240"/>
        <v>5.9708108030243422E-2</v>
      </c>
      <c r="AC571" s="9">
        <f t="shared" si="241"/>
        <v>0.65981717306521803</v>
      </c>
      <c r="AD571" s="9">
        <f t="shared" si="242"/>
        <v>7.626907598171094E-2</v>
      </c>
      <c r="AE571" s="9">
        <f t="shared" si="243"/>
        <v>0.53664632132583501</v>
      </c>
      <c r="AF571" s="9">
        <f t="shared" si="244"/>
        <v>4.7239693393273649E-2</v>
      </c>
      <c r="AG571" s="9">
        <v>0</v>
      </c>
      <c r="AH571" s="9">
        <f t="shared" si="245"/>
        <v>4.2882511384511046E-2</v>
      </c>
      <c r="AI571" s="9"/>
      <c r="AJ571" s="6">
        <v>561</v>
      </c>
      <c r="AK571" s="6">
        <f t="shared" si="226"/>
        <v>0.85703675129816115</v>
      </c>
      <c r="AL571" s="6">
        <f t="shared" si="227"/>
        <v>0.70437467475594073</v>
      </c>
      <c r="AM571" s="6">
        <f t="shared" si="228"/>
        <v>0.73608624904692899</v>
      </c>
      <c r="AN571">
        <v>0.88879999999999992</v>
      </c>
      <c r="AO571">
        <v>2.662500000000001</v>
      </c>
      <c r="AP571" s="5">
        <v>0.56979999999999997</v>
      </c>
      <c r="AQ571" s="6">
        <f t="shared" si="229"/>
        <v>-3.1763248701838775E-2</v>
      </c>
      <c r="AR571" s="17">
        <f t="shared" si="230"/>
        <v>1.0089039680948628E-3</v>
      </c>
      <c r="AS571" s="6">
        <f t="shared" si="231"/>
        <v>-1.9581253252440602</v>
      </c>
      <c r="AT571" s="15">
        <f t="shared" si="232"/>
        <v>3.8342547893621566</v>
      </c>
      <c r="AU571" s="6">
        <f t="shared" si="233"/>
        <v>0.16628624904692901</v>
      </c>
      <c r="AV571" s="16">
        <f t="shared" si="234"/>
        <v>2.7651116622097301E-2</v>
      </c>
      <c r="AW571" s="16"/>
      <c r="AX571" s="16"/>
    </row>
    <row r="572" spans="1:50" x14ac:dyDescent="0.2">
      <c r="A572" s="13">
        <v>43297</v>
      </c>
      <c r="B572" s="14">
        <v>14.5293318</v>
      </c>
      <c r="C572" s="14">
        <v>17.851852170000001</v>
      </c>
      <c r="D572" s="14">
        <v>17.908209230000001</v>
      </c>
      <c r="E572" s="14">
        <v>24.233043479999999</v>
      </c>
      <c r="F572" s="5">
        <v>2.2677642039190609</v>
      </c>
      <c r="G572" s="5">
        <v>1.280844343192544</v>
      </c>
      <c r="H572" s="14">
        <v>4.5355284078381226</v>
      </c>
      <c r="I572" s="14">
        <v>5.8163727510306664</v>
      </c>
      <c r="J572" s="14">
        <v>2.2677642039190609</v>
      </c>
      <c r="K572" s="14">
        <f t="shared" si="222"/>
        <v>3.2936949517777125</v>
      </c>
      <c r="L572" s="14">
        <f t="shared" si="223"/>
        <v>7.6597292866710038</v>
      </c>
      <c r="M572" s="14">
        <f t="shared" si="224"/>
        <v>4.2449698176448072</v>
      </c>
      <c r="N572" s="5">
        <f t="shared" si="225"/>
        <v>0</v>
      </c>
      <c r="O572" s="9">
        <v>0.127447619066</v>
      </c>
      <c r="P572" s="9">
        <v>4.9333333340000002E-3</v>
      </c>
      <c r="Q572" s="9">
        <v>7.1064070459844517</v>
      </c>
      <c r="R572" s="9">
        <f t="shared" si="218"/>
        <v>0.71064070459844519</v>
      </c>
      <c r="S572" s="9">
        <f t="shared" si="219"/>
        <v>6.3957663413860066</v>
      </c>
      <c r="T572" s="9">
        <v>6.2212493640910269</v>
      </c>
      <c r="U572" s="9">
        <f t="shared" si="220"/>
        <v>0.62212493640910271</v>
      </c>
      <c r="V572" s="9">
        <f t="shared" si="221"/>
        <v>5.5991244276819243</v>
      </c>
      <c r="W572" s="9">
        <f t="shared" si="235"/>
        <v>0.78452520488627209</v>
      </c>
      <c r="X572" s="9">
        <f t="shared" si="236"/>
        <v>7.0632535721408707E-2</v>
      </c>
      <c r="Y572" s="9">
        <f t="shared" si="237"/>
        <v>0.63439283868142815</v>
      </c>
      <c r="Z572" s="9">
        <f t="shared" si="238"/>
        <v>6.5549468391320587E-2</v>
      </c>
      <c r="AA572" s="9">
        <f t="shared" si="239"/>
        <v>0.63699766944519709</v>
      </c>
      <c r="AB572" s="9">
        <f t="shared" si="240"/>
        <v>5.9676327192630059E-2</v>
      </c>
      <c r="AC572" s="9">
        <f t="shared" si="241"/>
        <v>0.65794076963362558</v>
      </c>
      <c r="AD572" s="9">
        <f t="shared" si="242"/>
        <v>7.5959416085839171E-2</v>
      </c>
      <c r="AE572" s="9">
        <f t="shared" si="243"/>
        <v>0.53488629808414723</v>
      </c>
      <c r="AF572" s="9">
        <f t="shared" si="244"/>
        <v>4.720143093485956E-2</v>
      </c>
      <c r="AG572" s="9">
        <v>0</v>
      </c>
      <c r="AH572" s="9">
        <f t="shared" si="245"/>
        <v>4.2580688033775106E-2</v>
      </c>
      <c r="AI572" s="9"/>
      <c r="AJ572" s="9">
        <v>562</v>
      </c>
      <c r="AK572" s="6">
        <f t="shared" si="226"/>
        <v>0.85515774060768079</v>
      </c>
      <c r="AL572" s="6">
        <f t="shared" si="227"/>
        <v>0.70254713783651768</v>
      </c>
      <c r="AM572" s="6">
        <f t="shared" si="228"/>
        <v>0.73390018571946469</v>
      </c>
      <c r="AN572">
        <v>0.89839999999999987</v>
      </c>
      <c r="AO572">
        <v>2.6687500000000002</v>
      </c>
      <c r="AP572" s="5">
        <v>0.58020000000000005</v>
      </c>
      <c r="AQ572" s="6">
        <f t="shared" si="229"/>
        <v>-4.3242259392319071E-2</v>
      </c>
      <c r="AR572" s="17">
        <f t="shared" si="230"/>
        <v>1.8698929973526069E-3</v>
      </c>
      <c r="AS572" s="6">
        <f t="shared" si="231"/>
        <v>-1.9662028621634824</v>
      </c>
      <c r="AT572" s="15">
        <f t="shared" si="232"/>
        <v>3.8659536951798703</v>
      </c>
      <c r="AU572" s="6">
        <f t="shared" si="233"/>
        <v>0.15370018571946464</v>
      </c>
      <c r="AV572" s="16">
        <f t="shared" si="234"/>
        <v>2.3623747090197923E-2</v>
      </c>
      <c r="AW572" s="16"/>
      <c r="AX572" s="16"/>
    </row>
    <row r="573" spans="1:50" x14ac:dyDescent="0.2">
      <c r="A573" s="13">
        <v>43298</v>
      </c>
      <c r="B573" s="14">
        <v>14.56854839</v>
      </c>
      <c r="C573" s="14">
        <v>17.832442310000001</v>
      </c>
      <c r="D573" s="14">
        <v>17.921796879999999</v>
      </c>
      <c r="E573" s="14">
        <v>24.15452745</v>
      </c>
      <c r="F573" s="5">
        <v>2.3014898176639358</v>
      </c>
      <c r="G573" s="5">
        <v>1.2688508349073919</v>
      </c>
      <c r="H573" s="14">
        <v>4.6029796353278716</v>
      </c>
      <c r="I573" s="14">
        <v>5.8718304702352651</v>
      </c>
      <c r="J573" s="14">
        <v>2.3014898176639358</v>
      </c>
      <c r="K573" s="14">
        <f t="shared" si="222"/>
        <v>3.5133900978006078</v>
      </c>
      <c r="L573" s="14">
        <f t="shared" si="223"/>
        <v>7.7692213961407548</v>
      </c>
      <c r="M573" s="14">
        <f t="shared" si="224"/>
        <v>4.277811795301143</v>
      </c>
      <c r="N573" s="5">
        <f t="shared" si="225"/>
        <v>0</v>
      </c>
      <c r="O573" s="9">
        <v>0.12877990932100011</v>
      </c>
      <c r="P573" s="9">
        <v>5.4377777789999986E-3</v>
      </c>
      <c r="Q573" s="9">
        <v>7.0865520248809792</v>
      </c>
      <c r="R573" s="9">
        <f t="shared" si="218"/>
        <v>0.70865520248809799</v>
      </c>
      <c r="S573" s="9">
        <f t="shared" si="219"/>
        <v>6.3778968223928816</v>
      </c>
      <c r="T573" s="9">
        <v>6.1543830208331851</v>
      </c>
      <c r="U573" s="9">
        <f t="shared" si="220"/>
        <v>0.61543830208331851</v>
      </c>
      <c r="V573" s="9">
        <f t="shared" si="221"/>
        <v>5.5389447187498666</v>
      </c>
      <c r="W573" s="9">
        <f t="shared" si="235"/>
        <v>0.78253304089449127</v>
      </c>
      <c r="X573" s="9">
        <f t="shared" si="236"/>
        <v>7.0594856825859864E-2</v>
      </c>
      <c r="Y573" s="9">
        <f t="shared" si="237"/>
        <v>0.63257298113658367</v>
      </c>
      <c r="Z573" s="9">
        <f t="shared" si="238"/>
        <v>6.6038532396019853E-2</v>
      </c>
      <c r="AA573" s="9">
        <f t="shared" si="239"/>
        <v>0.63473245910781306</v>
      </c>
      <c r="AB573" s="9">
        <f t="shared" si="240"/>
        <v>5.9656534464060822E-2</v>
      </c>
      <c r="AC573" s="9">
        <f t="shared" si="241"/>
        <v>0.65614827985120106</v>
      </c>
      <c r="AD573" s="9">
        <f t="shared" si="242"/>
        <v>7.5531292663022664E-2</v>
      </c>
      <c r="AE573" s="9">
        <f t="shared" si="243"/>
        <v>0.53314861172700878</v>
      </c>
      <c r="AF573" s="9">
        <f t="shared" si="244"/>
        <v>4.7256639180941619E-2</v>
      </c>
      <c r="AG573" s="9">
        <v>0</v>
      </c>
      <c r="AH573" s="9">
        <f t="shared" si="245"/>
        <v>4.2305386442086423E-2</v>
      </c>
      <c r="AI573" s="9"/>
      <c r="AJ573" s="6">
        <v>563</v>
      </c>
      <c r="AK573" s="6">
        <f t="shared" si="226"/>
        <v>0.85312789772035114</v>
      </c>
      <c r="AL573" s="6">
        <f t="shared" si="227"/>
        <v>0.70077099150383293</v>
      </c>
      <c r="AM573" s="6">
        <f t="shared" si="228"/>
        <v>0.73167957251422377</v>
      </c>
      <c r="AN573">
        <v>0.90800000000000003</v>
      </c>
      <c r="AO573">
        <v>2.6749999999999998</v>
      </c>
      <c r="AP573" s="5">
        <v>0.59060000000000001</v>
      </c>
      <c r="AQ573" s="6">
        <f t="shared" si="229"/>
        <v>-5.4872102279648893E-2</v>
      </c>
      <c r="AR573" s="17">
        <f t="shared" si="230"/>
        <v>3.0109476085882492E-3</v>
      </c>
      <c r="AS573" s="6">
        <f t="shared" si="231"/>
        <v>-1.9742290084961669</v>
      </c>
      <c r="AT573" s="15">
        <f t="shared" si="232"/>
        <v>3.8975801779877584</v>
      </c>
      <c r="AU573" s="6">
        <f t="shared" si="233"/>
        <v>0.14107957251422376</v>
      </c>
      <c r="AV573" s="16">
        <f t="shared" si="234"/>
        <v>1.9903445780796121E-2</v>
      </c>
      <c r="AW573" s="16"/>
      <c r="AX573" s="16"/>
    </row>
    <row r="574" spans="1:50" x14ac:dyDescent="0.2">
      <c r="A574" s="13">
        <v>43299</v>
      </c>
      <c r="B574" s="14">
        <v>14.580918390000001</v>
      </c>
      <c r="C574" s="14">
        <v>17.91667949</v>
      </c>
      <c r="D574" s="14">
        <v>17.919929960000001</v>
      </c>
      <c r="E574" s="14">
        <v>24.07601142</v>
      </c>
      <c r="F574" s="5">
        <v>2.284607759986558</v>
      </c>
      <c r="G574" s="5">
        <v>1.259269897971405</v>
      </c>
      <c r="H574" s="14">
        <v>4.5692155199731168</v>
      </c>
      <c r="I574" s="14">
        <v>5.8284854179445222</v>
      </c>
      <c r="J574" s="14">
        <v>2.284607759986558</v>
      </c>
      <c r="K574" s="14">
        <f t="shared" si="222"/>
        <v>3.4831979074857742</v>
      </c>
      <c r="L574" s="14">
        <f t="shared" si="223"/>
        <v>8.0240622177012142</v>
      </c>
      <c r="M574" s="14">
        <f t="shared" si="224"/>
        <v>4.2120942619630934</v>
      </c>
      <c r="N574" s="5">
        <f t="shared" si="225"/>
        <v>0</v>
      </c>
      <c r="O574" s="9">
        <v>0.13011219957699999</v>
      </c>
      <c r="P574" s="9">
        <v>5.942222223E-3</v>
      </c>
      <c r="Q574" s="9">
        <v>7.1232260779376606</v>
      </c>
      <c r="R574" s="9">
        <f t="shared" si="218"/>
        <v>0.7123226077937661</v>
      </c>
      <c r="S574" s="9">
        <f t="shared" si="219"/>
        <v>6.4109034701438947</v>
      </c>
      <c r="T574" s="9">
        <v>6.0866116827846168</v>
      </c>
      <c r="U574" s="9">
        <f t="shared" si="220"/>
        <v>0.60866116827846173</v>
      </c>
      <c r="V574" s="9">
        <f t="shared" si="221"/>
        <v>5.4779505145061549</v>
      </c>
      <c r="W574" s="9">
        <f t="shared" si="235"/>
        <v>0.78047694380204891</v>
      </c>
      <c r="X574" s="9">
        <f t="shared" si="236"/>
        <v>7.0718196378098494E-2</v>
      </c>
      <c r="Y574" s="9">
        <f t="shared" si="237"/>
        <v>0.63077322638988553</v>
      </c>
      <c r="Z574" s="9">
        <f t="shared" si="238"/>
        <v>6.6513469902420394E-2</v>
      </c>
      <c r="AA574" s="9">
        <f t="shared" si="239"/>
        <v>0.63245290107217167</v>
      </c>
      <c r="AB574" s="9">
        <f t="shared" si="240"/>
        <v>5.9646964393432665E-2</v>
      </c>
      <c r="AC574" s="9">
        <f t="shared" si="241"/>
        <v>0.65412409302547436</v>
      </c>
      <c r="AD574" s="9">
        <f t="shared" si="242"/>
        <v>7.5082500636710292E-2</v>
      </c>
      <c r="AE574" s="9">
        <f t="shared" si="243"/>
        <v>0.53143644051746664</v>
      </c>
      <c r="AF574" s="9">
        <f t="shared" si="244"/>
        <v>4.7113977259616413E-2</v>
      </c>
      <c r="AG574" s="9">
        <v>0</v>
      </c>
      <c r="AH574" s="9">
        <f t="shared" si="245"/>
        <v>4.1977288735132054E-2</v>
      </c>
      <c r="AI574" s="9"/>
      <c r="AJ574" s="6">
        <v>564</v>
      </c>
      <c r="AK574" s="6">
        <f t="shared" si="226"/>
        <v>0.85119514018014741</v>
      </c>
      <c r="AL574" s="6">
        <f t="shared" si="227"/>
        <v>0.69896637097459202</v>
      </c>
      <c r="AM574" s="6">
        <f t="shared" si="228"/>
        <v>0.72920659366218465</v>
      </c>
      <c r="AN574">
        <v>0.91760000000000019</v>
      </c>
      <c r="AO574">
        <v>2.6812499999999999</v>
      </c>
      <c r="AP574" s="5">
        <v>0.60099999999999998</v>
      </c>
      <c r="AQ574" s="6">
        <f t="shared" si="229"/>
        <v>-6.640485981985278E-2</v>
      </c>
      <c r="AR574" s="17">
        <f t="shared" si="230"/>
        <v>4.4096054076942981E-3</v>
      </c>
      <c r="AS574" s="6">
        <f t="shared" si="231"/>
        <v>-1.982283629025408</v>
      </c>
      <c r="AT574" s="15">
        <f t="shared" si="232"/>
        <v>3.9294483859021412</v>
      </c>
      <c r="AU574" s="6">
        <f t="shared" si="233"/>
        <v>0.12820659366218468</v>
      </c>
      <c r="AV574" s="16">
        <f t="shared" si="234"/>
        <v>1.6436930658460532E-2</v>
      </c>
      <c r="AW574" s="16"/>
      <c r="AX574" s="16"/>
    </row>
    <row r="575" spans="1:50" x14ac:dyDescent="0.2">
      <c r="A575" s="13">
        <v>43300</v>
      </c>
      <c r="B575" s="14">
        <v>14.59328839</v>
      </c>
      <c r="C575" s="14">
        <v>18.000916669999999</v>
      </c>
      <c r="D575" s="14">
        <v>17.91806304</v>
      </c>
      <c r="E575" s="14">
        <v>23.997495390000001</v>
      </c>
      <c r="F575" s="5">
        <v>2.279610875693697</v>
      </c>
      <c r="G575" s="5">
        <v>1.249706298150586</v>
      </c>
      <c r="H575" s="14">
        <v>4.5592217513873941</v>
      </c>
      <c r="I575" s="14">
        <v>5.8089280495379807</v>
      </c>
      <c r="J575" s="14">
        <v>2.279610875693697</v>
      </c>
      <c r="K575" s="14">
        <f t="shared" si="222"/>
        <v>3.4713546782467071</v>
      </c>
      <c r="L575" s="14">
        <f t="shared" si="223"/>
        <v>8.3149209923663694</v>
      </c>
      <c r="M575" s="14">
        <f t="shared" si="224"/>
        <v>4.1683246421239692</v>
      </c>
      <c r="N575" s="5">
        <f t="shared" si="225"/>
        <v>0</v>
      </c>
      <c r="O575" s="9">
        <v>0.13144448983199999</v>
      </c>
      <c r="P575" s="9">
        <v>6.446666668000001E-3</v>
      </c>
      <c r="Q575" s="9">
        <v>7.1140554162965044</v>
      </c>
      <c r="R575" s="9">
        <f t="shared" si="218"/>
        <v>0.71140554162965053</v>
      </c>
      <c r="S575" s="9">
        <f t="shared" si="219"/>
        <v>6.4026498746668539</v>
      </c>
      <c r="T575" s="9">
        <v>6.0175452689977504</v>
      </c>
      <c r="U575" s="9">
        <f t="shared" si="220"/>
        <v>0.60175452689977504</v>
      </c>
      <c r="V575" s="9">
        <f t="shared" si="221"/>
        <v>5.4157907420979754</v>
      </c>
      <c r="W575" s="9">
        <f t="shared" si="235"/>
        <v>0.77854990427587178</v>
      </c>
      <c r="X575" s="9">
        <f t="shared" si="236"/>
        <v>7.0729885415831362E-2</v>
      </c>
      <c r="Y575" s="9">
        <f t="shared" si="237"/>
        <v>0.62898840227739294</v>
      </c>
      <c r="Z575" s="9">
        <f t="shared" si="238"/>
        <v>6.6782635803479415E-2</v>
      </c>
      <c r="AA575" s="9">
        <f t="shared" si="239"/>
        <v>0.63038860712164546</v>
      </c>
      <c r="AB575" s="9">
        <f t="shared" si="240"/>
        <v>5.9647106485507528E-2</v>
      </c>
      <c r="AC575" s="9">
        <f t="shared" si="241"/>
        <v>0.65165054741341788</v>
      </c>
      <c r="AD575" s="9">
        <f t="shared" si="242"/>
        <v>7.4650892977110639E-2</v>
      </c>
      <c r="AE575" s="9">
        <f t="shared" si="243"/>
        <v>0.52973454803338971</v>
      </c>
      <c r="AF575" s="9">
        <f t="shared" si="244"/>
        <v>4.7064164632388709E-2</v>
      </c>
      <c r="AG575" s="9">
        <v>0</v>
      </c>
      <c r="AH575" s="9">
        <f t="shared" si="245"/>
        <v>4.1625091375814563E-2</v>
      </c>
      <c r="AI575" s="9"/>
      <c r="AJ575" s="9">
        <v>565</v>
      </c>
      <c r="AK575" s="6">
        <f t="shared" si="226"/>
        <v>0.84927978969170315</v>
      </c>
      <c r="AL575" s="6">
        <f t="shared" si="227"/>
        <v>0.69717124292512489</v>
      </c>
      <c r="AM575" s="6">
        <f t="shared" si="228"/>
        <v>0.72630144039052857</v>
      </c>
      <c r="AN575">
        <v>0.92720000000000014</v>
      </c>
      <c r="AO575">
        <v>2.6875</v>
      </c>
      <c r="AP575" s="5">
        <v>0.61140000000000005</v>
      </c>
      <c r="AQ575" s="6">
        <f t="shared" si="229"/>
        <v>-7.7920210308296989E-2</v>
      </c>
      <c r="AR575" s="17">
        <f t="shared" si="230"/>
        <v>6.0715591744892319E-3</v>
      </c>
      <c r="AS575" s="6">
        <f t="shared" si="231"/>
        <v>-1.9903287570748751</v>
      </c>
      <c r="AT575" s="15">
        <f t="shared" si="232"/>
        <v>3.9614085612392174</v>
      </c>
      <c r="AU575" s="6">
        <f t="shared" si="233"/>
        <v>0.11490144039052852</v>
      </c>
      <c r="AV575" s="16">
        <f t="shared" si="234"/>
        <v>1.320234100381818E-2</v>
      </c>
      <c r="AW575" s="16"/>
      <c r="AX575" s="16"/>
    </row>
    <row r="576" spans="1:50" x14ac:dyDescent="0.2">
      <c r="A576" s="13">
        <v>43301</v>
      </c>
      <c r="B576" s="14">
        <v>14.605658379999999</v>
      </c>
      <c r="C576" s="14">
        <v>18.085153850000001</v>
      </c>
      <c r="D576" s="14">
        <v>17.916196119999999</v>
      </c>
      <c r="E576" s="14">
        <v>23.918979360000002</v>
      </c>
      <c r="F576" s="5">
        <v>2.2537504600134528</v>
      </c>
      <c r="G576" s="5">
        <v>1.240125361214599</v>
      </c>
      <c r="H576" s="14">
        <v>4.5075009200269056</v>
      </c>
      <c r="I576" s="14">
        <v>5.747626281241506</v>
      </c>
      <c r="J576" s="14">
        <v>2.2537504600134528</v>
      </c>
      <c r="K576" s="14">
        <f t="shared" si="222"/>
        <v>3.4279705068264921</v>
      </c>
      <c r="L576" s="14">
        <f t="shared" si="223"/>
        <v>8.5774411228325746</v>
      </c>
      <c r="M576" s="14">
        <f t="shared" si="224"/>
        <v>4.0865794475162982</v>
      </c>
      <c r="N576" s="5">
        <f t="shared" si="225"/>
        <v>0</v>
      </c>
      <c r="O576" s="9">
        <v>0.13277678008800001</v>
      </c>
      <c r="P576" s="9">
        <v>6.9511111120000007E-3</v>
      </c>
      <c r="Q576" s="9">
        <v>7.1271815923820814</v>
      </c>
      <c r="R576" s="9">
        <f t="shared" si="218"/>
        <v>0.71271815923820814</v>
      </c>
      <c r="S576" s="9">
        <f t="shared" si="219"/>
        <v>6.4144634331438732</v>
      </c>
      <c r="T576" s="9">
        <v>5.949787688003652</v>
      </c>
      <c r="U576" s="9">
        <f t="shared" si="220"/>
        <v>0.59497876880036527</v>
      </c>
      <c r="V576" s="9">
        <f t="shared" si="221"/>
        <v>5.3548089192032871</v>
      </c>
      <c r="W576" s="9">
        <f t="shared" si="235"/>
        <v>0.77665843278699054</v>
      </c>
      <c r="X576" s="9">
        <f t="shared" si="236"/>
        <v>7.0692029454531166E-2</v>
      </c>
      <c r="Y576" s="9">
        <f t="shared" si="237"/>
        <v>0.62722483615492841</v>
      </c>
      <c r="Z576" s="9">
        <f t="shared" si="238"/>
        <v>6.6919268268596163E-2</v>
      </c>
      <c r="AA576" s="9">
        <f t="shared" si="239"/>
        <v>0.62846174616370587</v>
      </c>
      <c r="AB576" s="9">
        <f t="shared" si="240"/>
        <v>5.9652628726950298E-2</v>
      </c>
      <c r="AC576" s="9">
        <f t="shared" si="241"/>
        <v>0.64873008644958052</v>
      </c>
      <c r="AD576" s="9">
        <f t="shared" si="242"/>
        <v>7.4249011505335957E-2</v>
      </c>
      <c r="AE576" s="9">
        <f t="shared" si="243"/>
        <v>0.52801628955512847</v>
      </c>
      <c r="AF576" s="9">
        <f t="shared" si="244"/>
        <v>4.6954953112178524E-2</v>
      </c>
      <c r="AG576" s="9">
        <v>0</v>
      </c>
      <c r="AH576" s="9">
        <f t="shared" si="245"/>
        <v>4.1254064106374735E-2</v>
      </c>
      <c r="AI576" s="9"/>
      <c r="AJ576" s="6">
        <v>566</v>
      </c>
      <c r="AK576" s="6">
        <f t="shared" si="226"/>
        <v>0.84735046224152166</v>
      </c>
      <c r="AL576" s="6">
        <f t="shared" si="227"/>
        <v>0.69538101443230205</v>
      </c>
      <c r="AM576" s="6">
        <f t="shared" si="228"/>
        <v>0.72297909795491644</v>
      </c>
      <c r="AN576">
        <v>0.93680000000000008</v>
      </c>
      <c r="AO576">
        <v>2.6937500000000001</v>
      </c>
      <c r="AP576" s="5">
        <v>0.62180000000000002</v>
      </c>
      <c r="AQ576" s="6">
        <f t="shared" si="229"/>
        <v>-8.9449537758478415E-2</v>
      </c>
      <c r="AR576" s="17">
        <f t="shared" si="230"/>
        <v>8.0012198052054548E-3</v>
      </c>
      <c r="AS576" s="6">
        <f t="shared" si="231"/>
        <v>-1.998368985567698</v>
      </c>
      <c r="AT576" s="15">
        <f t="shared" si="232"/>
        <v>3.9934786024788704</v>
      </c>
      <c r="AU576" s="6">
        <f t="shared" si="233"/>
        <v>0.10117909795491642</v>
      </c>
      <c r="AV576" s="16">
        <f t="shared" si="234"/>
        <v>1.0237209862970572E-2</v>
      </c>
      <c r="AW576" s="16"/>
      <c r="AX576" s="16"/>
    </row>
    <row r="577" spans="1:50" x14ac:dyDescent="0.2">
      <c r="A577" s="13">
        <v>43302</v>
      </c>
      <c r="B577" s="14">
        <v>14.61802838</v>
      </c>
      <c r="C577" s="14">
        <v>18.16939103</v>
      </c>
      <c r="D577" s="14">
        <v>17.914329209999998</v>
      </c>
      <c r="E577" s="14">
        <v>23.840463329999999</v>
      </c>
      <c r="F577" s="5">
        <v>2.2315495532090259</v>
      </c>
      <c r="G577" s="5">
        <v>1.2305444242786121</v>
      </c>
      <c r="H577" s="14">
        <v>4.4630991064180519</v>
      </c>
      <c r="I577" s="14">
        <v>5.6936435306966642</v>
      </c>
      <c r="J577" s="14">
        <v>2.2315495532090259</v>
      </c>
      <c r="K577" s="14">
        <f t="shared" si="222"/>
        <v>3.390398361038701</v>
      </c>
      <c r="L577" s="14">
        <f t="shared" si="223"/>
        <v>8.8605571828629035</v>
      </c>
      <c r="M577" s="14">
        <f t="shared" si="224"/>
        <v>4.0119099043950941</v>
      </c>
      <c r="N577" s="5">
        <f t="shared" si="225"/>
        <v>0</v>
      </c>
      <c r="O577" s="9">
        <v>0.13410907034299999</v>
      </c>
      <c r="P577" s="9">
        <v>7.4555555570000017E-3</v>
      </c>
      <c r="Q577" s="9">
        <v>7.1725010389786483</v>
      </c>
      <c r="R577" s="9">
        <f t="shared" si="218"/>
        <v>0.71725010389786492</v>
      </c>
      <c r="S577" s="9">
        <f t="shared" si="219"/>
        <v>6.4552509350807838</v>
      </c>
      <c r="T577" s="9">
        <v>5.8821129390947577</v>
      </c>
      <c r="U577" s="9">
        <f t="shared" si="220"/>
        <v>0.5882112939094758</v>
      </c>
      <c r="V577" s="9">
        <f t="shared" si="221"/>
        <v>5.2939016451852821</v>
      </c>
      <c r="W577" s="9">
        <f t="shared" si="235"/>
        <v>0.77480356495676161</v>
      </c>
      <c r="X577" s="9">
        <f t="shared" si="236"/>
        <v>7.0560062737564017E-2</v>
      </c>
      <c r="Y577" s="9">
        <f t="shared" si="237"/>
        <v>0.62548300152437886</v>
      </c>
      <c r="Z577" s="9">
        <f t="shared" si="238"/>
        <v>6.6868214731038378E-2</v>
      </c>
      <c r="AA577" s="9">
        <f t="shared" si="239"/>
        <v>0.62674516777975187</v>
      </c>
      <c r="AB577" s="9">
        <f t="shared" si="240"/>
        <v>5.9660760471711226E-2</v>
      </c>
      <c r="AC577" s="9">
        <f t="shared" si="241"/>
        <v>0.64540514391617587</v>
      </c>
      <c r="AD577" s="9">
        <f t="shared" si="242"/>
        <v>7.3895278605084297E-2</v>
      </c>
      <c r="AE577" s="9">
        <f t="shared" si="243"/>
        <v>0.52625713547858932</v>
      </c>
      <c r="AF577" s="9">
        <f t="shared" si="244"/>
        <v>4.6818285581974338E-2</v>
      </c>
      <c r="AG577" s="9">
        <v>0</v>
      </c>
      <c r="AH577" s="9">
        <f t="shared" si="245"/>
        <v>4.0870929508757863E-2</v>
      </c>
      <c r="AI577" s="9"/>
      <c r="AJ577" s="6">
        <v>567</v>
      </c>
      <c r="AK577" s="6">
        <f t="shared" si="226"/>
        <v>0.8453636276943256</v>
      </c>
      <c r="AL577" s="6">
        <f t="shared" si="227"/>
        <v>0.69361338251079019</v>
      </c>
      <c r="AM577" s="6">
        <f t="shared" si="228"/>
        <v>0.71930042252126014</v>
      </c>
      <c r="AN577">
        <v>0.94639999999999991</v>
      </c>
      <c r="AO577">
        <v>2.7</v>
      </c>
      <c r="AP577" s="5">
        <v>0.63219999999999998</v>
      </c>
      <c r="AQ577" s="6">
        <f t="shared" si="229"/>
        <v>-0.1010363723056743</v>
      </c>
      <c r="AR577" s="17">
        <f t="shared" si="230"/>
        <v>1.020834852869083E-2</v>
      </c>
      <c r="AS577" s="6">
        <f t="shared" si="231"/>
        <v>-2.00638661748921</v>
      </c>
      <c r="AT577" s="15">
        <f t="shared" si="232"/>
        <v>4.0255872588397938</v>
      </c>
      <c r="AU577" s="6">
        <f t="shared" si="233"/>
        <v>8.7100422521260157E-2</v>
      </c>
      <c r="AV577" s="16">
        <f t="shared" si="234"/>
        <v>7.5864836033820437E-3</v>
      </c>
      <c r="AW577" s="16"/>
      <c r="AX577" s="16"/>
    </row>
    <row r="578" spans="1:50" x14ac:dyDescent="0.2">
      <c r="A578" s="13">
        <v>43303</v>
      </c>
      <c r="B578" s="14">
        <v>14.630398380000001</v>
      </c>
      <c r="C578" s="14">
        <v>18.253628209999999</v>
      </c>
      <c r="D578" s="14">
        <v>17.912462290000001</v>
      </c>
      <c r="E578" s="14">
        <v>23.761947299999999</v>
      </c>
      <c r="F578" s="5">
        <v>2.244445241916408</v>
      </c>
      <c r="G578" s="5">
        <v>1.2209808244577931</v>
      </c>
      <c r="H578" s="14">
        <v>4.4888904838328161</v>
      </c>
      <c r="I578" s="14">
        <v>5.7098713082906087</v>
      </c>
      <c r="J578" s="14">
        <v>2.244445241916408</v>
      </c>
      <c r="K578" s="14">
        <f t="shared" si="222"/>
        <v>3.4063162111114624</v>
      </c>
      <c r="L578" s="14">
        <f t="shared" si="223"/>
        <v>9.2393845746379277</v>
      </c>
      <c r="M578" s="14">
        <f t="shared" si="224"/>
        <v>4.0001807272411849</v>
      </c>
      <c r="N578" s="5">
        <f t="shared" si="225"/>
        <v>0</v>
      </c>
      <c r="O578" s="9">
        <v>0.135441360599</v>
      </c>
      <c r="P578" s="9">
        <v>7.9600000009999988E-3</v>
      </c>
      <c r="Q578" s="9">
        <v>7.1958417016987779</v>
      </c>
      <c r="R578" s="9">
        <f t="shared" si="218"/>
        <v>0.71958417016987786</v>
      </c>
      <c r="S578" s="9">
        <f t="shared" si="219"/>
        <v>6.4762575315289004</v>
      </c>
      <c r="T578" s="9">
        <v>5.8126869925139966</v>
      </c>
      <c r="U578" s="9">
        <f t="shared" si="220"/>
        <v>0.58126869925139968</v>
      </c>
      <c r="V578" s="9">
        <f t="shared" si="221"/>
        <v>5.231418293262597</v>
      </c>
      <c r="W578" s="9">
        <f t="shared" si="235"/>
        <v>0.77292639191503332</v>
      </c>
      <c r="X578" s="9">
        <f t="shared" si="236"/>
        <v>7.0448862317707014E-2</v>
      </c>
      <c r="Y578" s="9">
        <f t="shared" si="237"/>
        <v>0.62376339645293177</v>
      </c>
      <c r="Z578" s="9">
        <f t="shared" si="238"/>
        <v>6.6669902222612723E-2</v>
      </c>
      <c r="AA578" s="9">
        <f t="shared" si="239"/>
        <v>0.62519837225461949</v>
      </c>
      <c r="AB578" s="9">
        <f t="shared" si="240"/>
        <v>5.9667689807812826E-2</v>
      </c>
      <c r="AC578" s="9">
        <f t="shared" si="241"/>
        <v>0.6417007553527706</v>
      </c>
      <c r="AD578" s="9">
        <f t="shared" si="242"/>
        <v>7.3584741706099369E-2</v>
      </c>
      <c r="AE578" s="9">
        <f t="shared" si="243"/>
        <v>0.5244368180291975</v>
      </c>
      <c r="AF578" s="9">
        <f t="shared" si="244"/>
        <v>4.6627886287305201E-2</v>
      </c>
      <c r="AG578" s="9">
        <v>0</v>
      </c>
      <c r="AH578" s="9">
        <f t="shared" si="245"/>
        <v>4.0487667952277054E-2</v>
      </c>
      <c r="AI578" s="9"/>
      <c r="AJ578" s="9">
        <v>568</v>
      </c>
      <c r="AK578" s="6">
        <f t="shared" si="226"/>
        <v>0.84337525423274029</v>
      </c>
      <c r="AL578" s="6">
        <f t="shared" si="227"/>
        <v>0.6918682744772322</v>
      </c>
      <c r="AM578" s="6">
        <f t="shared" si="228"/>
        <v>0.71528549705887001</v>
      </c>
      <c r="AN578">
        <v>0.95599999999999985</v>
      </c>
      <c r="AO578">
        <v>2.7062499999999998</v>
      </c>
      <c r="AP578" s="5">
        <v>0.64259999999999995</v>
      </c>
      <c r="AQ578" s="6">
        <f t="shared" si="229"/>
        <v>-0.11262474576725956</v>
      </c>
      <c r="AR578" s="17">
        <f t="shared" si="230"/>
        <v>1.2684333359139851E-2</v>
      </c>
      <c r="AS578" s="6">
        <f t="shared" si="231"/>
        <v>-2.0143817255227674</v>
      </c>
      <c r="AT578" s="15">
        <f t="shared" si="232"/>
        <v>4.057733736120082</v>
      </c>
      <c r="AU578" s="6">
        <f t="shared" si="233"/>
        <v>7.2685497058870063E-2</v>
      </c>
      <c r="AV578" s="16">
        <f t="shared" si="234"/>
        <v>5.2831814826950086E-3</v>
      </c>
      <c r="AW578" s="16"/>
      <c r="AX578" s="16"/>
    </row>
    <row r="579" spans="1:50" x14ac:dyDescent="0.2">
      <c r="A579" s="13">
        <v>43304</v>
      </c>
      <c r="B579" s="14">
        <v>14.64276838</v>
      </c>
      <c r="C579" s="14">
        <v>18.337865390000001</v>
      </c>
      <c r="D579" s="14">
        <v>17.910595369999999</v>
      </c>
      <c r="E579" s="14">
        <v>23.68343127</v>
      </c>
      <c r="F579" s="5">
        <v>2.264917059303774</v>
      </c>
      <c r="G579" s="5">
        <v>1.2209634873426249</v>
      </c>
      <c r="H579" s="14">
        <v>4.5298341186075488</v>
      </c>
      <c r="I579" s="14">
        <v>5.750797605950174</v>
      </c>
      <c r="J579" s="14">
        <v>2.264917059303774</v>
      </c>
      <c r="K579" s="14">
        <f t="shared" si="222"/>
        <v>3.433821698857193</v>
      </c>
      <c r="L579" s="14">
        <f t="shared" si="223"/>
        <v>9.693332013855402</v>
      </c>
      <c r="M579" s="14">
        <f t="shared" si="224"/>
        <v>4.0011281351437944</v>
      </c>
      <c r="N579" s="5">
        <f t="shared" si="225"/>
        <v>0</v>
      </c>
      <c r="O579" s="9">
        <v>0.13677365085400001</v>
      </c>
      <c r="P579" s="9">
        <v>8.4644444460000006E-3</v>
      </c>
      <c r="Q579" s="9">
        <v>7.2661551634266912</v>
      </c>
      <c r="R579" s="9">
        <f t="shared" si="218"/>
        <v>0.72661551634266919</v>
      </c>
      <c r="S579" s="9">
        <f t="shared" si="219"/>
        <v>6.5395396470840224</v>
      </c>
      <c r="T579" s="9">
        <v>5.746530109750247</v>
      </c>
      <c r="U579" s="9">
        <f t="shared" si="220"/>
        <v>0.57465301097502475</v>
      </c>
      <c r="V579" s="9">
        <f t="shared" si="221"/>
        <v>5.1718770987752221</v>
      </c>
      <c r="W579" s="9">
        <f t="shared" si="235"/>
        <v>0.77098644314314224</v>
      </c>
      <c r="X579" s="9">
        <f t="shared" si="236"/>
        <v>7.0494517994745126E-2</v>
      </c>
      <c r="Y579" s="9">
        <f t="shared" si="237"/>
        <v>0.62206308895007556</v>
      </c>
      <c r="Z579" s="9">
        <f t="shared" si="238"/>
        <v>6.6467339782389473E-2</v>
      </c>
      <c r="AA579" s="9">
        <f t="shared" si="239"/>
        <v>0.62365513821858265</v>
      </c>
      <c r="AB579" s="9">
        <f t="shared" si="240"/>
        <v>5.9670498369550851E-2</v>
      </c>
      <c r="AC579" s="9">
        <f t="shared" si="241"/>
        <v>0.63759684586930299</v>
      </c>
      <c r="AD579" s="9">
        <f t="shared" si="242"/>
        <v>7.3301218692742032E-2</v>
      </c>
      <c r="AE579" s="9">
        <f t="shared" si="243"/>
        <v>0.52253801332155347</v>
      </c>
      <c r="AF579" s="9">
        <f t="shared" si="244"/>
        <v>4.6448836848735187E-2</v>
      </c>
      <c r="AG579" s="9">
        <v>0</v>
      </c>
      <c r="AH579" s="9">
        <f t="shared" si="245"/>
        <v>4.0103455271631581E-2</v>
      </c>
      <c r="AI579" s="9"/>
      <c r="AJ579" s="6">
        <v>569</v>
      </c>
      <c r="AK579" s="6">
        <f t="shared" si="226"/>
        <v>0.8414809611378874</v>
      </c>
      <c r="AL579" s="6">
        <f t="shared" si="227"/>
        <v>0.69012247800097215</v>
      </c>
      <c r="AM579" s="6">
        <f t="shared" si="228"/>
        <v>0.71089806456204507</v>
      </c>
      <c r="AN579">
        <v>0.96560000000000001</v>
      </c>
      <c r="AO579">
        <v>2.7124999999999999</v>
      </c>
      <c r="AP579" s="5">
        <v>0.65300000000000002</v>
      </c>
      <c r="AQ579" s="6">
        <f t="shared" si="229"/>
        <v>-0.12411903886211262</v>
      </c>
      <c r="AR579" s="17">
        <f t="shared" si="230"/>
        <v>1.5405535808054623E-2</v>
      </c>
      <c r="AS579" s="6">
        <f t="shared" si="231"/>
        <v>-2.0223775219990276</v>
      </c>
      <c r="AT579" s="15">
        <f t="shared" si="232"/>
        <v>4.0900108414869276</v>
      </c>
      <c r="AU579" s="6">
        <f t="shared" si="233"/>
        <v>5.7898064562045048E-2</v>
      </c>
      <c r="AV579" s="16">
        <f t="shared" si="234"/>
        <v>3.3521858800307368E-3</v>
      </c>
      <c r="AW579" s="16"/>
      <c r="AX579" s="16"/>
    </row>
    <row r="580" spans="1:50" x14ac:dyDescent="0.2">
      <c r="A580" s="13">
        <v>43305</v>
      </c>
      <c r="B580" s="14">
        <v>14.65513838</v>
      </c>
      <c r="C580" s="14">
        <v>18.42210257</v>
      </c>
      <c r="D580" s="14">
        <v>17.908728450000002</v>
      </c>
      <c r="E580" s="14">
        <v>23.60491524</v>
      </c>
      <c r="F580" s="5">
        <v>2.219534076998003</v>
      </c>
      <c r="G580" s="5">
        <v>1.2161903559897991</v>
      </c>
      <c r="H580" s="14">
        <v>4.4390681539960068</v>
      </c>
      <c r="I580" s="14">
        <v>5.6552585099858064</v>
      </c>
      <c r="J580" s="14">
        <v>2.219534076998003</v>
      </c>
      <c r="K580" s="14">
        <f t="shared" si="222"/>
        <v>3.3616577372436161</v>
      </c>
      <c r="L580" s="14">
        <f t="shared" si="223"/>
        <v>9.9926124806271233</v>
      </c>
      <c r="M580" s="14">
        <f t="shared" si="224"/>
        <v>3.8858247097339018</v>
      </c>
      <c r="N580" s="5">
        <f t="shared" si="225"/>
        <v>0</v>
      </c>
      <c r="O580" s="9">
        <v>0.13810594110900001</v>
      </c>
      <c r="P580" s="9">
        <v>8.968888890999999E-3</v>
      </c>
      <c r="Q580" s="9">
        <v>7.2765689892363596</v>
      </c>
      <c r="R580" s="9">
        <f t="shared" si="218"/>
        <v>0.72765689892363605</v>
      </c>
      <c r="S580" s="9">
        <f t="shared" si="219"/>
        <v>6.548912090312724</v>
      </c>
      <c r="T580" s="9">
        <v>5.676672033048626</v>
      </c>
      <c r="U580" s="9">
        <f t="shared" si="220"/>
        <v>0.56766720330486264</v>
      </c>
      <c r="V580" s="9">
        <f t="shared" si="221"/>
        <v>5.1090048297437631</v>
      </c>
      <c r="W580" s="9">
        <f t="shared" si="235"/>
        <v>0.76907311400450307</v>
      </c>
      <c r="X580" s="9">
        <f t="shared" si="236"/>
        <v>7.0704562502307541E-2</v>
      </c>
      <c r="Y580" s="9">
        <f t="shared" si="237"/>
        <v>0.62037703318392001</v>
      </c>
      <c r="Z580" s="9">
        <f t="shared" si="238"/>
        <v>6.6285425527965527E-2</v>
      </c>
      <c r="AA580" s="9">
        <f t="shared" si="239"/>
        <v>0.62208603573518173</v>
      </c>
      <c r="AB580" s="9">
        <f t="shared" si="240"/>
        <v>5.9669193051557663E-2</v>
      </c>
      <c r="AC580" s="9">
        <f t="shared" si="241"/>
        <v>0.63306542534733568</v>
      </c>
      <c r="AD580" s="9">
        <f t="shared" si="242"/>
        <v>7.3138675664450328E-2</v>
      </c>
      <c r="AE580" s="9">
        <f t="shared" si="243"/>
        <v>0.52054352485649824</v>
      </c>
      <c r="AF580" s="9">
        <f t="shared" si="244"/>
        <v>4.6359321261261424E-2</v>
      </c>
      <c r="AG580" s="9">
        <v>0</v>
      </c>
      <c r="AH580" s="9">
        <f t="shared" si="245"/>
        <v>3.9709130963641176E-2</v>
      </c>
      <c r="AI580" s="9"/>
      <c r="AJ580" s="6">
        <v>570</v>
      </c>
      <c r="AK580" s="6">
        <f t="shared" si="226"/>
        <v>0.83977767650681057</v>
      </c>
      <c r="AL580" s="6">
        <f t="shared" si="227"/>
        <v>0.6883714612631473</v>
      </c>
      <c r="AM580" s="6">
        <f t="shared" si="228"/>
        <v>0.70620410101178599</v>
      </c>
      <c r="AN580">
        <v>0.97520000000000007</v>
      </c>
      <c r="AO580">
        <v>2.71875</v>
      </c>
      <c r="AP580" s="5">
        <v>0.66339999999999999</v>
      </c>
      <c r="AQ580" s="6">
        <f t="shared" si="229"/>
        <v>-0.1354223234931895</v>
      </c>
      <c r="AR580" s="17">
        <f t="shared" si="230"/>
        <v>1.8339205700294067E-2</v>
      </c>
      <c r="AS580" s="6">
        <f t="shared" si="231"/>
        <v>-2.0303785387368527</v>
      </c>
      <c r="AT580" s="15">
        <f t="shared" si="232"/>
        <v>4.1224370105631971</v>
      </c>
      <c r="AU580" s="6">
        <f t="shared" si="233"/>
        <v>4.2804101011786E-2</v>
      </c>
      <c r="AV580" s="16">
        <f t="shared" si="234"/>
        <v>1.8321910634271792E-3</v>
      </c>
      <c r="AW580" s="16"/>
      <c r="AX580" s="16"/>
    </row>
    <row r="581" spans="1:50" x14ac:dyDescent="0.2">
      <c r="A581" s="13">
        <v>43306</v>
      </c>
      <c r="B581" s="14">
        <v>14.66750837</v>
      </c>
      <c r="C581" s="14">
        <v>18.506339740000001</v>
      </c>
      <c r="D581" s="14">
        <v>17.90686153</v>
      </c>
      <c r="E581" s="14">
        <v>23.526399210000001</v>
      </c>
      <c r="F581" s="5">
        <v>2.227533358483774</v>
      </c>
      <c r="G581" s="5">
        <v>1.216173018874632</v>
      </c>
      <c r="H581" s="14">
        <v>4.455066716967548</v>
      </c>
      <c r="I581" s="14">
        <v>5.67123973584218</v>
      </c>
      <c r="J581" s="14">
        <v>2.227533358483774</v>
      </c>
      <c r="K581" s="14">
        <f t="shared" si="222"/>
        <v>3.3705281810147945</v>
      </c>
      <c r="L581" s="14">
        <f t="shared" si="223"/>
        <v>10.467615088472638</v>
      </c>
      <c r="M581" s="14">
        <f t="shared" si="224"/>
        <v>3.864261481590515</v>
      </c>
      <c r="N581" s="5">
        <f t="shared" si="225"/>
        <v>0</v>
      </c>
      <c r="O581" s="9">
        <v>0.13943823136399999</v>
      </c>
      <c r="P581" s="9">
        <v>9.4733333360000008E-3</v>
      </c>
      <c r="Q581" s="9">
        <v>7.2357487463415788</v>
      </c>
      <c r="R581" s="9">
        <f t="shared" si="218"/>
        <v>0.72357487463415793</v>
      </c>
      <c r="S581" s="9">
        <f t="shared" si="219"/>
        <v>6.5121738717074207</v>
      </c>
      <c r="T581" s="9">
        <v>5.6108283160012968</v>
      </c>
      <c r="U581" s="9">
        <f t="shared" si="220"/>
        <v>0.56108283160012973</v>
      </c>
      <c r="V581" s="9">
        <f t="shared" si="221"/>
        <v>5.0497454844011669</v>
      </c>
      <c r="W581" s="9">
        <f t="shared" si="235"/>
        <v>0.76736384428545801</v>
      </c>
      <c r="X581" s="9">
        <f t="shared" si="236"/>
        <v>7.0577124950588294E-2</v>
      </c>
      <c r="Y581" s="9">
        <f t="shared" si="237"/>
        <v>0.6187057063916509</v>
      </c>
      <c r="Z581" s="9">
        <f t="shared" si="238"/>
        <v>6.5895577686241436E-2</v>
      </c>
      <c r="AA581" s="9">
        <f t="shared" si="239"/>
        <v>0.62076884779384189</v>
      </c>
      <c r="AB581" s="9">
        <f t="shared" si="240"/>
        <v>5.9664278557067234E-2</v>
      </c>
      <c r="AC581" s="9">
        <f t="shared" si="241"/>
        <v>0.6282694477407027</v>
      </c>
      <c r="AD581" s="9">
        <f t="shared" si="242"/>
        <v>7.3026153954319328E-2</v>
      </c>
      <c r="AE581" s="9">
        <f t="shared" si="243"/>
        <v>0.51843581816463835</v>
      </c>
      <c r="AF581" s="9">
        <f t="shared" si="244"/>
        <v>4.6368436315874249E-2</v>
      </c>
      <c r="AG581" s="9">
        <v>0</v>
      </c>
      <c r="AH581" s="9">
        <f t="shared" si="245"/>
        <v>3.9348401817495403E-2</v>
      </c>
      <c r="AI581" s="9"/>
      <c r="AJ581" s="9">
        <v>571</v>
      </c>
      <c r="AK581" s="6">
        <f t="shared" si="226"/>
        <v>0.83794096923604633</v>
      </c>
      <c r="AL581" s="6">
        <f t="shared" si="227"/>
        <v>0.68666442548008333</v>
      </c>
      <c r="AM581" s="6">
        <f t="shared" si="228"/>
        <v>0.70129560169502203</v>
      </c>
      <c r="AN581">
        <v>0.9847999999999999</v>
      </c>
      <c r="AO581">
        <v>2.7250000000000001</v>
      </c>
      <c r="AP581" s="5">
        <v>0.67379999999999995</v>
      </c>
      <c r="AQ581" s="6">
        <f t="shared" si="229"/>
        <v>-0.14685903076395357</v>
      </c>
      <c r="AR581" s="17">
        <f t="shared" si="230"/>
        <v>2.1567574916927859E-2</v>
      </c>
      <c r="AS581" s="6">
        <f t="shared" si="231"/>
        <v>-2.038335574519917</v>
      </c>
      <c r="AT581" s="15">
        <f t="shared" si="232"/>
        <v>4.1548119143534397</v>
      </c>
      <c r="AU581" s="6">
        <f t="shared" si="233"/>
        <v>2.7495601695022076E-2</v>
      </c>
      <c r="AV581" s="16">
        <f t="shared" si="234"/>
        <v>7.5600811257130088E-4</v>
      </c>
      <c r="AW581" s="16"/>
      <c r="AX581" s="16"/>
    </row>
    <row r="582" spans="1:50" x14ac:dyDescent="0.2">
      <c r="A582" s="13">
        <v>43307</v>
      </c>
      <c r="B582" s="14">
        <v>14.679878370000001</v>
      </c>
      <c r="C582" s="14">
        <v>18.59057692</v>
      </c>
      <c r="D582" s="14">
        <v>17.904994609999999</v>
      </c>
      <c r="E582" s="14">
        <v>23.447883180000002</v>
      </c>
      <c r="F582" s="5">
        <v>2.2004046056519679</v>
      </c>
      <c r="G582" s="5">
        <v>1.2161903559897991</v>
      </c>
      <c r="H582" s="14">
        <v>4.4008092113039368</v>
      </c>
      <c r="I582" s="14">
        <v>5.6169995672937363</v>
      </c>
      <c r="J582" s="14">
        <v>2.2004046056519679</v>
      </c>
      <c r="K582" s="14">
        <f t="shared" si="222"/>
        <v>3.3263913449570626</v>
      </c>
      <c r="L582" s="14">
        <f t="shared" si="223"/>
        <v>10.876076068820831</v>
      </c>
      <c r="M582" s="14">
        <f t="shared" si="224"/>
        <v>3.7817544021432421</v>
      </c>
      <c r="N582" s="5">
        <f t="shared" si="225"/>
        <v>0</v>
      </c>
      <c r="O582" s="9">
        <v>0.14077052162000001</v>
      </c>
      <c r="P582" s="9">
        <v>9.9777777799999988E-3</v>
      </c>
      <c r="Q582" s="9">
        <v>7.2351895834132227</v>
      </c>
      <c r="R582" s="9">
        <f t="shared" si="218"/>
        <v>0.72351895834132229</v>
      </c>
      <c r="S582" s="9">
        <f t="shared" si="219"/>
        <v>6.5116706250719005</v>
      </c>
      <c r="T582" s="9">
        <v>5.540440453354913</v>
      </c>
      <c r="U582" s="9">
        <f t="shared" si="220"/>
        <v>0.55404404533549134</v>
      </c>
      <c r="V582" s="9">
        <f t="shared" si="221"/>
        <v>4.9863964080194219</v>
      </c>
      <c r="W582" s="9">
        <f t="shared" si="235"/>
        <v>0.76557674124632691</v>
      </c>
      <c r="X582" s="9">
        <f t="shared" si="236"/>
        <v>7.0505825389167609E-2</v>
      </c>
      <c r="Y582" s="9">
        <f t="shared" si="237"/>
        <v>0.61705977097887188</v>
      </c>
      <c r="Z582" s="9">
        <f t="shared" si="238"/>
        <v>6.5511049788906248E-2</v>
      </c>
      <c r="AA582" s="9">
        <f t="shared" si="239"/>
        <v>0.61945350743084115</v>
      </c>
      <c r="AB582" s="9">
        <f t="shared" si="240"/>
        <v>5.9651676698969459E-2</v>
      </c>
      <c r="AC582" s="9">
        <f t="shared" si="241"/>
        <v>0.62314366895742002</v>
      </c>
      <c r="AD582" s="9">
        <f t="shared" si="242"/>
        <v>7.2972889233876598E-2</v>
      </c>
      <c r="AE582" s="9">
        <f t="shared" si="243"/>
        <v>0.51620804422850319</v>
      </c>
      <c r="AF582" s="9">
        <f t="shared" si="244"/>
        <v>4.6190226318589003E-2</v>
      </c>
      <c r="AG582" s="9">
        <v>0</v>
      </c>
      <c r="AH582" s="9">
        <f t="shared" si="245"/>
        <v>3.8996344520314884E-2</v>
      </c>
      <c r="AI582" s="9"/>
      <c r="AJ582" s="6">
        <v>572</v>
      </c>
      <c r="AK582" s="6">
        <f t="shared" si="226"/>
        <v>0.83608256663549452</v>
      </c>
      <c r="AL582" s="6">
        <f t="shared" si="227"/>
        <v>0.68496455721974736</v>
      </c>
      <c r="AM582" s="6">
        <f t="shared" si="228"/>
        <v>0.69611655819129659</v>
      </c>
      <c r="AN582">
        <v>0.99440000000000006</v>
      </c>
      <c r="AO582">
        <v>2.7312500000000002</v>
      </c>
      <c r="AP582" s="5">
        <v>0.68420000000000003</v>
      </c>
      <c r="AQ582" s="6">
        <f t="shared" si="229"/>
        <v>-0.15831743336450554</v>
      </c>
      <c r="AR582" s="17">
        <f t="shared" si="230"/>
        <v>2.5064409707124653E-2</v>
      </c>
      <c r="AS582" s="6">
        <f t="shared" si="231"/>
        <v>-2.0462854427802526</v>
      </c>
      <c r="AT582" s="15">
        <f t="shared" si="232"/>
        <v>4.1872841133343748</v>
      </c>
      <c r="AU582" s="6">
        <f t="shared" si="233"/>
        <v>1.1916558191296556E-2</v>
      </c>
      <c r="AV582" s="16">
        <f t="shared" si="234"/>
        <v>1.4200435912655704E-4</v>
      </c>
      <c r="AW582" s="16"/>
      <c r="AX582" s="16"/>
    </row>
    <row r="583" spans="1:50" x14ac:dyDescent="0.2">
      <c r="A583" s="13">
        <v>43308</v>
      </c>
      <c r="B583" s="14">
        <v>14.69224837</v>
      </c>
      <c r="C583" s="14">
        <v>18.674814099999999</v>
      </c>
      <c r="D583" s="14">
        <v>17.903127690000002</v>
      </c>
      <c r="E583" s="14">
        <v>23.369367149999999</v>
      </c>
      <c r="F583" s="5">
        <v>2.1952647900893729</v>
      </c>
      <c r="G583" s="5">
        <v>1.2113998875218051</v>
      </c>
      <c r="H583" s="14">
        <v>4.3905295801787458</v>
      </c>
      <c r="I583" s="14">
        <v>5.6019294677005513</v>
      </c>
      <c r="J583" s="14">
        <v>2.1952647900893729</v>
      </c>
      <c r="K583" s="14">
        <f t="shared" si="222"/>
        <v>3.3156520424213389</v>
      </c>
      <c r="L583" s="14">
        <f t="shared" si="223"/>
        <v>11.356361717875043</v>
      </c>
      <c r="M583" s="14">
        <f t="shared" si="224"/>
        <v>3.7372451047880353</v>
      </c>
      <c r="N583" s="5">
        <f t="shared" si="225"/>
        <v>0</v>
      </c>
      <c r="O583" s="9">
        <v>0.14210281177500009</v>
      </c>
      <c r="P583" s="9">
        <v>1.0482222225000001E-2</v>
      </c>
      <c r="Q583" s="9">
        <v>7.2415706632758292</v>
      </c>
      <c r="R583" s="9">
        <f t="shared" si="218"/>
        <v>0.72415706632758292</v>
      </c>
      <c r="S583" s="9">
        <f t="shared" si="219"/>
        <v>6.5174135969482467</v>
      </c>
      <c r="T583" s="9">
        <v>5.4726410902712894</v>
      </c>
      <c r="U583" s="9">
        <f t="shared" si="220"/>
        <v>0.54726410902712896</v>
      </c>
      <c r="V583" s="9">
        <f t="shared" si="221"/>
        <v>4.9253769812441606</v>
      </c>
      <c r="W583" s="9">
        <f t="shared" si="235"/>
        <v>0.7637978946994004</v>
      </c>
      <c r="X583" s="9">
        <f t="shared" si="236"/>
        <v>7.0339478056477972E-2</v>
      </c>
      <c r="Y583" s="9">
        <f t="shared" si="237"/>
        <v>0.61543286224512583</v>
      </c>
      <c r="Z583" s="9">
        <f t="shared" si="238"/>
        <v>6.5011978032836135E-2</v>
      </c>
      <c r="AA583" s="9">
        <f t="shared" si="239"/>
        <v>0.61828445544347344</v>
      </c>
      <c r="AB583" s="9">
        <f t="shared" si="240"/>
        <v>5.9631665304360565E-2</v>
      </c>
      <c r="AC583" s="9">
        <f t="shared" si="241"/>
        <v>0.61776210112163754</v>
      </c>
      <c r="AD583" s="9">
        <f t="shared" si="242"/>
        <v>7.2962499841085049E-2</v>
      </c>
      <c r="AE583" s="9">
        <f t="shared" si="243"/>
        <v>0.51385010348311855</v>
      </c>
      <c r="AF583" s="9">
        <f t="shared" si="244"/>
        <v>4.6040692128756028E-2</v>
      </c>
      <c r="AG583" s="9">
        <v>0</v>
      </c>
      <c r="AH583" s="9">
        <f t="shared" si="245"/>
        <v>3.8652848777990682E-2</v>
      </c>
      <c r="AI583" s="9"/>
      <c r="AJ583" s="6">
        <v>573</v>
      </c>
      <c r="AK583" s="6">
        <f t="shared" si="226"/>
        <v>0.8341373727558784</v>
      </c>
      <c r="AL583" s="6">
        <f t="shared" si="227"/>
        <v>0.68329643347630953</v>
      </c>
      <c r="AM583" s="6">
        <f t="shared" si="228"/>
        <v>0.69072460096272259</v>
      </c>
      <c r="AN583">
        <v>1.004</v>
      </c>
      <c r="AO583">
        <v>2.7374999999999998</v>
      </c>
      <c r="AP583" s="5">
        <v>0.6946</v>
      </c>
      <c r="AQ583" s="6">
        <f t="shared" si="229"/>
        <v>-0.1698626272441216</v>
      </c>
      <c r="AR583" s="17">
        <f t="shared" si="230"/>
        <v>2.8853312134275402E-2</v>
      </c>
      <c r="AS583" s="6">
        <f t="shared" si="231"/>
        <v>-2.0542035665236904</v>
      </c>
      <c r="AT583" s="15">
        <f t="shared" si="232"/>
        <v>4.2197522927186499</v>
      </c>
      <c r="AU583" s="6">
        <f t="shared" si="233"/>
        <v>-3.875399037277405E-3</v>
      </c>
      <c r="AV583" s="16">
        <f t="shared" si="234"/>
        <v>1.5018717698130637E-5</v>
      </c>
      <c r="AW583" s="16"/>
      <c r="AX583" s="16"/>
    </row>
    <row r="584" spans="1:50" x14ac:dyDescent="0.2">
      <c r="A584" s="13">
        <v>43309</v>
      </c>
      <c r="B584" s="14">
        <v>14.70461837</v>
      </c>
      <c r="C584" s="14">
        <v>18.759051280000001</v>
      </c>
      <c r="D584" s="14">
        <v>17.90126077</v>
      </c>
      <c r="E584" s="14">
        <v>23.290851119999999</v>
      </c>
      <c r="F584" s="5">
        <v>2.2238464039120101</v>
      </c>
      <c r="G584" s="5">
        <v>1.211382550406638</v>
      </c>
      <c r="H584" s="14">
        <v>4.4476928078240201</v>
      </c>
      <c r="I584" s="14">
        <v>5.6590753582306581</v>
      </c>
      <c r="J584" s="14">
        <v>2.2238464039120101</v>
      </c>
      <c r="K584" s="14">
        <f t="shared" si="222"/>
        <v>3.3559193507000069</v>
      </c>
      <c r="L584" s="14">
        <f t="shared" si="223"/>
        <v>11.996030551775496</v>
      </c>
      <c r="M584" s="14">
        <f t="shared" si="224"/>
        <v>3.7494407001566303</v>
      </c>
      <c r="N584" s="5">
        <f t="shared" si="225"/>
        <v>0</v>
      </c>
      <c r="O584" s="9">
        <v>0.14343510203099999</v>
      </c>
      <c r="P584" s="9">
        <v>1.0986666669E-2</v>
      </c>
      <c r="Q584" s="9">
        <v>7.2281075536043122</v>
      </c>
      <c r="R584" s="9">
        <f t="shared" si="218"/>
        <v>0.72281075536043127</v>
      </c>
      <c r="S584" s="9">
        <f t="shared" si="219"/>
        <v>6.5052967982438812</v>
      </c>
      <c r="T584" s="9">
        <v>5.4072565372699479</v>
      </c>
      <c r="U584" s="9">
        <f t="shared" si="220"/>
        <v>0.54072565372699477</v>
      </c>
      <c r="V584" s="9">
        <f t="shared" si="221"/>
        <v>4.8665308835429535</v>
      </c>
      <c r="W584" s="9">
        <f t="shared" si="235"/>
        <v>0.76194189940853363</v>
      </c>
      <c r="X584" s="9">
        <f t="shared" si="236"/>
        <v>7.0252876046339133E-2</v>
      </c>
      <c r="Y584" s="9">
        <f t="shared" si="237"/>
        <v>0.61382404588744754</v>
      </c>
      <c r="Z584" s="9">
        <f t="shared" si="238"/>
        <v>6.4488237929402142E-2</v>
      </c>
      <c r="AA584" s="9">
        <f t="shared" si="239"/>
        <v>0.61715665234121486</v>
      </c>
      <c r="AB584" s="9">
        <f t="shared" si="240"/>
        <v>5.9602118728730051E-2</v>
      </c>
      <c r="AC584" s="9">
        <f t="shared" si="241"/>
        <v>0.61212251123219075</v>
      </c>
      <c r="AD584" s="9">
        <f t="shared" si="242"/>
        <v>7.2935943900100594E-2</v>
      </c>
      <c r="AE584" s="9">
        <f t="shared" si="243"/>
        <v>0.51135690783962573</v>
      </c>
      <c r="AF584" s="9">
        <f t="shared" si="244"/>
        <v>4.5836008318936722E-2</v>
      </c>
      <c r="AG584" s="9">
        <v>0</v>
      </c>
      <c r="AH584" s="9">
        <f t="shared" si="245"/>
        <v>3.8314135983584643E-2</v>
      </c>
      <c r="AI584" s="9"/>
      <c r="AJ584" s="9">
        <v>574</v>
      </c>
      <c r="AK584" s="6">
        <f t="shared" si="226"/>
        <v>0.83219477545487275</v>
      </c>
      <c r="AL584" s="6">
        <f t="shared" si="227"/>
        <v>0.68164489027061703</v>
      </c>
      <c r="AM584" s="6">
        <f t="shared" si="228"/>
        <v>0.68505845513229136</v>
      </c>
      <c r="AN584">
        <v>1.0136000000000001</v>
      </c>
      <c r="AO584">
        <v>2.7437499999999999</v>
      </c>
      <c r="AP584" s="5">
        <v>0.70499999999999996</v>
      </c>
      <c r="AQ584" s="6">
        <f t="shared" si="229"/>
        <v>-0.18140522454512731</v>
      </c>
      <c r="AR584" s="17">
        <f t="shared" si="230"/>
        <v>3.2907855492268059E-2</v>
      </c>
      <c r="AS584" s="6">
        <f t="shared" si="231"/>
        <v>-2.0621051097293828</v>
      </c>
      <c r="AT584" s="15">
        <f t="shared" si="232"/>
        <v>4.2522774835720298</v>
      </c>
      <c r="AU584" s="6">
        <f t="shared" si="233"/>
        <v>-1.9941544867708605E-2</v>
      </c>
      <c r="AV584" s="16">
        <f t="shared" si="234"/>
        <v>3.9766521171083539E-4</v>
      </c>
      <c r="AW584" s="16"/>
      <c r="AX584" s="16"/>
    </row>
    <row r="585" spans="1:50" x14ac:dyDescent="0.2">
      <c r="A585" s="13">
        <v>43310</v>
      </c>
      <c r="B585" s="14">
        <v>14.716988369999999</v>
      </c>
      <c r="C585" s="14">
        <v>18.84328846</v>
      </c>
      <c r="D585" s="14">
        <v>17.89939386</v>
      </c>
      <c r="E585" s="14">
        <v>23.21233509</v>
      </c>
      <c r="F585" s="5">
        <v>2.3004531220390798</v>
      </c>
      <c r="G585" s="5">
        <v>1.2401080240994311</v>
      </c>
      <c r="H585" s="14">
        <v>4.6009062440781596</v>
      </c>
      <c r="I585" s="14">
        <v>5.8410142681775907</v>
      </c>
      <c r="J585" s="14">
        <v>2.3004531220390798</v>
      </c>
      <c r="K585" s="14">
        <f t="shared" si="222"/>
        <v>3.4686267711447152</v>
      </c>
      <c r="L585" s="14">
        <f t="shared" si="223"/>
        <v>12.969655127402094</v>
      </c>
      <c r="M585" s="14">
        <f t="shared" si="224"/>
        <v>3.8405452347820206</v>
      </c>
      <c r="N585" s="5">
        <f t="shared" si="225"/>
        <v>0</v>
      </c>
      <c r="O585" s="9">
        <v>0.144767392286</v>
      </c>
      <c r="P585" s="9">
        <v>1.1491111114E-2</v>
      </c>
      <c r="Q585" s="9">
        <v>7.2108579017643546</v>
      </c>
      <c r="R585" s="9">
        <f t="shared" si="218"/>
        <v>0.72108579017643548</v>
      </c>
      <c r="S585" s="9">
        <f t="shared" si="219"/>
        <v>6.4897721115879197</v>
      </c>
      <c r="T585" s="9">
        <v>5.3399339250362523</v>
      </c>
      <c r="U585" s="9">
        <f t="shared" si="220"/>
        <v>0.53399339250362521</v>
      </c>
      <c r="V585" s="9">
        <f t="shared" si="221"/>
        <v>4.8059405325326274</v>
      </c>
      <c r="W585" s="9">
        <f t="shared" si="235"/>
        <v>0.76000819895521787</v>
      </c>
      <c r="X585" s="9">
        <f t="shared" si="236"/>
        <v>7.0345449461803683E-2</v>
      </c>
      <c r="Y585" s="9">
        <f t="shared" si="237"/>
        <v>0.6122275374931192</v>
      </c>
      <c r="Z585" s="9">
        <f t="shared" si="238"/>
        <v>6.4053146020474142E-2</v>
      </c>
      <c r="AA585" s="9">
        <f t="shared" si="239"/>
        <v>0.61593263234362228</v>
      </c>
      <c r="AB585" s="9">
        <f t="shared" si="240"/>
        <v>5.9562756239667412E-2</v>
      </c>
      <c r="AC585" s="9">
        <f t="shared" si="241"/>
        <v>0.60613489517319563</v>
      </c>
      <c r="AD585" s="9">
        <f t="shared" si="242"/>
        <v>7.2939758583443204E-2</v>
      </c>
      <c r="AE585" s="9">
        <f t="shared" si="243"/>
        <v>0.50872361761568374</v>
      </c>
      <c r="AF585" s="9">
        <f t="shared" si="244"/>
        <v>4.5673867529534604E-2</v>
      </c>
      <c r="AG585" s="9">
        <v>0</v>
      </c>
      <c r="AH585" s="9">
        <f t="shared" si="245"/>
        <v>3.7951951134749133E-2</v>
      </c>
      <c r="AI585" s="9"/>
      <c r="AJ585" s="6">
        <v>575</v>
      </c>
      <c r="AK585" s="6">
        <f t="shared" si="226"/>
        <v>0.83035364841702153</v>
      </c>
      <c r="AL585" s="6">
        <f t="shared" si="227"/>
        <v>0.67998577836409646</v>
      </c>
      <c r="AM585" s="6">
        <f t="shared" si="228"/>
        <v>0.67907465375663878</v>
      </c>
      <c r="AN585">
        <v>1.0232000000000001</v>
      </c>
      <c r="AO585">
        <v>2.75</v>
      </c>
      <c r="AP585" s="5">
        <v>0.71540000000000004</v>
      </c>
      <c r="AQ585" s="6">
        <f t="shared" si="229"/>
        <v>-0.19284635158297858</v>
      </c>
      <c r="AR585" s="17">
        <f t="shared" si="230"/>
        <v>3.7189715318865786E-2</v>
      </c>
      <c r="AS585" s="6">
        <f t="shared" si="231"/>
        <v>-2.0700142216359034</v>
      </c>
      <c r="AT585" s="15">
        <f t="shared" si="232"/>
        <v>4.284958877774895</v>
      </c>
      <c r="AU585" s="6">
        <f t="shared" si="233"/>
        <v>-3.6325346243361256E-2</v>
      </c>
      <c r="AV585" s="16">
        <f t="shared" si="234"/>
        <v>1.3195307797000796E-3</v>
      </c>
      <c r="AW585" s="16"/>
      <c r="AX585" s="16"/>
    </row>
    <row r="586" spans="1:50" x14ac:dyDescent="0.2">
      <c r="A586" s="13">
        <v>43311</v>
      </c>
      <c r="B586" s="14">
        <v>14.729358360000001</v>
      </c>
      <c r="C586" s="14">
        <v>18.927525639999999</v>
      </c>
      <c r="D586" s="14">
        <v>17.897526939999999</v>
      </c>
      <c r="E586" s="14">
        <v>23.13381906</v>
      </c>
      <c r="F586" s="5">
        <v>2.2291208979105739</v>
      </c>
      <c r="G586" s="5">
        <v>1.2640777035545669</v>
      </c>
      <c r="H586" s="14">
        <v>4.4582417958211478</v>
      </c>
      <c r="I586" s="14">
        <v>5.7223194993757147</v>
      </c>
      <c r="J586" s="14">
        <v>2.2291208979105739</v>
      </c>
      <c r="K586" s="14">
        <f t="shared" si="222"/>
        <v>3.3583610682258729</v>
      </c>
      <c r="L586" s="14">
        <f t="shared" si="223"/>
        <v>13.489612793008112</v>
      </c>
      <c r="M586" s="14">
        <f t="shared" si="224"/>
        <v>3.6842509789224893</v>
      </c>
      <c r="N586" s="5">
        <f t="shared" si="225"/>
        <v>0</v>
      </c>
      <c r="O586" s="9">
        <v>0.14609968254200001</v>
      </c>
      <c r="P586" s="9">
        <v>1.1995555558E-2</v>
      </c>
      <c r="Q586" s="9">
        <v>7.2375024587225232</v>
      </c>
      <c r="R586" s="9">
        <f t="shared" si="218"/>
        <v>0.72375024587225234</v>
      </c>
      <c r="S586" s="9">
        <f t="shared" si="219"/>
        <v>6.513752212850271</v>
      </c>
      <c r="T586" s="9">
        <v>5.2672545070715486</v>
      </c>
      <c r="U586" s="9">
        <f t="shared" si="220"/>
        <v>0.52672545070715493</v>
      </c>
      <c r="V586" s="9">
        <f t="shared" si="221"/>
        <v>4.7405290563643936</v>
      </c>
      <c r="W586" s="9">
        <f t="shared" si="235"/>
        <v>0.75803818777040799</v>
      </c>
      <c r="X586" s="9">
        <f t="shared" si="236"/>
        <v>7.0745526782803103E-2</v>
      </c>
      <c r="Y586" s="9">
        <f t="shared" si="237"/>
        <v>0.61063794922469961</v>
      </c>
      <c r="Z586" s="9">
        <f t="shared" si="238"/>
        <v>6.3847968128476262E-2</v>
      </c>
      <c r="AA586" s="9">
        <f t="shared" si="239"/>
        <v>0.61443600351202488</v>
      </c>
      <c r="AB586" s="9">
        <f t="shared" si="240"/>
        <v>5.9515569695932309E-2</v>
      </c>
      <c r="AC586" s="9">
        <f t="shared" si="241"/>
        <v>0.59961000460257463</v>
      </c>
      <c r="AD586" s="9">
        <f t="shared" si="242"/>
        <v>7.3176434813140484E-2</v>
      </c>
      <c r="AE586" s="9">
        <f t="shared" si="243"/>
        <v>0.50594056751233751</v>
      </c>
      <c r="AF586" s="9">
        <f t="shared" si="244"/>
        <v>4.5612076985365596E-2</v>
      </c>
      <c r="AG586" s="9">
        <v>0</v>
      </c>
      <c r="AH586" s="9">
        <f t="shared" si="245"/>
        <v>3.7582481116705382E-2</v>
      </c>
      <c r="AI586" s="9"/>
      <c r="AJ586" s="6">
        <v>576</v>
      </c>
      <c r="AK586" s="6">
        <f t="shared" si="226"/>
        <v>0.82878371455321109</v>
      </c>
      <c r="AL586" s="6">
        <f t="shared" si="227"/>
        <v>0.67828397164050114</v>
      </c>
      <c r="AM586" s="6">
        <f t="shared" si="228"/>
        <v>0.67278643941571514</v>
      </c>
      <c r="AN586">
        <v>1.0327999999999999</v>
      </c>
      <c r="AO586">
        <v>2.756250000000001</v>
      </c>
      <c r="AP586" s="5">
        <v>0.7258</v>
      </c>
      <c r="AQ586" s="6">
        <f t="shared" si="229"/>
        <v>-0.20401628544678885</v>
      </c>
      <c r="AR586" s="17">
        <f t="shared" si="230"/>
        <v>4.1622644727505625E-2</v>
      </c>
      <c r="AS586" s="6">
        <f t="shared" si="231"/>
        <v>-2.0779660283594996</v>
      </c>
      <c r="AT586" s="15">
        <f t="shared" si="232"/>
        <v>4.3179428150161527</v>
      </c>
      <c r="AU586" s="6">
        <f t="shared" si="233"/>
        <v>-5.3013560584284858E-2</v>
      </c>
      <c r="AV586" s="16">
        <f t="shared" si="234"/>
        <v>2.8104376058236411E-3</v>
      </c>
      <c r="AW586" s="16"/>
      <c r="AX586" s="16"/>
    </row>
    <row r="587" spans="1:50" x14ac:dyDescent="0.2">
      <c r="A587" s="13">
        <v>43312</v>
      </c>
      <c r="B587" s="14">
        <v>14.74172836</v>
      </c>
      <c r="C587" s="14">
        <v>19.011762820000001</v>
      </c>
      <c r="D587" s="14">
        <v>17.895660020000001</v>
      </c>
      <c r="E587" s="14">
        <v>23.055303030000001</v>
      </c>
      <c r="F587" s="5">
        <v>2.2200604694339892</v>
      </c>
      <c r="G587" s="5">
        <v>1.2688681720225601</v>
      </c>
      <c r="H587" s="14">
        <v>4.4401209388679774</v>
      </c>
      <c r="I587" s="14">
        <v>5.7089891108905384</v>
      </c>
      <c r="J587" s="14">
        <v>2.2200604694339892</v>
      </c>
      <c r="K587" s="14">
        <f t="shared" si="222"/>
        <v>3.3421018102545252</v>
      </c>
      <c r="L587" s="14">
        <f t="shared" si="223"/>
        <v>14.184050874193959</v>
      </c>
      <c r="M587" s="14">
        <f t="shared" si="224"/>
        <v>3.6318857596592298</v>
      </c>
      <c r="N587" s="5">
        <f t="shared" si="225"/>
        <v>0</v>
      </c>
      <c r="O587" s="9">
        <v>0.14743197279699999</v>
      </c>
      <c r="P587" s="9">
        <v>1.2500000003E-2</v>
      </c>
      <c r="Q587" s="9">
        <v>7.2571272751351223</v>
      </c>
      <c r="R587" s="9">
        <f t="shared" ref="R587:R650" si="246">Q587*$K$3</f>
        <v>0.72571272751351223</v>
      </c>
      <c r="S587" s="9">
        <f t="shared" ref="S587:S650" si="247">Q587*$L$3</f>
        <v>6.5314145476216101</v>
      </c>
      <c r="T587" s="9">
        <v>5.1987141448008636</v>
      </c>
      <c r="U587" s="9">
        <f t="shared" ref="U587:U650" si="248">T587*$K$3</f>
        <v>0.51987141448008634</v>
      </c>
      <c r="V587" s="9">
        <f t="shared" ref="V587:V650" si="249">T587*$L$3</f>
        <v>4.6788427303207776</v>
      </c>
      <c r="W587" s="9">
        <f t="shared" si="235"/>
        <v>0.75641273095919626</v>
      </c>
      <c r="X587" s="9">
        <f t="shared" si="236"/>
        <v>7.0603679381828904E-2</v>
      </c>
      <c r="Y587" s="9">
        <f t="shared" si="237"/>
        <v>0.6090526768027249</v>
      </c>
      <c r="Z587" s="9">
        <f t="shared" si="238"/>
        <v>6.3359618222650446E-2</v>
      </c>
      <c r="AA587" s="9">
        <f t="shared" si="239"/>
        <v>0.61328386402924984</v>
      </c>
      <c r="AB587" s="9">
        <f t="shared" si="240"/>
        <v>5.9465331854282544E-2</v>
      </c>
      <c r="AC587" s="9">
        <f t="shared" si="241"/>
        <v>0.59292259879397746</v>
      </c>
      <c r="AD587" s="9">
        <f t="shared" si="242"/>
        <v>7.3555575727227623E-2</v>
      </c>
      <c r="AE587" s="9">
        <f t="shared" si="243"/>
        <v>0.50298790772478152</v>
      </c>
      <c r="AF587" s="9">
        <f t="shared" si="244"/>
        <v>4.5726985332207412E-2</v>
      </c>
      <c r="AG587" s="9">
        <v>0</v>
      </c>
      <c r="AH587" s="9">
        <f t="shared" si="245"/>
        <v>3.7286246876467977E-2</v>
      </c>
      <c r="AI587" s="9"/>
      <c r="AJ587" s="9">
        <v>577</v>
      </c>
      <c r="AK587" s="6">
        <f t="shared" si="226"/>
        <v>0.82701641034102513</v>
      </c>
      <c r="AL587" s="6">
        <f t="shared" si="227"/>
        <v>0.6766434822519003</v>
      </c>
      <c r="AM587" s="6">
        <f t="shared" si="228"/>
        <v>0.66647817452120506</v>
      </c>
      <c r="AN587">
        <v>1.0424</v>
      </c>
      <c r="AO587">
        <v>2.7625000000000002</v>
      </c>
      <c r="AP587" s="5">
        <v>0.73619999999999997</v>
      </c>
      <c r="AQ587" s="6">
        <f t="shared" si="229"/>
        <v>-0.21538358965897486</v>
      </c>
      <c r="AR587" s="17">
        <f t="shared" si="230"/>
        <v>4.6390090694385662E-2</v>
      </c>
      <c r="AS587" s="6">
        <f t="shared" si="231"/>
        <v>-2.0858565177481001</v>
      </c>
      <c r="AT587" s="15">
        <f t="shared" si="232"/>
        <v>4.3507974126322306</v>
      </c>
      <c r="AU587" s="6">
        <f t="shared" si="233"/>
        <v>-6.9721825478794908E-2</v>
      </c>
      <c r="AV587" s="16">
        <f t="shared" si="234"/>
        <v>4.861132948095535E-3</v>
      </c>
      <c r="AW587" s="16"/>
      <c r="AX587" s="16"/>
    </row>
    <row r="588" spans="1:50" x14ac:dyDescent="0.2">
      <c r="A588" s="13">
        <v>43313</v>
      </c>
      <c r="B588" s="14">
        <v>14.75409836</v>
      </c>
      <c r="C588" s="14">
        <v>19.096</v>
      </c>
      <c r="D588" s="14">
        <v>17.8937931</v>
      </c>
      <c r="E588" s="14">
        <v>23.128996699999998</v>
      </c>
      <c r="F588" s="5">
        <v>2.2226437069309362</v>
      </c>
      <c r="G588" s="5">
        <v>1.264095040669734</v>
      </c>
      <c r="H588" s="14">
        <v>4.4452874138618723</v>
      </c>
      <c r="I588" s="14">
        <v>5.7093824545316068</v>
      </c>
      <c r="J588" s="14">
        <v>2.2226437069309362</v>
      </c>
      <c r="K588" s="14">
        <f t="shared" ref="K588:K651" si="250">IF(-1*(H588*B588-J588*D588+B588*((D588*J588-J588*E588)/(-D588+B588))-((D588*J588-J588*E588)/(-D588+B588))*D588)/(B588-C588)&lt;0,0,-1*(H588*B588-J588*D588+B588*((D588*J588-J588*E588)/(-D588+B588))-((D588*J588-J588*E588)/(-D588+B588))*D588)/(B588-C588))</f>
        <v>3.265548129668526</v>
      </c>
      <c r="L588" s="14">
        <f t="shared" ref="L588:L651" si="251">IF((H588*B588-I588*C588+B588*K588-K588*C588)/(C588-E588)&lt;0,0,(H588*B588-I588*C588+B588*K588-K588*C588)/(C588-E588))</f>
        <v>14.28685731105463</v>
      </c>
      <c r="M588" s="14">
        <f t="shared" ref="M588:M651" si="252">IF((D588*J588-J588*E588)/(-D588+B588)&lt;0,0,(D588*J588-J588*E588)/(-D588+B588))</f>
        <v>3.706090336681005</v>
      </c>
      <c r="N588" s="5">
        <f t="shared" ref="N588:N651" si="253">IF(M588=0,1,0)</f>
        <v>0</v>
      </c>
      <c r="O588" s="9">
        <v>0.14924704083400009</v>
      </c>
      <c r="P588" s="9">
        <v>1.2521666666000001E-2</v>
      </c>
      <c r="Q588" s="9">
        <v>7.2369542877922104</v>
      </c>
      <c r="R588" s="9">
        <f t="shared" si="246"/>
        <v>0.72369542877922111</v>
      </c>
      <c r="S588" s="9">
        <f t="shared" si="247"/>
        <v>6.5132588590129892</v>
      </c>
      <c r="T588" s="9">
        <v>5.2142326452721983</v>
      </c>
      <c r="U588" s="9">
        <f t="shared" si="248"/>
        <v>0.52142326452721988</v>
      </c>
      <c r="V588" s="9">
        <f t="shared" si="249"/>
        <v>4.6928093807449782</v>
      </c>
      <c r="W588" s="9">
        <f t="shared" si="235"/>
        <v>0.75472890680013771</v>
      </c>
      <c r="X588" s="9">
        <f t="shared" si="236"/>
        <v>7.0517616778286191E-2</v>
      </c>
      <c r="Y588" s="9">
        <f t="shared" si="237"/>
        <v>0.60749124675489274</v>
      </c>
      <c r="Z588" s="9">
        <f t="shared" si="238"/>
        <v>6.2832552607025069E-2</v>
      </c>
      <c r="AA588" s="9">
        <f t="shared" si="239"/>
        <v>0.61218988480881587</v>
      </c>
      <c r="AB588" s="9">
        <f t="shared" si="240"/>
        <v>5.9406447318385049E-2</v>
      </c>
      <c r="AC588" s="9">
        <f t="shared" si="241"/>
        <v>0.58608443060227</v>
      </c>
      <c r="AD588" s="9">
        <f t="shared" si="242"/>
        <v>7.3828894797105027E-2</v>
      </c>
      <c r="AE588" s="9">
        <f t="shared" si="243"/>
        <v>0.49986884545290827</v>
      </c>
      <c r="AF588" s="9">
        <f t="shared" si="244"/>
        <v>4.5546480825403246E-2</v>
      </c>
      <c r="AG588" s="9">
        <v>0</v>
      </c>
      <c r="AH588" s="9">
        <f t="shared" si="245"/>
        <v>3.7041854338001216E-2</v>
      </c>
      <c r="AI588" s="9"/>
      <c r="AJ588" s="6">
        <v>578</v>
      </c>
      <c r="AK588" s="6">
        <f t="shared" ref="AK588:AK651" si="254">W588+X588</f>
        <v>0.82524652357842387</v>
      </c>
      <c r="AL588" s="6">
        <f t="shared" ref="AL588:AL651" si="255">Z588+AA588</f>
        <v>0.67502243741584089</v>
      </c>
      <c r="AM588" s="6">
        <f t="shared" ref="AM588:AM651" si="256">AC588+AD588</f>
        <v>0.65991332539937497</v>
      </c>
      <c r="AN588">
        <v>1.052</v>
      </c>
      <c r="AO588">
        <v>2.7687499999999998</v>
      </c>
      <c r="AP588" s="5">
        <v>0.74660000000000004</v>
      </c>
      <c r="AQ588" s="6">
        <f t="shared" ref="AQ588:AQ651" si="257">AK588-AN588</f>
        <v>-0.22675347642157617</v>
      </c>
      <c r="AR588" s="17">
        <f t="shared" ref="AR588:AR651" si="258">AQ588^2</f>
        <v>5.1417139069270298E-2</v>
      </c>
      <c r="AS588" s="6">
        <f t="shared" ref="AS588:AS651" si="259">AL588-AO588</f>
        <v>-2.0937275625841592</v>
      </c>
      <c r="AT588" s="15">
        <f t="shared" ref="AT588:AT651" si="260">AS588^2</f>
        <v>4.3836951063246037</v>
      </c>
      <c r="AU588" s="6">
        <f t="shared" ref="AU588:AU651" si="261">AM588-AP588</f>
        <v>-8.6686674600625069E-2</v>
      </c>
      <c r="AV588" s="16">
        <f t="shared" ref="AV588:AV651" si="262">AU588^2</f>
        <v>7.5145795533146558E-3</v>
      </c>
      <c r="AW588" s="16"/>
      <c r="AX588" s="16"/>
    </row>
    <row r="589" spans="1:50" x14ac:dyDescent="0.2">
      <c r="A589" s="13">
        <v>43314</v>
      </c>
      <c r="B589" s="14">
        <v>14.77215691</v>
      </c>
      <c r="C589" s="14">
        <v>18.958466120000001</v>
      </c>
      <c r="D589" s="14">
        <v>17.88146806</v>
      </c>
      <c r="E589" s="14">
        <v>23.202690369999999</v>
      </c>
      <c r="F589" s="5">
        <v>2.2246362931008861</v>
      </c>
      <c r="G589" s="5">
        <v>1.271280743371725</v>
      </c>
      <c r="H589" s="14">
        <v>4.4492725862017712</v>
      </c>
      <c r="I589" s="14">
        <v>5.7205533295734963</v>
      </c>
      <c r="J589" s="14">
        <v>2.2246362931008861</v>
      </c>
      <c r="K589" s="14">
        <f t="shared" si="250"/>
        <v>3.3699865385838601</v>
      </c>
      <c r="L589" s="14">
        <f t="shared" si="251"/>
        <v>13.391226769341399</v>
      </c>
      <c r="M589" s="14">
        <f t="shared" si="252"/>
        <v>3.8072047805457285</v>
      </c>
      <c r="N589" s="5">
        <f t="shared" si="253"/>
        <v>0</v>
      </c>
      <c r="O589" s="9">
        <v>0.15106210885999999</v>
      </c>
      <c r="P589" s="9">
        <v>1.2543333340000001E-2</v>
      </c>
      <c r="Q589" s="9">
        <v>7.3300794696030884</v>
      </c>
      <c r="R589" s="9">
        <f t="shared" si="246"/>
        <v>0.73300794696030891</v>
      </c>
      <c r="S589" s="9">
        <f t="shared" si="247"/>
        <v>6.5970715226427794</v>
      </c>
      <c r="T589" s="9">
        <v>5.2318659694720431</v>
      </c>
      <c r="U589" s="9">
        <f t="shared" si="248"/>
        <v>0.52318659694720437</v>
      </c>
      <c r="V589" s="9">
        <f t="shared" si="249"/>
        <v>4.7086793725248386</v>
      </c>
      <c r="W589" s="9">
        <f t="shared" ref="W589:W652" si="263">IF(W588+($A$3/$B$3)*(F588*R588+AC588*K588+Z588*(M588+J588)-W588*(M588+K588+H588))+AF589-W588*$E$3-W588*$G$3&lt;0,0,W588+($A$3/$B$3)*(F588*R588+AC588*K588+Z588*(M588+J588)-W588*(M588+K588+H588))+AF589-W588*$E$3-W588*$G$3)</f>
        <v>0.75296040816531173</v>
      </c>
      <c r="X589" s="9">
        <f t="shared" ref="X589:X652" si="264">IF(X588+($A$3/$B$3)*(F588*S588+AD588*K588+AA588*(M588+J588)-X588*(M588+K588+H588))+$F$3*Y588+$G$3*W588-AF589&lt;0,0,X588+($A$3/$B$3)*(F588*S588+AD588*K588+AA588*(M588+J588)-X588*(M588+K588+H588))+$F$3*Y588+$G$3*W588-AF589)</f>
        <v>7.0502722088914282E-2</v>
      </c>
      <c r="Y589" s="9">
        <f t="shared" ref="Y589:Y652" si="265">IF(Y588+W588*$E$3-$F$3*Y588-$H$3*Y588&lt;0,0,Y588+W588*$E$3-$F$3*Y588-$H$3*Y588)</f>
        <v>0.60594853040204311</v>
      </c>
      <c r="Z589" s="9">
        <f t="shared" ref="Z589:Z652" si="266">IF(Z588+($A$3/$C$3)*(O588*J588+W588*M588-(M588+J588)*Z588)+AG589-Z588*$M$3-$O$3*Z588&lt;0,0,Z588+($A$3/$C$3)*(O588*J588+W588*M588-(M588+J588)*Z588)+AG589-Z588*$M$3-$O$3*Z588)</f>
        <v>6.2506301752718554E-2</v>
      </c>
      <c r="AA589" s="9">
        <f t="shared" ref="AA589:AA652" si="267">IF(AA588+($A$3/$C$3)*(P588*J588+X588*M588-(M588+J588)*AA588)+AB588*$N$3+$O$3*Z588-AG589&lt;0,0,AA588+($A$3/$C$3)*(P588*J588+X588*M588-(M588+J588)*AA588)+AB588*$N$3+$O$3*Z588-AG589)</f>
        <v>0.61094880501061699</v>
      </c>
      <c r="AB589" s="9">
        <f t="shared" ref="AB589:AB652" si="268">IF(AB588+Z588*$M$3-$N$3*AB588-AB588*$P$3&lt;0,0,AB588+Z588*$M$3-$N$3*AB588-AB588*$P$3)</f>
        <v>5.9338334595325573E-2</v>
      </c>
      <c r="AC589" s="9">
        <f t="shared" ref="AC589:AC652" si="269">IF(AC588+($A$3/$D$3)*(G588*U588+W588*(H588+K588)+O588*L588-AC588*(K588+L588+I588))+AH589-AC588*$E$3-$G$3*AC588&lt;0,0,AC588+($A$3/$D$3)*(G588*U588+W588*(H588+K588)+O588*L588-AC588*(K588+L588+I588))+AH589-AC588*$E$3-$G$3*AC588)</f>
        <v>0.57954954794163316</v>
      </c>
      <c r="AD589" s="9">
        <f t="shared" ref="AD589:AD652" si="270">IF(AD588+($A$3/$D$3)*(G588*V588+X588*(H588+K588)+P588*L588-AD588*(K588+L588+I588))+AE588*$F$3+$G$3*AC588-AH589&lt;0,0,AD588+($A$3/$D$3)*(G588*V588+X588*(H588+K588)+P588*L588-AD588*(K588+L588+I588))+AE588*$F$3+$G$3*AC588-AH589)</f>
        <v>7.4197002225881881E-2</v>
      </c>
      <c r="AE589" s="9">
        <f t="shared" ref="AE589:AE652" si="271">IF(AE588+$E$3*AC588-$F$3*AE588-AE588*$H$3&lt;0,0,AE588+$E$3*AC588-$F$3*AE588-AE588*$H$3)</f>
        <v>0.49658702720753856</v>
      </c>
      <c r="AF589" s="9">
        <f t="shared" si="244"/>
        <v>4.5395160757302419E-2</v>
      </c>
      <c r="AG589" s="9">
        <v>0</v>
      </c>
      <c r="AH589" s="9">
        <f t="shared" si="245"/>
        <v>3.6736717211341606E-2</v>
      </c>
      <c r="AI589" s="9"/>
      <c r="AJ589" s="6">
        <v>579</v>
      </c>
      <c r="AK589" s="6">
        <f t="shared" si="254"/>
        <v>0.82346313025422602</v>
      </c>
      <c r="AL589" s="6">
        <f t="shared" si="255"/>
        <v>0.67345510676333553</v>
      </c>
      <c r="AM589" s="6">
        <f t="shared" si="256"/>
        <v>0.65374655016751504</v>
      </c>
      <c r="AN589">
        <v>1.0616000000000001</v>
      </c>
      <c r="AO589">
        <v>2.7749999999999999</v>
      </c>
      <c r="AP589" s="5">
        <v>0.75700000000000001</v>
      </c>
      <c r="AQ589" s="6">
        <f t="shared" si="257"/>
        <v>-0.23813686974577408</v>
      </c>
      <c r="AR589" s="17">
        <f t="shared" si="258"/>
        <v>5.6709168732315775E-2</v>
      </c>
      <c r="AS589" s="6">
        <f t="shared" si="259"/>
        <v>-2.1015448932366643</v>
      </c>
      <c r="AT589" s="15">
        <f t="shared" si="260"/>
        <v>4.4164909382891029</v>
      </c>
      <c r="AU589" s="6">
        <f t="shared" si="261"/>
        <v>-0.10325344983248497</v>
      </c>
      <c r="AV589" s="16">
        <f t="shared" si="262"/>
        <v>1.0661274902309489E-2</v>
      </c>
      <c r="AW589" s="16"/>
      <c r="AX589" s="16"/>
    </row>
    <row r="590" spans="1:50" x14ac:dyDescent="0.2">
      <c r="A590" s="13">
        <v>43315</v>
      </c>
      <c r="B590" s="14">
        <v>14.790215460000001</v>
      </c>
      <c r="C590" s="14">
        <v>18.82093223</v>
      </c>
      <c r="D590" s="14">
        <v>17.869143019999999</v>
      </c>
      <c r="E590" s="14">
        <v>23.276384050000001</v>
      </c>
      <c r="F590" s="5">
        <v>2.1966219533834241</v>
      </c>
      <c r="G590" s="5">
        <v>1.2736933147208891</v>
      </c>
      <c r="H590" s="14">
        <v>4.3932439067668474</v>
      </c>
      <c r="I590" s="14">
        <v>5.6669372214877356</v>
      </c>
      <c r="J590" s="14">
        <v>2.1966219533834241</v>
      </c>
      <c r="K590" s="14">
        <f t="shared" si="250"/>
        <v>3.435519918657064</v>
      </c>
      <c r="L590" s="14">
        <f t="shared" si="251"/>
        <v>12.462849435025738</v>
      </c>
      <c r="M590" s="14">
        <f t="shared" si="252"/>
        <v>3.8577277712027773</v>
      </c>
      <c r="N590" s="5">
        <f t="shared" si="253"/>
        <v>0</v>
      </c>
      <c r="O590" s="9">
        <v>0.15287717689700001</v>
      </c>
      <c r="P590" s="9">
        <v>1.2565000002999999E-2</v>
      </c>
      <c r="Q590" s="9">
        <v>7.230114695449398</v>
      </c>
      <c r="R590" s="9">
        <f t="shared" si="246"/>
        <v>0.72301146954493989</v>
      </c>
      <c r="S590" s="9">
        <f t="shared" si="247"/>
        <v>6.5071032259044586</v>
      </c>
      <c r="T590" s="9">
        <v>5.2470329937563589</v>
      </c>
      <c r="U590" s="9">
        <f t="shared" si="248"/>
        <v>0.52470329937563587</v>
      </c>
      <c r="V590" s="9">
        <f t="shared" si="249"/>
        <v>4.7223296943807229</v>
      </c>
      <c r="W590" s="9">
        <f t="shared" si="263"/>
        <v>0.75113594241923787</v>
      </c>
      <c r="X590" s="9">
        <f t="shared" si="264"/>
        <v>7.0670546480649757E-2</v>
      </c>
      <c r="Y590" s="9">
        <f t="shared" si="265"/>
        <v>0.60441826380957375</v>
      </c>
      <c r="Z590" s="9">
        <f t="shared" si="266"/>
        <v>6.2400846125067758E-2</v>
      </c>
      <c r="AA590" s="9">
        <f t="shared" si="267"/>
        <v>0.6095468025526094</v>
      </c>
      <c r="AB590" s="9">
        <f t="shared" si="268"/>
        <v>5.9265215768904186E-2</v>
      </c>
      <c r="AC590" s="9">
        <f t="shared" si="269"/>
        <v>0.57416125212210567</v>
      </c>
      <c r="AD590" s="9">
        <f t="shared" si="270"/>
        <v>7.4801043619922486E-2</v>
      </c>
      <c r="AE590" s="9">
        <f t="shared" si="271"/>
        <v>0.49317198245289806</v>
      </c>
      <c r="AF590" s="9">
        <f t="shared" si="244"/>
        <v>4.5280167375975247E-2</v>
      </c>
      <c r="AG590" s="9">
        <v>0</v>
      </c>
      <c r="AH590" s="9">
        <f t="shared" si="245"/>
        <v>3.6489521204981938E-2</v>
      </c>
      <c r="AI590" s="9"/>
      <c r="AJ590" s="9">
        <v>580</v>
      </c>
      <c r="AK590" s="6">
        <f t="shared" si="254"/>
        <v>0.82180648889988761</v>
      </c>
      <c r="AL590" s="6">
        <f t="shared" si="255"/>
        <v>0.6719476486776772</v>
      </c>
      <c r="AM590" s="6">
        <f t="shared" si="256"/>
        <v>0.64896229574202813</v>
      </c>
      <c r="AN590">
        <v>1.0711999999999999</v>
      </c>
      <c r="AO590">
        <v>2.78125</v>
      </c>
      <c r="AP590" s="5">
        <v>0.76739999999999997</v>
      </c>
      <c r="AQ590" s="6">
        <f t="shared" si="257"/>
        <v>-0.24939351110011232</v>
      </c>
      <c r="AR590" s="17">
        <f t="shared" si="258"/>
        <v>6.2197123378841847E-2</v>
      </c>
      <c r="AS590" s="6">
        <f t="shared" si="259"/>
        <v>-2.1093023513223228</v>
      </c>
      <c r="AT590" s="15">
        <f t="shared" si="260"/>
        <v>4.44915640929388</v>
      </c>
      <c r="AU590" s="6">
        <f t="shared" si="261"/>
        <v>-0.11843770425797184</v>
      </c>
      <c r="AV590" s="16">
        <f t="shared" si="262"/>
        <v>1.4027489789898802E-2</v>
      </c>
      <c r="AW590" s="16"/>
      <c r="AX590" s="16"/>
    </row>
    <row r="591" spans="1:50" x14ac:dyDescent="0.2">
      <c r="A591" s="13">
        <v>43316</v>
      </c>
      <c r="B591" s="14">
        <v>14.808274000000001</v>
      </c>
      <c r="C591" s="14">
        <v>18.683398350000001</v>
      </c>
      <c r="D591" s="14">
        <v>17.856817970000002</v>
      </c>
      <c r="E591" s="14">
        <v>23.350077720000002</v>
      </c>
      <c r="F591" s="5">
        <v>2.1993863166246461</v>
      </c>
      <c r="G591" s="5">
        <v>1.2736759776057209</v>
      </c>
      <c r="H591" s="14">
        <v>4.3987726332492914</v>
      </c>
      <c r="I591" s="14">
        <v>5.672448610855013</v>
      </c>
      <c r="J591" s="14">
        <v>2.1993863166246461</v>
      </c>
      <c r="K591" s="14">
        <f t="shared" si="250"/>
        <v>3.5566314116776701</v>
      </c>
      <c r="L591" s="14">
        <f t="shared" si="251"/>
        <v>11.705277190924372</v>
      </c>
      <c r="M591" s="14">
        <f t="shared" si="252"/>
        <v>3.9631379592057914</v>
      </c>
      <c r="N591" s="5">
        <f t="shared" si="253"/>
        <v>0</v>
      </c>
      <c r="O591" s="9">
        <v>0.15469224493399991</v>
      </c>
      <c r="P591" s="9">
        <v>1.2586666666E-2</v>
      </c>
      <c r="Q591" s="9">
        <v>7.1918502044916766</v>
      </c>
      <c r="R591" s="9">
        <f t="shared" si="246"/>
        <v>0.71918502044916766</v>
      </c>
      <c r="S591" s="9">
        <f t="shared" si="247"/>
        <v>6.4726651840425093</v>
      </c>
      <c r="T591" s="9">
        <v>5.2680320245479333</v>
      </c>
      <c r="U591" s="9">
        <f t="shared" si="248"/>
        <v>0.5268032024547934</v>
      </c>
      <c r="V591" s="9">
        <f t="shared" si="249"/>
        <v>4.7412288220931398</v>
      </c>
      <c r="W591" s="9">
        <f t="shared" si="263"/>
        <v>0.74937687831112798</v>
      </c>
      <c r="X591" s="9">
        <f t="shared" si="264"/>
        <v>7.053032838979939E-2</v>
      </c>
      <c r="Y591" s="9">
        <f t="shared" si="265"/>
        <v>0.60289630074463241</v>
      </c>
      <c r="Z591" s="9">
        <f t="shared" si="266"/>
        <v>6.2386534015415634E-2</v>
      </c>
      <c r="AA591" s="9">
        <f t="shared" si="267"/>
        <v>0.60812920205014809</v>
      </c>
      <c r="AB591" s="9">
        <f t="shared" si="268"/>
        <v>5.9191618379758983E-2</v>
      </c>
      <c r="AC591" s="9">
        <f t="shared" si="269"/>
        <v>0.56994769074266904</v>
      </c>
      <c r="AD591" s="9">
        <f t="shared" si="270"/>
        <v>7.5417845076499915E-2</v>
      </c>
      <c r="AE591" s="9">
        <f t="shared" si="271"/>
        <v>0.48969962667537159</v>
      </c>
      <c r="AF591" s="9">
        <f t="shared" si="244"/>
        <v>4.5267346462854373E-2</v>
      </c>
      <c r="AG591" s="9">
        <v>0</v>
      </c>
      <c r="AH591" s="9">
        <f t="shared" si="245"/>
        <v>3.6413951838376396E-2</v>
      </c>
      <c r="AI591" s="9"/>
      <c r="AJ591" s="6">
        <v>581</v>
      </c>
      <c r="AK591" s="6">
        <f t="shared" si="254"/>
        <v>0.81990720670092743</v>
      </c>
      <c r="AL591" s="6">
        <f t="shared" si="255"/>
        <v>0.67051573606556369</v>
      </c>
      <c r="AM591" s="6">
        <f t="shared" si="256"/>
        <v>0.645365535819169</v>
      </c>
      <c r="AN591">
        <v>1.0808</v>
      </c>
      <c r="AO591">
        <v>2.7875000000000001</v>
      </c>
      <c r="AP591" s="5">
        <v>0.77780000000000005</v>
      </c>
      <c r="AQ591" s="6">
        <f t="shared" si="257"/>
        <v>-0.26089279329907256</v>
      </c>
      <c r="AR591" s="17">
        <f t="shared" si="258"/>
        <v>6.8065049595392599E-2</v>
      </c>
      <c r="AS591" s="6">
        <f t="shared" si="259"/>
        <v>-2.1169842639344365</v>
      </c>
      <c r="AT591" s="15">
        <f t="shared" si="260"/>
        <v>4.4816223737460277</v>
      </c>
      <c r="AU591" s="6">
        <f t="shared" si="261"/>
        <v>-0.13243446418083105</v>
      </c>
      <c r="AV591" s="16">
        <f t="shared" si="262"/>
        <v>1.753888730286382E-2</v>
      </c>
      <c r="AW591" s="16"/>
      <c r="AX591" s="16"/>
    </row>
    <row r="592" spans="1:50" x14ac:dyDescent="0.2">
      <c r="A592" s="13">
        <v>43317</v>
      </c>
      <c r="B592" s="14">
        <v>14.82633255</v>
      </c>
      <c r="C592" s="14">
        <v>18.545864470000001</v>
      </c>
      <c r="D592" s="14">
        <v>17.844492930000001</v>
      </c>
      <c r="E592" s="14">
        <v>23.423771389999999</v>
      </c>
      <c r="F592" s="5">
        <v>2.1786062369904542</v>
      </c>
      <c r="G592" s="5">
        <v>1.2688846821025781</v>
      </c>
      <c r="H592" s="14">
        <v>4.3572124739809066</v>
      </c>
      <c r="I592" s="14">
        <v>5.6260971560834854</v>
      </c>
      <c r="J592" s="14">
        <v>2.1786062369904542</v>
      </c>
      <c r="K592" s="14">
        <f t="shared" si="250"/>
        <v>3.6483909744634158</v>
      </c>
      <c r="L592" s="14">
        <f t="shared" si="251"/>
        <v>10.928798310830464</v>
      </c>
      <c r="M592" s="14">
        <f t="shared" si="252"/>
        <v>4.027304490314223</v>
      </c>
      <c r="N592" s="5">
        <f t="shared" si="253"/>
        <v>0</v>
      </c>
      <c r="O592" s="9">
        <v>0.15650731296000001</v>
      </c>
      <c r="P592" s="9">
        <v>1.260833334E-2</v>
      </c>
      <c r="Q592" s="9">
        <v>7.1858761713660932</v>
      </c>
      <c r="R592" s="9">
        <f t="shared" si="246"/>
        <v>0.71858761713660935</v>
      </c>
      <c r="S592" s="9">
        <f t="shared" si="247"/>
        <v>6.4672885542294845</v>
      </c>
      <c r="T592" s="9">
        <v>5.2929194489549314</v>
      </c>
      <c r="U592" s="9">
        <f t="shared" si="248"/>
        <v>0.52929194489549314</v>
      </c>
      <c r="V592" s="9">
        <f t="shared" si="249"/>
        <v>4.7636275040594382</v>
      </c>
      <c r="W592" s="9">
        <f t="shared" si="263"/>
        <v>0.74747283756931426</v>
      </c>
      <c r="X592" s="9">
        <f t="shared" si="264"/>
        <v>7.0488151450097569E-2</v>
      </c>
      <c r="Y592" s="9">
        <f t="shared" si="265"/>
        <v>0.60138579305017614</v>
      </c>
      <c r="Z592" s="9">
        <f t="shared" si="266"/>
        <v>6.2557031767949883E-2</v>
      </c>
      <c r="AA592" s="9">
        <f t="shared" si="267"/>
        <v>0.60657721411392462</v>
      </c>
      <c r="AB592" s="9">
        <f t="shared" si="268"/>
        <v>5.9119375970198666E-2</v>
      </c>
      <c r="AC592" s="9">
        <f t="shared" si="269"/>
        <v>0.56676219173057651</v>
      </c>
      <c r="AD592" s="9">
        <f t="shared" si="270"/>
        <v>7.5939150989585341E-2</v>
      </c>
      <c r="AE592" s="9">
        <f t="shared" si="271"/>
        <v>0.48624187132550428</v>
      </c>
      <c r="AF592" s="9">
        <f t="shared" si="244"/>
        <v>4.508057219053406E-2</v>
      </c>
      <c r="AG592" s="9">
        <v>0</v>
      </c>
      <c r="AH592" s="9">
        <f t="shared" si="245"/>
        <v>3.6413551731410546E-2</v>
      </c>
      <c r="AI592" s="9"/>
      <c r="AJ592" s="6">
        <v>582</v>
      </c>
      <c r="AK592" s="6">
        <f t="shared" si="254"/>
        <v>0.81796098901941183</v>
      </c>
      <c r="AL592" s="6">
        <f t="shared" si="255"/>
        <v>0.66913424588187453</v>
      </c>
      <c r="AM592" s="6">
        <f t="shared" si="256"/>
        <v>0.64270134272016188</v>
      </c>
      <c r="AN592">
        <v>1.0904</v>
      </c>
      <c r="AO592">
        <v>2.7937500000000002</v>
      </c>
      <c r="AP592" s="5">
        <v>0.78820000000000001</v>
      </c>
      <c r="AQ592" s="6">
        <f t="shared" si="257"/>
        <v>-0.2724390109805882</v>
      </c>
      <c r="AR592" s="17">
        <f t="shared" si="258"/>
        <v>7.4223014704081061E-2</v>
      </c>
      <c r="AS592" s="6">
        <f t="shared" si="259"/>
        <v>-2.1246157541181256</v>
      </c>
      <c r="AT592" s="15">
        <f t="shared" si="260"/>
        <v>4.5139921026469318</v>
      </c>
      <c r="AU592" s="6">
        <f t="shared" si="261"/>
        <v>-0.14549865727983813</v>
      </c>
      <c r="AV592" s="16">
        <f t="shared" si="262"/>
        <v>2.1169859270235791E-2</v>
      </c>
      <c r="AW592" s="16"/>
      <c r="AX592" s="16"/>
    </row>
    <row r="593" spans="1:50" x14ac:dyDescent="0.2">
      <c r="A593" s="13">
        <v>43318</v>
      </c>
      <c r="B593" s="14">
        <v>14.844391099999999</v>
      </c>
      <c r="C593" s="14">
        <v>18.408330589999998</v>
      </c>
      <c r="D593" s="14">
        <v>17.832167890000001</v>
      </c>
      <c r="E593" s="14">
        <v>23.49746506</v>
      </c>
      <c r="F593" s="5">
        <v>2.2033539718617692</v>
      </c>
      <c r="G593" s="5">
        <v>1.2688846821025781</v>
      </c>
      <c r="H593" s="14">
        <v>4.4067079437235384</v>
      </c>
      <c r="I593" s="14">
        <v>5.6755926258261162</v>
      </c>
      <c r="J593" s="14">
        <v>2.2033539718617692</v>
      </c>
      <c r="K593" s="14">
        <f t="shared" si="250"/>
        <v>3.8276921507090083</v>
      </c>
      <c r="L593" s="14">
        <f t="shared" si="251"/>
        <v>10.356368591246749</v>
      </c>
      <c r="M593" s="14">
        <f t="shared" si="252"/>
        <v>4.177907487291491</v>
      </c>
      <c r="N593" s="5">
        <f t="shared" si="253"/>
        <v>0</v>
      </c>
      <c r="O593" s="9">
        <v>0.158322380997</v>
      </c>
      <c r="P593" s="9">
        <v>1.2630000003E-2</v>
      </c>
      <c r="Q593" s="9">
        <v>7.1454167600440446</v>
      </c>
      <c r="R593" s="9">
        <f t="shared" si="246"/>
        <v>0.71454167600440455</v>
      </c>
      <c r="S593" s="9">
        <f t="shared" si="247"/>
        <v>6.4308750840396405</v>
      </c>
      <c r="T593" s="9">
        <v>5.3111141568246314</v>
      </c>
      <c r="U593" s="9">
        <f t="shared" si="248"/>
        <v>0.53111141568246312</v>
      </c>
      <c r="V593" s="9">
        <f t="shared" si="249"/>
        <v>4.7800027411421686</v>
      </c>
      <c r="W593" s="9">
        <f t="shared" si="263"/>
        <v>0.74552007696361777</v>
      </c>
      <c r="X593" s="9">
        <f t="shared" si="264"/>
        <v>7.0419287842074074E-2</v>
      </c>
      <c r="Y593" s="9">
        <f t="shared" si="265"/>
        <v>0.59987754122915049</v>
      </c>
      <c r="Z593" s="9">
        <f t="shared" si="266"/>
        <v>6.2804929684658076E-2</v>
      </c>
      <c r="AA593" s="9">
        <f t="shared" si="267"/>
        <v>0.60500778852335935</v>
      </c>
      <c r="AB593" s="9">
        <f t="shared" si="268"/>
        <v>5.9052154521422234E-2</v>
      </c>
      <c r="AC593" s="9">
        <f t="shared" si="269"/>
        <v>0.56450141105157248</v>
      </c>
      <c r="AD593" s="9">
        <f t="shared" si="270"/>
        <v>7.6323146053697305E-2</v>
      </c>
      <c r="AE593" s="9">
        <f t="shared" si="271"/>
        <v>0.48285685090396563</v>
      </c>
      <c r="AF593" s="9">
        <f t="shared" si="244"/>
        <v>4.4941792158561096E-2</v>
      </c>
      <c r="AG593" s="9">
        <v>0</v>
      </c>
      <c r="AH593" s="9">
        <f t="shared" si="245"/>
        <v>3.6433934923406637E-2</v>
      </c>
      <c r="AI593" s="9"/>
      <c r="AJ593" s="9">
        <v>583</v>
      </c>
      <c r="AK593" s="6">
        <f t="shared" si="254"/>
        <v>0.81593936480569185</v>
      </c>
      <c r="AL593" s="6">
        <f t="shared" si="255"/>
        <v>0.66781271820801746</v>
      </c>
      <c r="AM593" s="6">
        <f t="shared" si="256"/>
        <v>0.64082455710526975</v>
      </c>
      <c r="AN593">
        <v>1.1000000000000001</v>
      </c>
      <c r="AO593">
        <v>2.8</v>
      </c>
      <c r="AP593" s="5">
        <v>0.79859999999999998</v>
      </c>
      <c r="AQ593" s="6">
        <f t="shared" si="257"/>
        <v>-0.28406063519430824</v>
      </c>
      <c r="AR593" s="17">
        <f t="shared" si="258"/>
        <v>8.0690444466993874E-2</v>
      </c>
      <c r="AS593" s="6">
        <f t="shared" si="259"/>
        <v>-2.1321872817919822</v>
      </c>
      <c r="AT593" s="15">
        <f t="shared" si="260"/>
        <v>4.5462226046354823</v>
      </c>
      <c r="AU593" s="6">
        <f t="shared" si="261"/>
        <v>-0.15777544289473022</v>
      </c>
      <c r="AV593" s="16">
        <f t="shared" si="262"/>
        <v>2.4893090380628279E-2</v>
      </c>
      <c r="AW593" s="16"/>
      <c r="AX593" s="16"/>
    </row>
    <row r="594" spans="1:50" x14ac:dyDescent="0.2">
      <c r="A594" s="13">
        <v>43319</v>
      </c>
      <c r="B594" s="14">
        <v>14.86244965</v>
      </c>
      <c r="C594" s="14">
        <v>18.270796699999998</v>
      </c>
      <c r="D594" s="14">
        <v>17.819842850000001</v>
      </c>
      <c r="E594" s="14">
        <v>23.571158730000001</v>
      </c>
      <c r="F594" s="5">
        <v>2.220238005833449</v>
      </c>
      <c r="G594" s="5">
        <v>1.2616989794005879</v>
      </c>
      <c r="H594" s="14">
        <v>4.4404760116668971</v>
      </c>
      <c r="I594" s="14">
        <v>5.7021749910674844</v>
      </c>
      <c r="J594" s="14">
        <v>2.220238005833449</v>
      </c>
      <c r="K594" s="14">
        <f t="shared" si="250"/>
        <v>4.0086201584293448</v>
      </c>
      <c r="L594" s="14">
        <f t="shared" si="251"/>
        <v>9.7822935984882928</v>
      </c>
      <c r="M594" s="14">
        <f t="shared" si="252"/>
        <v>4.317751897288951</v>
      </c>
      <c r="N594" s="5">
        <f t="shared" si="253"/>
        <v>0</v>
      </c>
      <c r="O594" s="9">
        <v>0.16013744903400001</v>
      </c>
      <c r="P594" s="9">
        <v>1.2651666666000001E-2</v>
      </c>
      <c r="Q594" s="9">
        <v>7.1271383474522354</v>
      </c>
      <c r="R594" s="9">
        <f t="shared" si="246"/>
        <v>0.71271383474522354</v>
      </c>
      <c r="S594" s="9">
        <f t="shared" si="247"/>
        <v>6.4144245127070123</v>
      </c>
      <c r="T594" s="9">
        <v>5.3298175018263469</v>
      </c>
      <c r="U594" s="9">
        <f t="shared" si="248"/>
        <v>0.53298175018263472</v>
      </c>
      <c r="V594" s="9">
        <f t="shared" si="249"/>
        <v>4.7968357516437123</v>
      </c>
      <c r="W594" s="9">
        <f t="shared" si="263"/>
        <v>0.74343470551503088</v>
      </c>
      <c r="X594" s="9">
        <f t="shared" si="264"/>
        <v>7.052449333727781E-2</v>
      </c>
      <c r="Y594" s="9">
        <f t="shared" si="265"/>
        <v>0.59836857185717485</v>
      </c>
      <c r="Z594" s="9">
        <f t="shared" si="266"/>
        <v>6.328409977872558E-2</v>
      </c>
      <c r="AA594" s="9">
        <f t="shared" si="267"/>
        <v>0.60323758662074622</v>
      </c>
      <c r="AB594" s="9">
        <f t="shared" si="268"/>
        <v>5.8991390069287677E-2</v>
      </c>
      <c r="AC594" s="9">
        <f t="shared" si="269"/>
        <v>0.56297149260467316</v>
      </c>
      <c r="AD594" s="9">
        <f t="shared" si="270"/>
        <v>7.6583270488230548E-2</v>
      </c>
      <c r="AE594" s="9">
        <f t="shared" si="271"/>
        <v>0.47959243952855235</v>
      </c>
      <c r="AF594" s="9">
        <f t="shared" ref="AF594:AF657" si="272">$J$3*W593*(X593/(X593+$I$3))</f>
        <v>4.4784905781317559E-2</v>
      </c>
      <c r="AG594" s="9">
        <v>0</v>
      </c>
      <c r="AH594" s="9">
        <f t="shared" ref="AH594:AH657" si="273">$J$3*AC593*(AD593/(AD593+$I$3))</f>
        <v>3.6452664904141362E-2</v>
      </c>
      <c r="AI594" s="9"/>
      <c r="AJ594" s="6">
        <v>584</v>
      </c>
      <c r="AK594" s="6">
        <f t="shared" si="254"/>
        <v>0.81395919885230872</v>
      </c>
      <c r="AL594" s="6">
        <f t="shared" si="255"/>
        <v>0.66652168639947185</v>
      </c>
      <c r="AM594" s="6">
        <f t="shared" si="256"/>
        <v>0.63955476309290371</v>
      </c>
      <c r="AN594">
        <v>1.09230769230769</v>
      </c>
      <c r="AO594">
        <v>2.8062499999999999</v>
      </c>
      <c r="AP594" s="5">
        <v>0.80900000000000005</v>
      </c>
      <c r="AQ594" s="6">
        <f t="shared" si="257"/>
        <v>-0.27834849345538126</v>
      </c>
      <c r="AR594" s="17">
        <f t="shared" si="258"/>
        <v>7.7477883808880432E-2</v>
      </c>
      <c r="AS594" s="6">
        <f t="shared" si="259"/>
        <v>-2.1397283136005281</v>
      </c>
      <c r="AT594" s="15">
        <f t="shared" si="260"/>
        <v>4.5784372560237596</v>
      </c>
      <c r="AU594" s="6">
        <f t="shared" si="261"/>
        <v>-0.16944523690709634</v>
      </c>
      <c r="AV594" s="16">
        <f t="shared" si="262"/>
        <v>2.8711688310502005E-2</v>
      </c>
      <c r="AW594" s="16"/>
      <c r="AX594" s="16"/>
    </row>
    <row r="595" spans="1:50" x14ac:dyDescent="0.2">
      <c r="A595" s="13">
        <v>43320</v>
      </c>
      <c r="B595" s="14">
        <v>14.8805082</v>
      </c>
      <c r="C595" s="14">
        <v>18.133262819999999</v>
      </c>
      <c r="D595" s="14">
        <v>17.807517799999999</v>
      </c>
      <c r="E595" s="14">
        <v>23.644852409999999</v>
      </c>
      <c r="F595" s="5">
        <v>2.1735646904337691</v>
      </c>
      <c r="G595" s="5">
        <v>1.2616989794005879</v>
      </c>
      <c r="H595" s="14">
        <v>4.3471293808675373</v>
      </c>
      <c r="I595" s="14">
        <v>5.6088283602681246</v>
      </c>
      <c r="J595" s="14">
        <v>2.1735646904337691</v>
      </c>
      <c r="K595" s="14">
        <f t="shared" si="250"/>
        <v>4.0869600208473527</v>
      </c>
      <c r="L595" s="14">
        <f t="shared" si="251"/>
        <v>9.1285357225079125</v>
      </c>
      <c r="M595" s="14">
        <f t="shared" si="252"/>
        <v>4.3347395903802202</v>
      </c>
      <c r="N595" s="5">
        <f t="shared" si="253"/>
        <v>0</v>
      </c>
      <c r="O595" s="9">
        <v>0.16195251707</v>
      </c>
      <c r="P595" s="9">
        <v>1.267333333E-2</v>
      </c>
      <c r="Q595" s="9">
        <v>7.1195932259829764</v>
      </c>
      <c r="R595" s="9">
        <f t="shared" si="246"/>
        <v>0.71195932259829764</v>
      </c>
      <c r="S595" s="9">
        <f t="shared" si="247"/>
        <v>6.4076339033846788</v>
      </c>
      <c r="T595" s="9">
        <v>5.3480019280253801</v>
      </c>
      <c r="U595" s="9">
        <f t="shared" si="248"/>
        <v>0.53480019280253799</v>
      </c>
      <c r="V595" s="9">
        <f t="shared" si="249"/>
        <v>4.813201735222842</v>
      </c>
      <c r="W595" s="9">
        <f t="shared" si="263"/>
        <v>0.74133133097067427</v>
      </c>
      <c r="X595" s="9">
        <f t="shared" si="264"/>
        <v>7.0698459862287122E-2</v>
      </c>
      <c r="Y595" s="9">
        <f t="shared" si="265"/>
        <v>0.59685129972022399</v>
      </c>
      <c r="Z595" s="9">
        <f t="shared" si="266"/>
        <v>6.3938642596152256E-2</v>
      </c>
      <c r="AA595" s="9">
        <f t="shared" si="267"/>
        <v>0.60132382825405328</v>
      </c>
      <c r="AB595" s="9">
        <f t="shared" si="268"/>
        <v>5.8941564066317072E-2</v>
      </c>
      <c r="AC595" s="9">
        <f t="shared" si="269"/>
        <v>0.56208458361754343</v>
      </c>
      <c r="AD595" s="9">
        <f t="shared" si="270"/>
        <v>7.6682102276524666E-2</v>
      </c>
      <c r="AE595" s="9">
        <f t="shared" si="271"/>
        <v>0.47648179773351579</v>
      </c>
      <c r="AF595" s="9">
        <f t="shared" si="272"/>
        <v>4.4719771513161852E-2</v>
      </c>
      <c r="AG595" s="9">
        <v>0</v>
      </c>
      <c r="AH595" s="9">
        <f t="shared" si="273"/>
        <v>3.6464608980182438E-2</v>
      </c>
      <c r="AI595" s="9"/>
      <c r="AJ595" s="6">
        <v>585</v>
      </c>
      <c r="AK595" s="6">
        <f t="shared" si="254"/>
        <v>0.81202979083296145</v>
      </c>
      <c r="AL595" s="6">
        <f t="shared" si="255"/>
        <v>0.66526247085020551</v>
      </c>
      <c r="AM595" s="6">
        <f t="shared" si="256"/>
        <v>0.63876668589406815</v>
      </c>
      <c r="AN595">
        <v>1.0846153846153801</v>
      </c>
      <c r="AO595">
        <v>2.8125</v>
      </c>
      <c r="AP595" s="5">
        <v>0.81940000000000002</v>
      </c>
      <c r="AQ595" s="6">
        <f t="shared" si="257"/>
        <v>-0.27258559378241864</v>
      </c>
      <c r="AR595" s="17">
        <f t="shared" si="258"/>
        <v>7.4302905937713756E-2</v>
      </c>
      <c r="AS595" s="6">
        <f t="shared" si="259"/>
        <v>-2.1472375291497947</v>
      </c>
      <c r="AT595" s="15">
        <f t="shared" si="260"/>
        <v>4.6106290065893152</v>
      </c>
      <c r="AU595" s="6">
        <f t="shared" si="261"/>
        <v>-0.18063331410593186</v>
      </c>
      <c r="AV595" s="16">
        <f t="shared" si="262"/>
        <v>3.2628394164892244E-2</v>
      </c>
      <c r="AW595" s="16"/>
      <c r="AX595" s="16"/>
    </row>
    <row r="596" spans="1:50" x14ac:dyDescent="0.2">
      <c r="A596" s="13">
        <v>43321</v>
      </c>
      <c r="B596" s="14">
        <v>14.89856674</v>
      </c>
      <c r="C596" s="14">
        <v>17.995728939999999</v>
      </c>
      <c r="D596" s="14">
        <v>17.795192759999999</v>
      </c>
      <c r="E596" s="14">
        <v>23.718546079999999</v>
      </c>
      <c r="F596" s="5">
        <v>2.2009127634843901</v>
      </c>
      <c r="G596" s="5">
        <v>1.314394132548516</v>
      </c>
      <c r="H596" s="14">
        <v>4.4018255269687803</v>
      </c>
      <c r="I596" s="14">
        <v>5.7162196595172956</v>
      </c>
      <c r="J596" s="14">
        <v>2.2009127634843901</v>
      </c>
      <c r="K596" s="14">
        <f t="shared" si="250"/>
        <v>4.3195802249605757</v>
      </c>
      <c r="L596" s="14">
        <f t="shared" si="251"/>
        <v>8.8531727497076194</v>
      </c>
      <c r="M596" s="14">
        <f t="shared" si="252"/>
        <v>4.5006790088199358</v>
      </c>
      <c r="N596" s="5">
        <f t="shared" si="253"/>
        <v>0</v>
      </c>
      <c r="O596" s="9">
        <v>0.16376758509700001</v>
      </c>
      <c r="P596" s="9">
        <v>1.2695000002999999E-2</v>
      </c>
      <c r="Q596" s="9">
        <v>7.0902391944944343</v>
      </c>
      <c r="R596" s="9">
        <f t="shared" si="246"/>
        <v>0.70902391944944343</v>
      </c>
      <c r="S596" s="9">
        <f t="shared" si="247"/>
        <v>6.3812152750449913</v>
      </c>
      <c r="T596" s="9">
        <v>5.3627310717168299</v>
      </c>
      <c r="U596" s="9">
        <f t="shared" si="248"/>
        <v>0.53627310717168297</v>
      </c>
      <c r="V596" s="9">
        <f t="shared" si="249"/>
        <v>4.8264579645451473</v>
      </c>
      <c r="W596" s="9">
        <f t="shared" si="263"/>
        <v>0.7393445484961868</v>
      </c>
      <c r="X596" s="9">
        <f t="shared" si="264"/>
        <v>7.0601775142745571E-2</v>
      </c>
      <c r="Y596" s="9">
        <f t="shared" si="265"/>
        <v>0.59532530307486631</v>
      </c>
      <c r="Z596" s="9">
        <f t="shared" si="266"/>
        <v>6.4508362631357494E-2</v>
      </c>
      <c r="AA596" s="9">
        <f t="shared" si="267"/>
        <v>0.59955765373886727</v>
      </c>
      <c r="AB596" s="9">
        <f t="shared" si="268"/>
        <v>5.8905940039561247E-2</v>
      </c>
      <c r="AC596" s="9">
        <f t="shared" si="269"/>
        <v>0.56172914900433413</v>
      </c>
      <c r="AD596" s="9">
        <f t="shared" si="270"/>
        <v>7.6733673205349961E-2</v>
      </c>
      <c r="AE596" s="9">
        <f t="shared" si="271"/>
        <v>0.47355056853783278</v>
      </c>
      <c r="AF596" s="9">
        <f t="shared" si="272"/>
        <v>4.4692371159785506E-2</v>
      </c>
      <c r="AG596" s="9">
        <v>0</v>
      </c>
      <c r="AH596" s="9">
        <f t="shared" si="273"/>
        <v>3.6449149238885467E-2</v>
      </c>
      <c r="AI596" s="9"/>
      <c r="AJ596" s="9">
        <v>586</v>
      </c>
      <c r="AK596" s="6">
        <f t="shared" si="254"/>
        <v>0.80994632363893238</v>
      </c>
      <c r="AL596" s="6">
        <f t="shared" si="255"/>
        <v>0.66406601637022478</v>
      </c>
      <c r="AM596" s="6">
        <f t="shared" si="256"/>
        <v>0.63846282220968409</v>
      </c>
      <c r="AN596">
        <v>1.07692307692308</v>
      </c>
      <c r="AO596">
        <v>2.8187500000000001</v>
      </c>
      <c r="AP596" s="5">
        <v>0.82979999999999998</v>
      </c>
      <c r="AQ596" s="6">
        <f t="shared" si="257"/>
        <v>-0.26697675328414761</v>
      </c>
      <c r="AR596" s="17">
        <f t="shared" si="258"/>
        <v>7.1276586794144614E-2</v>
      </c>
      <c r="AS596" s="6">
        <f t="shared" si="259"/>
        <v>-2.1546839836297753</v>
      </c>
      <c r="AT596" s="15">
        <f t="shared" si="260"/>
        <v>4.6426630693106778</v>
      </c>
      <c r="AU596" s="6">
        <f t="shared" si="261"/>
        <v>-0.19133717779031589</v>
      </c>
      <c r="AV596" s="16">
        <f t="shared" si="262"/>
        <v>3.6609915604762955E-2</v>
      </c>
      <c r="AW596" s="16"/>
      <c r="AX596" s="16"/>
    </row>
    <row r="597" spans="1:50" x14ac:dyDescent="0.2">
      <c r="A597" s="13">
        <v>43322</v>
      </c>
      <c r="B597" s="14">
        <v>14.916625290000001</v>
      </c>
      <c r="C597" s="14">
        <v>17.858195049999999</v>
      </c>
      <c r="D597" s="14">
        <v>17.782867719999999</v>
      </c>
      <c r="E597" s="14">
        <v>23.79223975</v>
      </c>
      <c r="F597" s="5">
        <v>2.3683702038913692</v>
      </c>
      <c r="G597" s="5">
        <v>1.4437037610243051</v>
      </c>
      <c r="H597" s="14">
        <v>4.7367404077827384</v>
      </c>
      <c r="I597" s="14">
        <v>6.1804441688070444</v>
      </c>
      <c r="J597" s="14">
        <v>2.3683702038913692</v>
      </c>
      <c r="K597" s="14">
        <f t="shared" si="250"/>
        <v>4.863848631336583</v>
      </c>
      <c r="L597" s="14">
        <f t="shared" si="251"/>
        <v>9.1038656575086936</v>
      </c>
      <c r="M597" s="14">
        <f t="shared" si="252"/>
        <v>4.9655317048496155</v>
      </c>
      <c r="N597" s="5">
        <f t="shared" si="253"/>
        <v>0</v>
      </c>
      <c r="O597" s="9">
        <v>0.165582653133</v>
      </c>
      <c r="P597" s="9">
        <v>1.2716666667E-2</v>
      </c>
      <c r="Q597" s="9">
        <v>7.0207026655547233</v>
      </c>
      <c r="R597" s="9">
        <f t="shared" si="246"/>
        <v>0.70207026655547233</v>
      </c>
      <c r="S597" s="9">
        <f t="shared" si="247"/>
        <v>6.3186323989992514</v>
      </c>
      <c r="T597" s="9">
        <v>5.3665516305719008</v>
      </c>
      <c r="U597" s="9">
        <f t="shared" si="248"/>
        <v>0.53665516305719008</v>
      </c>
      <c r="V597" s="9">
        <f t="shared" si="249"/>
        <v>4.8298964675147111</v>
      </c>
      <c r="W597" s="9">
        <f t="shared" si="263"/>
        <v>0.73720535822800659</v>
      </c>
      <c r="X597" s="9">
        <f t="shared" si="264"/>
        <v>7.0722965956956291E-2</v>
      </c>
      <c r="Y597" s="9">
        <f t="shared" si="265"/>
        <v>0.59379794411039899</v>
      </c>
      <c r="Z597" s="9">
        <f t="shared" si="266"/>
        <v>6.5287975981861202E-2</v>
      </c>
      <c r="AA597" s="9">
        <f t="shared" si="267"/>
        <v>0.59760510720910109</v>
      </c>
      <c r="AB597" s="9">
        <f t="shared" si="268"/>
        <v>5.8882504829306181E-2</v>
      </c>
      <c r="AC597" s="9">
        <f t="shared" si="269"/>
        <v>0.56169134945573251</v>
      </c>
      <c r="AD597" s="9">
        <f t="shared" si="270"/>
        <v>7.7123355116898856E-2</v>
      </c>
      <c r="AE597" s="9">
        <f t="shared" si="271"/>
        <v>0.47081607039182904</v>
      </c>
      <c r="AF597" s="9">
        <f t="shared" si="272"/>
        <v>4.4517658663807989E-2</v>
      </c>
      <c r="AG597" s="9">
        <v>0</v>
      </c>
      <c r="AH597" s="9">
        <f t="shared" si="273"/>
        <v>3.6447991118297531E-2</v>
      </c>
      <c r="AI597" s="9"/>
      <c r="AJ597" s="6">
        <v>587</v>
      </c>
      <c r="AK597" s="6">
        <f t="shared" si="254"/>
        <v>0.80792832418496285</v>
      </c>
      <c r="AL597" s="6">
        <f t="shared" si="255"/>
        <v>0.6628930831909623</v>
      </c>
      <c r="AM597" s="6">
        <f t="shared" si="256"/>
        <v>0.63881470457263134</v>
      </c>
      <c r="AN597">
        <v>1.0692307692307701</v>
      </c>
      <c r="AO597">
        <v>2.8250000000000002</v>
      </c>
      <c r="AP597" s="5">
        <v>0.84019999999999995</v>
      </c>
      <c r="AQ597" s="6">
        <f t="shared" si="257"/>
        <v>-0.26130244504580724</v>
      </c>
      <c r="AR597" s="17">
        <f t="shared" si="258"/>
        <v>6.8278967786917111E-2</v>
      </c>
      <c r="AS597" s="6">
        <f t="shared" si="259"/>
        <v>-2.1621069168090381</v>
      </c>
      <c r="AT597" s="15">
        <f t="shared" si="260"/>
        <v>4.6747063197134846</v>
      </c>
      <c r="AU597" s="6">
        <f t="shared" si="261"/>
        <v>-0.2013852954273686</v>
      </c>
      <c r="AV597" s="16">
        <f t="shared" si="262"/>
        <v>4.0556037214368533E-2</v>
      </c>
      <c r="AW597" s="16"/>
      <c r="AX597" s="16"/>
    </row>
    <row r="598" spans="1:50" x14ac:dyDescent="0.2">
      <c r="A598" s="13">
        <v>43323</v>
      </c>
      <c r="B598" s="14">
        <v>14.93468384</v>
      </c>
      <c r="C598" s="14">
        <v>17.72066117</v>
      </c>
      <c r="D598" s="14">
        <v>17.770542679999998</v>
      </c>
      <c r="E598" s="14">
        <v>23.865933420000001</v>
      </c>
      <c r="F598" s="5">
        <v>2.7247247418799998</v>
      </c>
      <c r="G598" s="5">
        <v>1.4029847790463601</v>
      </c>
      <c r="H598" s="14">
        <v>5.4494494837599996</v>
      </c>
      <c r="I598" s="14">
        <v>6.8524342628063604</v>
      </c>
      <c r="J598" s="14">
        <v>2.7247247418799998</v>
      </c>
      <c r="K598" s="14">
        <f t="shared" si="250"/>
        <v>5.8714425592515642</v>
      </c>
      <c r="L598" s="14">
        <f t="shared" si="251"/>
        <v>9.1780419465314118</v>
      </c>
      <c r="M598" s="14">
        <f t="shared" si="252"/>
        <v>5.8565192760808422</v>
      </c>
      <c r="N598" s="5">
        <f t="shared" si="253"/>
        <v>0</v>
      </c>
      <c r="O598" s="9">
        <v>0.16739772117000001</v>
      </c>
      <c r="P598" s="9">
        <v>1.2738333330000001E-2</v>
      </c>
      <c r="Q598" s="9">
        <v>6.7755340212493707</v>
      </c>
      <c r="R598" s="9">
        <f t="shared" si="246"/>
        <v>0.67755340212493709</v>
      </c>
      <c r="S598" s="9">
        <f t="shared" si="247"/>
        <v>6.0979806191244341</v>
      </c>
      <c r="T598" s="9">
        <v>5.3866961164962284</v>
      </c>
      <c r="U598" s="9">
        <f t="shared" si="248"/>
        <v>0.5386696116496229</v>
      </c>
      <c r="V598" s="9">
        <f t="shared" si="249"/>
        <v>4.8480265048466054</v>
      </c>
      <c r="W598" s="9">
        <f t="shared" si="263"/>
        <v>0.73481530130076089</v>
      </c>
      <c r="X598" s="9">
        <f t="shared" si="264"/>
        <v>7.1583692322579107E-2</v>
      </c>
      <c r="Y598" s="9">
        <f t="shared" si="265"/>
        <v>0.59226054508575154</v>
      </c>
      <c r="Z598" s="9">
        <f t="shared" si="266"/>
        <v>6.6807023213360309E-2</v>
      </c>
      <c r="AA598" s="9">
        <f t="shared" si="267"/>
        <v>0.59486850577827433</v>
      </c>
      <c r="AB598" s="9">
        <f t="shared" si="268"/>
        <v>5.8875184491249878E-2</v>
      </c>
      <c r="AC598" s="9">
        <f t="shared" si="269"/>
        <v>0.56190819086423427</v>
      </c>
      <c r="AD598" s="9">
        <f t="shared" si="270"/>
        <v>7.824924450406967E-2</v>
      </c>
      <c r="AE598" s="9">
        <f t="shared" si="271"/>
        <v>0.46828202130444468</v>
      </c>
      <c r="AF598" s="9">
        <f t="shared" si="272"/>
        <v>4.4457511821455457E-2</v>
      </c>
      <c r="AG598" s="9">
        <v>0</v>
      </c>
      <c r="AH598" s="9">
        <f t="shared" si="273"/>
        <v>3.6610836087358982E-2</v>
      </c>
      <c r="AI598" s="9"/>
      <c r="AJ598" s="6">
        <v>588</v>
      </c>
      <c r="AK598" s="6">
        <f t="shared" si="254"/>
        <v>0.80639899362334</v>
      </c>
      <c r="AL598" s="6">
        <f t="shared" si="255"/>
        <v>0.66167552899163462</v>
      </c>
      <c r="AM598" s="6">
        <f t="shared" si="256"/>
        <v>0.64015743536830394</v>
      </c>
      <c r="AN598">
        <v>1.06153846153846</v>
      </c>
      <c r="AO598">
        <v>2.8312499999999998</v>
      </c>
      <c r="AP598" s="5">
        <v>0.85060000000000002</v>
      </c>
      <c r="AQ598" s="6">
        <f t="shared" si="257"/>
        <v>-0.25513946791511999</v>
      </c>
      <c r="AR598" s="17">
        <f t="shared" si="258"/>
        <v>6.5096148088010536E-2</v>
      </c>
      <c r="AS598" s="6">
        <f t="shared" si="259"/>
        <v>-2.1695744710083651</v>
      </c>
      <c r="AT598" s="15">
        <f t="shared" si="260"/>
        <v>4.7070533852512275</v>
      </c>
      <c r="AU598" s="6">
        <f t="shared" si="261"/>
        <v>-0.21044256463169608</v>
      </c>
      <c r="AV598" s="16">
        <f t="shared" si="262"/>
        <v>4.4286073008765581E-2</v>
      </c>
      <c r="AW598" s="16"/>
      <c r="AX598" s="16"/>
    </row>
    <row r="599" spans="1:50" x14ac:dyDescent="0.2">
      <c r="A599" s="13">
        <v>43324</v>
      </c>
      <c r="B599" s="14">
        <v>14.952742389999999</v>
      </c>
      <c r="C599" s="14">
        <v>17.58312729</v>
      </c>
      <c r="D599" s="14">
        <v>17.758217630000001</v>
      </c>
      <c r="E599" s="14">
        <v>23.939627089999998</v>
      </c>
      <c r="F599" s="5">
        <v>2.5690270220139748</v>
      </c>
      <c r="G599" s="5">
        <v>1.3933865049952061</v>
      </c>
      <c r="H599" s="14">
        <v>5.1380540440279514</v>
      </c>
      <c r="I599" s="14">
        <v>6.5314405490231566</v>
      </c>
      <c r="J599" s="14">
        <v>2.5690270220139748</v>
      </c>
      <c r="K599" s="14">
        <f t="shared" si="250"/>
        <v>5.8266946465134808</v>
      </c>
      <c r="L599" s="14">
        <f t="shared" si="251"/>
        <v>8.3916626048495893</v>
      </c>
      <c r="M599" s="14">
        <f t="shared" si="252"/>
        <v>5.6604341790137456</v>
      </c>
      <c r="N599" s="5">
        <f t="shared" si="253"/>
        <v>0</v>
      </c>
      <c r="O599" s="9">
        <v>0.16921278909699999</v>
      </c>
      <c r="P599" s="9">
        <v>1.2760000003E-2</v>
      </c>
      <c r="Q599" s="9">
        <v>6.9116026402135606</v>
      </c>
      <c r="R599" s="9">
        <f t="shared" si="246"/>
        <v>0.69116026402135611</v>
      </c>
      <c r="S599" s="9">
        <f t="shared" si="247"/>
        <v>6.2204423761922047</v>
      </c>
      <c r="T599" s="9">
        <v>5.4075064551690284</v>
      </c>
      <c r="U599" s="9">
        <f t="shared" si="248"/>
        <v>0.54075064551690288</v>
      </c>
      <c r="V599" s="9">
        <f t="shared" si="249"/>
        <v>4.8667558096521253</v>
      </c>
      <c r="W599" s="9">
        <f t="shared" si="263"/>
        <v>0.73226043183151568</v>
      </c>
      <c r="X599" s="9">
        <f t="shared" si="264"/>
        <v>7.3419274786622191E-2</v>
      </c>
      <c r="Y599" s="9">
        <f t="shared" si="265"/>
        <v>0.59069940004982113</v>
      </c>
      <c r="Z599" s="9">
        <f t="shared" si="266"/>
        <v>6.974632844999884E-2</v>
      </c>
      <c r="AA599" s="9">
        <f t="shared" si="267"/>
        <v>0.59058436857110952</v>
      </c>
      <c r="AB599" s="9">
        <f t="shared" si="268"/>
        <v>5.8898408341362216E-2</v>
      </c>
      <c r="AC599" s="9">
        <f t="shared" si="269"/>
        <v>0.56306759301714226</v>
      </c>
      <c r="AD599" s="9">
        <f t="shared" si="270"/>
        <v>7.8390813257526365E-2</v>
      </c>
      <c r="AE599" s="9">
        <f t="shared" si="271"/>
        <v>0.4659482353195652</v>
      </c>
      <c r="AF599" s="9">
        <f t="shared" si="272"/>
        <v>4.4798761999988002E-2</v>
      </c>
      <c r="AG599" s="9">
        <v>0</v>
      </c>
      <c r="AH599" s="9">
        <f t="shared" si="273"/>
        <v>3.7101738462958112E-2</v>
      </c>
      <c r="AI599" s="9"/>
      <c r="AJ599" s="9">
        <v>589</v>
      </c>
      <c r="AK599" s="6">
        <f t="shared" si="254"/>
        <v>0.80567970661813781</v>
      </c>
      <c r="AL599" s="6">
        <f t="shared" si="255"/>
        <v>0.66033069702110836</v>
      </c>
      <c r="AM599" s="6">
        <f t="shared" si="256"/>
        <v>0.64145840627466866</v>
      </c>
      <c r="AN599">
        <v>1.0538461538461501</v>
      </c>
      <c r="AO599">
        <v>2.8374999999999999</v>
      </c>
      <c r="AP599" s="5">
        <v>0.86099999999999999</v>
      </c>
      <c r="AQ599" s="6">
        <f t="shared" si="257"/>
        <v>-0.24816644722801229</v>
      </c>
      <c r="AR599" s="17">
        <f t="shared" si="258"/>
        <v>6.1586585529773807E-2</v>
      </c>
      <c r="AS599" s="6">
        <f t="shared" si="259"/>
        <v>-2.1771693029788914</v>
      </c>
      <c r="AT599" s="15">
        <f t="shared" si="260"/>
        <v>4.7400661738335916</v>
      </c>
      <c r="AU599" s="6">
        <f t="shared" si="261"/>
        <v>-0.21954159372533133</v>
      </c>
      <c r="AV599" s="16">
        <f t="shared" si="262"/>
        <v>4.8198511375458442E-2</v>
      </c>
      <c r="AW599" s="16"/>
      <c r="AX599" s="16"/>
    </row>
    <row r="600" spans="1:50" x14ac:dyDescent="0.2">
      <c r="A600" s="13">
        <v>43325</v>
      </c>
      <c r="B600" s="14">
        <v>14.970800929999999</v>
      </c>
      <c r="C600" s="14">
        <v>17.445593410000001</v>
      </c>
      <c r="D600" s="14">
        <v>17.74589259</v>
      </c>
      <c r="E600" s="14">
        <v>24.01332077</v>
      </c>
      <c r="F600" s="5">
        <v>2.5304036005121642</v>
      </c>
      <c r="G600" s="5">
        <v>1.448459555261963</v>
      </c>
      <c r="H600" s="14">
        <v>5.0608072010243284</v>
      </c>
      <c r="I600" s="14">
        <v>6.5092667562862916</v>
      </c>
      <c r="J600" s="14">
        <v>2.5304036005121642</v>
      </c>
      <c r="K600" s="14">
        <f t="shared" si="250"/>
        <v>6.0614956349730624</v>
      </c>
      <c r="L600" s="14">
        <f t="shared" si="251"/>
        <v>8.0384926165294832</v>
      </c>
      <c r="M600" s="14">
        <f t="shared" si="252"/>
        <v>5.7148104551701158</v>
      </c>
      <c r="N600" s="5">
        <f t="shared" si="253"/>
        <v>0</v>
      </c>
      <c r="O600" s="9">
        <v>0.17102785713300001</v>
      </c>
      <c r="P600" s="9">
        <v>1.2781666666999999E-2</v>
      </c>
      <c r="Q600" s="9">
        <v>6.8710005351495278</v>
      </c>
      <c r="R600" s="9">
        <f t="shared" si="246"/>
        <v>0.68710005351495285</v>
      </c>
      <c r="S600" s="9">
        <f t="shared" si="247"/>
        <v>6.1839004816345753</v>
      </c>
      <c r="T600" s="9">
        <v>5.4251842732852733</v>
      </c>
      <c r="U600" s="9">
        <f t="shared" si="248"/>
        <v>0.5425184273285274</v>
      </c>
      <c r="V600" s="9">
        <f t="shared" si="249"/>
        <v>4.8826658459567458</v>
      </c>
      <c r="W600" s="9">
        <f t="shared" si="263"/>
        <v>0.7309510752546905</v>
      </c>
      <c r="X600" s="9">
        <f t="shared" si="264"/>
        <v>7.3750820755669605E-2</v>
      </c>
      <c r="Y600" s="9">
        <f t="shared" si="265"/>
        <v>0.58910677537962475</v>
      </c>
      <c r="Z600" s="9">
        <f t="shared" si="266"/>
        <v>7.18601655284552E-2</v>
      </c>
      <c r="AA600" s="9">
        <f t="shared" si="267"/>
        <v>0.5872199979589563</v>
      </c>
      <c r="AB600" s="9">
        <f t="shared" si="268"/>
        <v>5.8979900404349819E-2</v>
      </c>
      <c r="AC600" s="9">
        <f t="shared" si="269"/>
        <v>0.56467761759735069</v>
      </c>
      <c r="AD600" s="9">
        <f t="shared" si="270"/>
        <v>7.835917163369982E-2</v>
      </c>
      <c r="AE600" s="9">
        <f t="shared" si="271"/>
        <v>0.4638541644401728</v>
      </c>
      <c r="AF600" s="9">
        <f t="shared" si="272"/>
        <v>4.5670655306550602E-2</v>
      </c>
      <c r="AG600" s="9">
        <v>0</v>
      </c>
      <c r="AH600" s="9">
        <f t="shared" si="273"/>
        <v>3.7238258595585889E-2</v>
      </c>
      <c r="AI600" s="9"/>
      <c r="AJ600" s="6">
        <v>590</v>
      </c>
      <c r="AK600" s="6">
        <f t="shared" si="254"/>
        <v>0.80470189601036013</v>
      </c>
      <c r="AL600" s="6">
        <f t="shared" si="255"/>
        <v>0.6590801634874115</v>
      </c>
      <c r="AM600" s="6">
        <f t="shared" si="256"/>
        <v>0.64303678923105045</v>
      </c>
      <c r="AN600">
        <v>1.04615384615385</v>
      </c>
      <c r="AO600">
        <v>2.84375</v>
      </c>
      <c r="AP600" s="5">
        <v>0.87139999999999995</v>
      </c>
      <c r="AQ600" s="6">
        <f t="shared" si="257"/>
        <v>-0.24145195014348986</v>
      </c>
      <c r="AR600" s="17">
        <f t="shared" si="258"/>
        <v>5.8299044228094309E-2</v>
      </c>
      <c r="AS600" s="6">
        <f t="shared" si="259"/>
        <v>-2.1846698365125885</v>
      </c>
      <c r="AT600" s="15">
        <f t="shared" si="260"/>
        <v>4.7727822945679401</v>
      </c>
      <c r="AU600" s="6">
        <f t="shared" si="261"/>
        <v>-0.2283632107689495</v>
      </c>
      <c r="AV600" s="16">
        <f t="shared" si="262"/>
        <v>5.2149756032703651E-2</v>
      </c>
      <c r="AW600" s="16"/>
      <c r="AX600" s="16"/>
    </row>
    <row r="601" spans="1:50" x14ac:dyDescent="0.2">
      <c r="A601" s="13">
        <v>43326</v>
      </c>
      <c r="B601" s="14">
        <v>14.98885948</v>
      </c>
      <c r="C601" s="14">
        <v>17.30805952</v>
      </c>
      <c r="D601" s="14">
        <v>17.73356755</v>
      </c>
      <c r="E601" s="14">
        <v>24.087014440000001</v>
      </c>
      <c r="F601" s="5">
        <v>3.259429699136529</v>
      </c>
      <c r="G601" s="5">
        <v>1.65432916661466</v>
      </c>
      <c r="H601" s="14">
        <v>6.5188593982730589</v>
      </c>
      <c r="I601" s="14">
        <v>8.1731885648877185</v>
      </c>
      <c r="J601" s="14">
        <v>3.259429699136529</v>
      </c>
      <c r="K601" s="14">
        <f t="shared" si="250"/>
        <v>8.278862077514372</v>
      </c>
      <c r="L601" s="14">
        <f t="shared" si="251"/>
        <v>9.2864025005189976</v>
      </c>
      <c r="M601" s="14">
        <f t="shared" si="252"/>
        <v>7.5449238888100112</v>
      </c>
      <c r="N601" s="5">
        <f t="shared" si="253"/>
        <v>0</v>
      </c>
      <c r="O601" s="9">
        <v>0.17284292516999999</v>
      </c>
      <c r="P601" s="9">
        <v>1.280333333E-2</v>
      </c>
      <c r="Q601" s="9">
        <v>6.65027311392579</v>
      </c>
      <c r="R601" s="9">
        <f t="shared" si="246"/>
        <v>0.66502731139257909</v>
      </c>
      <c r="S601" s="9">
        <f t="shared" si="247"/>
        <v>5.9852458025332114</v>
      </c>
      <c r="T601" s="9">
        <v>5.4424575912977584</v>
      </c>
      <c r="U601" s="9">
        <f t="shared" si="248"/>
        <v>0.54424575912977591</v>
      </c>
      <c r="V601" s="9">
        <f t="shared" si="249"/>
        <v>4.8982118321679824</v>
      </c>
      <c r="W601" s="9">
        <f t="shared" si="263"/>
        <v>0.72981552839335184</v>
      </c>
      <c r="X601" s="9">
        <f t="shared" si="264"/>
        <v>7.3669393745049619E-2</v>
      </c>
      <c r="Y601" s="9">
        <f t="shared" si="265"/>
        <v>0.58755674525866486</v>
      </c>
      <c r="Z601" s="9">
        <f t="shared" si="266"/>
        <v>7.3751393119054598E-2</v>
      </c>
      <c r="AA601" s="9">
        <f t="shared" si="267"/>
        <v>0.584131193763194</v>
      </c>
      <c r="AB601" s="9">
        <f t="shared" si="268"/>
        <v>5.9101851935901915E-2</v>
      </c>
      <c r="AC601" s="9">
        <f t="shared" si="269"/>
        <v>0.56652439204128147</v>
      </c>
      <c r="AD601" s="9">
        <f t="shared" si="270"/>
        <v>7.867740393069983E-2</v>
      </c>
      <c r="AE601" s="9">
        <f t="shared" si="271"/>
        <v>0.46200800162876343</v>
      </c>
      <c r="AF601" s="9">
        <f t="shared" si="272"/>
        <v>4.577371689315364E-2</v>
      </c>
      <c r="AG601" s="9">
        <v>0</v>
      </c>
      <c r="AH601" s="9">
        <f t="shared" si="273"/>
        <v>3.733129762190282E-2</v>
      </c>
      <c r="AI601" s="9"/>
      <c r="AJ601" s="6">
        <v>591</v>
      </c>
      <c r="AK601" s="6">
        <f t="shared" si="254"/>
        <v>0.8034849221384015</v>
      </c>
      <c r="AL601" s="6">
        <f t="shared" si="255"/>
        <v>0.65788258688224865</v>
      </c>
      <c r="AM601" s="6">
        <f t="shared" si="256"/>
        <v>0.64520179597198135</v>
      </c>
      <c r="AN601">
        <v>1.0384615384615401</v>
      </c>
      <c r="AO601">
        <v>2.85</v>
      </c>
      <c r="AP601" s="5">
        <v>0.88180000000000003</v>
      </c>
      <c r="AQ601" s="6">
        <f t="shared" si="257"/>
        <v>-0.2349766163231386</v>
      </c>
      <c r="AR601" s="17">
        <f t="shared" si="258"/>
        <v>5.5214010218671485E-2</v>
      </c>
      <c r="AS601" s="6">
        <f t="shared" si="259"/>
        <v>-2.1921174131177512</v>
      </c>
      <c r="AT601" s="15">
        <f t="shared" si="260"/>
        <v>4.8053787528940619</v>
      </c>
      <c r="AU601" s="6">
        <f t="shared" si="261"/>
        <v>-0.23659820402801868</v>
      </c>
      <c r="AV601" s="16">
        <f t="shared" si="262"/>
        <v>5.5978710149283954E-2</v>
      </c>
      <c r="AW601" s="16"/>
      <c r="AX601" s="16"/>
    </row>
    <row r="602" spans="1:50" x14ac:dyDescent="0.2">
      <c r="A602" s="13">
        <v>43327</v>
      </c>
      <c r="B602" s="14">
        <v>15.00691803</v>
      </c>
      <c r="C602" s="14">
        <v>17.170525640000001</v>
      </c>
      <c r="D602" s="14">
        <v>17.72124251</v>
      </c>
      <c r="E602" s="14">
        <v>24.160708110000002</v>
      </c>
      <c r="F602" s="5">
        <v>2.6319136102916891</v>
      </c>
      <c r="G602" s="5">
        <v>1.72629021632557</v>
      </c>
      <c r="H602" s="14">
        <v>5.2638272205833783</v>
      </c>
      <c r="I602" s="14">
        <v>6.9901174369089478</v>
      </c>
      <c r="J602" s="14">
        <v>2.6319136102916891</v>
      </c>
      <c r="K602" s="14">
        <f t="shared" si="250"/>
        <v>7.1200189180253703</v>
      </c>
      <c r="L602" s="14">
        <f t="shared" si="251"/>
        <v>8.0734793991811724</v>
      </c>
      <c r="M602" s="14">
        <f t="shared" si="252"/>
        <v>6.2439539857980213</v>
      </c>
      <c r="N602" s="5">
        <f t="shared" si="253"/>
        <v>0</v>
      </c>
      <c r="O602" s="9">
        <v>0.17465799319700001</v>
      </c>
      <c r="P602" s="9">
        <v>1.2825000002999999E-2</v>
      </c>
      <c r="Q602" s="9">
        <v>6.8685426376861169</v>
      </c>
      <c r="R602" s="9">
        <f t="shared" si="246"/>
        <v>0.68685426376861169</v>
      </c>
      <c r="S602" s="9">
        <f t="shared" si="247"/>
        <v>6.1816883739175053</v>
      </c>
      <c r="T602" s="9">
        <v>5.4483156300896374</v>
      </c>
      <c r="U602" s="9">
        <f t="shared" si="248"/>
        <v>0.54483156300896374</v>
      </c>
      <c r="V602" s="9">
        <f t="shared" si="249"/>
        <v>4.9034840670806741</v>
      </c>
      <c r="W602" s="9">
        <f t="shared" si="263"/>
        <v>0.72732521680420459</v>
      </c>
      <c r="X602" s="9">
        <f t="shared" si="264"/>
        <v>7.6790403003986304E-2</v>
      </c>
      <c r="Y602" s="9">
        <f t="shared" si="265"/>
        <v>0.58605616487045487</v>
      </c>
      <c r="Z602" s="9">
        <f t="shared" si="266"/>
        <v>7.8701304355797946E-2</v>
      </c>
      <c r="AA602" s="9">
        <f t="shared" si="267"/>
        <v>0.5777645613679675</v>
      </c>
      <c r="AB602" s="9">
        <f t="shared" si="268"/>
        <v>5.9258908500112395E-2</v>
      </c>
      <c r="AC602" s="9">
        <f t="shared" si="269"/>
        <v>0.56864625556774229</v>
      </c>
      <c r="AD602" s="9">
        <f t="shared" si="270"/>
        <v>8.02491928254217E-2</v>
      </c>
      <c r="AE602" s="9">
        <f t="shared" si="271"/>
        <v>0.46040501368964987</v>
      </c>
      <c r="AF602" s="9">
        <f t="shared" si="272"/>
        <v>4.5657324607467867E-2</v>
      </c>
      <c r="AG602" s="9">
        <v>0</v>
      </c>
      <c r="AH602" s="9">
        <f t="shared" si="273"/>
        <v>3.7588942328692809E-2</v>
      </c>
      <c r="AI602" s="9"/>
      <c r="AJ602" s="9">
        <v>592</v>
      </c>
      <c r="AK602" s="6">
        <f t="shared" si="254"/>
        <v>0.80411561980819091</v>
      </c>
      <c r="AL602" s="6">
        <f t="shared" si="255"/>
        <v>0.65646586572376542</v>
      </c>
      <c r="AM602" s="6">
        <f t="shared" si="256"/>
        <v>0.64889544839316393</v>
      </c>
      <c r="AN602">
        <v>1.03076923076923</v>
      </c>
      <c r="AO602">
        <v>2.8562500000000002</v>
      </c>
      <c r="AP602" s="5">
        <v>0.89219999999999999</v>
      </c>
      <c r="AQ602" s="6">
        <f t="shared" si="257"/>
        <v>-0.22665361096103909</v>
      </c>
      <c r="AR602" s="17">
        <f t="shared" si="258"/>
        <v>5.1371859361678054E-2</v>
      </c>
      <c r="AS602" s="6">
        <f t="shared" si="259"/>
        <v>-2.1997841342762348</v>
      </c>
      <c r="AT602" s="15">
        <f t="shared" si="260"/>
        <v>4.8390502374134439</v>
      </c>
      <c r="AU602" s="6">
        <f t="shared" si="261"/>
        <v>-0.24330455160683606</v>
      </c>
      <c r="AV602" s="16">
        <f t="shared" si="262"/>
        <v>5.9197104832603549E-2</v>
      </c>
      <c r="AW602" s="16"/>
      <c r="AX602" s="16"/>
    </row>
    <row r="603" spans="1:50" x14ac:dyDescent="0.2">
      <c r="A603" s="13">
        <v>43328</v>
      </c>
      <c r="B603" s="14">
        <v>15.003284649999999</v>
      </c>
      <c r="C603" s="14">
        <v>17.032991760000002</v>
      </c>
      <c r="D603" s="14">
        <v>17.708917459999999</v>
      </c>
      <c r="E603" s="14">
        <v>24.234401779999999</v>
      </c>
      <c r="F603" s="5">
        <v>2.4142865438852619</v>
      </c>
      <c r="G603" s="5">
        <v>1.613748054522907</v>
      </c>
      <c r="H603" s="14">
        <v>4.8285730877705246</v>
      </c>
      <c r="I603" s="14">
        <v>6.4423211422934319</v>
      </c>
      <c r="J603" s="14">
        <v>2.4142865438852619</v>
      </c>
      <c r="K603" s="14">
        <f t="shared" si="250"/>
        <v>6.8658508924411148</v>
      </c>
      <c r="L603" s="14">
        <f t="shared" si="251"/>
        <v>7.11294214232157</v>
      </c>
      <c r="M603" s="14">
        <f t="shared" si="252"/>
        <v>5.822811184090523</v>
      </c>
      <c r="N603" s="5">
        <f t="shared" si="253"/>
        <v>0</v>
      </c>
      <c r="O603" s="9">
        <v>0.17647306123299999</v>
      </c>
      <c r="P603" s="9">
        <v>1.2846666667E-2</v>
      </c>
      <c r="Q603" s="9">
        <v>6.8958221346922013</v>
      </c>
      <c r="R603" s="9">
        <f t="shared" si="246"/>
        <v>0.68958221346922022</v>
      </c>
      <c r="S603" s="9">
        <f t="shared" si="247"/>
        <v>6.2062399212229815</v>
      </c>
      <c r="T603" s="9">
        <v>5.4719066630539004</v>
      </c>
      <c r="U603" s="9">
        <f t="shared" si="248"/>
        <v>0.54719066630539004</v>
      </c>
      <c r="V603" s="9">
        <f t="shared" si="249"/>
        <v>4.9247159967485103</v>
      </c>
      <c r="W603" s="9">
        <f t="shared" si="263"/>
        <v>0.72757855891712075</v>
      </c>
      <c r="X603" s="9">
        <f t="shared" si="264"/>
        <v>7.5593336962660657E-2</v>
      </c>
      <c r="Y603" s="9">
        <f t="shared" si="265"/>
        <v>0.58452333554147629</v>
      </c>
      <c r="Z603" s="9">
        <f t="shared" si="266"/>
        <v>8.0517519597411796E-2</v>
      </c>
      <c r="AA603" s="9">
        <f t="shared" si="267"/>
        <v>0.57477151833206797</v>
      </c>
      <c r="AB603" s="9">
        <f t="shared" si="268"/>
        <v>5.9511460927675848E-2</v>
      </c>
      <c r="AC603" s="9">
        <f t="shared" si="269"/>
        <v>0.57148947844583642</v>
      </c>
      <c r="AD603" s="9">
        <f t="shared" si="270"/>
        <v>8.1726255741042447E-2</v>
      </c>
      <c r="AE603" s="9">
        <f t="shared" si="271"/>
        <v>0.45904302649594875</v>
      </c>
      <c r="AF603" s="9">
        <f t="shared" si="272"/>
        <v>4.7223924007771409E-2</v>
      </c>
      <c r="AG603" s="9">
        <v>0</v>
      </c>
      <c r="AH603" s="9">
        <f t="shared" si="273"/>
        <v>3.8399995600341547E-2</v>
      </c>
      <c r="AI603" s="9"/>
      <c r="AJ603" s="6">
        <v>593</v>
      </c>
      <c r="AK603" s="6">
        <f t="shared" si="254"/>
        <v>0.80317189587978144</v>
      </c>
      <c r="AL603" s="6">
        <f t="shared" si="255"/>
        <v>0.65528903792947979</v>
      </c>
      <c r="AM603" s="6">
        <f t="shared" si="256"/>
        <v>0.65321573418687884</v>
      </c>
      <c r="AN603">
        <v>1.0230769230769201</v>
      </c>
      <c r="AO603">
        <v>2.8624999999999998</v>
      </c>
      <c r="AP603" s="5">
        <v>0.90259999999999996</v>
      </c>
      <c r="AQ603" s="6">
        <f t="shared" si="257"/>
        <v>-0.21990502719713867</v>
      </c>
      <c r="AR603" s="17">
        <f t="shared" si="258"/>
        <v>4.8358220986574295E-2</v>
      </c>
      <c r="AS603" s="6">
        <f t="shared" si="259"/>
        <v>-2.20721096207052</v>
      </c>
      <c r="AT603" s="15">
        <f t="shared" si="260"/>
        <v>4.8717802310842711</v>
      </c>
      <c r="AU603" s="6">
        <f t="shared" si="261"/>
        <v>-0.24938426581312112</v>
      </c>
      <c r="AV603" s="16">
        <f t="shared" si="262"/>
        <v>6.2192512035149451E-2</v>
      </c>
      <c r="AW603" s="16"/>
      <c r="AX603" s="16"/>
    </row>
    <row r="604" spans="1:50" x14ac:dyDescent="0.2">
      <c r="A604" s="13">
        <v>43329</v>
      </c>
      <c r="B604" s="14">
        <v>14.999651269999999</v>
      </c>
      <c r="C604" s="14">
        <v>16.895457870000001</v>
      </c>
      <c r="D604" s="14">
        <v>17.696592420000002</v>
      </c>
      <c r="E604" s="14">
        <v>24.30809545</v>
      </c>
      <c r="F604" s="5">
        <v>2.3119608441826882</v>
      </c>
      <c r="G604" s="5">
        <v>1.4892132114702441</v>
      </c>
      <c r="H604" s="14">
        <v>4.6239216883653764</v>
      </c>
      <c r="I604" s="14">
        <v>6.1131348998356199</v>
      </c>
      <c r="J604" s="14">
        <v>2.3119608441826882</v>
      </c>
      <c r="K604" s="14">
        <f t="shared" si="250"/>
        <v>6.9405011820377034</v>
      </c>
      <c r="L604" s="14">
        <f t="shared" si="251"/>
        <v>6.3519695612508347</v>
      </c>
      <c r="M604" s="14">
        <f t="shared" si="252"/>
        <v>5.667730690584472</v>
      </c>
      <c r="N604" s="5">
        <f t="shared" si="253"/>
        <v>0</v>
      </c>
      <c r="O604" s="9">
        <v>0.17828812927000001</v>
      </c>
      <c r="P604" s="9">
        <v>1.286833333E-2</v>
      </c>
      <c r="Q604" s="9">
        <v>6.8983906735226759</v>
      </c>
      <c r="R604" s="9">
        <f t="shared" si="246"/>
        <v>0.68983906735226763</v>
      </c>
      <c r="S604" s="9">
        <f t="shared" si="247"/>
        <v>6.208551606170408</v>
      </c>
      <c r="T604" s="9">
        <v>5.4927328239221831</v>
      </c>
      <c r="U604" s="9">
        <f t="shared" si="248"/>
        <v>0.54927328239221829</v>
      </c>
      <c r="V604" s="9">
        <f t="shared" si="249"/>
        <v>4.9434595415299647</v>
      </c>
      <c r="W604" s="9">
        <f t="shared" si="263"/>
        <v>0.72748542908766156</v>
      </c>
      <c r="X604" s="9">
        <f t="shared" si="264"/>
        <v>7.396913368389077E-2</v>
      </c>
      <c r="Y604" s="9">
        <f t="shared" si="265"/>
        <v>0.58311868137147904</v>
      </c>
      <c r="Z604" s="9">
        <f t="shared" si="266"/>
        <v>8.1322401388887966E-2</v>
      </c>
      <c r="AA604" s="9">
        <f t="shared" si="267"/>
        <v>0.57288563203760612</v>
      </c>
      <c r="AB604" s="9">
        <f t="shared" si="268"/>
        <v>5.9794705740936906E-2</v>
      </c>
      <c r="AC604" s="9">
        <f t="shared" si="269"/>
        <v>0.57540320675788259</v>
      </c>
      <c r="AD604" s="9">
        <f t="shared" si="270"/>
        <v>8.1445406404653975E-2</v>
      </c>
      <c r="AE604" s="9">
        <f t="shared" si="271"/>
        <v>0.45794573219107909</v>
      </c>
      <c r="AF604" s="9">
        <f t="shared" si="272"/>
        <v>4.6581283455767931E-2</v>
      </c>
      <c r="AG604" s="9">
        <v>0</v>
      </c>
      <c r="AH604" s="9">
        <f t="shared" si="273"/>
        <v>3.9222358943905369E-2</v>
      </c>
      <c r="AI604" s="9"/>
      <c r="AJ604" s="6">
        <v>594</v>
      </c>
      <c r="AK604" s="6">
        <f t="shared" si="254"/>
        <v>0.80145456277155236</v>
      </c>
      <c r="AL604" s="6">
        <f t="shared" si="255"/>
        <v>0.65420803342649414</v>
      </c>
      <c r="AM604" s="6">
        <f t="shared" si="256"/>
        <v>0.65684861316253662</v>
      </c>
      <c r="AN604">
        <v>1.01538461538462</v>
      </c>
      <c r="AO604">
        <v>2.8687499999999999</v>
      </c>
      <c r="AP604" s="5">
        <v>0.91300000000000003</v>
      </c>
      <c r="AQ604" s="6">
        <f t="shared" si="257"/>
        <v>-0.21393005261306763</v>
      </c>
      <c r="AR604" s="17">
        <f t="shared" si="258"/>
        <v>4.5766067411029884E-2</v>
      </c>
      <c r="AS604" s="6">
        <f t="shared" si="259"/>
        <v>-2.2145419665735058</v>
      </c>
      <c r="AT604" s="15">
        <f t="shared" si="260"/>
        <v>4.9041961217152501</v>
      </c>
      <c r="AU604" s="6">
        <f t="shared" si="261"/>
        <v>-0.25615138683746341</v>
      </c>
      <c r="AV604" s="16">
        <f t="shared" si="262"/>
        <v>6.5613532978755829E-2</v>
      </c>
      <c r="AW604" s="16"/>
      <c r="AX604" s="16"/>
    </row>
    <row r="605" spans="1:50" x14ac:dyDescent="0.2">
      <c r="A605" s="13">
        <v>43330</v>
      </c>
      <c r="B605" s="14">
        <v>14.996017889999999</v>
      </c>
      <c r="C605" s="14">
        <v>16.757923989999998</v>
      </c>
      <c r="D605" s="14">
        <v>17.684267380000001</v>
      </c>
      <c r="E605" s="14">
        <v>24.381789130000001</v>
      </c>
      <c r="F605" s="5">
        <v>2.2978076424666409</v>
      </c>
      <c r="G605" s="5">
        <v>1.410153144633183</v>
      </c>
      <c r="H605" s="14">
        <v>4.5956152849332819</v>
      </c>
      <c r="I605" s="14">
        <v>6.0057684295664648</v>
      </c>
      <c r="J605" s="14">
        <v>2.2978076424666409</v>
      </c>
      <c r="K605" s="14">
        <f t="shared" si="250"/>
        <v>7.3166598540596892</v>
      </c>
      <c r="L605" s="14">
        <f t="shared" si="251"/>
        <v>5.8526152581303901</v>
      </c>
      <c r="M605" s="14">
        <f t="shared" si="252"/>
        <v>5.724772466240303</v>
      </c>
      <c r="N605" s="5">
        <f t="shared" si="253"/>
        <v>0</v>
      </c>
      <c r="O605" s="9">
        <v>0.180103197307</v>
      </c>
      <c r="P605" s="9">
        <v>1.2889999992999999E-2</v>
      </c>
      <c r="Q605" s="9">
        <v>6.8850656395751964</v>
      </c>
      <c r="R605" s="9">
        <f t="shared" si="246"/>
        <v>0.68850656395751964</v>
      </c>
      <c r="S605" s="9">
        <f t="shared" si="247"/>
        <v>6.1965590756176772</v>
      </c>
      <c r="T605" s="9">
        <v>5.51574935120638</v>
      </c>
      <c r="U605" s="9">
        <f t="shared" si="248"/>
        <v>0.55157493512063804</v>
      </c>
      <c r="V605" s="9">
        <f t="shared" si="249"/>
        <v>4.9641744160857417</v>
      </c>
      <c r="W605" s="9">
        <f t="shared" si="263"/>
        <v>0.7266151420352005</v>
      </c>
      <c r="X605" s="9">
        <f t="shared" si="264"/>
        <v>7.2710894881146668E-2</v>
      </c>
      <c r="Y605" s="9">
        <f t="shared" si="265"/>
        <v>0.58181274779730174</v>
      </c>
      <c r="Z605" s="9">
        <f t="shared" si="266"/>
        <v>8.1735169945037253E-2</v>
      </c>
      <c r="AA605" s="9">
        <f t="shared" si="267"/>
        <v>0.57145454990963307</v>
      </c>
      <c r="AB605" s="9">
        <f t="shared" si="268"/>
        <v>6.0087731830691778E-2</v>
      </c>
      <c r="AC605" s="9">
        <f t="shared" si="269"/>
        <v>0.57962842161508654</v>
      </c>
      <c r="AD605" s="9">
        <f t="shared" si="270"/>
        <v>8.000816798609614E-2</v>
      </c>
      <c r="AE605" s="9">
        <f t="shared" si="271"/>
        <v>0.45715517814497414</v>
      </c>
      <c r="AF605" s="9">
        <f t="shared" si="272"/>
        <v>4.5677657392257306E-2</v>
      </c>
      <c r="AG605" s="9">
        <v>0</v>
      </c>
      <c r="AH605" s="9">
        <f t="shared" si="273"/>
        <v>3.9370485649941264E-2</v>
      </c>
      <c r="AI605" s="9"/>
      <c r="AJ605" s="9">
        <v>595</v>
      </c>
      <c r="AK605" s="6">
        <f t="shared" si="254"/>
        <v>0.79932603691634718</v>
      </c>
      <c r="AL605" s="6">
        <f t="shared" si="255"/>
        <v>0.65318971985467034</v>
      </c>
      <c r="AM605" s="6">
        <f t="shared" si="256"/>
        <v>0.65963658960118265</v>
      </c>
      <c r="AN605">
        <v>1.0076923076923101</v>
      </c>
      <c r="AO605">
        <v>2.8750000000000009</v>
      </c>
      <c r="AP605" s="5">
        <v>0.9234</v>
      </c>
      <c r="AQ605" s="6">
        <f t="shared" si="257"/>
        <v>-0.20836627077596293</v>
      </c>
      <c r="AR605" s="17">
        <f t="shared" si="258"/>
        <v>4.3416502797081903E-2</v>
      </c>
      <c r="AS605" s="6">
        <f t="shared" si="259"/>
        <v>-2.2218102801453306</v>
      </c>
      <c r="AT605" s="15">
        <f t="shared" si="260"/>
        <v>4.9364409209594724</v>
      </c>
      <c r="AU605" s="6">
        <f t="shared" si="261"/>
        <v>-0.26376341039881734</v>
      </c>
      <c r="AV605" s="16">
        <f t="shared" si="262"/>
        <v>6.9571136665214944E-2</v>
      </c>
      <c r="AW605" s="16"/>
      <c r="AX605" s="16"/>
    </row>
    <row r="606" spans="1:50" x14ac:dyDescent="0.2">
      <c r="A606" s="13">
        <v>43331</v>
      </c>
      <c r="B606" s="14">
        <v>14.99238452</v>
      </c>
      <c r="C606" s="14">
        <v>16.620390109999999</v>
      </c>
      <c r="D606" s="14">
        <v>17.671942340000001</v>
      </c>
      <c r="E606" s="14">
        <v>24.455482799999999</v>
      </c>
      <c r="F606" s="5">
        <v>2.4942295030706112</v>
      </c>
      <c r="G606" s="5">
        <v>1.4101011332876801</v>
      </c>
      <c r="H606" s="14">
        <v>4.9884590061412224</v>
      </c>
      <c r="I606" s="14">
        <v>6.3985601394289011</v>
      </c>
      <c r="J606" s="14">
        <v>2.4942295030706112</v>
      </c>
      <c r="K606" s="14">
        <f t="shared" si="250"/>
        <v>8.4712908576255987</v>
      </c>
      <c r="L606" s="14">
        <f t="shared" si="251"/>
        <v>5.7879313930628715</v>
      </c>
      <c r="M606" s="14">
        <f t="shared" si="252"/>
        <v>6.3143652375469816</v>
      </c>
      <c r="N606" s="5">
        <f t="shared" si="253"/>
        <v>0</v>
      </c>
      <c r="O606" s="9">
        <v>0.18191826533300001</v>
      </c>
      <c r="P606" s="9">
        <v>1.2911666667000001E-2</v>
      </c>
      <c r="Q606" s="9">
        <v>6.8183611785949214</v>
      </c>
      <c r="R606" s="9">
        <f t="shared" si="246"/>
        <v>0.68183611785949216</v>
      </c>
      <c r="S606" s="9">
        <f t="shared" si="247"/>
        <v>6.1365250607354298</v>
      </c>
      <c r="T606" s="9">
        <v>5.5392965614403007</v>
      </c>
      <c r="U606" s="9">
        <f t="shared" si="248"/>
        <v>0.55392965614403011</v>
      </c>
      <c r="V606" s="9">
        <f t="shared" si="249"/>
        <v>4.9853669052962708</v>
      </c>
      <c r="W606" s="9">
        <f t="shared" si="263"/>
        <v>0.7250202924807464</v>
      </c>
      <c r="X606" s="9">
        <f t="shared" si="264"/>
        <v>7.2075356042579114E-2</v>
      </c>
      <c r="Y606" s="9">
        <f t="shared" si="265"/>
        <v>0.58055345536674918</v>
      </c>
      <c r="Z606" s="9">
        <f t="shared" si="266"/>
        <v>8.2180487836365737E-2</v>
      </c>
      <c r="AA606" s="9">
        <f t="shared" si="267"/>
        <v>0.57002833961516197</v>
      </c>
      <c r="AB606" s="9">
        <f t="shared" si="268"/>
        <v>6.0382478809768096E-2</v>
      </c>
      <c r="AC606" s="9">
        <f t="shared" si="269"/>
        <v>0.58358497798590736</v>
      </c>
      <c r="AD606" s="9">
        <f t="shared" si="270"/>
        <v>7.8312228875983464E-2</v>
      </c>
      <c r="AE606" s="9">
        <f t="shared" si="271"/>
        <v>0.45666657652946058</v>
      </c>
      <c r="AF606" s="9">
        <f t="shared" si="272"/>
        <v>4.4925650471788654E-2</v>
      </c>
      <c r="AG606" s="9">
        <v>0</v>
      </c>
      <c r="AH606" s="9">
        <f t="shared" si="273"/>
        <v>3.9037033826495871E-2</v>
      </c>
      <c r="AI606" s="9"/>
      <c r="AJ606" s="6">
        <v>596</v>
      </c>
      <c r="AK606" s="6">
        <f t="shared" si="254"/>
        <v>0.79709564852332548</v>
      </c>
      <c r="AL606" s="6">
        <f t="shared" si="255"/>
        <v>0.65220882745152775</v>
      </c>
      <c r="AM606" s="6">
        <f t="shared" si="256"/>
        <v>0.6618972068618908</v>
      </c>
      <c r="AN606">
        <v>1</v>
      </c>
      <c r="AO606">
        <v>2.881250000000001</v>
      </c>
      <c r="AP606" s="5">
        <v>0.93379999999999996</v>
      </c>
      <c r="AQ606" s="6">
        <f t="shared" si="257"/>
        <v>-0.20290435147667452</v>
      </c>
      <c r="AR606" s="17">
        <f t="shared" si="258"/>
        <v>4.1170175848169871E-2</v>
      </c>
      <c r="AS606" s="6">
        <f t="shared" si="259"/>
        <v>-2.2290411725484733</v>
      </c>
      <c r="AT606" s="15">
        <f t="shared" si="260"/>
        <v>4.9686245489162726</v>
      </c>
      <c r="AU606" s="6">
        <f t="shared" si="261"/>
        <v>-0.27190279313810917</v>
      </c>
      <c r="AV606" s="16">
        <f t="shared" si="262"/>
        <v>7.3931128916305391E-2</v>
      </c>
      <c r="AW606" s="16"/>
      <c r="AX606" s="16"/>
    </row>
    <row r="607" spans="1:50" x14ac:dyDescent="0.2">
      <c r="A607" s="13">
        <v>43332</v>
      </c>
      <c r="B607" s="14">
        <v>14.98875114</v>
      </c>
      <c r="C607" s="14">
        <v>16.482856229999999</v>
      </c>
      <c r="D607" s="14">
        <v>17.65961729</v>
      </c>
      <c r="E607" s="14">
        <v>24.529176469999999</v>
      </c>
      <c r="F607" s="5">
        <v>2.749046247485897</v>
      </c>
      <c r="G607" s="5">
        <v>1.4843542215767289</v>
      </c>
      <c r="H607" s="14">
        <v>5.498092494971794</v>
      </c>
      <c r="I607" s="14">
        <v>6.9824467165485231</v>
      </c>
      <c r="J607" s="14">
        <v>2.749046247485897</v>
      </c>
      <c r="K607" s="14">
        <f t="shared" si="250"/>
        <v>10.024528879063693</v>
      </c>
      <c r="L607" s="14">
        <f t="shared" si="251"/>
        <v>5.9230584182828894</v>
      </c>
      <c r="M607" s="14">
        <f t="shared" si="252"/>
        <v>7.0706410673785722</v>
      </c>
      <c r="N607" s="5">
        <f t="shared" si="253"/>
        <v>0</v>
      </c>
      <c r="O607" s="9">
        <v>0.18373333337</v>
      </c>
      <c r="P607" s="9">
        <v>1.293333333E-2</v>
      </c>
      <c r="Q607" s="9">
        <v>6.7755591634603487</v>
      </c>
      <c r="R607" s="9">
        <f t="shared" si="246"/>
        <v>0.67755591634603496</v>
      </c>
      <c r="S607" s="9">
        <f t="shared" si="247"/>
        <v>6.0980032471143142</v>
      </c>
      <c r="T607" s="9">
        <v>5.5485820482847794</v>
      </c>
      <c r="U607" s="9">
        <f t="shared" si="248"/>
        <v>0.55485820482847792</v>
      </c>
      <c r="V607" s="9">
        <f t="shared" si="249"/>
        <v>4.9937238434563014</v>
      </c>
      <c r="W607" s="9">
        <f t="shared" si="263"/>
        <v>0.72267500396579076</v>
      </c>
      <c r="X607" s="9">
        <f t="shared" si="264"/>
        <v>7.271439896601091E-2</v>
      </c>
      <c r="Y607" s="9">
        <f t="shared" si="265"/>
        <v>0.57929561317096412</v>
      </c>
      <c r="Z607" s="9">
        <f t="shared" si="266"/>
        <v>8.3593246387748149E-2</v>
      </c>
      <c r="AA607" s="9">
        <f t="shared" si="267"/>
        <v>0.56761849360822692</v>
      </c>
      <c r="AB607" s="9">
        <f t="shared" si="268"/>
        <v>6.0679559289037587E-2</v>
      </c>
      <c r="AC607" s="9">
        <f t="shared" si="269"/>
        <v>0.58712469214216834</v>
      </c>
      <c r="AD607" s="9">
        <f t="shared" si="270"/>
        <v>7.7157092623452647E-2</v>
      </c>
      <c r="AE607" s="9">
        <f t="shared" si="271"/>
        <v>0.45644207794061575</v>
      </c>
      <c r="AF607" s="9">
        <f t="shared" si="272"/>
        <v>4.4474647670269596E-2</v>
      </c>
      <c r="AG607" s="9">
        <v>0</v>
      </c>
      <c r="AH607" s="9">
        <f t="shared" si="273"/>
        <v>3.856067051847506E-2</v>
      </c>
      <c r="AI607" s="9"/>
      <c r="AJ607" s="6">
        <v>597</v>
      </c>
      <c r="AK607" s="6">
        <f t="shared" si="254"/>
        <v>0.79538940293180171</v>
      </c>
      <c r="AL607" s="6">
        <f t="shared" si="255"/>
        <v>0.65121173999597504</v>
      </c>
      <c r="AM607" s="6">
        <f t="shared" si="256"/>
        <v>0.66428178476562094</v>
      </c>
      <c r="AN607">
        <v>0.9878571428571431</v>
      </c>
      <c r="AO607">
        <v>2.8875000000000002</v>
      </c>
      <c r="AP607" s="5">
        <v>0.94420000000000004</v>
      </c>
      <c r="AQ607" s="6">
        <f t="shared" si="257"/>
        <v>-0.19246773992534139</v>
      </c>
      <c r="AR607" s="17">
        <f t="shared" si="258"/>
        <v>3.7043830911968847E-2</v>
      </c>
      <c r="AS607" s="6">
        <f t="shared" si="259"/>
        <v>-2.236288260004025</v>
      </c>
      <c r="AT607" s="15">
        <f t="shared" si="260"/>
        <v>5.0009851818318296</v>
      </c>
      <c r="AU607" s="6">
        <f t="shared" si="261"/>
        <v>-0.2799182152343791</v>
      </c>
      <c r="AV607" s="16">
        <f t="shared" si="262"/>
        <v>7.835420722000018E-2</v>
      </c>
      <c r="AW607" s="16"/>
      <c r="AX607" s="16"/>
    </row>
    <row r="608" spans="1:50" x14ac:dyDescent="0.2">
      <c r="A608" s="13">
        <v>43333</v>
      </c>
      <c r="B608" s="14">
        <v>14.98511776</v>
      </c>
      <c r="C608" s="14">
        <v>16.345322339999999</v>
      </c>
      <c r="D608" s="14">
        <v>17.64729225</v>
      </c>
      <c r="E608" s="14">
        <v>24.530455790000001</v>
      </c>
      <c r="F608" s="5">
        <v>2.409267663650053</v>
      </c>
      <c r="G608" s="5">
        <v>1.4508902907614449</v>
      </c>
      <c r="H608" s="14">
        <v>4.8185353273001068</v>
      </c>
      <c r="I608" s="14">
        <v>6.2694256180615522</v>
      </c>
      <c r="J608" s="14">
        <v>2.409267663650053</v>
      </c>
      <c r="K608" s="14">
        <f t="shared" si="250"/>
        <v>9.6352310480148677</v>
      </c>
      <c r="L608" s="14">
        <f t="shared" si="251"/>
        <v>5.2992842412881549</v>
      </c>
      <c r="M608" s="14">
        <f t="shared" si="252"/>
        <v>6.2292623578317858</v>
      </c>
      <c r="N608" s="5">
        <f t="shared" si="253"/>
        <v>0</v>
      </c>
      <c r="O608" s="9">
        <v>0.18266428572000001</v>
      </c>
      <c r="P608" s="9">
        <v>1.233571428E-2</v>
      </c>
      <c r="Q608" s="9">
        <v>6.8152990372667306</v>
      </c>
      <c r="R608" s="9">
        <f t="shared" si="246"/>
        <v>0.6815299037266731</v>
      </c>
      <c r="S608" s="9">
        <f t="shared" si="247"/>
        <v>6.1337691335400573</v>
      </c>
      <c r="T608" s="9">
        <v>5.561172134402903</v>
      </c>
      <c r="U608" s="9">
        <f t="shared" si="248"/>
        <v>0.5561172134402903</v>
      </c>
      <c r="V608" s="9">
        <f t="shared" si="249"/>
        <v>5.0050549209626132</v>
      </c>
      <c r="W608" s="9">
        <f t="shared" si="263"/>
        <v>0.72018510969218907</v>
      </c>
      <c r="X608" s="9">
        <f t="shared" si="264"/>
        <v>7.425541296391E-2</v>
      </c>
      <c r="Y608" s="9">
        <f t="shared" si="265"/>
        <v>0.5779958884634252</v>
      </c>
      <c r="Z608" s="9">
        <f t="shared" si="266"/>
        <v>8.6108706470631569E-2</v>
      </c>
      <c r="AA608" s="9">
        <f t="shared" si="267"/>
        <v>0.56407279608722871</v>
      </c>
      <c r="AB608" s="9">
        <f t="shared" si="268"/>
        <v>6.0998270044647016E-2</v>
      </c>
      <c r="AC608" s="9">
        <f t="shared" si="269"/>
        <v>0.5904106209227995</v>
      </c>
      <c r="AD608" s="9">
        <f t="shared" si="270"/>
        <v>7.6966236833463736E-2</v>
      </c>
      <c r="AE608" s="9">
        <f t="shared" si="271"/>
        <v>0.456438102232605</v>
      </c>
      <c r="AF608" s="9">
        <f t="shared" si="272"/>
        <v>4.4683971904783133E-2</v>
      </c>
      <c r="AG608" s="9">
        <v>0</v>
      </c>
      <c r="AH608" s="9">
        <f t="shared" si="273"/>
        <v>3.8283522230959002E-2</v>
      </c>
      <c r="AI608" s="9"/>
      <c r="AJ608" s="9">
        <v>598</v>
      </c>
      <c r="AK608" s="6">
        <f t="shared" si="254"/>
        <v>0.7944405226560991</v>
      </c>
      <c r="AL608" s="6">
        <f t="shared" si="255"/>
        <v>0.65018150255786034</v>
      </c>
      <c r="AM608" s="6">
        <f t="shared" si="256"/>
        <v>0.66737685775626321</v>
      </c>
      <c r="AN608">
        <v>0.97571428571428598</v>
      </c>
      <c r="AO608">
        <v>2.8937499999999998</v>
      </c>
      <c r="AP608" s="5">
        <v>0.9546</v>
      </c>
      <c r="AQ608" s="6">
        <f t="shared" si="257"/>
        <v>-0.18127376305818688</v>
      </c>
      <c r="AR608" s="17">
        <f t="shared" si="258"/>
        <v>3.2860177173275676E-2</v>
      </c>
      <c r="AS608" s="6">
        <f t="shared" si="259"/>
        <v>-2.2435684974421397</v>
      </c>
      <c r="AT608" s="15">
        <f t="shared" si="260"/>
        <v>5.03359960271478</v>
      </c>
      <c r="AU608" s="6">
        <f t="shared" si="261"/>
        <v>-0.2872231422437368</v>
      </c>
      <c r="AV608" s="16">
        <f t="shared" si="262"/>
        <v>8.2497133440365855E-2</v>
      </c>
      <c r="AW608" s="16"/>
      <c r="AX608" s="16"/>
    </row>
    <row r="609" spans="1:50" x14ac:dyDescent="0.2">
      <c r="A609" s="13">
        <v>43334</v>
      </c>
      <c r="B609" s="14">
        <v>14.981484379999999</v>
      </c>
      <c r="C609" s="14">
        <v>16.20778846</v>
      </c>
      <c r="D609" s="14">
        <v>17.634967209999999</v>
      </c>
      <c r="E609" s="14">
        <v>24.53173511</v>
      </c>
      <c r="F609" s="5">
        <v>2.3302484887567241</v>
      </c>
      <c r="G609" s="5">
        <v>1.3071935738368079</v>
      </c>
      <c r="H609" s="14">
        <v>4.6604969775134482</v>
      </c>
      <c r="I609" s="14">
        <v>5.9676905513502563</v>
      </c>
      <c r="J609" s="14">
        <v>2.3302484887567241</v>
      </c>
      <c r="K609" s="14">
        <f t="shared" si="250"/>
        <v>10.320543013277069</v>
      </c>
      <c r="L609" s="14">
        <f t="shared" si="251"/>
        <v>4.7523163047144186</v>
      </c>
      <c r="M609" s="14">
        <f t="shared" si="252"/>
        <v>6.056637259748495</v>
      </c>
      <c r="N609" s="5">
        <f t="shared" si="253"/>
        <v>0</v>
      </c>
      <c r="O609" s="9">
        <v>0.18159523816000001</v>
      </c>
      <c r="P609" s="9">
        <v>1.173809524E-2</v>
      </c>
      <c r="Q609" s="9">
        <v>6.8080982791888154</v>
      </c>
      <c r="R609" s="9">
        <f t="shared" si="246"/>
        <v>0.68080982791888156</v>
      </c>
      <c r="S609" s="9">
        <f t="shared" si="247"/>
        <v>6.1272884512699344</v>
      </c>
      <c r="T609" s="9">
        <v>5.5819721771163726</v>
      </c>
      <c r="U609" s="9">
        <f t="shared" si="248"/>
        <v>0.55819721771163733</v>
      </c>
      <c r="V609" s="9">
        <f t="shared" si="249"/>
        <v>5.0237749594047356</v>
      </c>
      <c r="W609" s="9">
        <f t="shared" si="263"/>
        <v>0.71911635514222627</v>
      </c>
      <c r="X609" s="9">
        <f t="shared" si="264"/>
        <v>7.340529099508894E-2</v>
      </c>
      <c r="Y609" s="9">
        <f t="shared" si="265"/>
        <v>0.57664905544655554</v>
      </c>
      <c r="Z609" s="9">
        <f t="shared" si="266"/>
        <v>8.6721789121966125E-2</v>
      </c>
      <c r="AA609" s="9">
        <f t="shared" si="267"/>
        <v>0.562469737485917</v>
      </c>
      <c r="AB609" s="9">
        <f t="shared" si="268"/>
        <v>6.1360182752064014E-2</v>
      </c>
      <c r="AC609" s="9">
        <f t="shared" si="269"/>
        <v>0.59363020068640626</v>
      </c>
      <c r="AD609" s="9">
        <f t="shared" si="270"/>
        <v>7.6506835942867543E-2</v>
      </c>
      <c r="AE609" s="9">
        <f t="shared" si="271"/>
        <v>0.45662369062232222</v>
      </c>
      <c r="AF609" s="9">
        <f t="shared" si="272"/>
        <v>4.5376206461778264E-2</v>
      </c>
      <c r="AG609" s="9">
        <v>0</v>
      </c>
      <c r="AH609" s="9">
        <f t="shared" si="273"/>
        <v>3.8412715200260697E-2</v>
      </c>
      <c r="AI609" s="9"/>
      <c r="AJ609" s="6">
        <v>599</v>
      </c>
      <c r="AK609" s="6">
        <f t="shared" si="254"/>
        <v>0.79252164613731524</v>
      </c>
      <c r="AL609" s="6">
        <f t="shared" si="255"/>
        <v>0.64919152660788315</v>
      </c>
      <c r="AM609" s="6">
        <f t="shared" si="256"/>
        <v>0.67013703662927382</v>
      </c>
      <c r="AN609">
        <v>0.96357142857142897</v>
      </c>
      <c r="AO609">
        <v>2.9</v>
      </c>
      <c r="AP609" s="5">
        <v>0.96499999999999997</v>
      </c>
      <c r="AQ609" s="6">
        <f t="shared" si="257"/>
        <v>-0.17104978243411373</v>
      </c>
      <c r="AR609" s="17">
        <f t="shared" si="258"/>
        <v>2.9258028070757641E-2</v>
      </c>
      <c r="AS609" s="6">
        <f t="shared" si="259"/>
        <v>-2.2508084733921168</v>
      </c>
      <c r="AT609" s="15">
        <f t="shared" si="260"/>
        <v>5.0661387838937513</v>
      </c>
      <c r="AU609" s="6">
        <f t="shared" si="261"/>
        <v>-0.29486296337072615</v>
      </c>
      <c r="AV609" s="16">
        <f t="shared" si="262"/>
        <v>8.6944167167766193E-2</v>
      </c>
      <c r="AW609" s="16"/>
      <c r="AX609" s="16"/>
    </row>
    <row r="610" spans="1:50" x14ac:dyDescent="0.2">
      <c r="A610" s="13">
        <v>43335</v>
      </c>
      <c r="B610" s="14">
        <v>14.9828089</v>
      </c>
      <c r="C610" s="14">
        <v>16.203453889999999</v>
      </c>
      <c r="D610" s="14">
        <v>17.65055598</v>
      </c>
      <c r="E610" s="14">
        <v>24.533014430000001</v>
      </c>
      <c r="F610" s="5">
        <v>2.33169776040274</v>
      </c>
      <c r="G610" s="5">
        <v>1.8149832314441201</v>
      </c>
      <c r="H610" s="14">
        <v>4.6633955208054809</v>
      </c>
      <c r="I610" s="14">
        <v>6.4783787522496006</v>
      </c>
      <c r="J610" s="14">
        <v>2.33169776040274</v>
      </c>
      <c r="K610" s="14">
        <f t="shared" si="250"/>
        <v>10.37745553765423</v>
      </c>
      <c r="L610" s="14">
        <f t="shared" si="251"/>
        <v>5.7348207462182614</v>
      </c>
      <c r="M610" s="14">
        <f t="shared" si="252"/>
        <v>6.0154926507987838</v>
      </c>
      <c r="N610" s="5">
        <f t="shared" si="253"/>
        <v>0</v>
      </c>
      <c r="O610" s="9">
        <v>0.180526190512</v>
      </c>
      <c r="P610" s="9">
        <v>1.1140476188000001E-2</v>
      </c>
      <c r="Q610" s="9">
        <v>6.7727324491386911</v>
      </c>
      <c r="R610" s="9">
        <f t="shared" si="246"/>
        <v>0.6772732449138692</v>
      </c>
      <c r="S610" s="9">
        <f t="shared" si="247"/>
        <v>6.0954592042248219</v>
      </c>
      <c r="T610" s="9">
        <v>5.588862556952952</v>
      </c>
      <c r="U610" s="9">
        <f t="shared" si="248"/>
        <v>0.55888625569529526</v>
      </c>
      <c r="V610" s="9">
        <f t="shared" si="249"/>
        <v>5.0299763012576566</v>
      </c>
      <c r="W610" s="9">
        <f t="shared" si="263"/>
        <v>0.71765984670811811</v>
      </c>
      <c r="X610" s="9">
        <f t="shared" si="264"/>
        <v>7.2629493018828706E-2</v>
      </c>
      <c r="Y610" s="9">
        <f t="shared" si="265"/>
        <v>0.57534046249415793</v>
      </c>
      <c r="Z610" s="9">
        <f t="shared" si="266"/>
        <v>8.6917948945757093E-2</v>
      </c>
      <c r="AA610" s="9">
        <f t="shared" si="267"/>
        <v>0.56128886793853827</v>
      </c>
      <c r="AB610" s="9">
        <f t="shared" si="268"/>
        <v>6.1726286459132307E-2</v>
      </c>
      <c r="AC610" s="9">
        <f t="shared" si="269"/>
        <v>0.59703825567181423</v>
      </c>
      <c r="AD610" s="9">
        <f t="shared" si="270"/>
        <v>7.4892128312198311E-2</v>
      </c>
      <c r="AE610" s="9">
        <f t="shared" si="271"/>
        <v>0.45698097470674515</v>
      </c>
      <c r="AF610" s="9">
        <f t="shared" si="272"/>
        <v>4.4843198118263282E-2</v>
      </c>
      <c r="AG610" s="9">
        <v>0</v>
      </c>
      <c r="AH610" s="9">
        <f t="shared" si="273"/>
        <v>3.8416122457829646E-2</v>
      </c>
      <c r="AI610" s="9"/>
      <c r="AJ610" s="6">
        <v>600</v>
      </c>
      <c r="AK610" s="6">
        <f t="shared" si="254"/>
        <v>0.79028933972694682</v>
      </c>
      <c r="AL610" s="6">
        <f t="shared" si="255"/>
        <v>0.64820681688429538</v>
      </c>
      <c r="AM610" s="6">
        <f t="shared" si="256"/>
        <v>0.6719303839840125</v>
      </c>
      <c r="AN610">
        <v>0.95142857142857107</v>
      </c>
      <c r="AO610">
        <v>2.9076923076923098</v>
      </c>
      <c r="AP610" s="5">
        <v>0.94384615400000005</v>
      </c>
      <c r="AQ610" s="6">
        <f t="shared" si="257"/>
        <v>-0.16113923170162425</v>
      </c>
      <c r="AR610" s="17">
        <f t="shared" si="258"/>
        <v>2.5965851993389747E-2</v>
      </c>
      <c r="AS610" s="6">
        <f t="shared" si="259"/>
        <v>-2.2594854908080144</v>
      </c>
      <c r="AT610" s="15">
        <f t="shared" si="260"/>
        <v>5.1052746831719338</v>
      </c>
      <c r="AU610" s="6">
        <f t="shared" si="261"/>
        <v>-0.27191577001598755</v>
      </c>
      <c r="AV610" s="16">
        <f t="shared" si="262"/>
        <v>7.3938185983387431E-2</v>
      </c>
      <c r="AW610" s="16"/>
      <c r="AX610" s="16"/>
    </row>
    <row r="611" spans="1:50" x14ac:dyDescent="0.2">
      <c r="A611" s="13">
        <v>43336</v>
      </c>
      <c r="B611" s="14">
        <v>14.984133419999999</v>
      </c>
      <c r="C611" s="14">
        <v>16.199119320000001</v>
      </c>
      <c r="D611" s="14">
        <v>17.666144750000001</v>
      </c>
      <c r="E611" s="14">
        <v>24.53429375</v>
      </c>
      <c r="F611" s="5">
        <v>2.5185635877766308</v>
      </c>
      <c r="G611" s="5">
        <v>1.5730472366952799</v>
      </c>
      <c r="H611" s="14">
        <v>5.0371271755532616</v>
      </c>
      <c r="I611" s="14">
        <v>6.6101744122485417</v>
      </c>
      <c r="J611" s="14">
        <v>2.5185635877766308</v>
      </c>
      <c r="K611" s="14">
        <f t="shared" si="250"/>
        <v>11.264169206763667</v>
      </c>
      <c r="L611" s="14">
        <f t="shared" si="251"/>
        <v>5.4333386205403293</v>
      </c>
      <c r="M611" s="14">
        <f t="shared" si="252"/>
        <v>6.4495887073021656</v>
      </c>
      <c r="N611" s="5">
        <f t="shared" si="253"/>
        <v>0</v>
      </c>
      <c r="O611" s="9">
        <v>0.179457142859</v>
      </c>
      <c r="P611" s="9">
        <v>1.0542857141000001E-2</v>
      </c>
      <c r="Q611" s="9">
        <v>6.7173463212791464</v>
      </c>
      <c r="R611" s="9">
        <f t="shared" si="246"/>
        <v>0.67173463212791473</v>
      </c>
      <c r="S611" s="9">
        <f t="shared" si="247"/>
        <v>6.0456116891512321</v>
      </c>
      <c r="T611" s="9">
        <v>5.613115355836837</v>
      </c>
      <c r="U611" s="9">
        <f t="shared" si="248"/>
        <v>0.56131153558368374</v>
      </c>
      <c r="V611" s="9">
        <f t="shared" si="249"/>
        <v>5.051803820253153</v>
      </c>
      <c r="W611" s="9">
        <f t="shared" si="263"/>
        <v>0.71582089934136928</v>
      </c>
      <c r="X611" s="9">
        <f t="shared" si="264"/>
        <v>7.2236440743177477E-2</v>
      </c>
      <c r="Y611" s="9">
        <f t="shared" si="265"/>
        <v>0.57404494139372841</v>
      </c>
      <c r="Z611" s="9">
        <f t="shared" si="266"/>
        <v>8.698909256928937E-2</v>
      </c>
      <c r="AA611" s="9">
        <f t="shared" si="267"/>
        <v>0.56019563035937936</v>
      </c>
      <c r="AB611" s="9">
        <f t="shared" si="268"/>
        <v>6.2088149250008794E-2</v>
      </c>
      <c r="AC611" s="9">
        <f t="shared" si="269"/>
        <v>0.59881395971791385</v>
      </c>
      <c r="AD611" s="9">
        <f t="shared" si="270"/>
        <v>7.8220477750656908E-2</v>
      </c>
      <c r="AE611" s="9">
        <f t="shared" si="271"/>
        <v>0.45750808800767184</v>
      </c>
      <c r="AF611" s="9">
        <f t="shared" si="272"/>
        <v>4.4327313260649794E-2</v>
      </c>
      <c r="AG611" s="9">
        <v>0</v>
      </c>
      <c r="AH611" s="9">
        <f t="shared" si="273"/>
        <v>3.790614348273267E-2</v>
      </c>
      <c r="AI611" s="9"/>
      <c r="AJ611" s="9">
        <v>601</v>
      </c>
      <c r="AK611" s="6">
        <f t="shared" si="254"/>
        <v>0.78805734008454675</v>
      </c>
      <c r="AL611" s="6">
        <f t="shared" si="255"/>
        <v>0.64718472292866869</v>
      </c>
      <c r="AM611" s="6">
        <f t="shared" si="256"/>
        <v>0.67703443746857073</v>
      </c>
      <c r="AN611">
        <v>0.93928571428571406</v>
      </c>
      <c r="AO611">
        <v>2.9153846153846201</v>
      </c>
      <c r="AP611" s="5">
        <v>0.92269230800000002</v>
      </c>
      <c r="AQ611" s="6">
        <f t="shared" si="257"/>
        <v>-0.1512283742011673</v>
      </c>
      <c r="AR611" s="17">
        <f t="shared" si="258"/>
        <v>2.2870021163528285E-2</v>
      </c>
      <c r="AS611" s="6">
        <f t="shared" si="259"/>
        <v>-2.2681998924559514</v>
      </c>
      <c r="AT611" s="15">
        <f t="shared" si="260"/>
        <v>5.1447307521371899</v>
      </c>
      <c r="AU611" s="6">
        <f t="shared" si="261"/>
        <v>-0.24565787053142929</v>
      </c>
      <c r="AV611" s="16">
        <f t="shared" si="262"/>
        <v>6.0347789354036473E-2</v>
      </c>
      <c r="AW611" s="16"/>
      <c r="AX611" s="16"/>
    </row>
    <row r="612" spans="1:50" x14ac:dyDescent="0.2">
      <c r="A612" s="13">
        <v>43337</v>
      </c>
      <c r="B612" s="14">
        <v>14.98545794</v>
      </c>
      <c r="C612" s="14">
        <v>16.194784739999999</v>
      </c>
      <c r="D612" s="14">
        <v>17.681733520000002</v>
      </c>
      <c r="E612" s="14">
        <v>24.535573070000002</v>
      </c>
      <c r="F612" s="5">
        <v>2.409520993983767</v>
      </c>
      <c r="G612" s="5">
        <v>1.4844235700374</v>
      </c>
      <c r="H612" s="14">
        <v>4.8190419879675339</v>
      </c>
      <c r="I612" s="14">
        <v>6.3034655580049339</v>
      </c>
      <c r="J612" s="14">
        <v>2.409520993983767</v>
      </c>
      <c r="K612" s="14">
        <f t="shared" si="250"/>
        <v>10.829638944736628</v>
      </c>
      <c r="L612" s="14">
        <f t="shared" si="251"/>
        <v>5.1511065520956771</v>
      </c>
      <c r="M612" s="14">
        <f t="shared" si="252"/>
        <v>6.1249192803657131</v>
      </c>
      <c r="N612" s="5">
        <f t="shared" si="253"/>
        <v>0</v>
      </c>
      <c r="O612" s="9">
        <v>0.178388095207</v>
      </c>
      <c r="P612" s="9">
        <v>9.9452380930000004E-3</v>
      </c>
      <c r="Q612" s="9">
        <v>6.7329223504153326</v>
      </c>
      <c r="R612" s="9">
        <f t="shared" si="246"/>
        <v>0.67329223504153335</v>
      </c>
      <c r="S612" s="9">
        <f t="shared" si="247"/>
        <v>6.0596301153737997</v>
      </c>
      <c r="T612" s="9">
        <v>5.6333758793671924</v>
      </c>
      <c r="U612" s="9">
        <f t="shared" si="248"/>
        <v>0.56333758793671929</v>
      </c>
      <c r="V612" s="9">
        <f t="shared" si="249"/>
        <v>5.0700382914304729</v>
      </c>
      <c r="W612" s="9">
        <f t="shared" si="263"/>
        <v>0.71347636199818154</v>
      </c>
      <c r="X612" s="9">
        <f t="shared" si="264"/>
        <v>7.2932992245900469E-2</v>
      </c>
      <c r="Y612" s="9">
        <f t="shared" si="265"/>
        <v>0.57273949503851607</v>
      </c>
      <c r="Z612" s="9">
        <f t="shared" si="266"/>
        <v>8.7774304786700494E-2</v>
      </c>
      <c r="AA612" s="9">
        <f t="shared" si="267"/>
        <v>0.55830779360157168</v>
      </c>
      <c r="AB612" s="9">
        <f t="shared" si="268"/>
        <v>6.2443365373119383E-2</v>
      </c>
      <c r="AC612" s="9">
        <f t="shared" si="269"/>
        <v>0.60248450981511348</v>
      </c>
      <c r="AD612" s="9">
        <f t="shared" si="270"/>
        <v>7.7764646429417744E-2</v>
      </c>
      <c r="AE612" s="9">
        <f t="shared" si="271"/>
        <v>0.45809842276605522</v>
      </c>
      <c r="AF612" s="9">
        <f t="shared" si="272"/>
        <v>4.3998576524158853E-2</v>
      </c>
      <c r="AG612" s="9">
        <v>0</v>
      </c>
      <c r="AH612" s="9">
        <f t="shared" si="273"/>
        <v>3.9525594876660713E-2</v>
      </c>
      <c r="AI612" s="9"/>
      <c r="AJ612" s="6">
        <v>602</v>
      </c>
      <c r="AK612" s="6">
        <f t="shared" si="254"/>
        <v>0.78640935424408198</v>
      </c>
      <c r="AL612" s="6">
        <f t="shared" si="255"/>
        <v>0.64608209838827213</v>
      </c>
      <c r="AM612" s="6">
        <f t="shared" si="256"/>
        <v>0.68024915624453119</v>
      </c>
      <c r="AN612">
        <v>0.92714285714285705</v>
      </c>
      <c r="AO612">
        <v>2.9230769230769198</v>
      </c>
      <c r="AP612" s="5">
        <v>0.90153846199999998</v>
      </c>
      <c r="AQ612" s="6">
        <f t="shared" si="257"/>
        <v>-0.14073350289877506</v>
      </c>
      <c r="AR612" s="17">
        <f t="shared" si="258"/>
        <v>1.980591883815953E-2</v>
      </c>
      <c r="AS612" s="6">
        <f t="shared" si="259"/>
        <v>-2.2769948246886478</v>
      </c>
      <c r="AT612" s="15">
        <f t="shared" si="260"/>
        <v>5.1847054316588856</v>
      </c>
      <c r="AU612" s="6">
        <f t="shared" si="261"/>
        <v>-0.22128930575546879</v>
      </c>
      <c r="AV612" s="16">
        <f t="shared" si="262"/>
        <v>4.8968956841737354E-2</v>
      </c>
      <c r="AW612" s="16"/>
      <c r="AX612" s="16"/>
    </row>
    <row r="613" spans="1:50" x14ac:dyDescent="0.2">
      <c r="A613" s="13">
        <v>43338</v>
      </c>
      <c r="B613" s="14">
        <v>14.986782460000001</v>
      </c>
      <c r="C613" s="14">
        <v>16.190450169999998</v>
      </c>
      <c r="D613" s="14">
        <v>17.697322289999999</v>
      </c>
      <c r="E613" s="14">
        <v>24.53685239</v>
      </c>
      <c r="F613" s="5">
        <v>2.3407077484611958</v>
      </c>
      <c r="G613" s="5">
        <v>1.43893145670663</v>
      </c>
      <c r="H613" s="14">
        <v>4.6814154969223916</v>
      </c>
      <c r="I613" s="14">
        <v>6.1203469536290207</v>
      </c>
      <c r="J613" s="14">
        <v>2.3407077484611958</v>
      </c>
      <c r="K613" s="14">
        <f t="shared" si="250"/>
        <v>10.572481956109874</v>
      </c>
      <c r="L613" s="14">
        <f t="shared" si="251"/>
        <v>4.9910812785775773</v>
      </c>
      <c r="M613" s="14">
        <f t="shared" si="252"/>
        <v>5.9063294048343078</v>
      </c>
      <c r="N613" s="5">
        <f t="shared" si="253"/>
        <v>0</v>
      </c>
      <c r="O613" s="9">
        <v>0.177319047654</v>
      </c>
      <c r="P613" s="9">
        <v>9.3476190460000004E-3</v>
      </c>
      <c r="Q613" s="9">
        <v>6.7398111726211383</v>
      </c>
      <c r="R613" s="9">
        <f t="shared" si="246"/>
        <v>0.67398111726211385</v>
      </c>
      <c r="S613" s="9">
        <f t="shared" si="247"/>
        <v>6.065830055359025</v>
      </c>
      <c r="T613" s="9">
        <v>5.65123355658677</v>
      </c>
      <c r="U613" s="9">
        <f t="shared" si="248"/>
        <v>0.565123355658677</v>
      </c>
      <c r="V613" s="9">
        <f t="shared" si="249"/>
        <v>5.0861102009280934</v>
      </c>
      <c r="W613" s="9">
        <f t="shared" si="263"/>
        <v>0.71177217689827577</v>
      </c>
      <c r="X613" s="9">
        <f t="shared" si="264"/>
        <v>7.2779144292981907E-2</v>
      </c>
      <c r="Y613" s="9">
        <f t="shared" si="265"/>
        <v>0.5713957369072572</v>
      </c>
      <c r="Z613" s="9">
        <f t="shared" si="266"/>
        <v>8.7842716025429188E-2</v>
      </c>
      <c r="AA613" s="9">
        <f t="shared" si="267"/>
        <v>0.55712680764307831</v>
      </c>
      <c r="AB613" s="9">
        <f t="shared" si="268"/>
        <v>6.2806364421032823E-2</v>
      </c>
      <c r="AC613" s="9">
        <f t="shared" si="269"/>
        <v>0.605840966257021</v>
      </c>
      <c r="AD613" s="9">
        <f t="shared" si="270"/>
        <v>7.664725894043177E-2</v>
      </c>
      <c r="AE613" s="9">
        <f t="shared" si="271"/>
        <v>0.4588564374044411</v>
      </c>
      <c r="AF613" s="9">
        <f t="shared" si="272"/>
        <v>4.4234340582941338E-2</v>
      </c>
      <c r="AG613" s="9">
        <v>0</v>
      </c>
      <c r="AH613" s="9">
        <f t="shared" si="273"/>
        <v>3.9561085593408249E-2</v>
      </c>
      <c r="AI613" s="9"/>
      <c r="AJ613" s="6">
        <v>603</v>
      </c>
      <c r="AK613" s="6">
        <f t="shared" si="254"/>
        <v>0.7845513211912577</v>
      </c>
      <c r="AL613" s="6">
        <f t="shared" si="255"/>
        <v>0.64496952366850746</v>
      </c>
      <c r="AM613" s="6">
        <f t="shared" si="256"/>
        <v>0.68248822519745278</v>
      </c>
      <c r="AN613">
        <v>0.91500000000000004</v>
      </c>
      <c r="AO613">
        <v>2.9307692307692301</v>
      </c>
      <c r="AP613" s="5">
        <v>0.88038461499999998</v>
      </c>
      <c r="AQ613" s="6">
        <f t="shared" si="257"/>
        <v>-0.13044867880874234</v>
      </c>
      <c r="AR613" s="17">
        <f t="shared" si="258"/>
        <v>1.7016857802946421E-2</v>
      </c>
      <c r="AS613" s="6">
        <f t="shared" si="259"/>
        <v>-2.2857997071007228</v>
      </c>
      <c r="AT613" s="15">
        <f t="shared" si="260"/>
        <v>5.2248803009817504</v>
      </c>
      <c r="AU613" s="6">
        <f t="shared" si="261"/>
        <v>-0.1978963898025472</v>
      </c>
      <c r="AV613" s="16">
        <f t="shared" si="262"/>
        <v>3.916298109688171E-2</v>
      </c>
      <c r="AW613" s="16"/>
      <c r="AX613" s="16"/>
    </row>
    <row r="614" spans="1:50" x14ac:dyDescent="0.2">
      <c r="A614" s="13">
        <v>43339</v>
      </c>
      <c r="B614" s="14">
        <v>14.98810698</v>
      </c>
      <c r="C614" s="14">
        <v>16.186115600000001</v>
      </c>
      <c r="D614" s="14">
        <v>17.71291106</v>
      </c>
      <c r="E614" s="14">
        <v>24.538131719999999</v>
      </c>
      <c r="F614" s="5">
        <v>2.4226825468479398</v>
      </c>
      <c r="G614" s="5">
        <v>1.884427687114858</v>
      </c>
      <c r="H614" s="14">
        <v>4.8453650936958796</v>
      </c>
      <c r="I614" s="14">
        <v>6.7297927808107394</v>
      </c>
      <c r="J614" s="14">
        <v>2.4226825468479398</v>
      </c>
      <c r="K614" s="14">
        <f t="shared" si="250"/>
        <v>10.997205455142488</v>
      </c>
      <c r="L614" s="14">
        <f t="shared" si="251"/>
        <v>5.9244498278037643</v>
      </c>
      <c r="M614" s="14">
        <f t="shared" si="252"/>
        <v>6.0684520743113293</v>
      </c>
      <c r="N614" s="5">
        <f t="shared" si="253"/>
        <v>0</v>
      </c>
      <c r="O614" s="9">
        <v>0.176250000001</v>
      </c>
      <c r="P614" s="9">
        <v>8.7499999990000004E-3</v>
      </c>
      <c r="Q614" s="9">
        <v>6.693991650038428</v>
      </c>
      <c r="R614" s="9">
        <f t="shared" si="246"/>
        <v>0.66939916500384289</v>
      </c>
      <c r="S614" s="9">
        <f t="shared" si="247"/>
        <v>6.0245924850345851</v>
      </c>
      <c r="T614" s="9">
        <v>5.6635868896634474</v>
      </c>
      <c r="U614" s="9">
        <f t="shared" si="248"/>
        <v>0.56635868896634478</v>
      </c>
      <c r="V614" s="9">
        <f t="shared" si="249"/>
        <v>5.0972282006971028</v>
      </c>
      <c r="W614" s="9">
        <f t="shared" si="263"/>
        <v>0.71015572055456788</v>
      </c>
      <c r="X614" s="9">
        <f t="shared" si="264"/>
        <v>7.2392218480835074E-2</v>
      </c>
      <c r="Y614" s="9">
        <f t="shared" si="265"/>
        <v>0.57005339019177015</v>
      </c>
      <c r="Z614" s="9">
        <f t="shared" si="266"/>
        <v>8.7494276840261606E-2</v>
      </c>
      <c r="AA614" s="9">
        <f t="shared" si="267"/>
        <v>0.55635598719256441</v>
      </c>
      <c r="AB614" s="9">
        <f t="shared" si="268"/>
        <v>6.3162636814952378E-2</v>
      </c>
      <c r="AC614" s="9">
        <f t="shared" si="269"/>
        <v>0.6085757103741094</v>
      </c>
      <c r="AD614" s="9">
        <f t="shared" si="270"/>
        <v>7.5559449036041726E-2</v>
      </c>
      <c r="AE614" s="9">
        <f t="shared" si="271"/>
        <v>0.45975161504917644</v>
      </c>
      <c r="AF614" s="9">
        <f t="shared" si="272"/>
        <v>4.4045044790053889E-2</v>
      </c>
      <c r="AG614" s="9">
        <v>0</v>
      </c>
      <c r="AH614" s="9">
        <f t="shared" si="273"/>
        <v>3.9270638703048678E-2</v>
      </c>
      <c r="AI614" s="9"/>
      <c r="AJ614" s="9">
        <v>604</v>
      </c>
      <c r="AK614" s="6">
        <f t="shared" si="254"/>
        <v>0.78254793903540298</v>
      </c>
      <c r="AL614" s="6">
        <f t="shared" si="255"/>
        <v>0.64385026403282597</v>
      </c>
      <c r="AM614" s="6">
        <f t="shared" si="256"/>
        <v>0.68413515941015113</v>
      </c>
      <c r="AN614">
        <v>0.90285714285714302</v>
      </c>
      <c r="AO614">
        <v>2.93846153846154</v>
      </c>
      <c r="AP614" s="5">
        <v>0.85923076899999995</v>
      </c>
      <c r="AQ614" s="6">
        <f t="shared" si="257"/>
        <v>-0.12030920382174004</v>
      </c>
      <c r="AR614" s="17">
        <f t="shared" si="258"/>
        <v>1.4474304524220988E-2</v>
      </c>
      <c r="AS614" s="6">
        <f t="shared" si="259"/>
        <v>-2.2946112744287142</v>
      </c>
      <c r="AT614" s="15">
        <f t="shared" si="260"/>
        <v>5.2652409007353675</v>
      </c>
      <c r="AU614" s="6">
        <f t="shared" si="261"/>
        <v>-0.17509560958984882</v>
      </c>
      <c r="AV614" s="16">
        <f t="shared" si="262"/>
        <v>3.0658472497640758E-2</v>
      </c>
      <c r="AW614" s="16"/>
      <c r="AX614" s="16"/>
    </row>
    <row r="615" spans="1:50" x14ac:dyDescent="0.2">
      <c r="A615" s="13">
        <v>43340</v>
      </c>
      <c r="B615" s="14">
        <v>14.9894315</v>
      </c>
      <c r="C615" s="14">
        <v>16.18178103</v>
      </c>
      <c r="D615" s="14">
        <v>17.728499830000001</v>
      </c>
      <c r="E615" s="14">
        <v>24.539411040000001</v>
      </c>
      <c r="F615" s="5">
        <v>2.4339515433953638</v>
      </c>
      <c r="G615" s="5">
        <v>2.1502995141236481</v>
      </c>
      <c r="H615" s="14">
        <v>4.8679030867907276</v>
      </c>
      <c r="I615" s="14">
        <v>7.0182026009143774</v>
      </c>
      <c r="J615" s="14">
        <v>2.4339515433953638</v>
      </c>
      <c r="K615" s="14">
        <f t="shared" si="250"/>
        <v>11.103591824510517</v>
      </c>
      <c r="L615" s="14">
        <f t="shared" si="251"/>
        <v>6.4419315371621364</v>
      </c>
      <c r="M615" s="14">
        <f t="shared" si="252"/>
        <v>6.05221405758369</v>
      </c>
      <c r="N615" s="5">
        <f t="shared" si="253"/>
        <v>0</v>
      </c>
      <c r="O615" s="9">
        <v>0.175180952349</v>
      </c>
      <c r="P615" s="9">
        <v>8.152380951E-3</v>
      </c>
      <c r="Q615" s="9">
        <v>6.6809732172610978</v>
      </c>
      <c r="R615" s="9">
        <f t="shared" si="246"/>
        <v>0.66809732172610981</v>
      </c>
      <c r="S615" s="9">
        <f t="shared" si="247"/>
        <v>6.0128758955349886</v>
      </c>
      <c r="T615" s="9">
        <v>5.6752761217296817</v>
      </c>
      <c r="U615" s="9">
        <f t="shared" si="248"/>
        <v>0.56752761217296821</v>
      </c>
      <c r="V615" s="9">
        <f t="shared" si="249"/>
        <v>5.1077485095567132</v>
      </c>
      <c r="W615" s="9">
        <f t="shared" si="263"/>
        <v>0.708231290742525</v>
      </c>
      <c r="X615" s="9">
        <f t="shared" si="264"/>
        <v>7.2550949691110367E-2</v>
      </c>
      <c r="Y615" s="9">
        <f t="shared" si="265"/>
        <v>0.56871740348250299</v>
      </c>
      <c r="Z615" s="9">
        <f t="shared" si="266"/>
        <v>8.7446872024966385E-2</v>
      </c>
      <c r="AA615" s="9">
        <f t="shared" si="267"/>
        <v>0.55524179216893366</v>
      </c>
      <c r="AB615" s="9">
        <f t="shared" si="268"/>
        <v>6.3503995550784176E-2</v>
      </c>
      <c r="AC615" s="9">
        <f t="shared" si="269"/>
        <v>0.61002643522090916</v>
      </c>
      <c r="AD615" s="9">
        <f t="shared" si="270"/>
        <v>7.8764707154766966E-2</v>
      </c>
      <c r="AE615" s="9">
        <f t="shared" si="271"/>
        <v>0.46073798129158117</v>
      </c>
      <c r="AF615" s="9">
        <f t="shared" si="272"/>
        <v>4.3734984969525707E-2</v>
      </c>
      <c r="AG615" s="9">
        <v>0</v>
      </c>
      <c r="AH615" s="9">
        <f t="shared" si="273"/>
        <v>3.894680916004982E-2</v>
      </c>
      <c r="AI615" s="9"/>
      <c r="AJ615" s="6">
        <v>605</v>
      </c>
      <c r="AK615" s="6">
        <f t="shared" si="254"/>
        <v>0.78078224043363531</v>
      </c>
      <c r="AL615" s="6">
        <f t="shared" si="255"/>
        <v>0.64268866419390003</v>
      </c>
      <c r="AM615" s="6">
        <f t="shared" si="256"/>
        <v>0.68879114237567607</v>
      </c>
      <c r="AN615">
        <v>0.89071428571428601</v>
      </c>
      <c r="AO615">
        <v>2.9461538461538499</v>
      </c>
      <c r="AP615" s="5">
        <v>0.83807692300000003</v>
      </c>
      <c r="AQ615" s="6">
        <f t="shared" si="257"/>
        <v>-0.1099320452806507</v>
      </c>
      <c r="AR615" s="17">
        <f t="shared" si="258"/>
        <v>1.2085054579587036E-2</v>
      </c>
      <c r="AS615" s="6">
        <f t="shared" si="259"/>
        <v>-2.3034651819599499</v>
      </c>
      <c r="AT615" s="15">
        <f t="shared" si="260"/>
        <v>5.3059518445017853</v>
      </c>
      <c r="AU615" s="6">
        <f t="shared" si="261"/>
        <v>-0.14928578062432396</v>
      </c>
      <c r="AV615" s="16">
        <f t="shared" si="262"/>
        <v>2.2286244296613779E-2</v>
      </c>
      <c r="AW615" s="16"/>
      <c r="AX615" s="16"/>
    </row>
    <row r="616" spans="1:50" x14ac:dyDescent="0.2">
      <c r="A616" s="13">
        <v>43341</v>
      </c>
      <c r="B616" s="14">
        <v>14.99075601</v>
      </c>
      <c r="C616" s="14">
        <v>16.177446450000001</v>
      </c>
      <c r="D616" s="14">
        <v>17.74408859</v>
      </c>
      <c r="E616" s="14">
        <v>24.540690359999999</v>
      </c>
      <c r="F616" s="5">
        <v>2.3458822850390368</v>
      </c>
      <c r="G616" s="5">
        <v>1.625759726958377</v>
      </c>
      <c r="H616" s="14">
        <v>4.6917645700780746</v>
      </c>
      <c r="I616" s="14">
        <v>6.3175242970364511</v>
      </c>
      <c r="J616" s="14">
        <v>2.3458822850390368</v>
      </c>
      <c r="K616" s="14">
        <f t="shared" si="250"/>
        <v>10.755565830841856</v>
      </c>
      <c r="L616" s="14">
        <f t="shared" si="251"/>
        <v>5.336666096795553</v>
      </c>
      <c r="M616" s="14">
        <f t="shared" si="252"/>
        <v>5.7908106730455211</v>
      </c>
      <c r="N616" s="5">
        <f t="shared" si="253"/>
        <v>0</v>
      </c>
      <c r="O616" s="9">
        <v>0.174111904796</v>
      </c>
      <c r="P616" s="9">
        <v>7.5547619040000017E-3</v>
      </c>
      <c r="Q616" s="9">
        <v>6.6785134231286696</v>
      </c>
      <c r="R616" s="9">
        <f t="shared" si="246"/>
        <v>0.66785134231286702</v>
      </c>
      <c r="S616" s="9">
        <f t="shared" si="247"/>
        <v>6.0106620808158029</v>
      </c>
      <c r="T616" s="9">
        <v>5.703066654102817</v>
      </c>
      <c r="U616" s="9">
        <f t="shared" si="248"/>
        <v>0.57030666541028174</v>
      </c>
      <c r="V616" s="9">
        <f t="shared" si="249"/>
        <v>5.132759988692535</v>
      </c>
      <c r="W616" s="9">
        <f t="shared" si="263"/>
        <v>0.7064161468363731</v>
      </c>
      <c r="X616" s="9">
        <f t="shared" si="264"/>
        <v>7.270294165543989E-2</v>
      </c>
      <c r="Y616" s="9">
        <f t="shared" si="265"/>
        <v>0.56736956623121904</v>
      </c>
      <c r="Z616" s="9">
        <f t="shared" si="266"/>
        <v>8.7345072804257046E-2</v>
      </c>
      <c r="AA616" s="9">
        <f t="shared" si="267"/>
        <v>0.55415772453723888</v>
      </c>
      <c r="AB616" s="9">
        <f t="shared" si="268"/>
        <v>6.3836793890501009E-2</v>
      </c>
      <c r="AC616" s="9">
        <f t="shared" si="269"/>
        <v>0.6124405944222634</v>
      </c>
      <c r="AD616" s="9">
        <f t="shared" si="270"/>
        <v>8.2666507261319619E-2</v>
      </c>
      <c r="AE616" s="9">
        <f t="shared" si="271"/>
        <v>0.4617348195465994</v>
      </c>
      <c r="AF616" s="9">
        <f t="shared" si="272"/>
        <v>4.3702425632159501E-2</v>
      </c>
      <c r="AG616" s="9">
        <v>0</v>
      </c>
      <c r="AH616" s="9">
        <f t="shared" si="273"/>
        <v>4.0515327045335559E-2</v>
      </c>
      <c r="AI616" s="9"/>
      <c r="AJ616" s="6">
        <v>606</v>
      </c>
      <c r="AK616" s="6">
        <f t="shared" si="254"/>
        <v>0.77911908849181299</v>
      </c>
      <c r="AL616" s="6">
        <f t="shared" si="255"/>
        <v>0.64150279734149596</v>
      </c>
      <c r="AM616" s="6">
        <f t="shared" si="256"/>
        <v>0.69510710168358303</v>
      </c>
      <c r="AN616">
        <v>0.878571428571429</v>
      </c>
      <c r="AO616">
        <v>2.95384615384615</v>
      </c>
      <c r="AP616" s="5">
        <v>0.816923077</v>
      </c>
      <c r="AQ616" s="6">
        <f t="shared" si="257"/>
        <v>-9.9452340079616008E-2</v>
      </c>
      <c r="AR616" s="17">
        <f t="shared" si="258"/>
        <v>9.8907679473115972E-3</v>
      </c>
      <c r="AS616" s="6">
        <f t="shared" si="259"/>
        <v>-2.3123433565046541</v>
      </c>
      <c r="AT616" s="15">
        <f t="shared" si="260"/>
        <v>5.3469317983712097</v>
      </c>
      <c r="AU616" s="6">
        <f t="shared" si="261"/>
        <v>-0.12181597531641697</v>
      </c>
      <c r="AV616" s="16">
        <f t="shared" si="262"/>
        <v>1.4839131842289908E-2</v>
      </c>
      <c r="AW616" s="16"/>
      <c r="AX616" s="16"/>
    </row>
    <row r="617" spans="1:50" x14ac:dyDescent="0.2">
      <c r="A617" s="13">
        <v>43342</v>
      </c>
      <c r="B617" s="14">
        <v>14.992080530000001</v>
      </c>
      <c r="C617" s="14">
        <v>16.17311188</v>
      </c>
      <c r="D617" s="14">
        <v>17.759677360000001</v>
      </c>
      <c r="E617" s="14">
        <v>24.541969680000001</v>
      </c>
      <c r="F617" s="5">
        <v>2.414619545377533</v>
      </c>
      <c r="G617" s="5">
        <v>1.6017727103880739</v>
      </c>
      <c r="H617" s="14">
        <v>4.829239090755066</v>
      </c>
      <c r="I617" s="14">
        <v>6.4310118011431392</v>
      </c>
      <c r="J617" s="14">
        <v>2.414619545377533</v>
      </c>
      <c r="K617" s="14">
        <f t="shared" si="250"/>
        <v>11.126564655403214</v>
      </c>
      <c r="L617" s="14">
        <f t="shared" si="251"/>
        <v>5.347199672827216</v>
      </c>
      <c r="M617" s="14">
        <f t="shared" si="252"/>
        <v>5.9172836956660078</v>
      </c>
      <c r="N617" s="5">
        <f t="shared" si="253"/>
        <v>0</v>
      </c>
      <c r="O617" s="9">
        <v>0.173042857144</v>
      </c>
      <c r="P617" s="9">
        <v>6.9571428560000004E-3</v>
      </c>
      <c r="Q617" s="9">
        <v>6.6361731208539281</v>
      </c>
      <c r="R617" s="9">
        <f t="shared" si="246"/>
        <v>0.66361731208539287</v>
      </c>
      <c r="S617" s="9">
        <f t="shared" si="247"/>
        <v>5.9725558087685355</v>
      </c>
      <c r="T617" s="9">
        <v>5.7240901717577124</v>
      </c>
      <c r="U617" s="9">
        <f t="shared" si="248"/>
        <v>0.57240901717577131</v>
      </c>
      <c r="V617" s="9">
        <f t="shared" si="249"/>
        <v>5.151681154581941</v>
      </c>
      <c r="W617" s="9">
        <f t="shared" si="263"/>
        <v>0.70487505185589983</v>
      </c>
      <c r="X617" s="9">
        <f t="shared" si="264"/>
        <v>7.2392018361281438E-2</v>
      </c>
      <c r="Y617" s="9">
        <f t="shared" si="265"/>
        <v>0.5660170514312608</v>
      </c>
      <c r="Z617" s="9">
        <f t="shared" si="266"/>
        <v>8.6778663817021776E-2</v>
      </c>
      <c r="AA617" s="9">
        <f t="shared" si="267"/>
        <v>0.55354834249023077</v>
      </c>
      <c r="AB617" s="9">
        <f t="shared" si="268"/>
        <v>6.4160134842827982E-2</v>
      </c>
      <c r="AC617" s="9">
        <f t="shared" si="269"/>
        <v>0.61731375651599674</v>
      </c>
      <c r="AD617" s="9">
        <f t="shared" si="270"/>
        <v>8.0050995541947334E-2</v>
      </c>
      <c r="AE617" s="9">
        <f t="shared" si="271"/>
        <v>0.46279684765691875</v>
      </c>
      <c r="AF617" s="9">
        <f t="shared" si="272"/>
        <v>4.3672480383347964E-2</v>
      </c>
      <c r="AG617" s="9">
        <v>0</v>
      </c>
      <c r="AH617" s="9">
        <f t="shared" si="273"/>
        <v>4.2461501802682787E-2</v>
      </c>
      <c r="AI617" s="9"/>
      <c r="AJ617" s="9">
        <v>607</v>
      </c>
      <c r="AK617" s="6">
        <f t="shared" si="254"/>
        <v>0.77726707021718122</v>
      </c>
      <c r="AL617" s="6">
        <f t="shared" si="255"/>
        <v>0.64032700630725259</v>
      </c>
      <c r="AM617" s="6">
        <f t="shared" si="256"/>
        <v>0.69736475205794402</v>
      </c>
      <c r="AN617">
        <v>0.86642857142857088</v>
      </c>
      <c r="AO617">
        <v>2.9615384615384599</v>
      </c>
      <c r="AP617" s="5">
        <v>0.79576923099999997</v>
      </c>
      <c r="AQ617" s="6">
        <f t="shared" si="257"/>
        <v>-8.916150121138966E-2</v>
      </c>
      <c r="AR617" s="17">
        <f t="shared" si="258"/>
        <v>7.9497732982686392E-3</v>
      </c>
      <c r="AS617" s="6">
        <f t="shared" si="259"/>
        <v>-2.3212114552312073</v>
      </c>
      <c r="AT617" s="15">
        <f t="shared" si="260"/>
        <v>5.3880226198965788</v>
      </c>
      <c r="AU617" s="6">
        <f t="shared" si="261"/>
        <v>-9.8404478942055951E-2</v>
      </c>
      <c r="AV617" s="16">
        <f t="shared" si="262"/>
        <v>9.6834414758575332E-3</v>
      </c>
      <c r="AW617" s="16"/>
      <c r="AX617" s="16"/>
    </row>
    <row r="618" spans="1:50" x14ac:dyDescent="0.2">
      <c r="A618" s="13">
        <v>43343</v>
      </c>
      <c r="B618" s="14">
        <v>14.99340505</v>
      </c>
      <c r="C618" s="14">
        <v>16.168777309999999</v>
      </c>
      <c r="D618" s="14">
        <v>17.775266129999999</v>
      </c>
      <c r="E618" s="14">
        <v>24.543248999999999</v>
      </c>
      <c r="F618" s="5">
        <v>2.3666957797733001</v>
      </c>
      <c r="G618" s="5">
        <v>1.6281202869620379</v>
      </c>
      <c r="H618" s="14">
        <v>4.7333915595465994</v>
      </c>
      <c r="I618" s="14">
        <v>6.3615118465086384</v>
      </c>
      <c r="J618" s="14">
        <v>2.3666957797733001</v>
      </c>
      <c r="K618" s="14">
        <f t="shared" si="250"/>
        <v>10.960998077586153</v>
      </c>
      <c r="L618" s="14">
        <f t="shared" si="251"/>
        <v>5.3461837627753459</v>
      </c>
      <c r="M618" s="14">
        <f t="shared" si="252"/>
        <v>5.7579282485259817</v>
      </c>
      <c r="N618" s="5">
        <f t="shared" si="253"/>
        <v>0</v>
      </c>
      <c r="O618" s="9">
        <v>0.171973809491</v>
      </c>
      <c r="P618" s="9">
        <v>6.3595238090000004E-3</v>
      </c>
      <c r="Q618" s="9">
        <v>6.640493873014826</v>
      </c>
      <c r="R618" s="9">
        <f t="shared" si="246"/>
        <v>0.66404938730148266</v>
      </c>
      <c r="S618" s="9">
        <f t="shared" si="247"/>
        <v>5.9764444857133432</v>
      </c>
      <c r="T618" s="9">
        <v>5.7420939013285972</v>
      </c>
      <c r="U618" s="9">
        <f t="shared" si="248"/>
        <v>0.57420939013285976</v>
      </c>
      <c r="V618" s="9">
        <f t="shared" si="249"/>
        <v>5.1678845111957372</v>
      </c>
      <c r="W618" s="9">
        <f t="shared" si="263"/>
        <v>0.70310835370778013</v>
      </c>
      <c r="X618" s="9">
        <f t="shared" si="264"/>
        <v>7.2507643029715296E-2</v>
      </c>
      <c r="Y618" s="9">
        <f t="shared" si="265"/>
        <v>0.56467599090710419</v>
      </c>
      <c r="Z618" s="9">
        <f t="shared" si="266"/>
        <v>8.6482474145751234E-2</v>
      </c>
      <c r="AA618" s="9">
        <f t="shared" si="267"/>
        <v>0.55263595163989621</v>
      </c>
      <c r="AB618" s="9">
        <f t="shared" si="268"/>
        <v>6.4464937112173354E-2</v>
      </c>
      <c r="AC618" s="9">
        <f t="shared" si="269"/>
        <v>0.62086696961394017</v>
      </c>
      <c r="AD618" s="9">
        <f t="shared" si="270"/>
        <v>7.8286055169442953E-2</v>
      </c>
      <c r="AE618" s="9">
        <f t="shared" si="271"/>
        <v>0.46406087362086246</v>
      </c>
      <c r="AF618" s="9">
        <f t="shared" si="272"/>
        <v>4.3409666773752888E-2</v>
      </c>
      <c r="AG618" s="9">
        <v>0</v>
      </c>
      <c r="AH618" s="9">
        <f t="shared" si="273"/>
        <v>4.1594875248900362E-2</v>
      </c>
      <c r="AI618" s="9"/>
      <c r="AJ618" s="6">
        <v>608</v>
      </c>
      <c r="AK618" s="6">
        <f t="shared" si="254"/>
        <v>0.77561599673749537</v>
      </c>
      <c r="AL618" s="6">
        <f t="shared" si="255"/>
        <v>0.63911842578564748</v>
      </c>
      <c r="AM618" s="6">
        <f t="shared" si="256"/>
        <v>0.69915302478338315</v>
      </c>
      <c r="AN618">
        <v>0.85428571428571409</v>
      </c>
      <c r="AO618">
        <v>2.9692307692307698</v>
      </c>
      <c r="AP618" s="5">
        <v>0.77461538500000005</v>
      </c>
      <c r="AQ618" s="6">
        <f t="shared" si="257"/>
        <v>-7.8669717548218721E-2</v>
      </c>
      <c r="AR618" s="17">
        <f t="shared" si="258"/>
        <v>6.1889244591165123E-3</v>
      </c>
      <c r="AS618" s="6">
        <f t="shared" si="259"/>
        <v>-2.3301123434451223</v>
      </c>
      <c r="AT618" s="15">
        <f t="shared" si="260"/>
        <v>5.4294235330753198</v>
      </c>
      <c r="AU618" s="6">
        <f t="shared" si="261"/>
        <v>-7.5462360216616897E-2</v>
      </c>
      <c r="AV618" s="16">
        <f t="shared" si="262"/>
        <v>5.6945678094624443E-3</v>
      </c>
      <c r="AW618" s="16"/>
      <c r="AX618" s="16"/>
    </row>
    <row r="619" spans="1:50" x14ac:dyDescent="0.2">
      <c r="A619" s="13">
        <v>43344</v>
      </c>
      <c r="B619" s="14">
        <v>14.994729570000001</v>
      </c>
      <c r="C619" s="14">
        <v>16.164442739999998</v>
      </c>
      <c r="D619" s="14">
        <v>17.790854899999999</v>
      </c>
      <c r="E619" s="14">
        <v>24.544528320000001</v>
      </c>
      <c r="F619" s="5">
        <v>2.3135938128821079</v>
      </c>
      <c r="G619" s="5">
        <v>1.6137662186732249</v>
      </c>
      <c r="H619" s="14">
        <v>4.6271876257642166</v>
      </c>
      <c r="I619" s="14">
        <v>6.2409538444374419</v>
      </c>
      <c r="J619" s="14">
        <v>2.3135938128821079</v>
      </c>
      <c r="K619" s="14">
        <f t="shared" si="250"/>
        <v>10.769613081062543</v>
      </c>
      <c r="L619" s="14">
        <f t="shared" si="251"/>
        <v>5.2619357856402909</v>
      </c>
      <c r="M619" s="14">
        <f t="shared" si="252"/>
        <v>5.5881819284325003</v>
      </c>
      <c r="N619" s="5">
        <f t="shared" si="253"/>
        <v>0</v>
      </c>
      <c r="O619" s="9">
        <v>0.17090476183799999</v>
      </c>
      <c r="P619" s="9">
        <v>5.7619047620000004E-3</v>
      </c>
      <c r="Q619" s="9">
        <v>6.6320567038028742</v>
      </c>
      <c r="R619" s="9">
        <f t="shared" si="246"/>
        <v>0.66320567038028744</v>
      </c>
      <c r="S619" s="9">
        <f t="shared" si="247"/>
        <v>5.9688510334225873</v>
      </c>
      <c r="T619" s="9">
        <v>5.7596480769242726</v>
      </c>
      <c r="U619" s="9">
        <f t="shared" si="248"/>
        <v>0.57596480769242731</v>
      </c>
      <c r="V619" s="9">
        <f t="shared" si="249"/>
        <v>5.1836832692318451</v>
      </c>
      <c r="W619" s="9">
        <f t="shared" si="263"/>
        <v>0.70153540296160977</v>
      </c>
      <c r="X619" s="9">
        <f t="shared" si="264"/>
        <v>7.2342582422368323E-2</v>
      </c>
      <c r="Y619" s="9">
        <f t="shared" si="265"/>
        <v>0.56333254115445597</v>
      </c>
      <c r="Z619" s="9">
        <f t="shared" si="266"/>
        <v>8.5926279157311311E-2</v>
      </c>
      <c r="AA619" s="9">
        <f t="shared" si="267"/>
        <v>0.55198685694759697</v>
      </c>
      <c r="AB619" s="9">
        <f t="shared" si="268"/>
        <v>6.4757018497486912E-2</v>
      </c>
      <c r="AC619" s="9">
        <f t="shared" si="269"/>
        <v>0.62338957353184854</v>
      </c>
      <c r="AD619" s="9">
        <f t="shared" si="270"/>
        <v>7.7534580422843627E-2</v>
      </c>
      <c r="AE619" s="9">
        <f t="shared" si="271"/>
        <v>0.46543590033531951</v>
      </c>
      <c r="AF619" s="9">
        <f t="shared" si="272"/>
        <v>4.3363029247424141E-2</v>
      </c>
      <c r="AG619" s="9">
        <v>0</v>
      </c>
      <c r="AH619" s="9">
        <f t="shared" si="273"/>
        <v>4.1011871153962265E-2</v>
      </c>
      <c r="AI619" s="9"/>
      <c r="AJ619" s="6">
        <v>609</v>
      </c>
      <c r="AK619" s="6">
        <f t="shared" si="254"/>
        <v>0.77387798538397812</v>
      </c>
      <c r="AL619" s="6">
        <f t="shared" si="255"/>
        <v>0.6379131361049083</v>
      </c>
      <c r="AM619" s="6">
        <f t="shared" si="256"/>
        <v>0.70092415395469221</v>
      </c>
      <c r="AN619">
        <v>0.84214285714285686</v>
      </c>
      <c r="AO619">
        <v>2.9769230769230801</v>
      </c>
      <c r="AP619" s="5">
        <v>0.75346153800000004</v>
      </c>
      <c r="AQ619" s="6">
        <f t="shared" si="257"/>
        <v>-6.8264871758878742E-2</v>
      </c>
      <c r="AR619" s="17">
        <f t="shared" si="258"/>
        <v>4.6600927162561605E-3</v>
      </c>
      <c r="AS619" s="6">
        <f t="shared" si="259"/>
        <v>-2.3390099408181717</v>
      </c>
      <c r="AT619" s="15">
        <f t="shared" si="260"/>
        <v>5.4709675032462268</v>
      </c>
      <c r="AU619" s="6">
        <f t="shared" si="261"/>
        <v>-5.2537384045307833E-2</v>
      </c>
      <c r="AV619" s="16">
        <f t="shared" si="262"/>
        <v>2.7601767223241662E-3</v>
      </c>
      <c r="AW619" s="16"/>
      <c r="AX619" s="16"/>
    </row>
    <row r="620" spans="1:50" x14ac:dyDescent="0.2">
      <c r="A620" s="13">
        <v>43345</v>
      </c>
      <c r="B620" s="14">
        <v>14.996054089999999</v>
      </c>
      <c r="C620" s="14">
        <v>16.16010816</v>
      </c>
      <c r="D620" s="14">
        <v>17.80644367</v>
      </c>
      <c r="E620" s="14">
        <v>24.54580764</v>
      </c>
      <c r="F620" s="5">
        <v>2.2850906801883739</v>
      </c>
      <c r="G620" s="5">
        <v>1.594621681916419</v>
      </c>
      <c r="H620" s="14">
        <v>4.5701813603767487</v>
      </c>
      <c r="I620" s="14">
        <v>6.1648030422931672</v>
      </c>
      <c r="J620" s="14">
        <v>2.2850906801883739</v>
      </c>
      <c r="K620" s="14">
        <f t="shared" si="250"/>
        <v>10.691333784399639</v>
      </c>
      <c r="L620" s="14">
        <f t="shared" si="251"/>
        <v>5.1915153621381673</v>
      </c>
      <c r="M620" s="14">
        <f t="shared" si="252"/>
        <v>5.4796879079818943</v>
      </c>
      <c r="N620" s="5">
        <f t="shared" si="253"/>
        <v>0</v>
      </c>
      <c r="O620" s="9">
        <v>0.16983571428600011</v>
      </c>
      <c r="P620" s="9">
        <v>5.164285714E-3</v>
      </c>
      <c r="Q620" s="9">
        <v>6.6226181711405339</v>
      </c>
      <c r="R620" s="9">
        <f t="shared" si="246"/>
        <v>0.66226181711405341</v>
      </c>
      <c r="S620" s="9">
        <f t="shared" si="247"/>
        <v>5.960356354026481</v>
      </c>
      <c r="T620" s="9">
        <v>5.7772943993820443</v>
      </c>
      <c r="U620" s="9">
        <f t="shared" si="248"/>
        <v>0.57772943993820447</v>
      </c>
      <c r="V620" s="9">
        <f t="shared" si="249"/>
        <v>5.1995649594438396</v>
      </c>
      <c r="W620" s="9">
        <f t="shared" si="263"/>
        <v>0.69999908330602034</v>
      </c>
      <c r="X620" s="9">
        <f t="shared" si="264"/>
        <v>7.2007744456586448E-2</v>
      </c>
      <c r="Y620" s="9">
        <f t="shared" si="265"/>
        <v>0.5619980390654995</v>
      </c>
      <c r="Z620" s="9">
        <f t="shared" si="266"/>
        <v>8.5133033502113015E-2</v>
      </c>
      <c r="AA620" s="9">
        <f t="shared" si="267"/>
        <v>0.55158473844238487</v>
      </c>
      <c r="AB620" s="9">
        <f t="shared" si="268"/>
        <v>6.5031462568139187E-2</v>
      </c>
      <c r="AC620" s="9">
        <f t="shared" si="269"/>
        <v>0.62545520018957279</v>
      </c>
      <c r="AD620" s="9">
        <f t="shared" si="270"/>
        <v>7.6997060680749019E-2</v>
      </c>
      <c r="AE620" s="9">
        <f t="shared" si="271"/>
        <v>0.46685433955590677</v>
      </c>
      <c r="AF620" s="9">
        <f t="shared" si="272"/>
        <v>4.3177469421758825E-2</v>
      </c>
      <c r="AG620" s="9">
        <v>0</v>
      </c>
      <c r="AH620" s="9">
        <f t="shared" si="273"/>
        <v>4.0825685592020329E-2</v>
      </c>
      <c r="AI620" s="9"/>
      <c r="AJ620" s="9">
        <v>610</v>
      </c>
      <c r="AK620" s="6">
        <f t="shared" si="254"/>
        <v>0.77200682776260676</v>
      </c>
      <c r="AL620" s="6">
        <f t="shared" si="255"/>
        <v>0.63671777194449786</v>
      </c>
      <c r="AM620" s="6">
        <f t="shared" si="256"/>
        <v>0.70245226087032187</v>
      </c>
      <c r="AN620">
        <v>0.83000000000000007</v>
      </c>
      <c r="AO620">
        <v>2.9846153846153811</v>
      </c>
      <c r="AP620" s="5">
        <v>0.73230769200000001</v>
      </c>
      <c r="AQ620" s="6">
        <f t="shared" si="257"/>
        <v>-5.7993172237393309E-2</v>
      </c>
      <c r="AR620" s="17">
        <f t="shared" si="258"/>
        <v>3.3632080261559662E-3</v>
      </c>
      <c r="AS620" s="6">
        <f t="shared" si="259"/>
        <v>-2.3478976126708835</v>
      </c>
      <c r="AT620" s="15">
        <f t="shared" si="260"/>
        <v>5.5126231995856338</v>
      </c>
      <c r="AU620" s="6">
        <f t="shared" si="261"/>
        <v>-2.9855431129678145E-2</v>
      </c>
      <c r="AV620" s="16">
        <f t="shared" si="262"/>
        <v>8.9134676793895483E-4</v>
      </c>
      <c r="AW620" s="16"/>
      <c r="AX620" s="16"/>
    </row>
    <row r="621" spans="1:50" x14ac:dyDescent="0.2">
      <c r="A621" s="13">
        <v>43346</v>
      </c>
      <c r="B621" s="14">
        <v>14.99737861</v>
      </c>
      <c r="C621" s="14">
        <v>16.155773589999999</v>
      </c>
      <c r="D621" s="14">
        <v>17.822032440000001</v>
      </c>
      <c r="E621" s="14">
        <v>24.547086960000001</v>
      </c>
      <c r="F621" s="5">
        <v>2.2670243321274559</v>
      </c>
      <c r="G621" s="5">
        <v>1.6065978530864029</v>
      </c>
      <c r="H621" s="14">
        <v>4.5340486642549118</v>
      </c>
      <c r="I621" s="14">
        <v>6.1406465173413149</v>
      </c>
      <c r="J621" s="14">
        <v>2.2670243321274559</v>
      </c>
      <c r="K621" s="14">
        <f t="shared" si="250"/>
        <v>10.66130399911359</v>
      </c>
      <c r="L621" s="14">
        <f t="shared" si="251"/>
        <v>5.1908502863145589</v>
      </c>
      <c r="M621" s="14">
        <f t="shared" si="252"/>
        <v>5.3974267819302026</v>
      </c>
      <c r="N621" s="5">
        <f t="shared" si="253"/>
        <v>0</v>
      </c>
      <c r="O621" s="9">
        <v>0.168766666633</v>
      </c>
      <c r="P621" s="9">
        <v>4.566666667E-3</v>
      </c>
      <c r="Q621" s="9">
        <v>6.610063485431585</v>
      </c>
      <c r="R621" s="9">
        <f t="shared" si="246"/>
        <v>0.66100634854315854</v>
      </c>
      <c r="S621" s="9">
        <f t="shared" si="247"/>
        <v>5.9490571368884266</v>
      </c>
      <c r="T621" s="9">
        <v>5.7956214082683486</v>
      </c>
      <c r="U621" s="9">
        <f t="shared" si="248"/>
        <v>0.57956214082683488</v>
      </c>
      <c r="V621" s="9">
        <f t="shared" si="249"/>
        <v>5.2160592674415138</v>
      </c>
      <c r="W621" s="9">
        <f t="shared" si="263"/>
        <v>0.69836418679538192</v>
      </c>
      <c r="X621" s="9">
        <f t="shared" si="264"/>
        <v>7.171231221407473E-2</v>
      </c>
      <c r="Y621" s="9">
        <f t="shared" si="265"/>
        <v>0.56067393156917278</v>
      </c>
      <c r="Z621" s="9">
        <f t="shared" si="266"/>
        <v>8.424153281713008E-2</v>
      </c>
      <c r="AA621" s="9">
        <f t="shared" si="267"/>
        <v>0.55128565674609331</v>
      </c>
      <c r="AB621" s="9">
        <f t="shared" si="268"/>
        <v>6.5283921622911953E-2</v>
      </c>
      <c r="AC621" s="9">
        <f t="shared" si="269"/>
        <v>0.62719337592077895</v>
      </c>
      <c r="AD621" s="9">
        <f t="shared" si="270"/>
        <v>7.6546666202240599E-2</v>
      </c>
      <c r="AE621" s="9">
        <f t="shared" si="271"/>
        <v>0.46828665252573348</v>
      </c>
      <c r="AF621" s="9">
        <f t="shared" si="272"/>
        <v>4.2903549834175624E-2</v>
      </c>
      <c r="AG621" s="9">
        <v>0</v>
      </c>
      <c r="AH621" s="9">
        <f t="shared" si="273"/>
        <v>4.0707308345275556E-2</v>
      </c>
      <c r="AI621" s="9"/>
      <c r="AJ621" s="6">
        <v>611</v>
      </c>
      <c r="AK621" s="6">
        <f t="shared" si="254"/>
        <v>0.77007649900945663</v>
      </c>
      <c r="AL621" s="6">
        <f t="shared" si="255"/>
        <v>0.6355271895632234</v>
      </c>
      <c r="AM621" s="6">
        <f t="shared" si="256"/>
        <v>0.70374004212301955</v>
      </c>
      <c r="AN621">
        <v>0.83142857142857107</v>
      </c>
      <c r="AO621">
        <v>2.992307692307691</v>
      </c>
      <c r="AP621" s="5">
        <v>0.71115384599999998</v>
      </c>
      <c r="AQ621" s="6">
        <f t="shared" si="257"/>
        <v>-6.1352072419114445E-2</v>
      </c>
      <c r="AR621" s="17">
        <f t="shared" si="258"/>
        <v>3.7640767901202634E-3</v>
      </c>
      <c r="AS621" s="6">
        <f t="shared" si="259"/>
        <v>-2.3567805027444675</v>
      </c>
      <c r="AT621" s="15">
        <f t="shared" si="260"/>
        <v>5.554414338116465</v>
      </c>
      <c r="AU621" s="6">
        <f t="shared" si="261"/>
        <v>-7.4138038769804293E-3</v>
      </c>
      <c r="AV621" s="16">
        <f t="shared" si="262"/>
        <v>5.4964487926330047E-5</v>
      </c>
      <c r="AW621" s="16"/>
      <c r="AX621" s="16"/>
    </row>
    <row r="622" spans="1:50" x14ac:dyDescent="0.2">
      <c r="A622" s="13">
        <v>43347</v>
      </c>
      <c r="B622" s="14">
        <v>14.998703130000001</v>
      </c>
      <c r="C622" s="14">
        <v>16.151439020000002</v>
      </c>
      <c r="D622" s="14">
        <v>17.837621209999998</v>
      </c>
      <c r="E622" s="14">
        <v>24.533522099999999</v>
      </c>
      <c r="F622" s="5">
        <v>2.2541019839887761</v>
      </c>
      <c r="G622" s="5">
        <v>1.632946256695516</v>
      </c>
      <c r="H622" s="14">
        <v>4.5082039679775523</v>
      </c>
      <c r="I622" s="14">
        <v>6.1411502246730691</v>
      </c>
      <c r="J622" s="14">
        <v>2.2541019839887761</v>
      </c>
      <c r="K622" s="14">
        <f t="shared" si="250"/>
        <v>10.684279228384966</v>
      </c>
      <c r="L622" s="14">
        <f t="shared" si="251"/>
        <v>5.2358527239298081</v>
      </c>
      <c r="M622" s="14">
        <f t="shared" si="252"/>
        <v>5.3165477324168613</v>
      </c>
      <c r="N622" s="5">
        <f t="shared" si="253"/>
        <v>0</v>
      </c>
      <c r="O622" s="9">
        <v>0.1685625</v>
      </c>
      <c r="P622" s="9">
        <v>4.5624999999999997E-3</v>
      </c>
      <c r="Q622" s="9">
        <v>6.5889756497614176</v>
      </c>
      <c r="R622" s="9">
        <f t="shared" si="246"/>
        <v>0.65889756497614183</v>
      </c>
      <c r="S622" s="9">
        <f t="shared" si="247"/>
        <v>5.9300780847852756</v>
      </c>
      <c r="T622" s="9">
        <v>5.8079821479158884</v>
      </c>
      <c r="U622" s="9">
        <f t="shared" si="248"/>
        <v>0.58079821479158888</v>
      </c>
      <c r="V622" s="9">
        <f t="shared" si="249"/>
        <v>5.2271839331242997</v>
      </c>
      <c r="W622" s="9">
        <f t="shared" si="263"/>
        <v>0.6966334910826405</v>
      </c>
      <c r="X622" s="9">
        <f t="shared" si="264"/>
        <v>7.1487249852936779E-2</v>
      </c>
      <c r="Y622" s="9">
        <f t="shared" si="265"/>
        <v>0.559353770399311</v>
      </c>
      <c r="Z622" s="9">
        <f t="shared" si="266"/>
        <v>8.3309078259788075E-2</v>
      </c>
      <c r="AA622" s="9">
        <f t="shared" si="267"/>
        <v>0.5510299648406467</v>
      </c>
      <c r="AB622" s="9">
        <f t="shared" si="268"/>
        <v>6.5512920827063614E-2</v>
      </c>
      <c r="AC622" s="9">
        <f t="shared" si="269"/>
        <v>0.62860342110020251</v>
      </c>
      <c r="AD622" s="9">
        <f t="shared" si="270"/>
        <v>7.6438730079851025E-2</v>
      </c>
      <c r="AE622" s="9">
        <f t="shared" si="271"/>
        <v>0.46971295002661351</v>
      </c>
      <c r="AF622" s="9">
        <f t="shared" si="272"/>
        <v>4.2645321251508342E-2</v>
      </c>
      <c r="AG622" s="9">
        <v>0</v>
      </c>
      <c r="AH622" s="9">
        <f t="shared" si="273"/>
        <v>4.060701300048402E-2</v>
      </c>
      <c r="AI622" s="9"/>
      <c r="AJ622" s="6">
        <v>612</v>
      </c>
      <c r="AK622" s="6">
        <f t="shared" si="254"/>
        <v>0.76812074093557725</v>
      </c>
      <c r="AL622" s="6">
        <f t="shared" si="255"/>
        <v>0.63433904310043476</v>
      </c>
      <c r="AM622" s="6">
        <f t="shared" si="256"/>
        <v>0.70504215118005353</v>
      </c>
      <c r="AN622">
        <v>0.83285714285714296</v>
      </c>
      <c r="AO622">
        <v>3</v>
      </c>
      <c r="AP622" s="5">
        <v>0.69</v>
      </c>
      <c r="AQ622" s="6">
        <f t="shared" si="257"/>
        <v>-6.4736401921565712E-2</v>
      </c>
      <c r="AR622" s="17">
        <f t="shared" si="258"/>
        <v>4.1908017337504971E-3</v>
      </c>
      <c r="AS622" s="6">
        <f t="shared" si="259"/>
        <v>-2.365660956899565</v>
      </c>
      <c r="AT622" s="15">
        <f t="shared" si="260"/>
        <v>5.5963517629989656</v>
      </c>
      <c r="AU622" s="6">
        <f t="shared" si="261"/>
        <v>1.5042151180053587E-2</v>
      </c>
      <c r="AV622" s="16">
        <f t="shared" si="262"/>
        <v>2.2626631212358751E-4</v>
      </c>
      <c r="AW622" s="16"/>
      <c r="AX622" s="16"/>
    </row>
    <row r="623" spans="1:50" x14ac:dyDescent="0.2">
      <c r="A623" s="13">
        <v>43348</v>
      </c>
      <c r="B623" s="14">
        <v>14.998724340000001</v>
      </c>
      <c r="C623" s="14">
        <v>16.307703180000001</v>
      </c>
      <c r="D623" s="14">
        <v>17.816189699999999</v>
      </c>
      <c r="E623" s="14">
        <v>24.51995724</v>
      </c>
      <c r="F623" s="5">
        <v>2.2346518132025079</v>
      </c>
      <c r="G623" s="5">
        <v>1.6449224278654999</v>
      </c>
      <c r="H623" s="14">
        <v>4.4693036264050168</v>
      </c>
      <c r="I623" s="14">
        <v>6.1142260542705156</v>
      </c>
      <c r="J623" s="14">
        <v>2.2346518132025079</v>
      </c>
      <c r="K623" s="14">
        <f t="shared" si="250"/>
        <v>9.3510191335080997</v>
      </c>
      <c r="L623" s="14">
        <f t="shared" si="251"/>
        <v>5.4693165158180923</v>
      </c>
      <c r="M623" s="14">
        <f t="shared" si="252"/>
        <v>5.3170436454094077</v>
      </c>
      <c r="N623" s="5">
        <f t="shared" si="253"/>
        <v>0</v>
      </c>
      <c r="O623" s="9">
        <v>0.16835833326600011</v>
      </c>
      <c r="P623" s="9">
        <v>4.5583333340000007E-3</v>
      </c>
      <c r="Q623" s="9">
        <v>6.6220388134249601</v>
      </c>
      <c r="R623" s="9">
        <f t="shared" si="246"/>
        <v>0.66220388134249608</v>
      </c>
      <c r="S623" s="9">
        <f t="shared" si="247"/>
        <v>5.9598349320824644</v>
      </c>
      <c r="T623" s="9">
        <v>5.8388234148191502</v>
      </c>
      <c r="U623" s="9">
        <f t="shared" si="248"/>
        <v>0.58388234148191509</v>
      </c>
      <c r="V623" s="9">
        <f t="shared" si="249"/>
        <v>5.2549410733372355</v>
      </c>
      <c r="W623" s="9">
        <f t="shared" si="263"/>
        <v>0.69483756379312833</v>
      </c>
      <c r="X623" s="9">
        <f t="shared" si="264"/>
        <v>7.1312246921928668E-2</v>
      </c>
      <c r="Y623" s="9">
        <f t="shared" si="265"/>
        <v>0.55803174509908204</v>
      </c>
      <c r="Z623" s="9">
        <f t="shared" si="266"/>
        <v>8.2348856062121736E-2</v>
      </c>
      <c r="AA623" s="9">
        <f t="shared" si="267"/>
        <v>0.55080763452816139</v>
      </c>
      <c r="AB623" s="9">
        <f t="shared" si="268"/>
        <v>6.5718164257815861E-2</v>
      </c>
      <c r="AC623" s="9">
        <f t="shared" si="269"/>
        <v>0.62983122532691449</v>
      </c>
      <c r="AD623" s="9">
        <f t="shared" si="270"/>
        <v>7.6636744208264093E-2</v>
      </c>
      <c r="AE623" s="9">
        <f t="shared" si="271"/>
        <v>0.47111477748501313</v>
      </c>
      <c r="AF623" s="9">
        <f t="shared" si="272"/>
        <v>4.2419463977050362E-2</v>
      </c>
      <c r="AG623" s="9">
        <v>0</v>
      </c>
      <c r="AH623" s="9">
        <f t="shared" si="273"/>
        <v>4.064700382420347E-2</v>
      </c>
      <c r="AI623" s="9"/>
      <c r="AJ623" s="9">
        <v>613</v>
      </c>
      <c r="AK623" s="6">
        <f t="shared" si="254"/>
        <v>0.76614981071505706</v>
      </c>
      <c r="AL623" s="6">
        <f t="shared" si="255"/>
        <v>0.63315649059028312</v>
      </c>
      <c r="AM623" s="6">
        <f t="shared" si="256"/>
        <v>0.70646796953517854</v>
      </c>
      <c r="AN623">
        <v>0.83428571428571396</v>
      </c>
      <c r="AO623">
        <v>3.0142857142857111</v>
      </c>
      <c r="AP623" s="5">
        <v>0.683214286</v>
      </c>
      <c r="AQ623" s="6">
        <f t="shared" si="257"/>
        <v>-6.8135903570656908E-2</v>
      </c>
      <c r="AR623" s="17">
        <f t="shared" si="258"/>
        <v>4.6425013553898567E-3</v>
      </c>
      <c r="AS623" s="6">
        <f t="shared" si="259"/>
        <v>-2.381129223695428</v>
      </c>
      <c r="AT623" s="15">
        <f t="shared" si="260"/>
        <v>5.6697763799363914</v>
      </c>
      <c r="AU623" s="6">
        <f t="shared" si="261"/>
        <v>2.3253683535178538E-2</v>
      </c>
      <c r="AV623" s="16">
        <f t="shared" si="262"/>
        <v>5.4073379795423345E-4</v>
      </c>
      <c r="AW623" s="16"/>
      <c r="AX623" s="16"/>
    </row>
    <row r="624" spans="1:50" x14ac:dyDescent="0.2">
      <c r="A624" s="13">
        <v>43349</v>
      </c>
      <c r="B624" s="14">
        <v>14.99874554</v>
      </c>
      <c r="C624" s="14">
        <v>16.46396734</v>
      </c>
      <c r="D624" s="14">
        <v>17.794758179999999</v>
      </c>
      <c r="E624" s="14">
        <v>24.506392380000001</v>
      </c>
      <c r="F624" s="5">
        <v>2.2385273600876658</v>
      </c>
      <c r="G624" s="5">
        <v>1.6664787089363211</v>
      </c>
      <c r="H624" s="14">
        <v>4.4770547201753326</v>
      </c>
      <c r="I624" s="14">
        <v>6.1435334291116526</v>
      </c>
      <c r="J624" s="14">
        <v>2.2385273600876658</v>
      </c>
      <c r="K624" s="14">
        <f t="shared" si="250"/>
        <v>8.3891562880731172</v>
      </c>
      <c r="L624" s="14">
        <f t="shared" si="251"/>
        <v>5.7555654742438884</v>
      </c>
      <c r="M624" s="14">
        <f t="shared" si="252"/>
        <v>5.3734294947966008</v>
      </c>
      <c r="N624" s="5">
        <f t="shared" si="253"/>
        <v>0</v>
      </c>
      <c r="O624" s="9">
        <v>0.16815416663300001</v>
      </c>
      <c r="P624" s="9">
        <v>4.5541666669999996E-3</v>
      </c>
      <c r="Q624" s="9">
        <v>6.649422966167692</v>
      </c>
      <c r="R624" s="9">
        <f t="shared" si="246"/>
        <v>0.66494229661676929</v>
      </c>
      <c r="S624" s="9">
        <f t="shared" si="247"/>
        <v>5.9844806695509227</v>
      </c>
      <c r="T624" s="9">
        <v>5.8777944453198376</v>
      </c>
      <c r="U624" s="9">
        <f t="shared" si="248"/>
        <v>0.58777944453198383</v>
      </c>
      <c r="V624" s="9">
        <f t="shared" si="249"/>
        <v>5.2900150007878537</v>
      </c>
      <c r="W624" s="9">
        <f t="shared" si="263"/>
        <v>0.69303696115142166</v>
      </c>
      <c r="X624" s="9">
        <f t="shared" si="264"/>
        <v>7.1227607254443853E-2</v>
      </c>
      <c r="Y624" s="9">
        <f t="shared" si="265"/>
        <v>0.55670423646172418</v>
      </c>
      <c r="Z624" s="9">
        <f t="shared" si="266"/>
        <v>8.1493109270542541E-2</v>
      </c>
      <c r="AA624" s="9">
        <f t="shared" si="267"/>
        <v>0.55052261901263344</v>
      </c>
      <c r="AB624" s="9">
        <f t="shared" si="268"/>
        <v>6.5899626316109003E-2</v>
      </c>
      <c r="AC624" s="9">
        <f t="shared" si="269"/>
        <v>0.63072014478531679</v>
      </c>
      <c r="AD624" s="9">
        <f t="shared" si="270"/>
        <v>7.6901450527683643E-2</v>
      </c>
      <c r="AE624" s="9">
        <f t="shared" si="271"/>
        <v>0.47248345105220396</v>
      </c>
      <c r="AF624" s="9">
        <f t="shared" si="272"/>
        <v>4.2216851420133122E-2</v>
      </c>
      <c r="AG624" s="9">
        <v>0</v>
      </c>
      <c r="AH624" s="9">
        <f t="shared" si="273"/>
        <v>4.0820683122369653E-2</v>
      </c>
      <c r="AI624" s="9"/>
      <c r="AJ624" s="6">
        <v>614</v>
      </c>
      <c r="AK624" s="6">
        <f t="shared" si="254"/>
        <v>0.76426456840586554</v>
      </c>
      <c r="AL624" s="6">
        <f t="shared" si="255"/>
        <v>0.63201572828317598</v>
      </c>
      <c r="AM624" s="6">
        <f t="shared" si="256"/>
        <v>0.7076215953130004</v>
      </c>
      <c r="AN624">
        <v>0.83571428571428596</v>
      </c>
      <c r="AO624">
        <v>3.0285714285714298</v>
      </c>
      <c r="AP624" s="5">
        <v>0.67642857099999998</v>
      </c>
      <c r="AQ624" s="6">
        <f t="shared" si="257"/>
        <v>-7.1449717308420424E-2</v>
      </c>
      <c r="AR624" s="17">
        <f t="shared" si="258"/>
        <v>5.1050621034531935E-3</v>
      </c>
      <c r="AS624" s="6">
        <f t="shared" si="259"/>
        <v>-2.3965557002882538</v>
      </c>
      <c r="AT624" s="15">
        <f t="shared" si="260"/>
        <v>5.7434792245841226</v>
      </c>
      <c r="AU624" s="6">
        <f t="shared" si="261"/>
        <v>3.1193024313000417E-2</v>
      </c>
      <c r="AV624" s="16">
        <f t="shared" si="262"/>
        <v>9.7300476579143512E-4</v>
      </c>
      <c r="AW624" s="16"/>
      <c r="AX624" s="16"/>
    </row>
    <row r="625" spans="1:50" x14ac:dyDescent="0.2">
      <c r="A625" s="13">
        <v>43350</v>
      </c>
      <c r="B625" s="14">
        <v>14.99876675</v>
      </c>
      <c r="C625" s="14">
        <v>16.620231499999999</v>
      </c>
      <c r="D625" s="14">
        <v>17.773326669999999</v>
      </c>
      <c r="E625" s="14">
        <v>24.492827519999999</v>
      </c>
      <c r="F625" s="5">
        <v>2.9515775294139122</v>
      </c>
      <c r="G625" s="5">
        <v>2.020680298680289</v>
      </c>
      <c r="H625" s="14">
        <v>5.9031550588278243</v>
      </c>
      <c r="I625" s="14">
        <v>7.9238353575081142</v>
      </c>
      <c r="J625" s="14">
        <v>2.9515775294139122</v>
      </c>
      <c r="K625" s="14">
        <f t="shared" si="250"/>
        <v>10.020301999533684</v>
      </c>
      <c r="L625" s="14">
        <f t="shared" si="251"/>
        <v>7.545604844820609</v>
      </c>
      <c r="M625" s="14">
        <f t="shared" si="252"/>
        <v>7.1482066668568054</v>
      </c>
      <c r="N625" s="5">
        <f t="shared" si="253"/>
        <v>0</v>
      </c>
      <c r="O625" s="9">
        <v>0.16794999999999999</v>
      </c>
      <c r="P625" s="9">
        <v>4.5500000000000002E-3</v>
      </c>
      <c r="Q625" s="9">
        <v>6.4593019806921737</v>
      </c>
      <c r="R625" s="9">
        <f t="shared" si="246"/>
        <v>0.64593019806921737</v>
      </c>
      <c r="S625" s="9">
        <f t="shared" si="247"/>
        <v>5.8133717826229567</v>
      </c>
      <c r="T625" s="9">
        <v>5.9109875875399949</v>
      </c>
      <c r="U625" s="9">
        <f t="shared" si="248"/>
        <v>0.59109875875399953</v>
      </c>
      <c r="V625" s="9">
        <f t="shared" si="249"/>
        <v>5.3198888287859951</v>
      </c>
      <c r="W625" s="9">
        <f t="shared" si="263"/>
        <v>0.6912281489299521</v>
      </c>
      <c r="X625" s="9">
        <f t="shared" si="264"/>
        <v>7.1286174245815986E-2</v>
      </c>
      <c r="Y625" s="9">
        <f t="shared" si="265"/>
        <v>0.55537138150223231</v>
      </c>
      <c r="Z625" s="9">
        <f t="shared" si="266"/>
        <v>8.0821839408095689E-2</v>
      </c>
      <c r="AA625" s="9">
        <f t="shared" si="267"/>
        <v>0.55008391219775599</v>
      </c>
      <c r="AB625" s="9">
        <f t="shared" si="268"/>
        <v>6.6059926834670629E-2</v>
      </c>
      <c r="AC625" s="9">
        <f t="shared" si="269"/>
        <v>0.63133014801544951</v>
      </c>
      <c r="AD625" s="9">
        <f t="shared" si="270"/>
        <v>7.7322387878272544E-2</v>
      </c>
      <c r="AE625" s="9">
        <f t="shared" si="271"/>
        <v>0.47380190766886993</v>
      </c>
      <c r="AF625" s="9">
        <f t="shared" si="272"/>
        <v>4.206244877116818E-2</v>
      </c>
      <c r="AG625" s="9">
        <v>0</v>
      </c>
      <c r="AH625" s="9">
        <f t="shared" si="273"/>
        <v>4.1004435497020209E-2</v>
      </c>
      <c r="AI625" s="9"/>
      <c r="AJ625" s="6">
        <v>615</v>
      </c>
      <c r="AK625" s="6">
        <f t="shared" si="254"/>
        <v>0.76251432317576806</v>
      </c>
      <c r="AL625" s="6">
        <f t="shared" si="255"/>
        <v>0.63090575160585172</v>
      </c>
      <c r="AM625" s="6">
        <f t="shared" si="256"/>
        <v>0.70865253589372201</v>
      </c>
      <c r="AN625">
        <v>0.83714285714285697</v>
      </c>
      <c r="AO625">
        <v>3.04285714285714</v>
      </c>
      <c r="AP625" s="5">
        <v>0.66964285700000004</v>
      </c>
      <c r="AQ625" s="6">
        <f t="shared" si="257"/>
        <v>-7.4628533967088906E-2</v>
      </c>
      <c r="AR625" s="17">
        <f t="shared" si="258"/>
        <v>5.5694180820769429E-3</v>
      </c>
      <c r="AS625" s="6">
        <f t="shared" si="259"/>
        <v>-2.4119513912512884</v>
      </c>
      <c r="AT625" s="15">
        <f t="shared" si="260"/>
        <v>5.8175095137590258</v>
      </c>
      <c r="AU625" s="6">
        <f t="shared" si="261"/>
        <v>3.9009678893721977E-2</v>
      </c>
      <c r="AV625" s="16">
        <f t="shared" si="262"/>
        <v>1.521755047391298E-3</v>
      </c>
      <c r="AW625" s="16"/>
      <c r="AX625" s="16"/>
    </row>
    <row r="626" spans="1:50" x14ac:dyDescent="0.2">
      <c r="A626" s="13">
        <v>43351</v>
      </c>
      <c r="B626" s="14">
        <v>14.998787950000001</v>
      </c>
      <c r="C626" s="14">
        <v>16.776495659999998</v>
      </c>
      <c r="D626" s="14">
        <v>17.751895149999999</v>
      </c>
      <c r="E626" s="14">
        <v>24.479262649999999</v>
      </c>
      <c r="F626" s="5">
        <v>3.2186018620386809</v>
      </c>
      <c r="G626" s="5">
        <v>2.7369758674163438</v>
      </c>
      <c r="H626" s="14">
        <v>6.4372037240773619</v>
      </c>
      <c r="I626" s="14">
        <v>9.1741795914937061</v>
      </c>
      <c r="J626" s="14">
        <v>3.2186018620386809</v>
      </c>
      <c r="K626" s="14">
        <f t="shared" si="250"/>
        <v>9.9910987626659544</v>
      </c>
      <c r="L626" s="14">
        <f t="shared" si="251"/>
        <v>9.7525452673897828</v>
      </c>
      <c r="M626" s="14">
        <f t="shared" si="252"/>
        <v>7.864829078256931</v>
      </c>
      <c r="N626" s="5">
        <f t="shared" si="253"/>
        <v>0</v>
      </c>
      <c r="O626" s="9">
        <v>0.16774583326600001</v>
      </c>
      <c r="P626" s="9">
        <v>4.5458333340000004E-3</v>
      </c>
      <c r="Q626" s="9">
        <v>6.5653789740702999</v>
      </c>
      <c r="R626" s="9">
        <f t="shared" si="246"/>
        <v>0.65653789740703006</v>
      </c>
      <c r="S626" s="9">
        <f t="shared" si="247"/>
        <v>5.9088410766632702</v>
      </c>
      <c r="T626" s="9">
        <v>5.9415079631090766</v>
      </c>
      <c r="U626" s="9">
        <f t="shared" si="248"/>
        <v>0.59415079631090773</v>
      </c>
      <c r="V626" s="9">
        <f t="shared" si="249"/>
        <v>5.3473571667981687</v>
      </c>
      <c r="W626" s="9">
        <f t="shared" si="263"/>
        <v>0.68841538007279179</v>
      </c>
      <c r="X626" s="9">
        <f t="shared" si="264"/>
        <v>7.440222768795364E-2</v>
      </c>
      <c r="Y626" s="9">
        <f t="shared" si="265"/>
        <v>0.5540331035112821</v>
      </c>
      <c r="Z626" s="9">
        <f t="shared" si="266"/>
        <v>8.3215709946736438E-2</v>
      </c>
      <c r="AA626" s="9">
        <f t="shared" si="267"/>
        <v>0.5463488994758614</v>
      </c>
      <c r="AB626" s="9">
        <f t="shared" si="268"/>
        <v>6.6203227254419392E-2</v>
      </c>
      <c r="AC626" s="9">
        <f t="shared" si="269"/>
        <v>0.63091485502635891</v>
      </c>
      <c r="AD626" s="9">
        <f t="shared" si="270"/>
        <v>8.0687724121572102E-2</v>
      </c>
      <c r="AE626" s="9">
        <f t="shared" si="271"/>
        <v>0.47505780283629651</v>
      </c>
      <c r="AF626" s="9">
        <f t="shared" si="272"/>
        <v>4.1983725848540002E-2</v>
      </c>
      <c r="AG626" s="9">
        <v>0</v>
      </c>
      <c r="AH626" s="9">
        <f t="shared" si="273"/>
        <v>4.1244684214183563E-2</v>
      </c>
      <c r="AI626" s="9"/>
      <c r="AJ626" s="9">
        <v>616</v>
      </c>
      <c r="AK626" s="6">
        <f t="shared" si="254"/>
        <v>0.76281760776074548</v>
      </c>
      <c r="AL626" s="6">
        <f t="shared" si="255"/>
        <v>0.62956460942259784</v>
      </c>
      <c r="AM626" s="6">
        <f t="shared" si="256"/>
        <v>0.71160257914793101</v>
      </c>
      <c r="AN626">
        <v>0.83857142857142897</v>
      </c>
      <c r="AO626">
        <v>3.05714285714286</v>
      </c>
      <c r="AP626" s="5">
        <v>0.66285714299999998</v>
      </c>
      <c r="AQ626" s="6">
        <f t="shared" si="257"/>
        <v>-7.5753820810683492E-2</v>
      </c>
      <c r="AR626" s="17">
        <f t="shared" si="258"/>
        <v>5.7386413674171436E-3</v>
      </c>
      <c r="AS626" s="6">
        <f t="shared" si="259"/>
        <v>-2.4275782477202621</v>
      </c>
      <c r="AT626" s="15">
        <f t="shared" si="260"/>
        <v>5.8931361488045786</v>
      </c>
      <c r="AU626" s="6">
        <f t="shared" si="261"/>
        <v>4.8745436147931032E-2</v>
      </c>
      <c r="AV626" s="16">
        <f t="shared" si="262"/>
        <v>2.3761175452520211E-3</v>
      </c>
      <c r="AW626" s="16"/>
      <c r="AX626" s="16"/>
    </row>
    <row r="627" spans="1:50" x14ac:dyDescent="0.2">
      <c r="A627" s="13">
        <v>43352</v>
      </c>
      <c r="B627" s="14">
        <v>14.99880916</v>
      </c>
      <c r="C627" s="14">
        <v>16.932759820000001</v>
      </c>
      <c r="D627" s="14">
        <v>17.73046364</v>
      </c>
      <c r="E627" s="14">
        <v>24.46569779</v>
      </c>
      <c r="F627" s="5">
        <v>3.0156194369980041</v>
      </c>
      <c r="G627" s="5">
        <v>2.4831322229230408</v>
      </c>
      <c r="H627" s="14">
        <v>6.031238873996009</v>
      </c>
      <c r="I627" s="14">
        <v>8.5143710969190494</v>
      </c>
      <c r="J627" s="14">
        <v>3.0156194369980041</v>
      </c>
      <c r="K627" s="14">
        <f t="shared" si="250"/>
        <v>8.6259527811305734</v>
      </c>
      <c r="L627" s="14">
        <f t="shared" si="251"/>
        <v>9.3446364867965475</v>
      </c>
      <c r="M627" s="14">
        <f t="shared" si="252"/>
        <v>7.4353850987306185</v>
      </c>
      <c r="N627" s="5">
        <f t="shared" si="253"/>
        <v>0</v>
      </c>
      <c r="O627" s="9">
        <v>0.16754166663299999</v>
      </c>
      <c r="P627" s="9">
        <v>4.5416666669999993E-3</v>
      </c>
      <c r="Q627" s="9">
        <v>6.6032439561334444</v>
      </c>
      <c r="R627" s="9">
        <f t="shared" si="246"/>
        <v>0.66032439561334444</v>
      </c>
      <c r="S627" s="9">
        <f t="shared" si="247"/>
        <v>5.9429195605201004</v>
      </c>
      <c r="T627" s="9">
        <v>5.9780332954947122</v>
      </c>
      <c r="U627" s="9">
        <f t="shared" si="248"/>
        <v>0.59780332954947124</v>
      </c>
      <c r="V627" s="9">
        <f t="shared" si="249"/>
        <v>5.3802299659452411</v>
      </c>
      <c r="W627" s="9">
        <f t="shared" si="263"/>
        <v>0.68693290829413101</v>
      </c>
      <c r="X627" s="9">
        <f t="shared" si="264"/>
        <v>7.7359079496532479E-2</v>
      </c>
      <c r="Y627" s="9">
        <f t="shared" si="265"/>
        <v>0.55263197643328887</v>
      </c>
      <c r="Z627" s="9">
        <f t="shared" si="266"/>
        <v>8.6398972879994179E-2</v>
      </c>
      <c r="AA627" s="9">
        <f t="shared" si="267"/>
        <v>0.54174942426469896</v>
      </c>
      <c r="AB627" s="9">
        <f t="shared" si="268"/>
        <v>6.6391209485580568E-2</v>
      </c>
      <c r="AC627" s="9">
        <f t="shared" si="269"/>
        <v>0.63022637050305397</v>
      </c>
      <c r="AD627" s="9">
        <f t="shared" si="270"/>
        <v>8.899063370770223E-2</v>
      </c>
      <c r="AE627" s="9">
        <f t="shared" si="271"/>
        <v>0.47619671529564517</v>
      </c>
      <c r="AF627" s="9">
        <f t="shared" si="272"/>
        <v>4.3451393352245009E-2</v>
      </c>
      <c r="AG627" s="9">
        <v>0</v>
      </c>
      <c r="AH627" s="9">
        <f t="shared" si="273"/>
        <v>4.2811826931392419E-2</v>
      </c>
      <c r="AI627" s="9"/>
      <c r="AJ627" s="6">
        <v>617</v>
      </c>
      <c r="AK627" s="6">
        <f t="shared" si="254"/>
        <v>0.76429198779066354</v>
      </c>
      <c r="AL627" s="6">
        <f t="shared" si="255"/>
        <v>0.62814839714469317</v>
      </c>
      <c r="AM627" s="6">
        <f t="shared" si="256"/>
        <v>0.71921700421075618</v>
      </c>
      <c r="AN627">
        <v>0.84000000000000008</v>
      </c>
      <c r="AO627">
        <v>3.0714285714285698</v>
      </c>
      <c r="AP627" s="5">
        <v>0.65607142900000004</v>
      </c>
      <c r="AQ627" s="6">
        <f t="shared" si="257"/>
        <v>-7.5708012209336539E-2</v>
      </c>
      <c r="AR627" s="17">
        <f t="shared" si="258"/>
        <v>5.7317031126890503E-3</v>
      </c>
      <c r="AS627" s="6">
        <f t="shared" si="259"/>
        <v>-2.4432801742838768</v>
      </c>
      <c r="AT627" s="15">
        <f t="shared" si="260"/>
        <v>5.9696180100486513</v>
      </c>
      <c r="AU627" s="6">
        <f t="shared" si="261"/>
        <v>6.3145575210756144E-2</v>
      </c>
      <c r="AV627" s="16">
        <f t="shared" si="262"/>
        <v>3.9873636686972606E-3</v>
      </c>
      <c r="AW627" s="16"/>
      <c r="AX627" s="16"/>
    </row>
    <row r="628" spans="1:50" x14ac:dyDescent="0.2">
      <c r="A628" s="13">
        <v>43353</v>
      </c>
      <c r="B628" s="14">
        <v>14.998830359999999</v>
      </c>
      <c r="C628" s="14">
        <v>17.08902398</v>
      </c>
      <c r="D628" s="14">
        <v>17.70903212</v>
      </c>
      <c r="E628" s="14">
        <v>24.452132930000001</v>
      </c>
      <c r="F628" s="5">
        <v>2.8315851102008169</v>
      </c>
      <c r="G628" s="5">
        <v>2.3658004196875351</v>
      </c>
      <c r="H628" s="14">
        <v>5.6631702204016339</v>
      </c>
      <c r="I628" s="14">
        <v>8.0289706400891685</v>
      </c>
      <c r="J628" s="14">
        <v>2.8315851102008169</v>
      </c>
      <c r="K628" s="14">
        <f t="shared" si="250"/>
        <v>7.5125260014757922</v>
      </c>
      <c r="L628" s="14">
        <f t="shared" si="251"/>
        <v>9.2310159672376741</v>
      </c>
      <c r="M628" s="14">
        <f t="shared" si="252"/>
        <v>7.0451079074567033</v>
      </c>
      <c r="N628" s="5">
        <f t="shared" si="253"/>
        <v>0</v>
      </c>
      <c r="O628" s="9">
        <v>0.1673375</v>
      </c>
      <c r="P628" s="9">
        <v>4.5374999999999999E-3</v>
      </c>
      <c r="Q628" s="9">
        <v>6.6359884634264121</v>
      </c>
      <c r="R628" s="9">
        <f t="shared" si="246"/>
        <v>0.66359884634264121</v>
      </c>
      <c r="S628" s="9">
        <f t="shared" si="247"/>
        <v>5.9723896170837714</v>
      </c>
      <c r="T628" s="9">
        <v>6.010769219063067</v>
      </c>
      <c r="U628" s="9">
        <f t="shared" si="248"/>
        <v>0.60107692190630679</v>
      </c>
      <c r="V628" s="9">
        <f t="shared" si="249"/>
        <v>5.4096922971567603</v>
      </c>
      <c r="W628" s="9">
        <f t="shared" si="263"/>
        <v>0.68731747587109004</v>
      </c>
      <c r="X628" s="9">
        <f t="shared" si="264"/>
        <v>7.7902307608672061E-2</v>
      </c>
      <c r="Y628" s="9">
        <f t="shared" si="265"/>
        <v>0.55124928249732408</v>
      </c>
      <c r="Z628" s="9">
        <f t="shared" si="266"/>
        <v>8.8357614734453832E-2</v>
      </c>
      <c r="AA628" s="9">
        <f t="shared" si="267"/>
        <v>0.53847369516681098</v>
      </c>
      <c r="AB628" s="9">
        <f t="shared" si="268"/>
        <v>6.6638664971652009E-2</v>
      </c>
      <c r="AC628" s="9">
        <f t="shared" si="269"/>
        <v>0.63357597646972019</v>
      </c>
      <c r="AD628" s="9">
        <f t="shared" si="270"/>
        <v>9.1066108883171126E-2</v>
      </c>
      <c r="AE628" s="9">
        <f t="shared" si="271"/>
        <v>0.4772115776332137</v>
      </c>
      <c r="AF628" s="9">
        <f t="shared" si="272"/>
        <v>4.4896215155896597E-2</v>
      </c>
      <c r="AG628" s="9">
        <v>0</v>
      </c>
      <c r="AH628" s="9">
        <f t="shared" si="273"/>
        <v>4.6631665604404932E-2</v>
      </c>
      <c r="AI628" s="9"/>
      <c r="AJ628" s="6">
        <v>618</v>
      </c>
      <c r="AK628" s="6">
        <f t="shared" si="254"/>
        <v>0.76521978347976205</v>
      </c>
      <c r="AL628" s="6">
        <f t="shared" si="255"/>
        <v>0.62683130990126479</v>
      </c>
      <c r="AM628" s="6">
        <f t="shared" si="256"/>
        <v>0.72464208535289132</v>
      </c>
      <c r="AN628">
        <v>0.84142857142857108</v>
      </c>
      <c r="AO628">
        <v>3.0857142857142912</v>
      </c>
      <c r="AP628" s="5">
        <v>0.64928571400000001</v>
      </c>
      <c r="AQ628" s="6">
        <f t="shared" si="257"/>
        <v>-7.6208787948809031E-2</v>
      </c>
      <c r="AR628" s="17">
        <f t="shared" si="258"/>
        <v>5.8077793606265407E-3</v>
      </c>
      <c r="AS628" s="6">
        <f t="shared" si="259"/>
        <v>-2.4588829758130264</v>
      </c>
      <c r="AT628" s="15">
        <f t="shared" si="260"/>
        <v>6.046105488743124</v>
      </c>
      <c r="AU628" s="6">
        <f t="shared" si="261"/>
        <v>7.5356371352891305E-2</v>
      </c>
      <c r="AV628" s="16">
        <f t="shared" si="262"/>
        <v>5.6785827034748571E-3</v>
      </c>
      <c r="AW628" s="16"/>
      <c r="AX628" s="16"/>
    </row>
    <row r="629" spans="1:50" x14ac:dyDescent="0.2">
      <c r="A629" s="13">
        <v>43354</v>
      </c>
      <c r="B629" s="14">
        <v>14.998851569999999</v>
      </c>
      <c r="C629" s="14">
        <v>17.24528814</v>
      </c>
      <c r="D629" s="14">
        <v>17.687600610000001</v>
      </c>
      <c r="E629" s="14">
        <v>24.438568069999999</v>
      </c>
      <c r="F629" s="5">
        <v>2.691657272353742</v>
      </c>
      <c r="G629" s="5">
        <v>2.2771767530296549</v>
      </c>
      <c r="H629" s="14">
        <v>5.3833145447074831</v>
      </c>
      <c r="I629" s="14">
        <v>7.6604912977371384</v>
      </c>
      <c r="J629" s="14">
        <v>2.691657272353742</v>
      </c>
      <c r="K629" s="14">
        <f t="shared" si="250"/>
        <v>6.660898660122065</v>
      </c>
      <c r="L629" s="14">
        <f t="shared" si="251"/>
        <v>9.2207075071958187</v>
      </c>
      <c r="M629" s="14">
        <f t="shared" si="252"/>
        <v>6.7582695107656701</v>
      </c>
      <c r="N629" s="5">
        <f t="shared" si="253"/>
        <v>0</v>
      </c>
      <c r="O629" s="9">
        <v>0.16713333336600009</v>
      </c>
      <c r="P629" s="9">
        <v>4.533333334E-3</v>
      </c>
      <c r="Q629" s="9">
        <v>6.6617277187483097</v>
      </c>
      <c r="R629" s="9">
        <f t="shared" si="246"/>
        <v>0.66617277187483104</v>
      </c>
      <c r="S629" s="9">
        <f t="shared" si="247"/>
        <v>5.9955549468734786</v>
      </c>
      <c r="T629" s="9">
        <v>6.0445372140722364</v>
      </c>
      <c r="U629" s="9">
        <f t="shared" si="248"/>
        <v>0.60445372140722364</v>
      </c>
      <c r="V629" s="9">
        <f t="shared" si="249"/>
        <v>5.4400834926650132</v>
      </c>
      <c r="W629" s="9">
        <f t="shared" si="263"/>
        <v>0.68827147956804113</v>
      </c>
      <c r="X629" s="9">
        <f t="shared" si="264"/>
        <v>7.7252008980843112E-2</v>
      </c>
      <c r="Y629" s="9">
        <f t="shared" si="265"/>
        <v>0.54999119727444723</v>
      </c>
      <c r="Z629" s="9">
        <f t="shared" si="266"/>
        <v>8.9383692259322398E-2</v>
      </c>
      <c r="AA629" s="9">
        <f t="shared" si="267"/>
        <v>0.53622664123838137</v>
      </c>
      <c r="AB629" s="9">
        <f t="shared" si="268"/>
        <v>6.6919775037473248E-2</v>
      </c>
      <c r="AC629" s="9">
        <f t="shared" si="269"/>
        <v>0.63775789590205834</v>
      </c>
      <c r="AD629" s="9">
        <f t="shared" si="270"/>
        <v>9.0984813752939792E-2</v>
      </c>
      <c r="AE629" s="9">
        <f t="shared" si="271"/>
        <v>0.47834417597524836</v>
      </c>
      <c r="AF629" s="9">
        <f t="shared" si="272"/>
        <v>4.5202768259273884E-2</v>
      </c>
      <c r="AG629" s="9">
        <v>0</v>
      </c>
      <c r="AH629" s="9">
        <f t="shared" si="273"/>
        <v>4.7837454962032316E-2</v>
      </c>
      <c r="AI629" s="9"/>
      <c r="AJ629" s="9">
        <v>619</v>
      </c>
      <c r="AK629" s="6">
        <f t="shared" si="254"/>
        <v>0.76552348854888419</v>
      </c>
      <c r="AL629" s="6">
        <f t="shared" si="255"/>
        <v>0.62561033349770379</v>
      </c>
      <c r="AM629" s="6">
        <f t="shared" si="256"/>
        <v>0.7287427096549981</v>
      </c>
      <c r="AN629">
        <v>0.84285714285714297</v>
      </c>
      <c r="AO629">
        <v>3.100000000000001</v>
      </c>
      <c r="AP629" s="5">
        <v>0.64249999999999996</v>
      </c>
      <c r="AQ629" s="6">
        <f t="shared" si="257"/>
        <v>-7.7333654308258781E-2</v>
      </c>
      <c r="AR629" s="17">
        <f t="shared" si="258"/>
        <v>5.9804940886692718E-3</v>
      </c>
      <c r="AS629" s="6">
        <f t="shared" si="259"/>
        <v>-2.4743896665022973</v>
      </c>
      <c r="AT629" s="15">
        <f t="shared" si="260"/>
        <v>6.1226042216933498</v>
      </c>
      <c r="AU629" s="6">
        <f t="shared" si="261"/>
        <v>8.624270965499814E-2</v>
      </c>
      <c r="AV629" s="16">
        <f t="shared" si="262"/>
        <v>7.4378049686363093E-3</v>
      </c>
      <c r="AW629" s="16"/>
      <c r="AX629" s="16"/>
    </row>
    <row r="630" spans="1:50" x14ac:dyDescent="0.2">
      <c r="A630" s="13">
        <v>43355</v>
      </c>
      <c r="B630" s="14">
        <v>14.99887277</v>
      </c>
      <c r="C630" s="14">
        <v>17.401552290000001</v>
      </c>
      <c r="D630" s="14">
        <v>17.66616909</v>
      </c>
      <c r="E630" s="14">
        <v>24.42500321</v>
      </c>
      <c r="F630" s="5">
        <v>2.6410354945791181</v>
      </c>
      <c r="G630" s="5">
        <v>2.3107108593407601</v>
      </c>
      <c r="H630" s="14">
        <v>5.2820709891582363</v>
      </c>
      <c r="I630" s="14">
        <v>7.592781848498996</v>
      </c>
      <c r="J630" s="14">
        <v>2.6410354945791181</v>
      </c>
      <c r="K630" s="14">
        <f t="shared" si="250"/>
        <v>6.125581948471237</v>
      </c>
      <c r="L630" s="14">
        <f t="shared" si="251"/>
        <v>9.6275877343781975</v>
      </c>
      <c r="M630" s="14">
        <f t="shared" si="252"/>
        <v>6.6922901212912151</v>
      </c>
      <c r="N630" s="5">
        <f t="shared" si="253"/>
        <v>0</v>
      </c>
      <c r="O630" s="9">
        <v>0.166929166633</v>
      </c>
      <c r="P630" s="9">
        <v>4.5291666670000006E-3</v>
      </c>
      <c r="Q630" s="9">
        <v>6.699866552633071</v>
      </c>
      <c r="R630" s="9">
        <f t="shared" si="246"/>
        <v>0.66998665526330714</v>
      </c>
      <c r="S630" s="9">
        <f t="shared" si="247"/>
        <v>6.0298798973697636</v>
      </c>
      <c r="T630" s="9">
        <v>6.0731919670826278</v>
      </c>
      <c r="U630" s="9">
        <f t="shared" si="248"/>
        <v>0.60731919670826284</v>
      </c>
      <c r="V630" s="9">
        <f t="shared" si="249"/>
        <v>5.4658727703743653</v>
      </c>
      <c r="W630" s="9">
        <f t="shared" si="263"/>
        <v>0.68910092315971894</v>
      </c>
      <c r="X630" s="9">
        <f t="shared" si="264"/>
        <v>7.619816984688571E-2</v>
      </c>
      <c r="Y630" s="9">
        <f t="shared" si="265"/>
        <v>0.54888128677952985</v>
      </c>
      <c r="Z630" s="9">
        <f t="shared" si="266"/>
        <v>8.9798136727565925E-2</v>
      </c>
      <c r="AA630" s="9">
        <f t="shared" si="267"/>
        <v>0.53467328528700953</v>
      </c>
      <c r="AB630" s="9">
        <f t="shared" si="268"/>
        <v>6.7215137899324054E-2</v>
      </c>
      <c r="AC630" s="9">
        <f t="shared" si="269"/>
        <v>0.64173417080895678</v>
      </c>
      <c r="AD630" s="9">
        <f t="shared" si="270"/>
        <v>8.9995144566807364E-2</v>
      </c>
      <c r="AE630" s="9">
        <f t="shared" si="271"/>
        <v>0.47963372733944099</v>
      </c>
      <c r="AF630" s="9">
        <f t="shared" si="272"/>
        <v>4.4928106010196152E-2</v>
      </c>
      <c r="AG630" s="9">
        <v>0</v>
      </c>
      <c r="AH630" s="9">
        <f t="shared" si="273"/>
        <v>4.8115538787020948E-2</v>
      </c>
      <c r="AI630" s="9"/>
      <c r="AJ630" s="6">
        <v>620</v>
      </c>
      <c r="AK630" s="6">
        <f t="shared" si="254"/>
        <v>0.76529909300660459</v>
      </c>
      <c r="AL630" s="6">
        <f t="shared" si="255"/>
        <v>0.62447142201457551</v>
      </c>
      <c r="AM630" s="6">
        <f t="shared" si="256"/>
        <v>0.73172931537576413</v>
      </c>
      <c r="AN630">
        <v>0.84428571428571408</v>
      </c>
      <c r="AO630">
        <v>3.1142857142857099</v>
      </c>
      <c r="AP630" s="5">
        <v>0.63571428600000002</v>
      </c>
      <c r="AQ630" s="6">
        <f t="shared" si="257"/>
        <v>-7.8986621279109492E-2</v>
      </c>
      <c r="AR630" s="17">
        <f t="shared" si="258"/>
        <v>6.2388863410894725E-3</v>
      </c>
      <c r="AS630" s="6">
        <f t="shared" si="259"/>
        <v>-2.4898142922711344</v>
      </c>
      <c r="AT630" s="15">
        <f t="shared" si="260"/>
        <v>6.1991752099976098</v>
      </c>
      <c r="AU630" s="6">
        <f t="shared" si="261"/>
        <v>9.6015029375764116E-2</v>
      </c>
      <c r="AV630" s="16">
        <f t="shared" si="262"/>
        <v>9.2188858660288454E-3</v>
      </c>
      <c r="AW630" s="16"/>
      <c r="AX630" s="16"/>
    </row>
    <row r="631" spans="1:50" x14ac:dyDescent="0.2">
      <c r="A631" s="13">
        <v>43356</v>
      </c>
      <c r="B631" s="14">
        <v>14.99889398</v>
      </c>
      <c r="C631" s="14">
        <v>17.557816450000001</v>
      </c>
      <c r="D631" s="14">
        <v>17.644737580000001</v>
      </c>
      <c r="E631" s="14">
        <v>24.411438350000001</v>
      </c>
      <c r="F631" s="5">
        <v>2.4943272900153901</v>
      </c>
      <c r="G631" s="5">
        <v>2.1742163551981299</v>
      </c>
      <c r="H631" s="14">
        <v>4.9886545800307793</v>
      </c>
      <c r="I631" s="14">
        <v>7.1628709352289093</v>
      </c>
      <c r="J631" s="14">
        <v>2.4943272900153901</v>
      </c>
      <c r="K631" s="14">
        <f t="shared" si="250"/>
        <v>5.4453327317063325</v>
      </c>
      <c r="L631" s="14">
        <f t="shared" si="251"/>
        <v>9.4656894146518002</v>
      </c>
      <c r="M631" s="14">
        <f t="shared" si="252"/>
        <v>6.3792003404808773</v>
      </c>
      <c r="N631" s="5">
        <f t="shared" si="253"/>
        <v>0</v>
      </c>
      <c r="O631" s="9">
        <v>0.16672500000000001</v>
      </c>
      <c r="P631" s="9">
        <v>4.5250000000000004E-3</v>
      </c>
      <c r="Q631" s="9">
        <v>6.7665334282048724</v>
      </c>
      <c r="R631" s="9">
        <f t="shared" si="246"/>
        <v>0.67665334282048728</v>
      </c>
      <c r="S631" s="9">
        <f t="shared" si="247"/>
        <v>6.0898800853843849</v>
      </c>
      <c r="T631" s="9">
        <v>6.1104470424543296</v>
      </c>
      <c r="U631" s="9">
        <f t="shared" si="248"/>
        <v>0.611044704245433</v>
      </c>
      <c r="V631" s="9">
        <f t="shared" si="249"/>
        <v>5.4994023382088963</v>
      </c>
      <c r="W631" s="9">
        <f t="shared" si="263"/>
        <v>0.68946259507917318</v>
      </c>
      <c r="X631" s="9">
        <f t="shared" si="264"/>
        <v>7.5409426061250645E-2</v>
      </c>
      <c r="Y631" s="9">
        <f t="shared" si="265"/>
        <v>0.5479013966031665</v>
      </c>
      <c r="Z631" s="9">
        <f t="shared" si="266"/>
        <v>9.0052125143440659E-2</v>
      </c>
      <c r="AA631" s="9">
        <f t="shared" si="267"/>
        <v>0.53333658184927168</v>
      </c>
      <c r="AB631" s="9">
        <f t="shared" si="268"/>
        <v>6.7512203058720452E-2</v>
      </c>
      <c r="AC631" s="9">
        <f t="shared" si="269"/>
        <v>0.64477593162002411</v>
      </c>
      <c r="AD631" s="9">
        <f t="shared" si="270"/>
        <v>8.9640518462394847E-2</v>
      </c>
      <c r="AE631" s="9">
        <f t="shared" si="271"/>
        <v>0.48105675638218426</v>
      </c>
      <c r="AF631" s="9">
        <f t="shared" si="272"/>
        <v>4.4433516521819531E-2</v>
      </c>
      <c r="AG631" s="9">
        <v>0</v>
      </c>
      <c r="AH631" s="9">
        <f t="shared" si="273"/>
        <v>4.7953441681725911E-2</v>
      </c>
      <c r="AI631" s="9"/>
      <c r="AJ631" s="6">
        <v>621</v>
      </c>
      <c r="AK631" s="6">
        <f t="shared" si="254"/>
        <v>0.76487202114042385</v>
      </c>
      <c r="AL631" s="6">
        <f t="shared" si="255"/>
        <v>0.62338870699271232</v>
      </c>
      <c r="AM631" s="6">
        <f t="shared" si="256"/>
        <v>0.73441645008241896</v>
      </c>
      <c r="AN631">
        <v>0.84571428571428597</v>
      </c>
      <c r="AO631">
        <v>3.1285714285714308</v>
      </c>
      <c r="AP631" s="5">
        <v>0.62892857099999999</v>
      </c>
      <c r="AQ631" s="6">
        <f t="shared" si="257"/>
        <v>-8.0842264573862122E-2</v>
      </c>
      <c r="AR631" s="17">
        <f t="shared" si="258"/>
        <v>6.5354717414303227E-3</v>
      </c>
      <c r="AS631" s="6">
        <f t="shared" si="259"/>
        <v>-2.5051827215787186</v>
      </c>
      <c r="AT631" s="15">
        <f t="shared" si="260"/>
        <v>6.2759404684965556</v>
      </c>
      <c r="AU631" s="6">
        <f t="shared" si="261"/>
        <v>0.10548787908241897</v>
      </c>
      <c r="AV631" s="16">
        <f t="shared" si="262"/>
        <v>1.1127692633307045E-2</v>
      </c>
      <c r="AW631" s="16"/>
      <c r="AX631" s="16"/>
    </row>
    <row r="632" spans="1:50" x14ac:dyDescent="0.2">
      <c r="A632" s="13">
        <v>43357</v>
      </c>
      <c r="B632" s="14">
        <v>14.998915179999999</v>
      </c>
      <c r="C632" s="14">
        <v>17.71408061</v>
      </c>
      <c r="D632" s="14">
        <v>17.623306060000001</v>
      </c>
      <c r="E632" s="14">
        <v>24.397873489999998</v>
      </c>
      <c r="F632" s="5">
        <v>2.4710965591403982</v>
      </c>
      <c r="G632" s="5">
        <v>2.0903831570082438</v>
      </c>
      <c r="H632" s="14">
        <v>4.9421931182807954</v>
      </c>
      <c r="I632" s="14">
        <v>7.0325762752890402</v>
      </c>
      <c r="J632" s="14">
        <v>2.4710965591403982</v>
      </c>
      <c r="K632" s="14">
        <f t="shared" si="250"/>
        <v>5.0965712806647039</v>
      </c>
      <c r="L632" s="14">
        <f t="shared" si="251"/>
        <v>9.618209743950338</v>
      </c>
      <c r="M632" s="14">
        <f t="shared" si="252"/>
        <v>6.3788555254915353</v>
      </c>
      <c r="N632" s="5">
        <f t="shared" si="253"/>
        <v>0</v>
      </c>
      <c r="O632" s="9">
        <v>0.16652083336699999</v>
      </c>
      <c r="P632" s="9">
        <v>4.520833333000001E-3</v>
      </c>
      <c r="Q632" s="9">
        <v>6.7873197135248704</v>
      </c>
      <c r="R632" s="9">
        <f t="shared" si="246"/>
        <v>0.67873197135248708</v>
      </c>
      <c r="S632" s="9">
        <f t="shared" si="247"/>
        <v>6.1085877421723831</v>
      </c>
      <c r="T632" s="9">
        <v>6.1442058178928836</v>
      </c>
      <c r="U632" s="9">
        <f t="shared" si="248"/>
        <v>0.61442058178928838</v>
      </c>
      <c r="V632" s="9">
        <f t="shared" si="249"/>
        <v>5.5297852361035957</v>
      </c>
      <c r="W632" s="9">
        <f t="shared" si="263"/>
        <v>0.68962584826324314</v>
      </c>
      <c r="X632" s="9">
        <f t="shared" si="264"/>
        <v>7.436789394801771E-2</v>
      </c>
      <c r="Y632" s="9">
        <f t="shared" si="265"/>
        <v>0.54701494859143229</v>
      </c>
      <c r="Z632" s="9">
        <f t="shared" si="266"/>
        <v>8.9753755887282016E-2</v>
      </c>
      <c r="AA632" s="9">
        <f t="shared" si="267"/>
        <v>0.53262844350594174</v>
      </c>
      <c r="AB632" s="9">
        <f t="shared" si="268"/>
        <v>6.7807723433379805E-2</v>
      </c>
      <c r="AC632" s="9">
        <f t="shared" si="269"/>
        <v>0.64766140513123549</v>
      </c>
      <c r="AD632" s="9">
        <f t="shared" si="270"/>
        <v>8.818029423361104E-2</v>
      </c>
      <c r="AE632" s="9">
        <f t="shared" si="271"/>
        <v>0.48254954439557779</v>
      </c>
      <c r="AF632" s="9">
        <f t="shared" si="272"/>
        <v>4.4044871715985125E-2</v>
      </c>
      <c r="AG632" s="9">
        <v>0</v>
      </c>
      <c r="AH632" s="9">
        <f t="shared" si="273"/>
        <v>4.8014068536107568E-2</v>
      </c>
      <c r="AI632" s="9"/>
      <c r="AJ632" s="9">
        <v>622</v>
      </c>
      <c r="AK632" s="6">
        <f t="shared" si="254"/>
        <v>0.76399374221126082</v>
      </c>
      <c r="AL632" s="6">
        <f t="shared" si="255"/>
        <v>0.6223821993932237</v>
      </c>
      <c r="AM632" s="6">
        <f t="shared" si="256"/>
        <v>0.73584169936484656</v>
      </c>
      <c r="AN632">
        <v>0.84714285714285698</v>
      </c>
      <c r="AO632">
        <v>3.1428571428571401</v>
      </c>
      <c r="AP632" s="5">
        <v>0.62214285700000005</v>
      </c>
      <c r="AQ632" s="6">
        <f t="shared" si="257"/>
        <v>-8.3149114931596158E-2</v>
      </c>
      <c r="AR632" s="17">
        <f t="shared" si="258"/>
        <v>6.9137753139077874E-3</v>
      </c>
      <c r="AS632" s="6">
        <f t="shared" si="259"/>
        <v>-2.5204749434639164</v>
      </c>
      <c r="AT632" s="15">
        <f t="shared" si="260"/>
        <v>6.3527939406294331</v>
      </c>
      <c r="AU632" s="6">
        <f t="shared" si="261"/>
        <v>0.11369884236484651</v>
      </c>
      <c r="AV632" s="16">
        <f t="shared" si="262"/>
        <v>1.2927426755106216E-2</v>
      </c>
      <c r="AW632" s="16"/>
      <c r="AX632" s="16"/>
    </row>
    <row r="633" spans="1:50" x14ac:dyDescent="0.2">
      <c r="A633" s="13">
        <v>43358</v>
      </c>
      <c r="B633" s="14">
        <v>14.998936390000001</v>
      </c>
      <c r="C633" s="14">
        <v>17.870344769999999</v>
      </c>
      <c r="D633" s="14">
        <v>17.601874550000002</v>
      </c>
      <c r="E633" s="14">
        <v>24.38430863</v>
      </c>
      <c r="F633" s="5">
        <v>2.5813343079809159</v>
      </c>
      <c r="G633" s="5">
        <v>2.1334800361050181</v>
      </c>
      <c r="H633" s="14">
        <v>5.1626686159618327</v>
      </c>
      <c r="I633" s="14">
        <v>7.2961486520668508</v>
      </c>
      <c r="J633" s="14">
        <v>2.5813343079809159</v>
      </c>
      <c r="K633" s="14">
        <f t="shared" si="250"/>
        <v>5.0464733025703428</v>
      </c>
      <c r="L633" s="14">
        <f t="shared" si="251"/>
        <v>10.353241269378378</v>
      </c>
      <c r="M633" s="14">
        <f t="shared" si="252"/>
        <v>6.7261412704184149</v>
      </c>
      <c r="N633" s="5">
        <f t="shared" si="253"/>
        <v>0</v>
      </c>
      <c r="O633" s="9">
        <v>0.16631666663299999</v>
      </c>
      <c r="P633" s="9">
        <v>4.5166666670000003E-3</v>
      </c>
      <c r="Q633" s="9">
        <v>6.7566445754773667</v>
      </c>
      <c r="R633" s="9">
        <f t="shared" si="246"/>
        <v>0.67566445754773674</v>
      </c>
      <c r="S633" s="9">
        <f t="shared" si="247"/>
        <v>6.0809801179296299</v>
      </c>
      <c r="T633" s="9">
        <v>6.1780086956303384</v>
      </c>
      <c r="U633" s="9">
        <f t="shared" si="248"/>
        <v>0.61780086956303393</v>
      </c>
      <c r="V633" s="9">
        <f t="shared" si="249"/>
        <v>5.5602078260673045</v>
      </c>
      <c r="W633" s="9">
        <f t="shared" si="263"/>
        <v>0.68927214844623352</v>
      </c>
      <c r="X633" s="9">
        <f t="shared" si="264"/>
        <v>7.3746574391005085E-2</v>
      </c>
      <c r="Y633" s="9">
        <f t="shared" si="265"/>
        <v>0.54620358976076988</v>
      </c>
      <c r="Z633" s="9">
        <f t="shared" si="266"/>
        <v>8.9494304186339677E-2</v>
      </c>
      <c r="AA633" s="9">
        <f t="shared" si="267"/>
        <v>0.53192807746572213</v>
      </c>
      <c r="AB633" s="9">
        <f t="shared" si="268"/>
        <v>6.8090686318561078E-2</v>
      </c>
      <c r="AC633" s="9">
        <f t="shared" si="269"/>
        <v>0.64964606527087121</v>
      </c>
      <c r="AD633" s="9">
        <f t="shared" si="270"/>
        <v>8.6613488064500727E-2</v>
      </c>
      <c r="AE633" s="9">
        <f t="shared" si="271"/>
        <v>0.48409792009142461</v>
      </c>
      <c r="AF633" s="9">
        <f t="shared" si="272"/>
        <v>4.3509787823669779E-2</v>
      </c>
      <c r="AG633" s="9">
        <v>0</v>
      </c>
      <c r="AH633" s="9">
        <f t="shared" si="273"/>
        <v>4.7537880098289999E-2</v>
      </c>
      <c r="AI633" s="9"/>
      <c r="AJ633" s="6">
        <v>623</v>
      </c>
      <c r="AK633" s="6">
        <f t="shared" si="254"/>
        <v>0.76301872283723859</v>
      </c>
      <c r="AL633" s="6">
        <f t="shared" si="255"/>
        <v>0.62142238165206176</v>
      </c>
      <c r="AM633" s="6">
        <f t="shared" si="256"/>
        <v>0.73625955333537196</v>
      </c>
      <c r="AN633">
        <v>0.84857142857142898</v>
      </c>
      <c r="AO633">
        <v>3.1571428571428601</v>
      </c>
      <c r="AP633" s="5">
        <v>0.615357143</v>
      </c>
      <c r="AQ633" s="6">
        <f t="shared" si="257"/>
        <v>-8.5552705734190382E-2</v>
      </c>
      <c r="AR633" s="17">
        <f t="shared" si="258"/>
        <v>7.319265458440972E-3</v>
      </c>
      <c r="AS633" s="6">
        <f t="shared" si="259"/>
        <v>-2.5357204754907983</v>
      </c>
      <c r="AT633" s="15">
        <f t="shared" si="260"/>
        <v>6.4298783298232802</v>
      </c>
      <c r="AU633" s="6">
        <f t="shared" si="261"/>
        <v>0.12090241033537197</v>
      </c>
      <c r="AV633" s="16">
        <f t="shared" si="262"/>
        <v>1.4617392824902658E-2</v>
      </c>
      <c r="AW633" s="16"/>
      <c r="AX633" s="16"/>
    </row>
    <row r="634" spans="1:50" x14ac:dyDescent="0.2">
      <c r="A634" s="13">
        <v>43359</v>
      </c>
      <c r="B634" s="14">
        <v>14.99895759</v>
      </c>
      <c r="C634" s="14">
        <v>18.026608929999998</v>
      </c>
      <c r="D634" s="14">
        <v>17.580443030000001</v>
      </c>
      <c r="E634" s="14">
        <v>24.37074376</v>
      </c>
      <c r="F634" s="5">
        <v>2.4697708346521172</v>
      </c>
      <c r="G634" s="5">
        <v>2.121521202050201</v>
      </c>
      <c r="H634" s="14">
        <v>4.9395416693042344</v>
      </c>
      <c r="I634" s="14">
        <v>7.0610628713544354</v>
      </c>
      <c r="J634" s="14">
        <v>2.4697708346521172</v>
      </c>
      <c r="K634" s="14">
        <f t="shared" si="250"/>
        <v>4.5902986486891644</v>
      </c>
      <c r="L634" s="14">
        <f t="shared" si="251"/>
        <v>10.576204423893241</v>
      </c>
      <c r="M634" s="14">
        <f t="shared" si="252"/>
        <v>6.4964483012815171</v>
      </c>
      <c r="N634" s="5">
        <f t="shared" si="253"/>
        <v>0</v>
      </c>
      <c r="O634" s="9">
        <v>0.1661125</v>
      </c>
      <c r="P634" s="9">
        <v>4.5125E-3</v>
      </c>
      <c r="Q634" s="9">
        <v>6.8161639241092633</v>
      </c>
      <c r="R634" s="9">
        <f t="shared" si="246"/>
        <v>0.68161639241092642</v>
      </c>
      <c r="S634" s="9">
        <f t="shared" si="247"/>
        <v>6.1345475316983373</v>
      </c>
      <c r="T634" s="9">
        <v>6.2107256607759762</v>
      </c>
      <c r="U634" s="9">
        <f t="shared" si="248"/>
        <v>0.62107256607759764</v>
      </c>
      <c r="V634" s="9">
        <f t="shared" si="249"/>
        <v>5.5896530946983791</v>
      </c>
      <c r="W634" s="9">
        <f t="shared" si="263"/>
        <v>0.68842425086175585</v>
      </c>
      <c r="X634" s="9">
        <f t="shared" si="264"/>
        <v>7.3925109406066475E-2</v>
      </c>
      <c r="Y634" s="9">
        <f t="shared" si="265"/>
        <v>0.54543197950999989</v>
      </c>
      <c r="Z634" s="9">
        <f t="shared" si="266"/>
        <v>8.983207273818497E-2</v>
      </c>
      <c r="AA634" s="9">
        <f t="shared" si="267"/>
        <v>0.53064478507458768</v>
      </c>
      <c r="AB634" s="9">
        <f t="shared" si="268"/>
        <v>6.8362150097383959E-2</v>
      </c>
      <c r="AC634" s="9">
        <f t="shared" si="269"/>
        <v>0.65021738455107225</v>
      </c>
      <c r="AD634" s="9">
        <f t="shared" si="270"/>
        <v>8.6206362092124456E-2</v>
      </c>
      <c r="AE634" s="9">
        <f t="shared" si="271"/>
        <v>0.48564587757225225</v>
      </c>
      <c r="AF634" s="9">
        <f t="shared" si="272"/>
        <v>4.3161463514657133E-2</v>
      </c>
      <c r="AG634" s="9">
        <v>0</v>
      </c>
      <c r="AH634" s="9">
        <f t="shared" si="273"/>
        <v>4.6936700821909531E-2</v>
      </c>
      <c r="AI634" s="9"/>
      <c r="AJ634" s="6">
        <v>624</v>
      </c>
      <c r="AK634" s="6">
        <f t="shared" si="254"/>
        <v>0.7623493602678223</v>
      </c>
      <c r="AL634" s="6">
        <f t="shared" si="255"/>
        <v>0.62047685781277262</v>
      </c>
      <c r="AM634" s="6">
        <f t="shared" si="256"/>
        <v>0.73642374664319665</v>
      </c>
      <c r="AN634">
        <v>0.84999999999999987</v>
      </c>
      <c r="AO634">
        <v>3.1714285714285699</v>
      </c>
      <c r="AP634" s="5">
        <v>0.60857142900000005</v>
      </c>
      <c r="AQ634" s="6">
        <f t="shared" si="257"/>
        <v>-8.7650639732177571E-2</v>
      </c>
      <c r="AR634" s="17">
        <f t="shared" si="258"/>
        <v>7.6826346454599856E-3</v>
      </c>
      <c r="AS634" s="6">
        <f t="shared" si="259"/>
        <v>-2.5509517136157971</v>
      </c>
      <c r="AT634" s="15">
        <f t="shared" si="260"/>
        <v>6.5073546451993716</v>
      </c>
      <c r="AU634" s="6">
        <f t="shared" si="261"/>
        <v>0.1278523176431966</v>
      </c>
      <c r="AV634" s="16">
        <f t="shared" si="262"/>
        <v>1.6346215126736841E-2</v>
      </c>
      <c r="AW634" s="16"/>
      <c r="AX634" s="16"/>
    </row>
    <row r="635" spans="1:50" x14ac:dyDescent="0.2">
      <c r="A635" s="13">
        <v>43360</v>
      </c>
      <c r="B635" s="14">
        <v>14.9989788</v>
      </c>
      <c r="C635" s="14">
        <v>18.182873090000001</v>
      </c>
      <c r="D635" s="14">
        <v>17.559011519999999</v>
      </c>
      <c r="E635" s="14">
        <v>24.357178900000001</v>
      </c>
      <c r="F635" s="5">
        <v>2.4348198576046922</v>
      </c>
      <c r="G635" s="5">
        <v>2.073616517370267</v>
      </c>
      <c r="H635" s="14">
        <v>4.8696397152093844</v>
      </c>
      <c r="I635" s="14">
        <v>6.9432562325796496</v>
      </c>
      <c r="J635" s="14">
        <v>2.4348198576046922</v>
      </c>
      <c r="K635" s="14">
        <f t="shared" si="250"/>
        <v>4.3136733635442326</v>
      </c>
      <c r="L635" s="14">
        <f t="shared" si="251"/>
        <v>10.842191188356006</v>
      </c>
      <c r="M635" s="14">
        <f t="shared" si="252"/>
        <v>6.4656645998432687</v>
      </c>
      <c r="N635" s="5">
        <f t="shared" si="253"/>
        <v>0</v>
      </c>
      <c r="O635" s="9">
        <v>0.165908333367</v>
      </c>
      <c r="P635" s="9">
        <v>4.5083333329999998E-3</v>
      </c>
      <c r="Q635" s="9">
        <v>6.8376999428130993</v>
      </c>
      <c r="R635" s="9">
        <f t="shared" si="246"/>
        <v>0.68376999428131002</v>
      </c>
      <c r="S635" s="9">
        <f t="shared" si="247"/>
        <v>6.1539299485317898</v>
      </c>
      <c r="T635" s="9">
        <v>6.2443133022320749</v>
      </c>
      <c r="U635" s="9">
        <f t="shared" si="248"/>
        <v>0.62443133022320751</v>
      </c>
      <c r="V635" s="9">
        <f t="shared" si="249"/>
        <v>5.6198819720088675</v>
      </c>
      <c r="W635" s="9">
        <f t="shared" si="263"/>
        <v>0.68782715271479955</v>
      </c>
      <c r="X635" s="9">
        <f t="shared" si="264"/>
        <v>7.357393452438539E-2</v>
      </c>
      <c r="Y635" s="9">
        <f t="shared" si="265"/>
        <v>0.54466870667794609</v>
      </c>
      <c r="Z635" s="9">
        <f t="shared" si="266"/>
        <v>8.9722665301042337E-2</v>
      </c>
      <c r="AA635" s="9">
        <f t="shared" si="267"/>
        <v>0.52986338161842228</v>
      </c>
      <c r="AB635" s="9">
        <f t="shared" si="268"/>
        <v>6.8634315604976001E-2</v>
      </c>
      <c r="AC635" s="9">
        <f t="shared" si="269"/>
        <v>0.65033459066663624</v>
      </c>
      <c r="AD635" s="9">
        <f t="shared" si="270"/>
        <v>8.6035920569900032E-2</v>
      </c>
      <c r="AE635" s="9">
        <f t="shared" si="271"/>
        <v>0.48711203939429004</v>
      </c>
      <c r="AF635" s="9">
        <f t="shared" si="272"/>
        <v>4.3201989544078362E-2</v>
      </c>
      <c r="AG635" s="9">
        <v>0</v>
      </c>
      <c r="AH635" s="9">
        <f t="shared" si="273"/>
        <v>4.6783217557709811E-2</v>
      </c>
      <c r="AI635" s="9"/>
      <c r="AJ635" s="9">
        <v>625</v>
      </c>
      <c r="AK635" s="6">
        <f t="shared" si="254"/>
        <v>0.76140108723918498</v>
      </c>
      <c r="AL635" s="6">
        <f t="shared" si="255"/>
        <v>0.61958604691946462</v>
      </c>
      <c r="AM635" s="6">
        <f t="shared" si="256"/>
        <v>0.7363705112365363</v>
      </c>
      <c r="AN635">
        <v>0.8571428571428571</v>
      </c>
      <c r="AO635">
        <v>3.1857142857142899</v>
      </c>
      <c r="AP635" s="5">
        <v>0.60178571400000003</v>
      </c>
      <c r="AQ635" s="6">
        <f t="shared" si="257"/>
        <v>-9.5741769903672114E-2</v>
      </c>
      <c r="AR635" s="17">
        <f t="shared" si="258"/>
        <v>9.1664865042876947E-3</v>
      </c>
      <c r="AS635" s="6">
        <f t="shared" si="259"/>
        <v>-2.5661282387948252</v>
      </c>
      <c r="AT635" s="15">
        <f t="shared" si="260"/>
        <v>6.5850141379402318</v>
      </c>
      <c r="AU635" s="6">
        <f t="shared" si="261"/>
        <v>0.13458479723653627</v>
      </c>
      <c r="AV635" s="16">
        <f t="shared" si="262"/>
        <v>1.8113067647199582E-2</v>
      </c>
      <c r="AW635" s="16"/>
      <c r="AX635" s="16"/>
    </row>
    <row r="636" spans="1:50" x14ac:dyDescent="0.2">
      <c r="A636" s="13">
        <v>43361</v>
      </c>
      <c r="B636" s="14">
        <v>14.999000000000001</v>
      </c>
      <c r="C636" s="14">
        <v>18.33913725</v>
      </c>
      <c r="D636" s="14">
        <v>17.537579999999998</v>
      </c>
      <c r="E636" s="14">
        <v>24.343614039999999</v>
      </c>
      <c r="F636" s="5">
        <v>2.3815381462487011</v>
      </c>
      <c r="G636" s="5">
        <v>2.0257118326903321</v>
      </c>
      <c r="H636" s="14">
        <v>4.7630762924974022</v>
      </c>
      <c r="I636" s="14">
        <v>6.7887881251877342</v>
      </c>
      <c r="J636" s="14">
        <v>2.3815381462487011</v>
      </c>
      <c r="K636" s="14">
        <f t="shared" si="250"/>
        <v>4.0316115325360089</v>
      </c>
      <c r="L636" s="14">
        <f t="shared" si="251"/>
        <v>11.079278688522107</v>
      </c>
      <c r="M636" s="14">
        <f t="shared" si="252"/>
        <v>6.3849985783103813</v>
      </c>
      <c r="N636" s="5">
        <f t="shared" si="253"/>
        <v>0</v>
      </c>
      <c r="O636" s="9">
        <v>0.165704166633</v>
      </c>
      <c r="P636" s="9">
        <v>4.5041666669999999E-3</v>
      </c>
      <c r="Q636" s="9">
        <v>6.8979004351612314</v>
      </c>
      <c r="R636" s="9">
        <f t="shared" si="246"/>
        <v>0.68979004351612316</v>
      </c>
      <c r="S636" s="9">
        <f t="shared" si="247"/>
        <v>6.2081103916451088</v>
      </c>
      <c r="T636" s="9">
        <v>6.2779129725316682</v>
      </c>
      <c r="U636" s="9">
        <f t="shared" si="248"/>
        <v>0.62779129725316685</v>
      </c>
      <c r="V636" s="9">
        <f t="shared" si="249"/>
        <v>5.650121675278502</v>
      </c>
      <c r="W636" s="9">
        <f t="shared" si="263"/>
        <v>0.68708351306920068</v>
      </c>
      <c r="X636" s="9">
        <f t="shared" si="264"/>
        <v>7.3276769290397947E-2</v>
      </c>
      <c r="Y636" s="9">
        <f t="shared" si="265"/>
        <v>0.54392759950948277</v>
      </c>
      <c r="Z636" s="9">
        <f t="shared" si="266"/>
        <v>8.9562326906809528E-2</v>
      </c>
      <c r="AA636" s="9">
        <f t="shared" si="267"/>
        <v>0.5291737720759031</v>
      </c>
      <c r="AB636" s="9">
        <f t="shared" si="268"/>
        <v>6.8898223673005882E-2</v>
      </c>
      <c r="AC636" s="9">
        <f t="shared" si="269"/>
        <v>0.65011591514297784</v>
      </c>
      <c r="AD636" s="9">
        <f t="shared" si="270"/>
        <v>8.5632780792569252E-2</v>
      </c>
      <c r="AE636" s="9">
        <f t="shared" si="271"/>
        <v>0.48847630969757139</v>
      </c>
      <c r="AF636" s="9">
        <f t="shared" si="272"/>
        <v>4.2980484607247869E-2</v>
      </c>
      <c r="AG636" s="9">
        <v>0</v>
      </c>
      <c r="AH636" s="9">
        <f t="shared" si="273"/>
        <v>4.6710035563580721E-2</v>
      </c>
      <c r="AI636" s="9"/>
      <c r="AJ636" s="6">
        <v>626</v>
      </c>
      <c r="AK636" s="6">
        <f t="shared" si="254"/>
        <v>0.76036028235959863</v>
      </c>
      <c r="AL636" s="6">
        <f t="shared" si="255"/>
        <v>0.61873609898271265</v>
      </c>
      <c r="AM636" s="6">
        <f t="shared" si="256"/>
        <v>0.73574869593554704</v>
      </c>
      <c r="AN636">
        <v>0.86428571428571388</v>
      </c>
      <c r="AO636">
        <v>3.2</v>
      </c>
      <c r="AP636" s="5">
        <v>0.59499999999999997</v>
      </c>
      <c r="AQ636" s="6">
        <f t="shared" si="257"/>
        <v>-0.10392543192611525</v>
      </c>
      <c r="AR636" s="17">
        <f t="shared" si="258"/>
        <v>1.0800495401029616E-2</v>
      </c>
      <c r="AS636" s="6">
        <f t="shared" si="259"/>
        <v>-2.5812639010172873</v>
      </c>
      <c r="AT636" s="15">
        <f t="shared" si="260"/>
        <v>6.6629233266949841</v>
      </c>
      <c r="AU636" s="6">
        <f t="shared" si="261"/>
        <v>0.14074869593554706</v>
      </c>
      <c r="AV636" s="16">
        <f t="shared" si="262"/>
        <v>1.9810195407557081E-2</v>
      </c>
      <c r="AW636" s="16"/>
      <c r="AX636" s="16"/>
    </row>
    <row r="637" spans="1:50" x14ac:dyDescent="0.2">
      <c r="A637" s="13">
        <v>43362</v>
      </c>
      <c r="B637" s="14">
        <v>15.06295647</v>
      </c>
      <c r="C637" s="14">
        <v>18.646013440000001</v>
      </c>
      <c r="D637" s="14">
        <v>17.608882730000001</v>
      </c>
      <c r="E637" s="14">
        <v>24.33004918</v>
      </c>
      <c r="F637" s="5">
        <v>2.354077753948248</v>
      </c>
      <c r="G637" s="5">
        <v>2.0257118326903321</v>
      </c>
      <c r="H637" s="14">
        <v>4.7081555078964961</v>
      </c>
      <c r="I637" s="14">
        <v>6.7338673405868281</v>
      </c>
      <c r="J637" s="14">
        <v>2.354077753948248</v>
      </c>
      <c r="K637" s="14">
        <f t="shared" si="250"/>
        <v>3.8078975736550555</v>
      </c>
      <c r="L637" s="14">
        <f t="shared" si="251"/>
        <v>12.01346306254124</v>
      </c>
      <c r="M637" s="14">
        <f t="shared" si="252"/>
        <v>6.2146923377617007</v>
      </c>
      <c r="N637" s="5">
        <f t="shared" si="253"/>
        <v>0</v>
      </c>
      <c r="O637" s="9">
        <v>0.16550000000000001</v>
      </c>
      <c r="P637" s="9">
        <v>4.5000000000000014E-3</v>
      </c>
      <c r="Q637" s="9">
        <v>6.9694467912031017</v>
      </c>
      <c r="R637" s="9">
        <f t="shared" si="246"/>
        <v>0.69694467912031022</v>
      </c>
      <c r="S637" s="9">
        <f t="shared" si="247"/>
        <v>6.2725021120827913</v>
      </c>
      <c r="T637" s="9">
        <v>6.3112529840780462</v>
      </c>
      <c r="U637" s="9">
        <f t="shared" si="248"/>
        <v>0.63112529840780462</v>
      </c>
      <c r="V637" s="9">
        <f t="shared" si="249"/>
        <v>5.6801276856702421</v>
      </c>
      <c r="W637" s="9">
        <f t="shared" si="263"/>
        <v>0.68625233062570157</v>
      </c>
      <c r="X637" s="9">
        <f t="shared" si="264"/>
        <v>7.297650131574418E-2</v>
      </c>
      <c r="Y637" s="9">
        <f t="shared" si="265"/>
        <v>0.54319857473861599</v>
      </c>
      <c r="Z637" s="9">
        <f t="shared" si="266"/>
        <v>8.9274315857025832E-2</v>
      </c>
      <c r="AA637" s="9">
        <f t="shared" si="267"/>
        <v>0.52865395755845701</v>
      </c>
      <c r="AB637" s="9">
        <f t="shared" si="268"/>
        <v>6.9153039823234036E-2</v>
      </c>
      <c r="AC637" s="9">
        <f t="shared" si="269"/>
        <v>0.64947834843615748</v>
      </c>
      <c r="AD637" s="9">
        <f t="shared" si="270"/>
        <v>8.5136873670322188E-2</v>
      </c>
      <c r="AE637" s="9">
        <f t="shared" si="271"/>
        <v>0.48972689186121693</v>
      </c>
      <c r="AF637" s="9">
        <f t="shared" si="272"/>
        <v>4.2778314152063901E-2</v>
      </c>
      <c r="AG637" s="9">
        <v>0</v>
      </c>
      <c r="AH637" s="9">
        <f t="shared" si="273"/>
        <v>4.6501201275384173E-2</v>
      </c>
      <c r="AI637" s="9"/>
      <c r="AJ637" s="6">
        <v>627</v>
      </c>
      <c r="AK637" s="6">
        <f t="shared" si="254"/>
        <v>0.75922883194144575</v>
      </c>
      <c r="AL637" s="6">
        <f t="shared" si="255"/>
        <v>0.61792827341548284</v>
      </c>
      <c r="AM637" s="6">
        <f t="shared" si="256"/>
        <v>0.73461522210647967</v>
      </c>
      <c r="AN637">
        <v>0.871428571428571</v>
      </c>
      <c r="AO637">
        <v>3.1642857142857101</v>
      </c>
      <c r="AP637" s="5">
        <v>0.58464285699999996</v>
      </c>
      <c r="AQ637" s="6">
        <f t="shared" si="257"/>
        <v>-0.11219973948712525</v>
      </c>
      <c r="AR637" s="17">
        <f t="shared" si="258"/>
        <v>1.2588781540978772E-2</v>
      </c>
      <c r="AS637" s="6">
        <f t="shared" si="259"/>
        <v>-2.5463574408702274</v>
      </c>
      <c r="AT637" s="15">
        <f t="shared" si="260"/>
        <v>6.4839362166751737</v>
      </c>
      <c r="AU637" s="6">
        <f t="shared" si="261"/>
        <v>0.14997236510647971</v>
      </c>
      <c r="AV637" s="16">
        <f t="shared" si="262"/>
        <v>2.2491710295631254E-2</v>
      </c>
      <c r="AW637" s="16"/>
      <c r="AX637" s="16"/>
    </row>
    <row r="638" spans="1:50" x14ac:dyDescent="0.2">
      <c r="A638" s="13">
        <v>43363</v>
      </c>
      <c r="B638" s="14">
        <v>15.126912949999999</v>
      </c>
      <c r="C638" s="14">
        <v>18.952889620000001</v>
      </c>
      <c r="D638" s="14">
        <v>17.68018545</v>
      </c>
      <c r="E638" s="14">
        <v>24.567798710000002</v>
      </c>
      <c r="F638" s="5">
        <v>2.391933147062161</v>
      </c>
      <c r="G638" s="5">
        <v>2.0137191514403301</v>
      </c>
      <c r="H638" s="14">
        <v>4.7838662941243228</v>
      </c>
      <c r="I638" s="14">
        <v>6.7975854455646534</v>
      </c>
      <c r="J638" s="14">
        <v>2.391933147062161</v>
      </c>
      <c r="K638" s="14">
        <f t="shared" si="250"/>
        <v>3.5548039321572009</v>
      </c>
      <c r="L638" s="14">
        <f t="shared" si="251"/>
        <v>12.479161002320943</v>
      </c>
      <c r="M638" s="14">
        <f t="shared" si="252"/>
        <v>6.4523902014919576</v>
      </c>
      <c r="N638" s="5">
        <f t="shared" si="253"/>
        <v>0</v>
      </c>
      <c r="O638" s="9">
        <v>0.16340000004399999</v>
      </c>
      <c r="P638" s="9">
        <v>4.655555556E-3</v>
      </c>
      <c r="Q638" s="9">
        <v>6.9502346362121976</v>
      </c>
      <c r="R638" s="9">
        <f t="shared" si="246"/>
        <v>0.69502346362121981</v>
      </c>
      <c r="S638" s="9">
        <f t="shared" si="247"/>
        <v>6.255211172590978</v>
      </c>
      <c r="T638" s="9">
        <v>6.3396787973145576</v>
      </c>
      <c r="U638" s="9">
        <f t="shared" si="248"/>
        <v>0.63396787973145585</v>
      </c>
      <c r="V638" s="9">
        <f t="shared" si="249"/>
        <v>5.7057109175831018</v>
      </c>
      <c r="W638" s="9">
        <f t="shared" si="263"/>
        <v>0.68535447041982356</v>
      </c>
      <c r="X638" s="9">
        <f t="shared" si="264"/>
        <v>7.2774475260601615E-2</v>
      </c>
      <c r="Y638" s="9">
        <f t="shared" si="265"/>
        <v>0.54247569459452494</v>
      </c>
      <c r="Z638" s="9">
        <f t="shared" si="266"/>
        <v>8.8740750344677405E-2</v>
      </c>
      <c r="AA638" s="9">
        <f t="shared" si="267"/>
        <v>0.52835822166598634</v>
      </c>
      <c r="AB638" s="9">
        <f t="shared" si="268"/>
        <v>6.939641335231643E-2</v>
      </c>
      <c r="AC638" s="9">
        <f t="shared" si="269"/>
        <v>0.64779287513986883</v>
      </c>
      <c r="AD638" s="9">
        <f t="shared" si="270"/>
        <v>8.4987663530147181E-2</v>
      </c>
      <c r="AE638" s="9">
        <f t="shared" si="271"/>
        <v>0.49084808204422348</v>
      </c>
      <c r="AF638" s="9">
        <f t="shared" si="272"/>
        <v>4.2569295469946172E-2</v>
      </c>
      <c r="AG638" s="9">
        <v>0</v>
      </c>
      <c r="AH638" s="9">
        <f t="shared" si="273"/>
        <v>4.6217969056060751E-2</v>
      </c>
      <c r="AI638" s="9"/>
      <c r="AJ638" s="9">
        <v>628</v>
      </c>
      <c r="AK638" s="6">
        <f t="shared" si="254"/>
        <v>0.75812894568042521</v>
      </c>
      <c r="AL638" s="6">
        <f t="shared" si="255"/>
        <v>0.61709897201066377</v>
      </c>
      <c r="AM638" s="6">
        <f t="shared" si="256"/>
        <v>0.73278053867001602</v>
      </c>
      <c r="AN638">
        <v>0.878571428571429</v>
      </c>
      <c r="AO638">
        <v>3.1285714285714299</v>
      </c>
      <c r="AP638" s="5">
        <v>0.57428571399999995</v>
      </c>
      <c r="AQ638" s="6">
        <f t="shared" si="257"/>
        <v>-0.12044248289100379</v>
      </c>
      <c r="AR638" s="17">
        <f t="shared" si="258"/>
        <v>1.450639168494974E-2</v>
      </c>
      <c r="AS638" s="6">
        <f t="shared" si="259"/>
        <v>-2.511472456560766</v>
      </c>
      <c r="AT638" s="15">
        <f t="shared" si="260"/>
        <v>6.3074939000633687</v>
      </c>
      <c r="AU638" s="6">
        <f t="shared" si="261"/>
        <v>0.15849482467001608</v>
      </c>
      <c r="AV638" s="16">
        <f t="shared" si="262"/>
        <v>2.5120609447179136E-2</v>
      </c>
      <c r="AW638" s="16"/>
      <c r="AX638" s="16"/>
    </row>
    <row r="639" spans="1:50" x14ac:dyDescent="0.2">
      <c r="A639" s="13">
        <v>43364</v>
      </c>
      <c r="B639" s="14">
        <v>15.19086942</v>
      </c>
      <c r="C639" s="14">
        <v>19.259765810000001</v>
      </c>
      <c r="D639" s="14">
        <v>17.751488179999999</v>
      </c>
      <c r="E639" s="14">
        <v>24.805548229999999</v>
      </c>
      <c r="F639" s="5">
        <v>2.5149661075388101</v>
      </c>
      <c r="G639" s="5">
        <v>2.1981175132277451</v>
      </c>
      <c r="H639" s="14">
        <v>5.0299322150776202</v>
      </c>
      <c r="I639" s="14">
        <v>7.2280497283053649</v>
      </c>
      <c r="J639" s="14">
        <v>2.5149661075388101</v>
      </c>
      <c r="K639" s="14">
        <f t="shared" si="250"/>
        <v>3.4466177186994313</v>
      </c>
      <c r="L639" s="14">
        <f t="shared" si="251"/>
        <v>13.852947363345383</v>
      </c>
      <c r="M639" s="14">
        <f t="shared" si="252"/>
        <v>6.9282949197378896</v>
      </c>
      <c r="N639" s="5">
        <f t="shared" si="253"/>
        <v>0</v>
      </c>
      <c r="O639" s="9">
        <v>0.16129999998899999</v>
      </c>
      <c r="P639" s="9">
        <v>4.8111111109999999E-3</v>
      </c>
      <c r="Q639" s="9">
        <v>6.9571831564399744</v>
      </c>
      <c r="R639" s="9">
        <f t="shared" si="246"/>
        <v>0.69571831564399744</v>
      </c>
      <c r="S639" s="9">
        <f t="shared" si="247"/>
        <v>6.261464840795977</v>
      </c>
      <c r="T639" s="9">
        <v>6.3738151805707464</v>
      </c>
      <c r="U639" s="9">
        <f t="shared" si="248"/>
        <v>0.63738151805707466</v>
      </c>
      <c r="V639" s="9">
        <f t="shared" si="249"/>
        <v>5.7364336625136723</v>
      </c>
      <c r="W639" s="9">
        <f t="shared" si="263"/>
        <v>0.68425025557311248</v>
      </c>
      <c r="X639" s="9">
        <f t="shared" si="264"/>
        <v>7.2889187139762668E-2</v>
      </c>
      <c r="Y639" s="9">
        <f t="shared" si="265"/>
        <v>0.54175466312125253</v>
      </c>
      <c r="Z639" s="9">
        <f t="shared" si="266"/>
        <v>8.8634181872932788E-2</v>
      </c>
      <c r="AA639" s="9">
        <f t="shared" si="267"/>
        <v>0.52768312314756527</v>
      </c>
      <c r="AB639" s="9">
        <f t="shared" si="268"/>
        <v>6.9623688341453327E-2</v>
      </c>
      <c r="AC639" s="9">
        <f t="shared" si="269"/>
        <v>0.64562172016161734</v>
      </c>
      <c r="AD639" s="9">
        <f t="shared" si="270"/>
        <v>8.5006213322550844E-2</v>
      </c>
      <c r="AE639" s="9">
        <f t="shared" si="271"/>
        <v>0.49178910877280291</v>
      </c>
      <c r="AF639" s="9">
        <f t="shared" si="272"/>
        <v>4.2407850852970268E-2</v>
      </c>
      <c r="AG639" s="9">
        <v>0</v>
      </c>
      <c r="AH639" s="9">
        <f t="shared" si="273"/>
        <v>4.6026651940759139E-2</v>
      </c>
      <c r="AI639" s="9"/>
      <c r="AJ639" s="6">
        <v>629</v>
      </c>
      <c r="AK639" s="6">
        <f t="shared" si="254"/>
        <v>0.75713944271287514</v>
      </c>
      <c r="AL639" s="6">
        <f t="shared" si="255"/>
        <v>0.61631730502049809</v>
      </c>
      <c r="AM639" s="6">
        <f t="shared" si="256"/>
        <v>0.73062793348416821</v>
      </c>
      <c r="AN639">
        <v>0.88571428571428601</v>
      </c>
      <c r="AO639">
        <v>3.0928571428571399</v>
      </c>
      <c r="AP639" s="5">
        <v>0.56392857100000005</v>
      </c>
      <c r="AQ639" s="6">
        <f t="shared" si="257"/>
        <v>-0.12857484300141087</v>
      </c>
      <c r="AR639" s="17">
        <f t="shared" si="258"/>
        <v>1.6531490252837452E-2</v>
      </c>
      <c r="AS639" s="6">
        <f t="shared" si="259"/>
        <v>-2.4765398378366417</v>
      </c>
      <c r="AT639" s="15">
        <f t="shared" si="260"/>
        <v>6.133249568391939</v>
      </c>
      <c r="AU639" s="6">
        <f t="shared" si="261"/>
        <v>0.16669936248416817</v>
      </c>
      <c r="AV639" s="16">
        <f t="shared" si="262"/>
        <v>2.7788677452628092E-2</v>
      </c>
      <c r="AW639" s="16"/>
      <c r="AX639" s="16"/>
    </row>
    <row r="640" spans="1:50" x14ac:dyDescent="0.2">
      <c r="A640" s="13">
        <v>43365</v>
      </c>
      <c r="B640" s="14">
        <v>15.254825889999999</v>
      </c>
      <c r="C640" s="14">
        <v>19.566641990000001</v>
      </c>
      <c r="D640" s="14">
        <v>17.822790909999998</v>
      </c>
      <c r="E640" s="14">
        <v>25.043297760000002</v>
      </c>
      <c r="F640" s="5">
        <v>2.5913101490984149</v>
      </c>
      <c r="G640" s="5">
        <v>2.2747493562937522</v>
      </c>
      <c r="H640" s="14">
        <v>5.182620298196829</v>
      </c>
      <c r="I640" s="14">
        <v>7.4573696544905808</v>
      </c>
      <c r="J640" s="14">
        <v>2.5913101490984149</v>
      </c>
      <c r="K640" s="14">
        <f t="shared" si="250"/>
        <v>3.2851629851725099</v>
      </c>
      <c r="L640" s="14">
        <f t="shared" si="251"/>
        <v>14.793832945999743</v>
      </c>
      <c r="M640" s="14">
        <f t="shared" si="252"/>
        <v>7.2861478004243398</v>
      </c>
      <c r="N640" s="5">
        <f t="shared" si="253"/>
        <v>0</v>
      </c>
      <c r="O640" s="9">
        <v>0.159200000033</v>
      </c>
      <c r="P640" s="9">
        <v>4.9666666670000002E-3</v>
      </c>
      <c r="Q640" s="9">
        <v>6.9672432991705966</v>
      </c>
      <c r="R640" s="9">
        <f t="shared" si="246"/>
        <v>0.69672432991705968</v>
      </c>
      <c r="S640" s="9">
        <f t="shared" si="247"/>
        <v>6.270518969253537</v>
      </c>
      <c r="T640" s="9">
        <v>6.2888036781997183</v>
      </c>
      <c r="U640" s="9">
        <f t="shared" si="248"/>
        <v>0.62888036781997192</v>
      </c>
      <c r="V640" s="9">
        <f t="shared" si="249"/>
        <v>5.6599233103797468</v>
      </c>
      <c r="W640" s="9">
        <f t="shared" si="263"/>
        <v>0.68298979820059436</v>
      </c>
      <c r="X640" s="9">
        <f t="shared" si="264"/>
        <v>7.3617840859581701E-2</v>
      </c>
      <c r="Y640" s="9">
        <f t="shared" si="265"/>
        <v>0.54102345730497903</v>
      </c>
      <c r="Z640" s="9">
        <f t="shared" si="266"/>
        <v>8.9276322538651864E-2</v>
      </c>
      <c r="AA640" s="9">
        <f t="shared" si="267"/>
        <v>0.52628574876074496</v>
      </c>
      <c r="AB640" s="9">
        <f t="shared" si="268"/>
        <v>6.984376372889757E-2</v>
      </c>
      <c r="AC640" s="9">
        <f t="shared" si="269"/>
        <v>0.64229388694226974</v>
      </c>
      <c r="AD640" s="9">
        <f t="shared" si="270"/>
        <v>8.6988117294291761E-2</v>
      </c>
      <c r="AE640" s="9">
        <f t="shared" si="271"/>
        <v>0.49253534689404743</v>
      </c>
      <c r="AF640" s="9">
        <f t="shared" si="272"/>
        <v>4.2399480664819161E-2</v>
      </c>
      <c r="AG640" s="9">
        <v>0</v>
      </c>
      <c r="AH640" s="9">
        <f t="shared" si="273"/>
        <v>4.5881233437998638E-2</v>
      </c>
      <c r="AI640" s="9"/>
      <c r="AJ640" s="6">
        <v>630</v>
      </c>
      <c r="AK640" s="6">
        <f t="shared" si="254"/>
        <v>0.75660763906017603</v>
      </c>
      <c r="AL640" s="6">
        <f t="shared" si="255"/>
        <v>0.61556207129939677</v>
      </c>
      <c r="AM640" s="6">
        <f t="shared" si="256"/>
        <v>0.72928200423656153</v>
      </c>
      <c r="AN640">
        <v>0.89285714285714302</v>
      </c>
      <c r="AO640">
        <v>3.05714285714286</v>
      </c>
      <c r="AP640" s="5">
        <v>0.553571429</v>
      </c>
      <c r="AQ640" s="6">
        <f t="shared" si="257"/>
        <v>-0.13624950379696699</v>
      </c>
      <c r="AR640" s="17">
        <f t="shared" si="258"/>
        <v>1.8563927284919721E-2</v>
      </c>
      <c r="AS640" s="6">
        <f t="shared" si="259"/>
        <v>-2.4415807858434633</v>
      </c>
      <c r="AT640" s="15">
        <f t="shared" si="260"/>
        <v>5.9613167337999835</v>
      </c>
      <c r="AU640" s="6">
        <f t="shared" si="261"/>
        <v>0.17571057523656153</v>
      </c>
      <c r="AV640" s="16">
        <f t="shared" si="262"/>
        <v>3.087420624996335E-2</v>
      </c>
      <c r="AW640" s="16"/>
      <c r="AX640" s="16"/>
    </row>
    <row r="641" spans="1:50" x14ac:dyDescent="0.2">
      <c r="A641" s="13">
        <v>43366</v>
      </c>
      <c r="B641" s="14">
        <v>15.318782369999999</v>
      </c>
      <c r="C641" s="14">
        <v>19.873518180000001</v>
      </c>
      <c r="D641" s="14">
        <v>17.894093640000001</v>
      </c>
      <c r="E641" s="14">
        <v>25.281047279999999</v>
      </c>
      <c r="F641" s="5">
        <v>2.5420651505008802</v>
      </c>
      <c r="G641" s="5">
        <v>2.1789383022406019</v>
      </c>
      <c r="H641" s="14">
        <v>5.0841303010017604</v>
      </c>
      <c r="I641" s="14">
        <v>7.2630686032423633</v>
      </c>
      <c r="J641" s="14">
        <v>2.5420651505008802</v>
      </c>
      <c r="K641" s="14">
        <f t="shared" si="250"/>
        <v>2.9895513002576304</v>
      </c>
      <c r="L641" s="14">
        <f t="shared" si="251"/>
        <v>14.808363522347259</v>
      </c>
      <c r="M641" s="14">
        <f t="shared" si="252"/>
        <v>7.2915913642585046</v>
      </c>
      <c r="N641" s="5">
        <f t="shared" si="253"/>
        <v>0</v>
      </c>
      <c r="O641" s="9">
        <v>0.157099999978</v>
      </c>
      <c r="P641" s="9">
        <v>5.122222222E-3</v>
      </c>
      <c r="Q641" s="9">
        <v>6.992616229300733</v>
      </c>
      <c r="R641" s="9">
        <f t="shared" si="246"/>
        <v>0.69926162293007332</v>
      </c>
      <c r="S641" s="9">
        <f t="shared" si="247"/>
        <v>6.2933546063706602</v>
      </c>
      <c r="T641" s="9">
        <v>6.4411730444111308</v>
      </c>
      <c r="U641" s="9">
        <f t="shared" si="248"/>
        <v>0.64411730444111315</v>
      </c>
      <c r="V641" s="9">
        <f t="shared" si="249"/>
        <v>5.797055739970018</v>
      </c>
      <c r="W641" s="9">
        <f t="shared" si="263"/>
        <v>0.68195949404041056</v>
      </c>
      <c r="X641" s="9">
        <f t="shared" si="264"/>
        <v>7.4421406978502747E-2</v>
      </c>
      <c r="Y641" s="9">
        <f t="shared" si="265"/>
        <v>0.54027383149503427</v>
      </c>
      <c r="Z641" s="9">
        <f t="shared" si="266"/>
        <v>9.0358875473035422E-2</v>
      </c>
      <c r="AA641" s="9">
        <f t="shared" si="267"/>
        <v>0.5244777611248318</v>
      </c>
      <c r="AB641" s="9">
        <f t="shared" si="268"/>
        <v>7.0071774248516197E-2</v>
      </c>
      <c r="AC641" s="9">
        <f t="shared" si="269"/>
        <v>0.63909297257777686</v>
      </c>
      <c r="AD641" s="9">
        <f t="shared" si="270"/>
        <v>8.8558591174074427E-2</v>
      </c>
      <c r="AE641" s="9">
        <f t="shared" si="271"/>
        <v>0.49303460557707329</v>
      </c>
      <c r="AF641" s="9">
        <f t="shared" si="272"/>
        <v>4.2701068411016431E-2</v>
      </c>
      <c r="AG641" s="9">
        <v>0</v>
      </c>
      <c r="AH641" s="9">
        <f t="shared" si="273"/>
        <v>4.6582350455573754E-2</v>
      </c>
      <c r="AI641" s="9"/>
      <c r="AJ641" s="9">
        <v>631</v>
      </c>
      <c r="AK641" s="6">
        <f t="shared" si="254"/>
        <v>0.75638090101891331</v>
      </c>
      <c r="AL641" s="6">
        <f t="shared" si="255"/>
        <v>0.61483663659786725</v>
      </c>
      <c r="AM641" s="6">
        <f t="shared" si="256"/>
        <v>0.72765156375185125</v>
      </c>
      <c r="AN641">
        <v>0.9</v>
      </c>
      <c r="AO641">
        <v>3.02142857142857</v>
      </c>
      <c r="AP641" s="5">
        <v>0.54321428599999999</v>
      </c>
      <c r="AQ641" s="6">
        <f t="shared" si="257"/>
        <v>-0.14361909898108671</v>
      </c>
      <c r="AR641" s="17">
        <f t="shared" si="258"/>
        <v>2.0626445592139182E-2</v>
      </c>
      <c r="AS641" s="6">
        <f t="shared" si="259"/>
        <v>-2.4065919348307028</v>
      </c>
      <c r="AT641" s="15">
        <f t="shared" si="260"/>
        <v>5.7916847407921859</v>
      </c>
      <c r="AU641" s="6">
        <f t="shared" si="261"/>
        <v>0.18443727775185126</v>
      </c>
      <c r="AV641" s="16">
        <f t="shared" si="262"/>
        <v>3.4017109424513525E-2</v>
      </c>
      <c r="AW641" s="16"/>
      <c r="AX641" s="16"/>
    </row>
    <row r="642" spans="1:50" x14ac:dyDescent="0.2">
      <c r="A642" s="13">
        <v>43367</v>
      </c>
      <c r="B642" s="14">
        <v>15.38273884</v>
      </c>
      <c r="C642" s="14">
        <v>20.180394360000001</v>
      </c>
      <c r="D642" s="14">
        <v>17.96539636</v>
      </c>
      <c r="E642" s="14">
        <v>25.518796810000001</v>
      </c>
      <c r="F642" s="5">
        <v>2.4073281423839892</v>
      </c>
      <c r="G642" s="5">
        <v>2.1621881726826442</v>
      </c>
      <c r="H642" s="14">
        <v>4.8146562847679784</v>
      </c>
      <c r="I642" s="14">
        <v>6.9768444574506221</v>
      </c>
      <c r="J642" s="14">
        <v>2.4073281423839892</v>
      </c>
      <c r="K642" s="14">
        <f t="shared" si="250"/>
        <v>2.6326363907967094</v>
      </c>
      <c r="L642" s="14">
        <f t="shared" si="251"/>
        <v>14.866499025235914</v>
      </c>
      <c r="M642" s="14">
        <f t="shared" si="252"/>
        <v>7.0406212721464119</v>
      </c>
      <c r="N642" s="5">
        <f t="shared" si="253"/>
        <v>0</v>
      </c>
      <c r="O642" s="9">
        <v>0.15500000002200001</v>
      </c>
      <c r="P642" s="9">
        <v>5.2777777780000003E-3</v>
      </c>
      <c r="Q642" s="9">
        <v>7.0544794112257616</v>
      </c>
      <c r="R642" s="9">
        <f t="shared" si="246"/>
        <v>0.70544794112257625</v>
      </c>
      <c r="S642" s="9">
        <f t="shared" si="247"/>
        <v>6.3490314701031858</v>
      </c>
      <c r="T642" s="9">
        <v>6.4793984657888881</v>
      </c>
      <c r="U642" s="9">
        <f t="shared" si="248"/>
        <v>0.64793984657888881</v>
      </c>
      <c r="V642" s="9">
        <f t="shared" si="249"/>
        <v>5.8314586192099993</v>
      </c>
      <c r="W642" s="9">
        <f t="shared" si="263"/>
        <v>0.68138011551685285</v>
      </c>
      <c r="X642" s="9">
        <f t="shared" si="264"/>
        <v>7.4645257960288092E-2</v>
      </c>
      <c r="Y642" s="9">
        <f t="shared" si="265"/>
        <v>0.53952040743797991</v>
      </c>
      <c r="Z642" s="9">
        <f t="shared" si="266"/>
        <v>9.1249475064976063E-2</v>
      </c>
      <c r="AA642" s="9">
        <f t="shared" si="267"/>
        <v>0.52290634270575176</v>
      </c>
      <c r="AB642" s="9">
        <f t="shared" si="268"/>
        <v>7.0316351192234991E-2</v>
      </c>
      <c r="AC642" s="9">
        <f t="shared" si="269"/>
        <v>0.63667600387038392</v>
      </c>
      <c r="AD642" s="9">
        <f t="shared" si="270"/>
        <v>8.9184993295394685E-2</v>
      </c>
      <c r="AE642" s="9">
        <f t="shared" si="271"/>
        <v>0.4933124965242921</v>
      </c>
      <c r="AF642" s="9">
        <f t="shared" si="272"/>
        <v>4.3053857675343137E-2</v>
      </c>
      <c r="AG642" s="9">
        <v>0</v>
      </c>
      <c r="AH642" s="9">
        <f t="shared" si="273"/>
        <v>4.7085886642857552E-2</v>
      </c>
      <c r="AI642" s="9"/>
      <c r="AJ642" s="6">
        <v>632</v>
      </c>
      <c r="AK642" s="6">
        <f t="shared" si="254"/>
        <v>0.75602537347714094</v>
      </c>
      <c r="AL642" s="6">
        <f t="shared" si="255"/>
        <v>0.61415581777072781</v>
      </c>
      <c r="AM642" s="6">
        <f t="shared" si="256"/>
        <v>0.72586099716577857</v>
      </c>
      <c r="AN642">
        <v>0.90714285714285692</v>
      </c>
      <c r="AO642">
        <v>2.9857142857142902</v>
      </c>
      <c r="AP642" s="5">
        <v>0.53285714299999998</v>
      </c>
      <c r="AQ642" s="6">
        <f t="shared" si="257"/>
        <v>-0.15111748366571598</v>
      </c>
      <c r="AR642" s="17">
        <f t="shared" si="258"/>
        <v>2.2836493869457936E-2</v>
      </c>
      <c r="AS642" s="6">
        <f t="shared" si="259"/>
        <v>-2.3715584679435624</v>
      </c>
      <c r="AT642" s="15">
        <f t="shared" si="260"/>
        <v>5.6242895668748165</v>
      </c>
      <c r="AU642" s="6">
        <f t="shared" si="261"/>
        <v>0.19300385416577859</v>
      </c>
      <c r="AV642" s="16">
        <f t="shared" si="262"/>
        <v>3.725048772284513E-2</v>
      </c>
      <c r="AW642" s="16"/>
      <c r="AX642" s="16"/>
    </row>
    <row r="643" spans="1:50" x14ac:dyDescent="0.2">
      <c r="A643" s="13">
        <v>43368</v>
      </c>
      <c r="B643" s="14">
        <v>15.44669532</v>
      </c>
      <c r="C643" s="14">
        <v>20.487270550000002</v>
      </c>
      <c r="D643" s="14">
        <v>18.036699089999999</v>
      </c>
      <c r="E643" s="14">
        <v>25.756546329999999</v>
      </c>
      <c r="F643" s="5">
        <v>2.341303827354118</v>
      </c>
      <c r="G643" s="5">
        <v>2.1166960593518729</v>
      </c>
      <c r="H643" s="14">
        <v>4.682607654708236</v>
      </c>
      <c r="I643" s="14">
        <v>6.7993037140601089</v>
      </c>
      <c r="J643" s="14">
        <v>2.341303827354118</v>
      </c>
      <c r="K643" s="14">
        <f t="shared" si="250"/>
        <v>2.386019986755604</v>
      </c>
      <c r="L643" s="14">
        <f t="shared" si="251"/>
        <v>14.991675808571301</v>
      </c>
      <c r="M643" s="14">
        <f t="shared" si="252"/>
        <v>6.9785643167620286</v>
      </c>
      <c r="N643" s="5">
        <f t="shared" si="253"/>
        <v>0</v>
      </c>
      <c r="O643" s="9">
        <v>0.15290000006599999</v>
      </c>
      <c r="P643" s="9">
        <v>5.4333333340000007E-3</v>
      </c>
      <c r="Q643" s="9">
        <v>7.0912152677048441</v>
      </c>
      <c r="R643" s="9">
        <f t="shared" si="246"/>
        <v>0.70912152677048446</v>
      </c>
      <c r="S643" s="9">
        <f t="shared" si="247"/>
        <v>6.3820937409343594</v>
      </c>
      <c r="T643" s="9">
        <v>6.5122874230335004</v>
      </c>
      <c r="U643" s="9">
        <f t="shared" si="248"/>
        <v>0.65122874230335004</v>
      </c>
      <c r="V643" s="9">
        <f t="shared" si="249"/>
        <v>5.8610586807301503</v>
      </c>
      <c r="W643" s="9">
        <f t="shared" si="263"/>
        <v>0.68107980300997184</v>
      </c>
      <c r="X643" s="9">
        <f t="shared" si="264"/>
        <v>7.4188253891106365E-2</v>
      </c>
      <c r="Y643" s="9">
        <f t="shared" si="265"/>
        <v>0.53878943990059636</v>
      </c>
      <c r="Z643" s="9">
        <f t="shared" si="266"/>
        <v>9.1575160479582057E-2</v>
      </c>
      <c r="AA643" s="9">
        <f t="shared" si="267"/>
        <v>0.52195170707148919</v>
      </c>
      <c r="AB643" s="9">
        <f t="shared" si="268"/>
        <v>7.0573286061947668E-2</v>
      </c>
      <c r="AC643" s="9">
        <f t="shared" si="269"/>
        <v>0.63447304491975942</v>
      </c>
      <c r="AD643" s="9">
        <f t="shared" si="270"/>
        <v>8.9660224315908754E-2</v>
      </c>
      <c r="AE643" s="9">
        <f t="shared" si="271"/>
        <v>0.49343057835477622</v>
      </c>
      <c r="AF643" s="9">
        <f t="shared" si="272"/>
        <v>4.3133236860911132E-2</v>
      </c>
      <c r="AG643" s="9">
        <v>0</v>
      </c>
      <c r="AH643" s="9">
        <f t="shared" si="273"/>
        <v>4.7199264151534109E-2</v>
      </c>
      <c r="AI643" s="9"/>
      <c r="AJ643" s="6">
        <v>633</v>
      </c>
      <c r="AK643" s="6">
        <f t="shared" si="254"/>
        <v>0.75526805690107823</v>
      </c>
      <c r="AL643" s="6">
        <f t="shared" si="255"/>
        <v>0.61352686755107122</v>
      </c>
      <c r="AM643" s="6">
        <f t="shared" si="256"/>
        <v>0.72413326923566812</v>
      </c>
      <c r="AN643">
        <v>0.91428571428571392</v>
      </c>
      <c r="AO643">
        <v>2.95</v>
      </c>
      <c r="AP643" s="5">
        <v>0.52249999999999996</v>
      </c>
      <c r="AQ643" s="6">
        <f t="shared" si="257"/>
        <v>-0.15901765738463569</v>
      </c>
      <c r="AR643" s="17">
        <f t="shared" si="258"/>
        <v>2.5286615360097381E-2</v>
      </c>
      <c r="AS643" s="6">
        <f t="shared" si="259"/>
        <v>-2.336473132448929</v>
      </c>
      <c r="AT643" s="15">
        <f t="shared" si="260"/>
        <v>5.4591066986557104</v>
      </c>
      <c r="AU643" s="6">
        <f t="shared" si="261"/>
        <v>0.20163326923566816</v>
      </c>
      <c r="AV643" s="16">
        <f t="shared" si="262"/>
        <v>4.0655975262663444E-2</v>
      </c>
      <c r="AW643" s="16"/>
      <c r="AX643" s="16"/>
    </row>
    <row r="644" spans="1:50" x14ac:dyDescent="0.2">
      <c r="A644" s="13">
        <v>43369</v>
      </c>
      <c r="B644" s="14">
        <v>15.510651790000001</v>
      </c>
      <c r="C644" s="14">
        <v>20.794146739999999</v>
      </c>
      <c r="D644" s="14">
        <v>18.108001819999998</v>
      </c>
      <c r="E644" s="14">
        <v>25.994295860000001</v>
      </c>
      <c r="F644" s="5">
        <v>2.3661089495621539</v>
      </c>
      <c r="G644" s="5">
        <v>2.0328455240468188</v>
      </c>
      <c r="H644" s="14">
        <v>4.7322178991243087</v>
      </c>
      <c r="I644" s="14">
        <v>6.765063423171128</v>
      </c>
      <c r="J644" s="14">
        <v>2.3661089495621539</v>
      </c>
      <c r="K644" s="14">
        <f t="shared" si="250"/>
        <v>2.2512462050919639</v>
      </c>
      <c r="L644" s="14">
        <f t="shared" si="251"/>
        <v>15.22425292583045</v>
      </c>
      <c r="M644" s="14">
        <f t="shared" si="252"/>
        <v>7.1841802958389458</v>
      </c>
      <c r="N644" s="5">
        <f t="shared" si="253"/>
        <v>0</v>
      </c>
      <c r="O644" s="9">
        <v>0.150800000011</v>
      </c>
      <c r="P644" s="9">
        <v>5.5888888890000014E-3</v>
      </c>
      <c r="Q644" s="9">
        <v>7.1043531586972257</v>
      </c>
      <c r="R644" s="9">
        <f t="shared" si="246"/>
        <v>0.71043531586972264</v>
      </c>
      <c r="S644" s="9">
        <f t="shared" si="247"/>
        <v>6.393917842827503</v>
      </c>
      <c r="T644" s="9">
        <v>6.5469207891722254</v>
      </c>
      <c r="U644" s="9">
        <f t="shared" si="248"/>
        <v>0.65469207891722259</v>
      </c>
      <c r="V644" s="9">
        <f t="shared" si="249"/>
        <v>5.8922287102550026</v>
      </c>
      <c r="W644" s="9">
        <f t="shared" si="263"/>
        <v>0.68060084057455339</v>
      </c>
      <c r="X644" s="9">
        <f t="shared" si="264"/>
        <v>7.3697829033670406E-2</v>
      </c>
      <c r="Y644" s="9">
        <f t="shared" si="265"/>
        <v>0.53809533905733653</v>
      </c>
      <c r="Z644" s="9">
        <f t="shared" si="266"/>
        <v>9.1728606502663151E-2</v>
      </c>
      <c r="AA644" s="9">
        <f t="shared" si="267"/>
        <v>0.52121304583760808</v>
      </c>
      <c r="AB644" s="9">
        <f t="shared" si="268"/>
        <v>7.0831004992357879E-2</v>
      </c>
      <c r="AC644" s="9">
        <f t="shared" si="269"/>
        <v>0.63236502419187179</v>
      </c>
      <c r="AD644" s="9">
        <f t="shared" si="270"/>
        <v>8.9699243774989376E-2</v>
      </c>
      <c r="AE644" s="9">
        <f t="shared" si="271"/>
        <v>0.49341301988606545</v>
      </c>
      <c r="AF644" s="9">
        <f t="shared" si="272"/>
        <v>4.2877521542904071E-2</v>
      </c>
      <c r="AG644" s="9">
        <v>0</v>
      </c>
      <c r="AH644" s="9">
        <f t="shared" si="273"/>
        <v>4.7255968410153879E-2</v>
      </c>
      <c r="AI644" s="9"/>
      <c r="AJ644" s="9">
        <v>634</v>
      </c>
      <c r="AK644" s="6">
        <f t="shared" si="254"/>
        <v>0.75429866960822378</v>
      </c>
      <c r="AL644" s="6">
        <f t="shared" si="255"/>
        <v>0.6129416523402712</v>
      </c>
      <c r="AM644" s="6">
        <f t="shared" si="256"/>
        <v>0.72206426796686118</v>
      </c>
      <c r="AN644">
        <v>0.92142857142857104</v>
      </c>
      <c r="AO644">
        <v>2.9142857142857101</v>
      </c>
      <c r="AP644" s="5">
        <v>0.51214285699999995</v>
      </c>
      <c r="AQ644" s="6">
        <f t="shared" si="257"/>
        <v>-0.16712990182034726</v>
      </c>
      <c r="AR644" s="17">
        <f t="shared" si="258"/>
        <v>2.7932404082478914E-2</v>
      </c>
      <c r="AS644" s="6">
        <f t="shared" si="259"/>
        <v>-2.3013440619454388</v>
      </c>
      <c r="AT644" s="15">
        <f t="shared" si="260"/>
        <v>5.2961844914515321</v>
      </c>
      <c r="AU644" s="6">
        <f t="shared" si="261"/>
        <v>0.20992141096686123</v>
      </c>
      <c r="AV644" s="16">
        <f t="shared" si="262"/>
        <v>4.4066998782317846E-2</v>
      </c>
      <c r="AW644" s="16"/>
      <c r="AX644" s="16"/>
    </row>
    <row r="645" spans="1:50" x14ac:dyDescent="0.2">
      <c r="A645" s="13">
        <v>43370</v>
      </c>
      <c r="B645" s="14">
        <v>15.57460826</v>
      </c>
      <c r="C645" s="14">
        <v>21.101022919999998</v>
      </c>
      <c r="D645" s="14">
        <v>18.17930454</v>
      </c>
      <c r="E645" s="14">
        <v>26.232045379999999</v>
      </c>
      <c r="F645" s="5">
        <v>2.3712508573045712</v>
      </c>
      <c r="G645" s="5">
        <v>2.0064987745080041</v>
      </c>
      <c r="H645" s="14">
        <v>4.7425017146091406</v>
      </c>
      <c r="I645" s="14">
        <v>6.7490004891171456</v>
      </c>
      <c r="J645" s="14">
        <v>2.3712508573045712</v>
      </c>
      <c r="K645" s="14">
        <f t="shared" si="250"/>
        <v>2.1098391992971193</v>
      </c>
      <c r="L645" s="14">
        <f t="shared" si="251"/>
        <v>15.631982618874497</v>
      </c>
      <c r="M645" s="14">
        <f t="shared" si="252"/>
        <v>7.3310154305213366</v>
      </c>
      <c r="N645" s="5">
        <f t="shared" si="253"/>
        <v>0</v>
      </c>
      <c r="O645" s="9">
        <v>0.148700000055</v>
      </c>
      <c r="P645" s="9">
        <v>5.744444445E-3</v>
      </c>
      <c r="Q645" s="9">
        <v>7.1347449613449054</v>
      </c>
      <c r="R645" s="9">
        <f t="shared" si="246"/>
        <v>0.71347449613449054</v>
      </c>
      <c r="S645" s="9">
        <f t="shared" si="247"/>
        <v>6.4212704652104149</v>
      </c>
      <c r="T645" s="9">
        <v>6.5742357704928036</v>
      </c>
      <c r="U645" s="9">
        <f t="shared" si="248"/>
        <v>0.65742357704928045</v>
      </c>
      <c r="V645" s="9">
        <f t="shared" si="249"/>
        <v>5.9168121934435236</v>
      </c>
      <c r="W645" s="9">
        <f t="shared" si="263"/>
        <v>0.67978959569645159</v>
      </c>
      <c r="X645" s="9">
        <f t="shared" si="264"/>
        <v>7.3630294393232446E-2</v>
      </c>
      <c r="Y645" s="9">
        <f t="shared" si="265"/>
        <v>0.53742508285028223</v>
      </c>
      <c r="Z645" s="9">
        <f t="shared" si="266"/>
        <v>9.2159004340024192E-2</v>
      </c>
      <c r="AA645" s="9">
        <f t="shared" si="267"/>
        <v>0.52023073122908514</v>
      </c>
      <c r="AB645" s="9">
        <f t="shared" si="268"/>
        <v>7.1086045711081569E-2</v>
      </c>
      <c r="AC645" s="9">
        <f t="shared" si="269"/>
        <v>0.63007345578142249</v>
      </c>
      <c r="AD645" s="9">
        <f t="shared" si="270"/>
        <v>8.9090613349685391E-2</v>
      </c>
      <c r="AE645" s="9">
        <f t="shared" si="271"/>
        <v>0.49327534050595978</v>
      </c>
      <c r="AF645" s="9">
        <f t="shared" si="272"/>
        <v>4.2593197081155887E-2</v>
      </c>
      <c r="AG645" s="9">
        <v>0</v>
      </c>
      <c r="AH645" s="9">
        <f t="shared" si="273"/>
        <v>4.7116953885745119E-2</v>
      </c>
      <c r="AI645" s="9"/>
      <c r="AJ645" s="6">
        <v>635</v>
      </c>
      <c r="AK645" s="6">
        <f t="shared" si="254"/>
        <v>0.75341989008968402</v>
      </c>
      <c r="AL645" s="6">
        <f t="shared" si="255"/>
        <v>0.61238973556910936</v>
      </c>
      <c r="AM645" s="6">
        <f t="shared" si="256"/>
        <v>0.71916406913110786</v>
      </c>
      <c r="AN645">
        <v>0.92857142857142905</v>
      </c>
      <c r="AO645">
        <v>2.8785714285714299</v>
      </c>
      <c r="AP645" s="5">
        <v>0.50178571400000005</v>
      </c>
      <c r="AQ645" s="6">
        <f t="shared" si="257"/>
        <v>-0.17515153848174503</v>
      </c>
      <c r="AR645" s="17">
        <f t="shared" si="258"/>
        <v>3.0678061432522209E-2</v>
      </c>
      <c r="AS645" s="6">
        <f t="shared" si="259"/>
        <v>-2.2661816930023204</v>
      </c>
      <c r="AT645" s="15">
        <f t="shared" si="260"/>
        <v>5.1355794656988634</v>
      </c>
      <c r="AU645" s="6">
        <f t="shared" si="261"/>
        <v>0.21737835513110781</v>
      </c>
      <c r="AV645" s="16">
        <f t="shared" si="262"/>
        <v>4.7253349279506029E-2</v>
      </c>
      <c r="AW645" s="16"/>
      <c r="AX645" s="16"/>
    </row>
    <row r="646" spans="1:50" x14ac:dyDescent="0.2">
      <c r="A646" s="13">
        <v>43371</v>
      </c>
      <c r="B646" s="14">
        <v>15.63856474</v>
      </c>
      <c r="C646" s="14">
        <v>21.407899109999999</v>
      </c>
      <c r="D646" s="14">
        <v>18.25060727</v>
      </c>
      <c r="E646" s="14">
        <v>26.469794910000001</v>
      </c>
      <c r="F646" s="5">
        <v>2.3206672740044891</v>
      </c>
      <c r="G646" s="5">
        <v>1.958471902986745</v>
      </c>
      <c r="H646" s="14">
        <v>4.6413345480089774</v>
      </c>
      <c r="I646" s="14">
        <v>6.5998064509957217</v>
      </c>
      <c r="J646" s="14">
        <v>2.3206672740044891</v>
      </c>
      <c r="K646" s="14">
        <f t="shared" si="250"/>
        <v>1.9337107708301227</v>
      </c>
      <c r="L646" s="14">
        <f t="shared" si="251"/>
        <v>15.776777517070958</v>
      </c>
      <c r="M646" s="14">
        <f t="shared" si="252"/>
        <v>7.3023312430713743</v>
      </c>
      <c r="N646" s="5">
        <f t="shared" si="253"/>
        <v>0</v>
      </c>
      <c r="O646" s="9">
        <v>0.14660000000000001</v>
      </c>
      <c r="P646" s="9">
        <v>5.9000000000000007E-3</v>
      </c>
      <c r="Q646" s="9">
        <v>7.1857428229913571</v>
      </c>
      <c r="R646" s="9">
        <f t="shared" si="246"/>
        <v>0.71857428229913578</v>
      </c>
      <c r="S646" s="9">
        <f t="shared" si="247"/>
        <v>6.4671685406922217</v>
      </c>
      <c r="T646" s="9">
        <v>6.6198656767849924</v>
      </c>
      <c r="U646" s="9">
        <f t="shared" si="248"/>
        <v>0.66198656767849928</v>
      </c>
      <c r="V646" s="9">
        <f t="shared" si="249"/>
        <v>5.9578791091064929</v>
      </c>
      <c r="W646" s="9">
        <f t="shared" si="263"/>
        <v>0.67890004107244617</v>
      </c>
      <c r="X646" s="9">
        <f t="shared" si="264"/>
        <v>7.3705813896583802E-2</v>
      </c>
      <c r="Y646" s="9">
        <f t="shared" si="265"/>
        <v>0.53675776492319194</v>
      </c>
      <c r="Z646" s="9">
        <f t="shared" si="266"/>
        <v>9.2725320966383612E-2</v>
      </c>
      <c r="AA646" s="9">
        <f t="shared" si="267"/>
        <v>0.51914238315314198</v>
      </c>
      <c r="AB646" s="9">
        <f t="shared" si="268"/>
        <v>7.1344006978524943E-2</v>
      </c>
      <c r="AC646" s="9">
        <f t="shared" si="269"/>
        <v>0.62714556451831993</v>
      </c>
      <c r="AD646" s="9">
        <f t="shared" si="270"/>
        <v>8.8711347953010777E-2</v>
      </c>
      <c r="AE646" s="9">
        <f t="shared" si="271"/>
        <v>0.49301586882747811</v>
      </c>
      <c r="AF646" s="9">
        <f t="shared" si="272"/>
        <v>4.2507441488999625E-2</v>
      </c>
      <c r="AG646" s="9">
        <v>0</v>
      </c>
      <c r="AH646" s="9">
        <f t="shared" si="273"/>
        <v>4.6666365743837375E-2</v>
      </c>
      <c r="AI646" s="9"/>
      <c r="AJ646" s="6">
        <v>636</v>
      </c>
      <c r="AK646" s="6">
        <f t="shared" si="254"/>
        <v>0.75260585496902999</v>
      </c>
      <c r="AL646" s="6">
        <f t="shared" si="255"/>
        <v>0.61186770411952562</v>
      </c>
      <c r="AM646" s="6">
        <f t="shared" si="256"/>
        <v>0.71585691247133076</v>
      </c>
      <c r="AN646">
        <v>0.93571428571428605</v>
      </c>
      <c r="AO646">
        <v>2.8428571428571399</v>
      </c>
      <c r="AP646" s="5">
        <v>0.49142857099999998</v>
      </c>
      <c r="AQ646" s="6">
        <f t="shared" si="257"/>
        <v>-0.18310843074525607</v>
      </c>
      <c r="AR646" s="17">
        <f t="shared" si="258"/>
        <v>3.3528697409990239E-2</v>
      </c>
      <c r="AS646" s="6">
        <f t="shared" si="259"/>
        <v>-2.2309894387376143</v>
      </c>
      <c r="AT646" s="15">
        <f t="shared" si="260"/>
        <v>4.9773138757587754</v>
      </c>
      <c r="AU646" s="6">
        <f t="shared" si="261"/>
        <v>0.22442834147133078</v>
      </c>
      <c r="AV646" s="16">
        <f t="shared" si="262"/>
        <v>5.0368080455572256E-2</v>
      </c>
      <c r="AW646" s="16"/>
      <c r="AX646" s="16"/>
    </row>
    <row r="647" spans="1:50" x14ac:dyDescent="0.2">
      <c r="A647" s="13">
        <v>43372</v>
      </c>
      <c r="B647" s="14">
        <v>15.70252121</v>
      </c>
      <c r="C647" s="14">
        <v>21.714775289999999</v>
      </c>
      <c r="D647" s="14">
        <v>18.321909999999999</v>
      </c>
      <c r="E647" s="14">
        <v>26.707544429999999</v>
      </c>
      <c r="F647" s="5">
        <v>2.303878226829243</v>
      </c>
      <c r="G647" s="5">
        <v>1.9058634354146551</v>
      </c>
      <c r="H647" s="14">
        <v>4.607756453658487</v>
      </c>
      <c r="I647" s="14">
        <v>6.5136198890731416</v>
      </c>
      <c r="J647" s="14">
        <v>2.303878226829243</v>
      </c>
      <c r="K647" s="14">
        <f t="shared" si="250"/>
        <v>1.8000675280401912</v>
      </c>
      <c r="L647" s="14">
        <f t="shared" si="251"/>
        <v>16.005318866264737</v>
      </c>
      <c r="M647" s="14">
        <f t="shared" si="252"/>
        <v>7.3755681688729622</v>
      </c>
      <c r="N647" s="5">
        <f t="shared" si="253"/>
        <v>0</v>
      </c>
      <c r="O647" s="9">
        <v>0.14450000004399999</v>
      </c>
      <c r="P647" s="9">
        <v>6.0555555559999993E-3</v>
      </c>
      <c r="Q647" s="9">
        <v>7.2120153567404817</v>
      </c>
      <c r="R647" s="9">
        <f t="shared" si="246"/>
        <v>0.72120153567404821</v>
      </c>
      <c r="S647" s="9">
        <f t="shared" si="247"/>
        <v>6.4908138210664337</v>
      </c>
      <c r="T647" s="9">
        <v>6.649588384786866</v>
      </c>
      <c r="U647" s="9">
        <f t="shared" si="248"/>
        <v>0.66495883847868664</v>
      </c>
      <c r="V647" s="9">
        <f t="shared" si="249"/>
        <v>5.9846295463081791</v>
      </c>
      <c r="W647" s="9">
        <f t="shared" si="263"/>
        <v>0.67809432257887448</v>
      </c>
      <c r="X647" s="9">
        <f t="shared" si="264"/>
        <v>7.3595182922931143E-2</v>
      </c>
      <c r="Y647" s="9">
        <f t="shared" si="265"/>
        <v>0.53608865690815632</v>
      </c>
      <c r="Z647" s="9">
        <f t="shared" si="266"/>
        <v>9.3128062864578892E-2</v>
      </c>
      <c r="AA647" s="9">
        <f t="shared" si="267"/>
        <v>0.51824738983060981</v>
      </c>
      <c r="AB647" s="9">
        <f t="shared" si="268"/>
        <v>7.1607542042231506E-2</v>
      </c>
      <c r="AC647" s="9">
        <f t="shared" si="269"/>
        <v>0.62392097165735338</v>
      </c>
      <c r="AD647" s="9">
        <f t="shared" si="270"/>
        <v>8.8358689828861359E-2</v>
      </c>
      <c r="AE647" s="9">
        <f t="shared" si="271"/>
        <v>0.49260697746361726</v>
      </c>
      <c r="AF647" s="9">
        <f t="shared" si="272"/>
        <v>4.2490888785738617E-2</v>
      </c>
      <c r="AG647" s="9">
        <v>0</v>
      </c>
      <c r="AH647" s="9">
        <f t="shared" si="273"/>
        <v>4.6275703554690482E-2</v>
      </c>
      <c r="AI647" s="9"/>
      <c r="AJ647" s="9">
        <v>637</v>
      </c>
      <c r="AK647" s="6">
        <f t="shared" si="254"/>
        <v>0.75168950550180558</v>
      </c>
      <c r="AL647" s="6">
        <f t="shared" si="255"/>
        <v>0.61137545269518867</v>
      </c>
      <c r="AM647" s="6">
        <f t="shared" si="256"/>
        <v>0.7122796614862148</v>
      </c>
      <c r="AN647">
        <v>0.94285714285714284</v>
      </c>
      <c r="AO647">
        <v>2.80714285714286</v>
      </c>
      <c r="AP647" s="5">
        <v>0.48107142899999999</v>
      </c>
      <c r="AQ647" s="6">
        <f t="shared" si="257"/>
        <v>-0.19116763735533726</v>
      </c>
      <c r="AR647" s="17">
        <f t="shared" si="258"/>
        <v>3.6545065572021737E-2</v>
      </c>
      <c r="AS647" s="6">
        <f t="shared" si="259"/>
        <v>-2.1957674044476714</v>
      </c>
      <c r="AT647" s="15">
        <f t="shared" si="260"/>
        <v>4.8213944944348635</v>
      </c>
      <c r="AU647" s="6">
        <f t="shared" si="261"/>
        <v>0.2312082324862148</v>
      </c>
      <c r="AV647" s="16">
        <f t="shared" si="262"/>
        <v>5.3457246769399558E-2</v>
      </c>
      <c r="AW647" s="16"/>
      <c r="AX647" s="16"/>
    </row>
    <row r="648" spans="1:50" x14ac:dyDescent="0.2">
      <c r="A648" s="13">
        <v>43373</v>
      </c>
      <c r="B648" s="14">
        <v>15.766477679999999</v>
      </c>
      <c r="C648" s="14">
        <v>22.021651479999999</v>
      </c>
      <c r="D648" s="14">
        <v>18.393212729999998</v>
      </c>
      <c r="E648" s="14">
        <v>26.945293960000001</v>
      </c>
      <c r="F648" s="5">
        <v>2.3182527250584082</v>
      </c>
      <c r="G648" s="5">
        <v>1.917839606584639</v>
      </c>
      <c r="H648" s="14">
        <v>4.6365054501168164</v>
      </c>
      <c r="I648" s="14">
        <v>6.5543450567014556</v>
      </c>
      <c r="J648" s="14">
        <v>2.3182527250584082</v>
      </c>
      <c r="K648" s="14">
        <f t="shared" si="250"/>
        <v>1.7002498862933739</v>
      </c>
      <c r="L648" s="14">
        <f t="shared" si="251"/>
        <v>16.628238484137547</v>
      </c>
      <c r="M648" s="14">
        <f t="shared" si="252"/>
        <v>7.5477294964973254</v>
      </c>
      <c r="N648" s="5">
        <f t="shared" si="253"/>
        <v>0</v>
      </c>
      <c r="O648" s="9">
        <v>0.14239999998899999</v>
      </c>
      <c r="P648" s="9">
        <v>6.2111111109999992E-3</v>
      </c>
      <c r="Q648" s="9">
        <v>7.2389492490331646</v>
      </c>
      <c r="R648" s="9">
        <f t="shared" si="246"/>
        <v>0.72389492490331653</v>
      </c>
      <c r="S648" s="9">
        <f t="shared" si="247"/>
        <v>6.5150543241298484</v>
      </c>
      <c r="T648" s="9">
        <v>6.6828557693902004</v>
      </c>
      <c r="U648" s="9">
        <f t="shared" si="248"/>
        <v>0.66828557693902013</v>
      </c>
      <c r="V648" s="9">
        <f t="shared" si="249"/>
        <v>6.0145701924511803</v>
      </c>
      <c r="W648" s="9">
        <f t="shared" si="263"/>
        <v>0.67722101392216827</v>
      </c>
      <c r="X648" s="9">
        <f t="shared" si="264"/>
        <v>7.3530889659244536E-2</v>
      </c>
      <c r="Y648" s="9">
        <f t="shared" si="265"/>
        <v>0.53542272041180505</v>
      </c>
      <c r="Z648" s="9">
        <f t="shared" si="266"/>
        <v>9.3554044486212712E-2</v>
      </c>
      <c r="AA648" s="9">
        <f t="shared" si="267"/>
        <v>0.51735672189269166</v>
      </c>
      <c r="AB648" s="9">
        <f t="shared" si="268"/>
        <v>7.1873255111981324E-2</v>
      </c>
      <c r="AC648" s="9">
        <f t="shared" si="269"/>
        <v>0.62035314680564257</v>
      </c>
      <c r="AD648" s="9">
        <f t="shared" si="270"/>
        <v>8.7910021705805141E-2</v>
      </c>
      <c r="AE648" s="9">
        <f t="shared" si="271"/>
        <v>0.49204264840102679</v>
      </c>
      <c r="AF648" s="9">
        <f t="shared" si="272"/>
        <v>4.2383288763704681E-2</v>
      </c>
      <c r="AG648" s="9">
        <v>0</v>
      </c>
      <c r="AH648" s="9">
        <f t="shared" si="273"/>
        <v>4.5876823653764144E-2</v>
      </c>
      <c r="AI648" s="9"/>
      <c r="AJ648" s="6">
        <v>638</v>
      </c>
      <c r="AK648" s="6">
        <f t="shared" si="254"/>
        <v>0.75075190358141275</v>
      </c>
      <c r="AL648" s="6">
        <f t="shared" si="255"/>
        <v>0.6109107663789044</v>
      </c>
      <c r="AM648" s="6">
        <f t="shared" si="256"/>
        <v>0.70826316851144777</v>
      </c>
      <c r="AN648">
        <v>0.95</v>
      </c>
      <c r="AO648">
        <v>2.77142857142857</v>
      </c>
      <c r="AP648" s="5">
        <v>0.47071428599999998</v>
      </c>
      <c r="AQ648" s="6">
        <f t="shared" si="257"/>
        <v>-0.19924809641858721</v>
      </c>
      <c r="AR648" s="17">
        <f t="shared" si="258"/>
        <v>3.9699803926430625E-2</v>
      </c>
      <c r="AS648" s="6">
        <f t="shared" si="259"/>
        <v>-2.1605178050496656</v>
      </c>
      <c r="AT648" s="15">
        <f t="shared" si="260"/>
        <v>4.6678371859366248</v>
      </c>
      <c r="AU648" s="6">
        <f t="shared" si="261"/>
        <v>0.23754888251144779</v>
      </c>
      <c r="AV648" s="16">
        <f t="shared" si="262"/>
        <v>5.6429471582437628E-2</v>
      </c>
      <c r="AW648" s="16"/>
      <c r="AX648" s="16"/>
    </row>
    <row r="649" spans="1:50" x14ac:dyDescent="0.2">
      <c r="A649" s="13">
        <v>43374</v>
      </c>
      <c r="B649" s="14">
        <v>15.830434159999999</v>
      </c>
      <c r="C649" s="14">
        <v>22.328527659999999</v>
      </c>
      <c r="D649" s="14">
        <v>18.46451545</v>
      </c>
      <c r="E649" s="14">
        <v>27.183043479999998</v>
      </c>
      <c r="F649" s="5">
        <v>2.3209309493517898</v>
      </c>
      <c r="G649" s="5">
        <v>1.9226300750526319</v>
      </c>
      <c r="H649" s="14">
        <v>4.6418618987035796</v>
      </c>
      <c r="I649" s="14">
        <v>6.564491973756212</v>
      </c>
      <c r="J649" s="14">
        <v>2.3209309493517898</v>
      </c>
      <c r="K649" s="14">
        <f t="shared" si="250"/>
        <v>1.5993494487163422</v>
      </c>
      <c r="L649" s="14">
        <f t="shared" si="251"/>
        <v>17.197487204719057</v>
      </c>
      <c r="M649" s="14">
        <f t="shared" si="252"/>
        <v>7.6820338136254245</v>
      </c>
      <c r="N649" s="5">
        <f t="shared" si="253"/>
        <v>0</v>
      </c>
      <c r="O649" s="9">
        <v>0.140300000033</v>
      </c>
      <c r="P649" s="9">
        <v>6.3666666670000004E-3</v>
      </c>
      <c r="Q649" s="9">
        <v>7.2638945757055646</v>
      </c>
      <c r="R649" s="9">
        <f t="shared" si="246"/>
        <v>0.72638945757055651</v>
      </c>
      <c r="S649" s="9">
        <f t="shared" si="247"/>
        <v>6.5375051181350079</v>
      </c>
      <c r="T649" s="9">
        <v>6.7161842339225082</v>
      </c>
      <c r="U649" s="9">
        <f t="shared" si="248"/>
        <v>0.67161842339225086</v>
      </c>
      <c r="V649" s="9">
        <f t="shared" si="249"/>
        <v>6.0445658105302575</v>
      </c>
      <c r="W649" s="9">
        <f t="shared" si="263"/>
        <v>0.67625725736680831</v>
      </c>
      <c r="X649" s="9">
        <f t="shared" si="264"/>
        <v>7.3654139873041799E-2</v>
      </c>
      <c r="Y649" s="9">
        <f t="shared" si="265"/>
        <v>0.53475582723120707</v>
      </c>
      <c r="Z649" s="9">
        <f t="shared" si="266"/>
        <v>9.4153419341650418E-2</v>
      </c>
      <c r="AA649" s="9">
        <f t="shared" si="267"/>
        <v>0.516317153907494</v>
      </c>
      <c r="AB649" s="9">
        <f t="shared" si="268"/>
        <v>7.2141562412708402E-2</v>
      </c>
      <c r="AC649" s="9">
        <f t="shared" si="269"/>
        <v>0.61608868705089959</v>
      </c>
      <c r="AD649" s="9">
        <f t="shared" si="270"/>
        <v>8.8054653301695388E-2</v>
      </c>
      <c r="AE649" s="9">
        <f t="shared" si="271"/>
        <v>0.49131462941051579</v>
      </c>
      <c r="AF649" s="9">
        <f t="shared" si="272"/>
        <v>4.2295513141811805E-2</v>
      </c>
      <c r="AG649" s="9">
        <v>0</v>
      </c>
      <c r="AH649" s="9">
        <f t="shared" si="273"/>
        <v>4.5410669320718369E-2</v>
      </c>
      <c r="AI649" s="9"/>
      <c r="AJ649" s="6">
        <v>639</v>
      </c>
      <c r="AK649" s="6">
        <f t="shared" si="254"/>
        <v>0.74991139723985012</v>
      </c>
      <c r="AL649" s="6">
        <f t="shared" si="255"/>
        <v>0.61047057324914444</v>
      </c>
      <c r="AM649" s="6">
        <f t="shared" si="256"/>
        <v>0.70414334035259496</v>
      </c>
      <c r="AN649">
        <v>0.95714285714285685</v>
      </c>
      <c r="AO649">
        <v>2.7357142857142902</v>
      </c>
      <c r="AP649" s="5">
        <v>0.46035714300000002</v>
      </c>
      <c r="AQ649" s="6">
        <f t="shared" si="257"/>
        <v>-0.20723145990300673</v>
      </c>
      <c r="AR649" s="17">
        <f t="shared" si="258"/>
        <v>4.2944877973531484E-2</v>
      </c>
      <c r="AS649" s="6">
        <f t="shared" si="259"/>
        <v>-2.1252437124651458</v>
      </c>
      <c r="AT649" s="15">
        <f t="shared" si="260"/>
        <v>4.5166608373726351</v>
      </c>
      <c r="AU649" s="6">
        <f t="shared" si="261"/>
        <v>0.24378619735259494</v>
      </c>
      <c r="AV649" s="16">
        <f t="shared" si="262"/>
        <v>5.9431710019638366E-2</v>
      </c>
      <c r="AW649" s="16"/>
      <c r="AX649" s="16"/>
    </row>
    <row r="650" spans="1:50" x14ac:dyDescent="0.2">
      <c r="A650" s="13">
        <v>43375</v>
      </c>
      <c r="B650" s="14">
        <v>15.89439063</v>
      </c>
      <c r="C650" s="14">
        <v>22.635403849999999</v>
      </c>
      <c r="D650" s="14">
        <v>18.53581818</v>
      </c>
      <c r="E650" s="14">
        <v>27.188993069999999</v>
      </c>
      <c r="F650" s="5">
        <v>2.380722555887143</v>
      </c>
      <c r="G650" s="5">
        <v>1.9441525089282681</v>
      </c>
      <c r="H650" s="14">
        <v>4.761445111774286</v>
      </c>
      <c r="I650" s="14">
        <v>6.7055976207025543</v>
      </c>
      <c r="J650" s="14">
        <v>2.380722555887143</v>
      </c>
      <c r="K650" s="14">
        <f t="shared" si="250"/>
        <v>1.62450645605414</v>
      </c>
      <c r="L650" s="14">
        <f t="shared" si="251"/>
        <v>19.117767747744544</v>
      </c>
      <c r="M650" s="14">
        <f t="shared" si="252"/>
        <v>7.7991193211637553</v>
      </c>
      <c r="N650" s="5">
        <f t="shared" si="253"/>
        <v>0</v>
      </c>
      <c r="O650" s="9">
        <v>0.13992063495400001</v>
      </c>
      <c r="P650" s="9">
        <v>6.746031746E-3</v>
      </c>
      <c r="Q650" s="9">
        <v>7.2732822648456619</v>
      </c>
      <c r="R650" s="9">
        <f t="shared" si="246"/>
        <v>0.72732822648456619</v>
      </c>
      <c r="S650" s="9">
        <f t="shared" si="247"/>
        <v>6.5459540383610957</v>
      </c>
      <c r="T650" s="9">
        <v>6.7510633270598159</v>
      </c>
      <c r="U650" s="9">
        <f t="shared" si="248"/>
        <v>0.67510633270598164</v>
      </c>
      <c r="V650" s="9">
        <f t="shared" si="249"/>
        <v>6.0759569943538345</v>
      </c>
      <c r="W650" s="9">
        <f t="shared" si="263"/>
        <v>0.67531867252933897</v>
      </c>
      <c r="X650" s="9">
        <f t="shared" si="264"/>
        <v>7.3808726559942389E-2</v>
      </c>
      <c r="Y650" s="9">
        <f t="shared" si="265"/>
        <v>0.53408283845770277</v>
      </c>
      <c r="Z650" s="9">
        <f t="shared" si="266"/>
        <v>9.4838544090281737E-2</v>
      </c>
      <c r="AA650" s="9">
        <f t="shared" si="267"/>
        <v>0.51521407638358407</v>
      </c>
      <c r="AB650" s="9">
        <f t="shared" si="268"/>
        <v>7.2415873957738019E-2</v>
      </c>
      <c r="AC650" s="9">
        <f t="shared" si="269"/>
        <v>0.61146312952415849</v>
      </c>
      <c r="AD650" s="9">
        <f t="shared" si="270"/>
        <v>8.8473854971605093E-2</v>
      </c>
      <c r="AE650" s="9">
        <f t="shared" si="271"/>
        <v>0.49039492374532845</v>
      </c>
      <c r="AF650" s="9">
        <f t="shared" si="272"/>
        <v>4.2298853102481125E-2</v>
      </c>
      <c r="AG650" s="9">
        <v>0</v>
      </c>
      <c r="AH650" s="9">
        <f t="shared" si="273"/>
        <v>4.5163781250508052E-2</v>
      </c>
      <c r="AI650" s="9"/>
      <c r="AJ650" s="9">
        <v>640</v>
      </c>
      <c r="AK650" s="6">
        <f t="shared" si="254"/>
        <v>0.74912739908928139</v>
      </c>
      <c r="AL650" s="6">
        <f t="shared" si="255"/>
        <v>0.61005262047386577</v>
      </c>
      <c r="AM650" s="6">
        <f t="shared" si="256"/>
        <v>0.69993698449576358</v>
      </c>
      <c r="AN650">
        <v>0.96428571428571397</v>
      </c>
      <c r="AO650">
        <v>2.7</v>
      </c>
      <c r="AP650" s="5">
        <v>0.45</v>
      </c>
      <c r="AQ650" s="6">
        <f t="shared" si="257"/>
        <v>-0.21515831519643258</v>
      </c>
      <c r="AR650" s="17">
        <f t="shared" si="258"/>
        <v>4.6293100598167429E-2</v>
      </c>
      <c r="AS650" s="6">
        <f t="shared" si="259"/>
        <v>-2.0899473795261345</v>
      </c>
      <c r="AT650" s="15">
        <f t="shared" si="260"/>
        <v>4.3678800491881562</v>
      </c>
      <c r="AU650" s="6">
        <f t="shared" si="261"/>
        <v>0.24993698449576357</v>
      </c>
      <c r="AV650" s="16">
        <f t="shared" si="262"/>
        <v>6.2468496218835559E-2</v>
      </c>
      <c r="AW650" s="16"/>
      <c r="AX650" s="16"/>
    </row>
    <row r="651" spans="1:50" x14ac:dyDescent="0.2">
      <c r="A651" s="13">
        <v>43376</v>
      </c>
      <c r="B651" s="14">
        <v>15.90702233</v>
      </c>
      <c r="C651" s="14">
        <v>22.55796337</v>
      </c>
      <c r="D651" s="14">
        <v>18.54292654</v>
      </c>
      <c r="E651" s="14">
        <v>27.194942659999999</v>
      </c>
      <c r="F651" s="5">
        <v>2.3598572394552768</v>
      </c>
      <c r="G651" s="5">
        <v>1.9848946172674291</v>
      </c>
      <c r="H651" s="14">
        <v>4.7197144789105536</v>
      </c>
      <c r="I651" s="14">
        <v>6.7046090961779834</v>
      </c>
      <c r="J651" s="14">
        <v>2.3598572394552768</v>
      </c>
      <c r="K651" s="14">
        <f t="shared" si="250"/>
        <v>1.6389291724171346</v>
      </c>
      <c r="L651" s="14">
        <f t="shared" si="251"/>
        <v>18.77647896266097</v>
      </c>
      <c r="M651" s="14">
        <f t="shared" si="252"/>
        <v>7.745927488262466</v>
      </c>
      <c r="N651" s="5">
        <f t="shared" si="253"/>
        <v>0</v>
      </c>
      <c r="O651" s="9">
        <v>0.13954126987400001</v>
      </c>
      <c r="P651" s="9">
        <v>7.1253968259999993E-3</v>
      </c>
      <c r="Q651" s="9">
        <v>7.3186533986841056</v>
      </c>
      <c r="R651" s="9">
        <f t="shared" ref="R651:R714" si="274">Q651*$K$3</f>
        <v>0.73186533986841062</v>
      </c>
      <c r="S651" s="9">
        <f t="shared" ref="S651:S714" si="275">Q651*$L$3</f>
        <v>6.5867880588156948</v>
      </c>
      <c r="T651" s="9">
        <v>6.7363972955396747</v>
      </c>
      <c r="U651" s="9">
        <f t="shared" ref="U651:U714" si="276">T651*$K$3</f>
        <v>0.67363972955396756</v>
      </c>
      <c r="V651" s="9">
        <f t="shared" ref="V651:V714" si="277">T651*$L$3</f>
        <v>6.0627575659857076</v>
      </c>
      <c r="W651" s="9">
        <f t="shared" si="263"/>
        <v>0.67440214812514521</v>
      </c>
      <c r="X651" s="9">
        <f t="shared" si="264"/>
        <v>7.4198054854307499E-2</v>
      </c>
      <c r="Y651" s="9">
        <f t="shared" si="265"/>
        <v>0.53340565566567688</v>
      </c>
      <c r="Z651" s="9">
        <f t="shared" si="266"/>
        <v>9.5587274661734792E-2</v>
      </c>
      <c r="AA651" s="9">
        <f t="shared" si="267"/>
        <v>0.51400459770390006</v>
      </c>
      <c r="AB651" s="9">
        <f t="shared" si="268"/>
        <v>7.26977708502861E-2</v>
      </c>
      <c r="AC651" s="9">
        <f t="shared" si="269"/>
        <v>0.60556498802632086</v>
      </c>
      <c r="AD651" s="9">
        <f t="shared" si="270"/>
        <v>8.9036857605003419E-2</v>
      </c>
      <c r="AE651" s="9">
        <f t="shared" si="271"/>
        <v>0.48927693615639117</v>
      </c>
      <c r="AF651" s="9">
        <f t="shared" si="272"/>
        <v>4.2319688384166936E-2</v>
      </c>
      <c r="AG651" s="9">
        <v>0</v>
      </c>
      <c r="AH651" s="9">
        <f t="shared" si="273"/>
        <v>4.5012325936257744E-2</v>
      </c>
      <c r="AI651" s="9"/>
      <c r="AJ651" s="6">
        <v>641</v>
      </c>
      <c r="AK651" s="6">
        <f t="shared" si="254"/>
        <v>0.74860020297945273</v>
      </c>
      <c r="AL651" s="6">
        <f t="shared" si="255"/>
        <v>0.60959187236563483</v>
      </c>
      <c r="AM651" s="6">
        <f t="shared" si="256"/>
        <v>0.69460184563132432</v>
      </c>
      <c r="AN651">
        <v>0.97142857142857109</v>
      </c>
      <c r="AO651">
        <v>2.6904761904761898</v>
      </c>
      <c r="AP651" s="5">
        <v>0.45809523800000002</v>
      </c>
      <c r="AQ651" s="6">
        <f t="shared" si="257"/>
        <v>-0.22282836844911835</v>
      </c>
      <c r="AR651" s="17">
        <f t="shared" si="258"/>
        <v>4.9652481785696041E-2</v>
      </c>
      <c r="AS651" s="6">
        <f t="shared" si="259"/>
        <v>-2.080884318110555</v>
      </c>
      <c r="AT651" s="15">
        <f t="shared" si="260"/>
        <v>4.3300795453584291</v>
      </c>
      <c r="AU651" s="6">
        <f t="shared" si="261"/>
        <v>0.23650660763132431</v>
      </c>
      <c r="AV651" s="16">
        <f t="shared" si="262"/>
        <v>5.5935375453277189E-2</v>
      </c>
      <c r="AW651" s="16"/>
      <c r="AX651" s="16"/>
    </row>
    <row r="652" spans="1:50" x14ac:dyDescent="0.2">
      <c r="A652" s="13">
        <v>43377</v>
      </c>
      <c r="B652" s="14">
        <v>15.919654019999999</v>
      </c>
      <c r="C652" s="14">
        <v>22.4805229</v>
      </c>
      <c r="D652" s="14">
        <v>18.5500349</v>
      </c>
      <c r="E652" s="14">
        <v>27.200892249999999</v>
      </c>
      <c r="F652" s="5">
        <v>2.3079491216965669</v>
      </c>
      <c r="G652" s="5">
        <v>1.8914746928955071</v>
      </c>
      <c r="H652" s="14">
        <v>4.6158982433931337</v>
      </c>
      <c r="I652" s="14">
        <v>6.5073729362886414</v>
      </c>
      <c r="J652" s="14">
        <v>2.3079491216965669</v>
      </c>
      <c r="K652" s="14">
        <f t="shared" ref="K652:K715" si="278">IF(-1*(H652*B652-J652*D652+B652*((D652*J652-J652*E652)/(-D652+B652))-((D652*J652-J652*E652)/(-D652+B652))*D652)/(B652-C652)&lt;0,0,-1*(H652*B652-J652*D652+B652*((D652*J652-J652*E652)/(-D652+B652))-((D652*J652-J652*E652)/(-D652+B652))*D652)/(B652-C652))</f>
        <v>1.6316783408410362</v>
      </c>
      <c r="L652" s="14">
        <f t="shared" ref="L652:L715" si="279">IF((H652*B652-I652*C652+B652*K652-K652*C652)/(C652-E652)&lt;0,0,(H652*B652-I652*C652+B652*K652-K652*C652)/(C652-E652))</f>
        <v>17.691596725439851</v>
      </c>
      <c r="M652" s="14">
        <f t="shared" ref="M652:M715" si="280">IF((D652*J652-J652*E652)/(-D652+B652)&lt;0,0,(D652*J652-J652*E652)/(-D652+B652))</f>
        <v>7.5904363412399736</v>
      </c>
      <c r="N652" s="5">
        <f t="shared" ref="N652:N715" si="281">IF(M652=0,1,0)</f>
        <v>0</v>
      </c>
      <c r="O652" s="9">
        <v>0.13916190479500001</v>
      </c>
      <c r="P652" s="9">
        <v>7.5047619050000016E-3</v>
      </c>
      <c r="Q652" s="9">
        <v>7.357737479668975</v>
      </c>
      <c r="R652" s="9">
        <f t="shared" si="274"/>
        <v>0.73577374796689754</v>
      </c>
      <c r="S652" s="9">
        <f t="shared" si="275"/>
        <v>6.6219637317020776</v>
      </c>
      <c r="T652" s="9">
        <v>6.8174389866606022</v>
      </c>
      <c r="U652" s="9">
        <f t="shared" si="276"/>
        <v>0.68174389866606022</v>
      </c>
      <c r="V652" s="9">
        <f t="shared" si="277"/>
        <v>6.1356950879945424</v>
      </c>
      <c r="W652" s="9">
        <f t="shared" si="263"/>
        <v>0.67372068191328338</v>
      </c>
      <c r="X652" s="9">
        <f t="shared" si="264"/>
        <v>7.4351715650024047E-2</v>
      </c>
      <c r="Y652" s="9">
        <f t="shared" si="265"/>
        <v>0.53272586031285851</v>
      </c>
      <c r="Z652" s="9">
        <f t="shared" si="266"/>
        <v>9.612216068166235E-2</v>
      </c>
      <c r="AA652" s="9">
        <f t="shared" si="267"/>
        <v>0.51300721011832773</v>
      </c>
      <c r="AB652" s="9">
        <f t="shared" si="268"/>
        <v>7.2988356053559411E-2</v>
      </c>
      <c r="AC652" s="9">
        <f t="shared" si="269"/>
        <v>0.6003712043868249</v>
      </c>
      <c r="AD652" s="9">
        <f t="shared" si="270"/>
        <v>9.0144109891939578E-2</v>
      </c>
      <c r="AE652" s="9">
        <f t="shared" si="271"/>
        <v>0.48790205849751861</v>
      </c>
      <c r="AF652" s="9">
        <f t="shared" si="272"/>
        <v>4.24621581362363E-2</v>
      </c>
      <c r="AG652" s="9">
        <v>0</v>
      </c>
      <c r="AH652" s="9">
        <f t="shared" si="273"/>
        <v>4.482737036845303E-2</v>
      </c>
      <c r="AI652" s="9"/>
      <c r="AJ652" s="6">
        <v>642</v>
      </c>
      <c r="AK652" s="6">
        <f t="shared" ref="AK652:AK715" si="282">W652+X652</f>
        <v>0.74807239756330746</v>
      </c>
      <c r="AL652" s="6">
        <f t="shared" ref="AL652:AL715" si="283">Z652+AA652</f>
        <v>0.60912937079999008</v>
      </c>
      <c r="AM652" s="6">
        <f t="shared" ref="AM652:AM715" si="284">AC652+AD652</f>
        <v>0.69051531427876445</v>
      </c>
      <c r="AN652">
        <v>0.97857142857142909</v>
      </c>
      <c r="AO652">
        <v>2.6809523809523799</v>
      </c>
      <c r="AP652" s="5">
        <v>0.46619047600000002</v>
      </c>
      <c r="AQ652" s="6">
        <f t="shared" ref="AQ652:AQ715" si="285">AK652-AN652</f>
        <v>-0.23049903100812164</v>
      </c>
      <c r="AR652" s="17">
        <f t="shared" ref="AR652:AR715" si="286">AQ652^2</f>
        <v>5.3129803295683016E-2</v>
      </c>
      <c r="AS652" s="6">
        <f t="shared" ref="AS652:AS715" si="287">AL652-AO652</f>
        <v>-2.0718230101523898</v>
      </c>
      <c r="AT652" s="15">
        <f t="shared" ref="AT652:AT715" si="288">AS652^2</f>
        <v>4.2924505853969093</v>
      </c>
      <c r="AU652" s="6">
        <f t="shared" ref="AU652:AU715" si="289">AM652-AP652</f>
        <v>0.22432483827876443</v>
      </c>
      <c r="AV652" s="16">
        <f t="shared" ref="AV652:AV715" si="290">AU652^2</f>
        <v>5.0321633068793815E-2</v>
      </c>
      <c r="AW652" s="16"/>
      <c r="AX652" s="16"/>
    </row>
    <row r="653" spans="1:50" x14ac:dyDescent="0.2">
      <c r="A653" s="13">
        <v>43378</v>
      </c>
      <c r="B653" s="14">
        <v>15.932285719999999</v>
      </c>
      <c r="C653" s="14">
        <v>22.40308242</v>
      </c>
      <c r="D653" s="14">
        <v>18.55714326</v>
      </c>
      <c r="E653" s="14">
        <v>27.206841839999999</v>
      </c>
      <c r="F653" s="5">
        <v>2.3898238660329172</v>
      </c>
      <c r="G653" s="5">
        <v>1.953716935784237</v>
      </c>
      <c r="H653" s="14">
        <v>4.7796477320658326</v>
      </c>
      <c r="I653" s="14">
        <v>6.7333646678500703</v>
      </c>
      <c r="J653" s="14">
        <v>2.3898238660329172</v>
      </c>
      <c r="K653" s="14">
        <f t="shared" si="278"/>
        <v>1.7202137349807225</v>
      </c>
      <c r="L653" s="14">
        <f t="shared" si="279"/>
        <v>17.866957140236252</v>
      </c>
      <c r="M653" s="14">
        <f t="shared" si="280"/>
        <v>7.8751916191516544</v>
      </c>
      <c r="N653" s="5">
        <f t="shared" si="281"/>
        <v>0</v>
      </c>
      <c r="O653" s="9">
        <v>0.13878253971599999</v>
      </c>
      <c r="P653" s="9">
        <v>7.8841269839999995E-3</v>
      </c>
      <c r="Q653" s="9">
        <v>7.2988092940822229</v>
      </c>
      <c r="R653" s="9">
        <f t="shared" si="274"/>
        <v>0.72988092940822236</v>
      </c>
      <c r="S653" s="9">
        <f t="shared" si="275"/>
        <v>6.5689283646740009</v>
      </c>
      <c r="T653" s="9">
        <v>6.7783751105322239</v>
      </c>
      <c r="U653" s="9">
        <f t="shared" si="276"/>
        <v>0.67783751105322243</v>
      </c>
      <c r="V653" s="9">
        <f t="shared" si="277"/>
        <v>6.1005375994790016</v>
      </c>
      <c r="W653" s="9">
        <f t="shared" ref="W653:W716" si="291">IF(W652+($A$3/$B$3)*(F652*R652+AC652*K652+Z652*(M652+J652)-W652*(M652+K652+H652))+AF653-W652*$E$3-W652*$G$3&lt;0,0,W652+($A$3/$B$3)*(F652*R652+AC652*K652+Z652*(M652+J652)-W652*(M652+K652+H652))+AF653-W652*$E$3-W652*$G$3)</f>
        <v>0.67319761310333759</v>
      </c>
      <c r="X653" s="9">
        <f t="shared" ref="X653:X716" si="292">IF(X652+($A$3/$B$3)*(F652*S652+AD652*K652+AA652*(M652+J652)-X652*(M652+K652+H652))+$F$3*Y652+$G$3*W652-AF653&lt;0,0,X652+($A$3/$B$3)*(F652*S652+AD652*K652+AA652*(M652+J652)-X652*(M652+K652+H652))+$F$3*Y652+$G$3*W652-AF653)</f>
        <v>7.420822605862766E-2</v>
      </c>
      <c r="Y653" s="9">
        <f t="shared" ref="Y653:Y716" si="293">IF(Y652+W652*$E$3-$F$3*Y652-$H$3*Y652&lt;0,0,Y652+W652*$E$3-$F$3*Y652-$H$3*Y652)</f>
        <v>0.53205718534188085</v>
      </c>
      <c r="Z653" s="9">
        <f t="shared" ref="Z653:Z716" si="294">IF(Z652+($A$3/$C$3)*(O652*J652+W652*M652-(M652+J652)*Z652)+AG653-Z652*$M$3-$O$3*Z652&lt;0,0,Z652+($A$3/$C$3)*(O652*J652+W652*M652-(M652+J652)*Z652)+AG653-Z652*$M$3-$O$3*Z652)</f>
        <v>9.6321658328928778E-2</v>
      </c>
      <c r="AA653" s="9">
        <f t="shared" ref="AA653:AA716" si="295">IF(AA652+($A$3/$C$3)*(P652*J652+X652*M652-(M652+J652)*AA652)+AB652*$N$3+$O$3*Z652-AG653&lt;0,0,AA652+($A$3/$C$3)*(P652*J652+X652*M652-(M652+J652)*AA652)+AB652*$N$3+$O$3*Z652-AG653)</f>
        <v>0.51234828698005608</v>
      </c>
      <c r="AB653" s="9">
        <f t="shared" ref="AB653:AB716" si="296">IF(AB652+Z652*$M$3-$N$3*AB652-AB652*$P$3&lt;0,0,AB652+Z652*$M$3-$N$3*AB652-AB652*$P$3)</f>
        <v>7.3283158927198278E-2</v>
      </c>
      <c r="AC653" s="9">
        <f t="shared" ref="AC653:AC716" si="297">IF(AC652+($A$3/$D$3)*(G652*U652+W652*(H652+K652)+O652*L652-AC652*(K652+L652+I652))+AH653-AC652*$E$3-$G$3*AC652&lt;0,0,AC652+($A$3/$D$3)*(G652*U652+W652*(H652+K652)+O652*L652-AC652*(K652+L652+I652))+AH653-AC652*$E$3-$G$3*AC652)</f>
        <v>0.59670211792730288</v>
      </c>
      <c r="AD653" s="9">
        <f t="shared" ref="AD653:AD716" si="298">IF(AD652+($A$3/$D$3)*(G652*V652+X652*(H652+K652)+P652*L652-AD652*(K652+L652+I652))+AE652*$F$3+$G$3*AC652-AH653&lt;0,0,AD652+($A$3/$D$3)*(G652*V652+X652*(H652+K652)+P652*L652-AD652*(K652+L652+I652))+AE652*$F$3+$G$3*AC652-AH653)</f>
        <v>9.0446447935082719E-2</v>
      </c>
      <c r="AE653" s="9">
        <f t="shared" ref="AE653:AE716" si="299">IF(AE652+$E$3*AC652-$F$3*AE652-AE652*$H$3&lt;0,0,AE652+$E$3*AC652-$F$3*AE652-AE652*$H$3)</f>
        <v>0.48632989733553361</v>
      </c>
      <c r="AF653" s="9">
        <f t="shared" si="272"/>
        <v>4.2498010754750848E-2</v>
      </c>
      <c r="AG653" s="9">
        <v>0</v>
      </c>
      <c r="AH653" s="9">
        <f t="shared" si="273"/>
        <v>4.4927748143110458E-2</v>
      </c>
      <c r="AI653" s="9"/>
      <c r="AJ653" s="9">
        <v>643</v>
      </c>
      <c r="AK653" s="6">
        <f t="shared" si="282"/>
        <v>0.74740583916196524</v>
      </c>
      <c r="AL653" s="6">
        <f t="shared" si="283"/>
        <v>0.60866994530898488</v>
      </c>
      <c r="AM653" s="6">
        <f t="shared" si="284"/>
        <v>0.6871485658623856</v>
      </c>
      <c r="AN653">
        <v>0.98571428571428599</v>
      </c>
      <c r="AO653">
        <v>2.6714285714285699</v>
      </c>
      <c r="AP653" s="5">
        <v>0.47428571400000002</v>
      </c>
      <c r="AQ653" s="6">
        <f t="shared" si="285"/>
        <v>-0.23830844655232075</v>
      </c>
      <c r="AR653" s="17">
        <f t="shared" si="286"/>
        <v>5.6790915698180316E-2</v>
      </c>
      <c r="AS653" s="6">
        <f t="shared" si="287"/>
        <v>-2.0627586261195852</v>
      </c>
      <c r="AT653" s="15">
        <f t="shared" si="288"/>
        <v>4.2549731496307581</v>
      </c>
      <c r="AU653" s="6">
        <f t="shared" si="289"/>
        <v>0.21286285186238557</v>
      </c>
      <c r="AV653" s="16">
        <f t="shared" si="290"/>
        <v>4.5310593702987907E-2</v>
      </c>
      <c r="AW653" s="16"/>
      <c r="AX653" s="16"/>
    </row>
    <row r="654" spans="1:50" x14ac:dyDescent="0.2">
      <c r="A654" s="13">
        <v>43379</v>
      </c>
      <c r="B654" s="14">
        <v>15.94491741</v>
      </c>
      <c r="C654" s="14">
        <v>22.325641950000001</v>
      </c>
      <c r="D654" s="14">
        <v>18.56425162</v>
      </c>
      <c r="E654" s="14">
        <v>27.212791429999999</v>
      </c>
      <c r="F654" s="5">
        <v>2.5748037576174632</v>
      </c>
      <c r="G654" s="5">
        <v>2.0591072420800942</v>
      </c>
      <c r="H654" s="14">
        <v>5.1496075152349254</v>
      </c>
      <c r="I654" s="14">
        <v>7.2087147573150192</v>
      </c>
      <c r="J654" s="14">
        <v>2.5748037576174632</v>
      </c>
      <c r="K654" s="14">
        <f t="shared" si="278"/>
        <v>1.8873199774757723</v>
      </c>
      <c r="L654" s="14">
        <f t="shared" si="279"/>
        <v>18.593985580787276</v>
      </c>
      <c r="M654" s="14">
        <f t="shared" si="280"/>
        <v>8.5015087863462124</v>
      </c>
      <c r="N654" s="5">
        <f t="shared" si="281"/>
        <v>0</v>
      </c>
      <c r="O654" s="9">
        <v>0.13840317463599999</v>
      </c>
      <c r="P654" s="9">
        <v>8.2634920640000005E-3</v>
      </c>
      <c r="Q654" s="9">
        <v>7.3327156631400294</v>
      </c>
      <c r="R654" s="9">
        <f t="shared" si="274"/>
        <v>0.73327156631400303</v>
      </c>
      <c r="S654" s="9">
        <f t="shared" si="275"/>
        <v>6.5994440968260264</v>
      </c>
      <c r="T654" s="9">
        <v>6.7443254233738923</v>
      </c>
      <c r="U654" s="9">
        <f t="shared" si="276"/>
        <v>0.67443254233738925</v>
      </c>
      <c r="V654" s="9">
        <f t="shared" si="277"/>
        <v>6.0698928810365036</v>
      </c>
      <c r="W654" s="9">
        <f t="shared" si="291"/>
        <v>0.67245939997547377</v>
      </c>
      <c r="X654" s="9">
        <f t="shared" si="292"/>
        <v>7.4486448547698592E-2</v>
      </c>
      <c r="Y654" s="9">
        <f t="shared" si="293"/>
        <v>0.53140793042279977</v>
      </c>
      <c r="Z654" s="9">
        <f t="shared" si="294"/>
        <v>9.691837990159706E-2</v>
      </c>
      <c r="AA654" s="9">
        <f t="shared" si="295"/>
        <v>0.51129724889366102</v>
      </c>
      <c r="AB654" s="9">
        <f t="shared" si="296"/>
        <v>7.3575377649700333E-2</v>
      </c>
      <c r="AC654" s="9">
        <f t="shared" si="297"/>
        <v>0.59314293252160033</v>
      </c>
      <c r="AD654" s="9">
        <f t="shared" si="298"/>
        <v>9.1311255373762418E-2</v>
      </c>
      <c r="AE654" s="9">
        <f t="shared" si="299"/>
        <v>0.48466289393558326</v>
      </c>
      <c r="AF654" s="9">
        <f t="shared" si="272"/>
        <v>4.2391527688719503E-2</v>
      </c>
      <c r="AG654" s="9">
        <v>0</v>
      </c>
      <c r="AH654" s="9">
        <f t="shared" si="273"/>
        <v>4.4784506698741629E-2</v>
      </c>
      <c r="AI654" s="9"/>
      <c r="AJ654" s="6">
        <v>644</v>
      </c>
      <c r="AK654" s="6">
        <f t="shared" si="282"/>
        <v>0.74694584852317236</v>
      </c>
      <c r="AL654" s="6">
        <f t="shared" si="283"/>
        <v>0.60821562879525803</v>
      </c>
      <c r="AM654" s="6">
        <f t="shared" si="284"/>
        <v>0.68445418789536272</v>
      </c>
      <c r="AN654">
        <v>0.99285714285714288</v>
      </c>
      <c r="AO654">
        <v>2.66190476190476</v>
      </c>
      <c r="AP654" s="5">
        <v>0.48238095199999997</v>
      </c>
      <c r="AQ654" s="6">
        <f t="shared" si="285"/>
        <v>-0.24591129433397052</v>
      </c>
      <c r="AR654" s="17">
        <f t="shared" si="286"/>
        <v>6.0472364681008681E-2</v>
      </c>
      <c r="AS654" s="6">
        <f t="shared" si="287"/>
        <v>-2.053689133109502</v>
      </c>
      <c r="AT654" s="15">
        <f t="shared" si="288"/>
        <v>4.2176390554520573</v>
      </c>
      <c r="AU654" s="6">
        <f t="shared" si="289"/>
        <v>0.20207323589536275</v>
      </c>
      <c r="AV654" s="16">
        <f t="shared" si="290"/>
        <v>4.083359266522292E-2</v>
      </c>
      <c r="AW654" s="16"/>
      <c r="AX654" s="16"/>
    </row>
    <row r="655" spans="1:50" x14ac:dyDescent="0.2">
      <c r="A655" s="13">
        <v>43380</v>
      </c>
      <c r="B655" s="14">
        <v>15.95754911</v>
      </c>
      <c r="C655" s="14">
        <v>22.248201470000001</v>
      </c>
      <c r="D655" s="14">
        <v>18.57135998</v>
      </c>
      <c r="E655" s="14">
        <v>27.218741009999999</v>
      </c>
      <c r="F655" s="5">
        <v>2.6236342792638361</v>
      </c>
      <c r="G655" s="5">
        <v>2.1141802923468518</v>
      </c>
      <c r="H655" s="14">
        <v>5.2472685585276713</v>
      </c>
      <c r="I655" s="14">
        <v>7.3614488508745231</v>
      </c>
      <c r="J655" s="14">
        <v>2.6236342792638361</v>
      </c>
      <c r="K655" s="14">
        <f t="shared" si="278"/>
        <v>1.9587036540394429</v>
      </c>
      <c r="L655" s="14">
        <f t="shared" si="279"/>
        <v>18.58288711915489</v>
      </c>
      <c r="M655" s="14">
        <f t="shared" si="280"/>
        <v>8.6798802302646401</v>
      </c>
      <c r="N655" s="5">
        <f t="shared" si="281"/>
        <v>0</v>
      </c>
      <c r="O655" s="9">
        <v>0.138023809557</v>
      </c>
      <c r="P655" s="9">
        <v>8.642857143000001E-3</v>
      </c>
      <c r="Q655" s="9">
        <v>7.3853668749666381</v>
      </c>
      <c r="R655" s="9">
        <f t="shared" si="274"/>
        <v>0.7385366874966639</v>
      </c>
      <c r="S655" s="9">
        <f t="shared" si="275"/>
        <v>6.6468301874699742</v>
      </c>
      <c r="T655" s="9">
        <v>6.7114041942177511</v>
      </c>
      <c r="U655" s="9">
        <f t="shared" si="276"/>
        <v>0.67114041942177516</v>
      </c>
      <c r="V655" s="9">
        <f t="shared" si="277"/>
        <v>6.0402637747959762</v>
      </c>
      <c r="W655" s="9">
        <f t="shared" si="291"/>
        <v>0.67158026809507854</v>
      </c>
      <c r="X655" s="9">
        <f t="shared" si="292"/>
        <v>7.5641949944096454E-2</v>
      </c>
      <c r="Y655" s="9">
        <f t="shared" si="293"/>
        <v>0.53076426421705758</v>
      </c>
      <c r="Z655" s="9">
        <f t="shared" si="294"/>
        <v>9.8373368023856739E-2</v>
      </c>
      <c r="AA655" s="9">
        <f t="shared" si="295"/>
        <v>0.50938868162058237</v>
      </c>
      <c r="AB655" s="9">
        <f t="shared" si="296"/>
        <v>7.3873014326143946E-2</v>
      </c>
      <c r="AC655" s="9">
        <f t="shared" si="297"/>
        <v>0.58953541756819738</v>
      </c>
      <c r="AD655" s="9">
        <f t="shared" si="298"/>
        <v>9.2839246638222628E-2</v>
      </c>
      <c r="AE655" s="9">
        <f t="shared" si="299"/>
        <v>0.48291440640820066</v>
      </c>
      <c r="AF655" s="9">
        <f t="shared" si="272"/>
        <v>4.2487350660180036E-2</v>
      </c>
      <c r="AG655" s="9">
        <v>0</v>
      </c>
      <c r="AH655" s="9">
        <f t="shared" si="273"/>
        <v>4.4890196145932919E-2</v>
      </c>
      <c r="AI655" s="9"/>
      <c r="AJ655" s="6">
        <v>645</v>
      </c>
      <c r="AK655" s="6">
        <f t="shared" si="282"/>
        <v>0.74722221803917499</v>
      </c>
      <c r="AL655" s="6">
        <f t="shared" si="283"/>
        <v>0.60776204964443914</v>
      </c>
      <c r="AM655" s="6">
        <f t="shared" si="284"/>
        <v>0.68237466420642001</v>
      </c>
      <c r="AN655">
        <v>1</v>
      </c>
      <c r="AO655">
        <v>2.6523809523809501</v>
      </c>
      <c r="AP655" s="5">
        <v>0.49047618999999998</v>
      </c>
      <c r="AQ655" s="6">
        <f t="shared" si="285"/>
        <v>-0.25277778196082501</v>
      </c>
      <c r="AR655" s="17">
        <f t="shared" si="286"/>
        <v>6.389660705303439E-2</v>
      </c>
      <c r="AS655" s="6">
        <f t="shared" si="287"/>
        <v>-2.0446189027365111</v>
      </c>
      <c r="AT655" s="15">
        <f t="shared" si="288"/>
        <v>4.180466457427455</v>
      </c>
      <c r="AU655" s="6">
        <f t="shared" si="289"/>
        <v>0.19189847420642003</v>
      </c>
      <c r="AV655" s="16">
        <f t="shared" si="290"/>
        <v>3.6825024402752052E-2</v>
      </c>
      <c r="AW655" s="16"/>
      <c r="AX655" s="16"/>
    </row>
    <row r="656" spans="1:50" x14ac:dyDescent="0.2">
      <c r="A656" s="13">
        <v>43381</v>
      </c>
      <c r="B656" s="14">
        <v>15.97018081</v>
      </c>
      <c r="C656" s="14">
        <v>22.170760990000002</v>
      </c>
      <c r="D656" s="14">
        <v>18.578468340000001</v>
      </c>
      <c r="E656" s="14">
        <v>27.224690599999999</v>
      </c>
      <c r="F656" s="5">
        <v>2.4800502340062698</v>
      </c>
      <c r="G656" s="5">
        <v>2.020800831451314</v>
      </c>
      <c r="H656" s="14">
        <v>4.9601004680125396</v>
      </c>
      <c r="I656" s="14">
        <v>6.980901299463854</v>
      </c>
      <c r="J656" s="14">
        <v>2.4800502340062698</v>
      </c>
      <c r="K656" s="14">
        <f t="shared" si="278"/>
        <v>1.886130116399455</v>
      </c>
      <c r="L656" s="14">
        <f t="shared" si="279"/>
        <v>17.264445816433767</v>
      </c>
      <c r="M656" s="14">
        <f t="shared" si="280"/>
        <v>8.2211279594559201</v>
      </c>
      <c r="N656" s="5">
        <f t="shared" si="281"/>
        <v>0</v>
      </c>
      <c r="O656" s="9">
        <v>0.13764444447800001</v>
      </c>
      <c r="P656" s="9">
        <v>9.0222222219999999E-3</v>
      </c>
      <c r="Q656" s="9">
        <v>7.3339636338419476</v>
      </c>
      <c r="R656" s="9">
        <f t="shared" si="274"/>
        <v>0.73339636338419478</v>
      </c>
      <c r="S656" s="9">
        <f t="shared" si="275"/>
        <v>6.6005672704577529</v>
      </c>
      <c r="T656" s="9">
        <v>6.6769162312785078</v>
      </c>
      <c r="U656" s="9">
        <f t="shared" si="276"/>
        <v>0.6676916231278508</v>
      </c>
      <c r="V656" s="9">
        <f t="shared" si="277"/>
        <v>6.0092246081506575</v>
      </c>
      <c r="W656" s="9">
        <f t="shared" si="291"/>
        <v>0.6712263010157461</v>
      </c>
      <c r="X656" s="9">
        <f t="shared" si="292"/>
        <v>7.6542282193726247E-2</v>
      </c>
      <c r="Y656" s="9">
        <f t="shared" si="293"/>
        <v>0.53011765568085012</v>
      </c>
      <c r="Z656" s="9">
        <f t="shared" si="294"/>
        <v>9.9862117613103235E-2</v>
      </c>
      <c r="AA656" s="9">
        <f t="shared" si="295"/>
        <v>0.50744882931700119</v>
      </c>
      <c r="AB656" s="9">
        <f t="shared" si="296"/>
        <v>7.4193113467148075E-2</v>
      </c>
      <c r="AC656" s="9">
        <f t="shared" si="297"/>
        <v>0.58670238236572725</v>
      </c>
      <c r="AD656" s="9">
        <f t="shared" si="298"/>
        <v>9.4309058721420647E-2</v>
      </c>
      <c r="AE656" s="9">
        <f t="shared" si="299"/>
        <v>0.4810876889452812</v>
      </c>
      <c r="AF656" s="9">
        <f t="shared" si="272"/>
        <v>4.3020886800581089E-2</v>
      </c>
      <c r="AG656" s="9">
        <v>0</v>
      </c>
      <c r="AH656" s="9">
        <f t="shared" si="273"/>
        <v>4.5269757654963362E-2</v>
      </c>
      <c r="AI656" s="9"/>
      <c r="AJ656" s="9">
        <v>646</v>
      </c>
      <c r="AK656" s="6">
        <f t="shared" si="282"/>
        <v>0.74776858320947237</v>
      </c>
      <c r="AL656" s="6">
        <f t="shared" si="283"/>
        <v>0.60731094693010446</v>
      </c>
      <c r="AM656" s="6">
        <f t="shared" si="284"/>
        <v>0.68101144108714795</v>
      </c>
      <c r="AN656">
        <v>1.00588235294118</v>
      </c>
      <c r="AO656">
        <v>2.6428571428571401</v>
      </c>
      <c r="AP656" s="5">
        <v>0.49857142900000001</v>
      </c>
      <c r="AQ656" s="6">
        <f t="shared" si="285"/>
        <v>-0.25811376973170763</v>
      </c>
      <c r="AR656" s="17">
        <f t="shared" si="286"/>
        <v>6.6622718125112987E-2</v>
      </c>
      <c r="AS656" s="6">
        <f t="shared" si="287"/>
        <v>-2.0355461959270356</v>
      </c>
      <c r="AT656" s="15">
        <f t="shared" si="288"/>
        <v>4.1434483157530257</v>
      </c>
      <c r="AU656" s="6">
        <f t="shared" si="289"/>
        <v>0.18244001208714794</v>
      </c>
      <c r="AV656" s="16">
        <f t="shared" si="290"/>
        <v>3.3284358010358686E-2</v>
      </c>
      <c r="AW656" s="16"/>
      <c r="AX656" s="16"/>
    </row>
    <row r="657" spans="1:50" x14ac:dyDescent="0.2">
      <c r="A657" s="13">
        <v>43382</v>
      </c>
      <c r="B657" s="14">
        <v>15.9828125</v>
      </c>
      <c r="C657" s="14">
        <v>22.093320519999999</v>
      </c>
      <c r="D657" s="14">
        <v>18.585576700000001</v>
      </c>
      <c r="E657" s="14">
        <v>27.230640189999999</v>
      </c>
      <c r="F657" s="5">
        <v>2.4309816784082088</v>
      </c>
      <c r="G657" s="5">
        <v>1.944170673078585</v>
      </c>
      <c r="H657" s="14">
        <v>4.8619633568164176</v>
      </c>
      <c r="I657" s="14">
        <v>6.8061340298950039</v>
      </c>
      <c r="J657" s="14">
        <v>2.4309816784082088</v>
      </c>
      <c r="K657" s="14">
        <f t="shared" si="278"/>
        <v>1.8837486642642796</v>
      </c>
      <c r="L657" s="14">
        <f t="shared" si="279"/>
        <v>16.384597151481785</v>
      </c>
      <c r="M657" s="14">
        <f t="shared" si="280"/>
        <v>8.0744890193532388</v>
      </c>
      <c r="N657" s="5">
        <f t="shared" si="281"/>
        <v>0</v>
      </c>
      <c r="O657" s="9">
        <v>0.13726507939800001</v>
      </c>
      <c r="P657" s="9">
        <v>9.4015873020000008E-3</v>
      </c>
      <c r="Q657" s="9">
        <v>7.3008136347747046</v>
      </c>
      <c r="R657" s="9">
        <f t="shared" si="274"/>
        <v>0.73008136347747055</v>
      </c>
      <c r="S657" s="9">
        <f t="shared" si="275"/>
        <v>6.570732271297234</v>
      </c>
      <c r="T657" s="9">
        <v>6.6431701615878271</v>
      </c>
      <c r="U657" s="9">
        <f t="shared" si="276"/>
        <v>0.6643170161587828</v>
      </c>
      <c r="V657" s="9">
        <f t="shared" si="277"/>
        <v>5.9788531454290448</v>
      </c>
      <c r="W657" s="9">
        <f t="shared" si="291"/>
        <v>0.67154226860719313</v>
      </c>
      <c r="X657" s="9">
        <f t="shared" si="292"/>
        <v>7.6130576900247091E-2</v>
      </c>
      <c r="Y657" s="9">
        <f t="shared" si="293"/>
        <v>0.52949857233340603</v>
      </c>
      <c r="Z657" s="9">
        <f t="shared" si="294"/>
        <v>0.10041733784946795</v>
      </c>
      <c r="AA657" s="9">
        <f t="shared" si="295"/>
        <v>0.50644951455896281</v>
      </c>
      <c r="AB657" s="9">
        <f t="shared" si="296"/>
        <v>7.4535849389092745E-2</v>
      </c>
      <c r="AC657" s="9">
        <f t="shared" si="297"/>
        <v>0.58553535104784926</v>
      </c>
      <c r="AD657" s="9">
        <f t="shared" si="298"/>
        <v>9.4334022667788675E-2</v>
      </c>
      <c r="AE657" s="9">
        <f t="shared" si="299"/>
        <v>0.47923314841870174</v>
      </c>
      <c r="AF657" s="9">
        <f t="shared" si="272"/>
        <v>4.3455656409591675E-2</v>
      </c>
      <c r="AG657" s="9">
        <v>0</v>
      </c>
      <c r="AH657" s="9">
        <f t="shared" si="273"/>
        <v>4.5674397503586685E-2</v>
      </c>
      <c r="AI657" s="9"/>
      <c r="AJ657" s="6">
        <v>647</v>
      </c>
      <c r="AK657" s="6">
        <f t="shared" si="282"/>
        <v>0.74767284550744018</v>
      </c>
      <c r="AL657" s="6">
        <f t="shared" si="283"/>
        <v>0.60686685240843075</v>
      </c>
      <c r="AM657" s="6">
        <f t="shared" si="284"/>
        <v>0.67986937371563794</v>
      </c>
      <c r="AN657">
        <v>1.01176470588235</v>
      </c>
      <c r="AO657">
        <v>2.6333333333333302</v>
      </c>
      <c r="AP657" s="5">
        <v>0.50666666699999996</v>
      </c>
      <c r="AQ657" s="6">
        <f t="shared" si="285"/>
        <v>-0.26409186037490984</v>
      </c>
      <c r="AR657" s="17">
        <f t="shared" si="286"/>
        <v>6.9744510716280878E-2</v>
      </c>
      <c r="AS657" s="6">
        <f t="shared" si="287"/>
        <v>-2.0264664809248996</v>
      </c>
      <c r="AT657" s="15">
        <f t="shared" si="288"/>
        <v>4.1065663983121459</v>
      </c>
      <c r="AU657" s="6">
        <f t="shared" si="289"/>
        <v>0.17320270671563798</v>
      </c>
      <c r="AV657" s="16">
        <f t="shared" si="290"/>
        <v>2.9999177613623303E-2</v>
      </c>
      <c r="AW657" s="16"/>
      <c r="AX657" s="16"/>
    </row>
    <row r="658" spans="1:50" x14ac:dyDescent="0.2">
      <c r="A658" s="13">
        <v>43383</v>
      </c>
      <c r="B658" s="14">
        <v>15.9954442</v>
      </c>
      <c r="C658" s="14">
        <v>22.015880039999999</v>
      </c>
      <c r="D658" s="14">
        <v>18.592685060000001</v>
      </c>
      <c r="E658" s="14">
        <v>27.236589779999999</v>
      </c>
      <c r="F658" s="5">
        <v>2.3920266366936009</v>
      </c>
      <c r="G658" s="5">
        <v>1.903469028215808</v>
      </c>
      <c r="H658" s="14">
        <v>4.7840532733872028</v>
      </c>
      <c r="I658" s="14">
        <v>6.6875223016030114</v>
      </c>
      <c r="J658" s="14">
        <v>2.3920266366936009</v>
      </c>
      <c r="K658" s="14">
        <f t="shared" si="278"/>
        <v>1.8889677159711489</v>
      </c>
      <c r="L658" s="14">
        <f t="shared" si="279"/>
        <v>15.722199585541388</v>
      </c>
      <c r="M658" s="14">
        <f t="shared" si="280"/>
        <v>7.960929097381257</v>
      </c>
      <c r="N658" s="5">
        <f t="shared" si="281"/>
        <v>0</v>
      </c>
      <c r="O658" s="9">
        <v>0.13688571431900001</v>
      </c>
      <c r="P658" s="9">
        <v>9.7809523809999997E-3</v>
      </c>
      <c r="Q658" s="9">
        <v>7.3137552090077111</v>
      </c>
      <c r="R658" s="9">
        <f t="shared" si="274"/>
        <v>0.73137552090077118</v>
      </c>
      <c r="S658" s="9">
        <f t="shared" si="275"/>
        <v>6.5823796881069399</v>
      </c>
      <c r="T658" s="9">
        <v>6.6091384196811891</v>
      </c>
      <c r="U658" s="9">
        <f t="shared" si="276"/>
        <v>0.66091384196811898</v>
      </c>
      <c r="V658" s="9">
        <f t="shared" si="277"/>
        <v>5.94822457771307</v>
      </c>
      <c r="W658" s="9">
        <f t="shared" si="291"/>
        <v>0.67171314618193456</v>
      </c>
      <c r="X658" s="9">
        <f t="shared" si="292"/>
        <v>7.5574133588421327E-2</v>
      </c>
      <c r="Y658" s="9">
        <f t="shared" si="293"/>
        <v>0.52894356279527499</v>
      </c>
      <c r="Z658" s="9">
        <f t="shared" si="294"/>
        <v>0.1006708015139348</v>
      </c>
      <c r="AA658" s="9">
        <f t="shared" si="295"/>
        <v>0.50576331658480989</v>
      </c>
      <c r="AB658" s="9">
        <f t="shared" si="296"/>
        <v>7.4882046704705343E-2</v>
      </c>
      <c r="AC658" s="9">
        <f t="shared" si="297"/>
        <v>0.58506561668832946</v>
      </c>
      <c r="AD658" s="9">
        <f t="shared" si="298"/>
        <v>9.3566168560511948E-2</v>
      </c>
      <c r="AE658" s="9">
        <f t="shared" si="299"/>
        <v>0.4774488083412321</v>
      </c>
      <c r="AF658" s="9">
        <f t="shared" ref="AF658:AF679" si="300">$J$3*W657*(X657/(X657+$I$3))</f>
        <v>4.3266974953256133E-2</v>
      </c>
      <c r="AG658" s="9">
        <v>0</v>
      </c>
      <c r="AH658" s="9">
        <f t="shared" ref="AH658:AH679" si="301">$J$3*AC657*(AD657/(AD657+$I$3))</f>
        <v>4.5594069989830871E-2</v>
      </c>
      <c r="AI658" s="9"/>
      <c r="AJ658" s="6">
        <v>648</v>
      </c>
      <c r="AK658" s="6">
        <f t="shared" si="282"/>
        <v>0.74728727977035592</v>
      </c>
      <c r="AL658" s="6">
        <f t="shared" si="283"/>
        <v>0.6064341180987447</v>
      </c>
      <c r="AM658" s="6">
        <f t="shared" si="284"/>
        <v>0.67863178524884138</v>
      </c>
      <c r="AN658">
        <v>1.01764705882353</v>
      </c>
      <c r="AO658">
        <v>2.6238095238095211</v>
      </c>
      <c r="AP658" s="5">
        <v>0.51476190499999996</v>
      </c>
      <c r="AQ658" s="6">
        <f t="shared" si="285"/>
        <v>-0.2703597790531741</v>
      </c>
      <c r="AR658" s="17">
        <f t="shared" si="286"/>
        <v>7.3094410129681112E-2</v>
      </c>
      <c r="AS658" s="6">
        <f t="shared" si="287"/>
        <v>-2.0173754057107764</v>
      </c>
      <c r="AT658" s="15">
        <f t="shared" si="288"/>
        <v>4.0698035275667195</v>
      </c>
      <c r="AU658" s="6">
        <f t="shared" si="289"/>
        <v>0.16386988024884142</v>
      </c>
      <c r="AV658" s="16">
        <f t="shared" si="290"/>
        <v>2.6853337652769625E-2</v>
      </c>
      <c r="AW658" s="16"/>
      <c r="AX658" s="16"/>
    </row>
    <row r="659" spans="1:50" x14ac:dyDescent="0.2">
      <c r="A659" s="13">
        <v>43384</v>
      </c>
      <c r="B659" s="14">
        <v>16.008075900000001</v>
      </c>
      <c r="C659" s="14">
        <v>21.938439559999999</v>
      </c>
      <c r="D659" s="14">
        <v>18.599793420000001</v>
      </c>
      <c r="E659" s="14">
        <v>27.242539369999999</v>
      </c>
      <c r="F659" s="5">
        <v>2.3868300288091122</v>
      </c>
      <c r="G659" s="5">
        <v>1.891492857045824</v>
      </c>
      <c r="H659" s="14">
        <v>4.7736600576182244</v>
      </c>
      <c r="I659" s="14">
        <v>6.6651529146640476</v>
      </c>
      <c r="J659" s="14">
        <v>2.3868300288091122</v>
      </c>
      <c r="K659" s="14">
        <f t="shared" si="278"/>
        <v>1.9212652287533474</v>
      </c>
      <c r="L659" s="14">
        <f t="shared" si="279"/>
        <v>15.308864134512687</v>
      </c>
      <c r="M659" s="14">
        <f t="shared" si="280"/>
        <v>7.9594961278142451</v>
      </c>
      <c r="N659" s="5">
        <f t="shared" si="281"/>
        <v>0</v>
      </c>
      <c r="O659" s="9">
        <v>0.13650634923999999</v>
      </c>
      <c r="P659" s="9">
        <v>1.016031746E-2</v>
      </c>
      <c r="Q659" s="9">
        <v>7.299962835371411</v>
      </c>
      <c r="R659" s="9">
        <f t="shared" si="274"/>
        <v>0.72999628353714119</v>
      </c>
      <c r="S659" s="9">
        <f t="shared" si="275"/>
        <v>6.5699665518342698</v>
      </c>
      <c r="T659" s="9">
        <v>6.5758643327829382</v>
      </c>
      <c r="U659" s="9">
        <f t="shared" si="276"/>
        <v>0.65758643327829391</v>
      </c>
      <c r="V659" s="9">
        <f t="shared" si="277"/>
        <v>5.9182778995046448</v>
      </c>
      <c r="W659" s="9">
        <f t="shared" si="291"/>
        <v>0.67165583145540531</v>
      </c>
      <c r="X659" s="9">
        <f t="shared" si="292"/>
        <v>7.5078132277044241E-2</v>
      </c>
      <c r="Y659" s="9">
        <f t="shared" si="293"/>
        <v>0.52843952201222466</v>
      </c>
      <c r="Z659" s="9">
        <f t="shared" si="294"/>
        <v>0.1007146700690035</v>
      </c>
      <c r="AA659" s="9">
        <f t="shared" si="295"/>
        <v>0.50529750324141687</v>
      </c>
      <c r="AB659" s="9">
        <f t="shared" si="296"/>
        <v>7.5225593093469115E-2</v>
      </c>
      <c r="AC659" s="9">
        <f t="shared" si="297"/>
        <v>0.58477420083485798</v>
      </c>
      <c r="AD659" s="9">
        <f t="shared" si="298"/>
        <v>9.2669364725075559E-2</v>
      </c>
      <c r="AE659" s="9">
        <f t="shared" si="299"/>
        <v>0.47576963116439458</v>
      </c>
      <c r="AF659" s="9">
        <f t="shared" si="300"/>
        <v>4.2994871089507544E-2</v>
      </c>
      <c r="AG659" s="9">
        <v>0</v>
      </c>
      <c r="AH659" s="9">
        <f t="shared" si="301"/>
        <v>4.5233690152500984E-2</v>
      </c>
      <c r="AI659" s="9"/>
      <c r="AJ659" s="9">
        <v>649</v>
      </c>
      <c r="AK659" s="6">
        <f t="shared" si="282"/>
        <v>0.74673396373244949</v>
      </c>
      <c r="AL659" s="6">
        <f t="shared" si="283"/>
        <v>0.60601217331042034</v>
      </c>
      <c r="AM659" s="6">
        <f t="shared" si="284"/>
        <v>0.67744356555993357</v>
      </c>
      <c r="AN659">
        <v>1.02352941176471</v>
      </c>
      <c r="AO659">
        <v>2.614285714285709</v>
      </c>
      <c r="AP659" s="5">
        <v>0.52285714299999997</v>
      </c>
      <c r="AQ659" s="6">
        <f t="shared" si="285"/>
        <v>-0.27679544803226053</v>
      </c>
      <c r="AR659" s="17">
        <f t="shared" si="286"/>
        <v>7.6615720051379843E-2</v>
      </c>
      <c r="AS659" s="6">
        <f t="shared" si="287"/>
        <v>-2.0082735409752885</v>
      </c>
      <c r="AT659" s="15">
        <f t="shared" si="288"/>
        <v>4.033162615381424</v>
      </c>
      <c r="AU659" s="6">
        <f t="shared" si="289"/>
        <v>0.1545864225599336</v>
      </c>
      <c r="AV659" s="16">
        <f t="shared" si="290"/>
        <v>2.3896962039878348E-2</v>
      </c>
      <c r="AW659" s="16"/>
      <c r="AX659" s="16"/>
    </row>
    <row r="660" spans="1:50" x14ac:dyDescent="0.2">
      <c r="A660" s="13">
        <v>43385</v>
      </c>
      <c r="B660" s="14">
        <v>16.020707590000001</v>
      </c>
      <c r="C660" s="14">
        <v>21.86099909</v>
      </c>
      <c r="D660" s="14">
        <v>18.606901780000001</v>
      </c>
      <c r="E660" s="14">
        <v>27.24848896</v>
      </c>
      <c r="F660" s="5">
        <v>2.3622004667062342</v>
      </c>
      <c r="G660" s="5">
        <v>1.86514528047186</v>
      </c>
      <c r="H660" s="14">
        <v>4.7244009334124666</v>
      </c>
      <c r="I660" s="14">
        <v>6.5895462138843266</v>
      </c>
      <c r="J660" s="14">
        <v>2.3622004667062342</v>
      </c>
      <c r="K660" s="14">
        <f t="shared" si="278"/>
        <v>1.9385766196383378</v>
      </c>
      <c r="L660" s="14">
        <f t="shared" si="279"/>
        <v>14.791242743791287</v>
      </c>
      <c r="M660" s="14">
        <f t="shared" si="280"/>
        <v>7.8931278047912583</v>
      </c>
      <c r="N660" s="5">
        <f t="shared" si="281"/>
        <v>0</v>
      </c>
      <c r="O660" s="9">
        <v>0.13612698415999999</v>
      </c>
      <c r="P660" s="9">
        <v>1.0539682539999999E-2</v>
      </c>
      <c r="Q660" s="9">
        <v>7.2828449024807762</v>
      </c>
      <c r="R660" s="9">
        <f t="shared" si="274"/>
        <v>0.72828449024807762</v>
      </c>
      <c r="S660" s="9">
        <f t="shared" si="275"/>
        <v>6.554560412232699</v>
      </c>
      <c r="T660" s="9">
        <v>6.5427399210897166</v>
      </c>
      <c r="U660" s="9">
        <f t="shared" si="276"/>
        <v>0.65427399210897175</v>
      </c>
      <c r="V660" s="9">
        <f t="shared" si="277"/>
        <v>5.8884659289807448</v>
      </c>
      <c r="W660" s="9">
        <f t="shared" si="291"/>
        <v>0.6713443283676177</v>
      </c>
      <c r="X660" s="9">
        <f t="shared" si="292"/>
        <v>7.477006068173403E-2</v>
      </c>
      <c r="Y660" s="9">
        <f t="shared" si="293"/>
        <v>0.52796952932295016</v>
      </c>
      <c r="Z660" s="9">
        <f t="shared" si="294"/>
        <v>0.10074588869908181</v>
      </c>
      <c r="AA660" s="9">
        <f t="shared" si="295"/>
        <v>0.50485612903304511</v>
      </c>
      <c r="AB660" s="9">
        <f t="shared" si="296"/>
        <v>7.5562355768864817E-2</v>
      </c>
      <c r="AC660" s="9">
        <f t="shared" si="297"/>
        <v>0.58441970060913273</v>
      </c>
      <c r="AD660" s="9">
        <f t="shared" si="298"/>
        <v>9.1958506618016966E-2</v>
      </c>
      <c r="AE660" s="9">
        <f t="shared" si="299"/>
        <v>0.47419809546320069</v>
      </c>
      <c r="AF660" s="9">
        <f t="shared" si="300"/>
        <v>4.2738493831965346E-2</v>
      </c>
      <c r="AG660" s="9">
        <v>0</v>
      </c>
      <c r="AH660" s="9">
        <f t="shared" si="301"/>
        <v>4.4832313447104595E-2</v>
      </c>
      <c r="AI660" s="9"/>
      <c r="AJ660" s="6">
        <v>650</v>
      </c>
      <c r="AK660" s="6">
        <f t="shared" si="282"/>
        <v>0.74611438904935179</v>
      </c>
      <c r="AL660" s="6">
        <f t="shared" si="283"/>
        <v>0.60560201773212696</v>
      </c>
      <c r="AM660" s="6">
        <f t="shared" si="284"/>
        <v>0.6763782072271497</v>
      </c>
      <c r="AN660">
        <v>1.02941176470588</v>
      </c>
      <c r="AO660">
        <v>2.6047619047618999</v>
      </c>
      <c r="AP660" s="5">
        <v>0.53095238099999997</v>
      </c>
      <c r="AQ660" s="6">
        <f t="shared" si="285"/>
        <v>-0.28329737565652824</v>
      </c>
      <c r="AR660" s="17">
        <f t="shared" si="286"/>
        <v>8.0257403053876075E-2</v>
      </c>
      <c r="AS660" s="6">
        <f t="shared" si="287"/>
        <v>-1.9991598870297729</v>
      </c>
      <c r="AT660" s="15">
        <f t="shared" si="288"/>
        <v>3.9966402539088941</v>
      </c>
      <c r="AU660" s="6">
        <f t="shared" si="289"/>
        <v>0.14542582622714972</v>
      </c>
      <c r="AV660" s="16">
        <f t="shared" si="290"/>
        <v>2.1148670933849149E-2</v>
      </c>
      <c r="AW660" s="16"/>
      <c r="AX660" s="16"/>
    </row>
    <row r="661" spans="1:50" x14ac:dyDescent="0.2">
      <c r="A661" s="13">
        <v>43386</v>
      </c>
      <c r="B661" s="14">
        <v>16.033339290000001</v>
      </c>
      <c r="C661" s="14">
        <v>21.78355861</v>
      </c>
      <c r="D661" s="14">
        <v>18.614010149999999</v>
      </c>
      <c r="E661" s="14">
        <v>27.25443855</v>
      </c>
      <c r="F661" s="5">
        <v>2.3363776504857028</v>
      </c>
      <c r="G661" s="5">
        <v>1.8483786408338829</v>
      </c>
      <c r="H661" s="14">
        <v>4.6727553009714056</v>
      </c>
      <c r="I661" s="14">
        <v>6.5211339418052887</v>
      </c>
      <c r="J661" s="14">
        <v>2.3363776504857028</v>
      </c>
      <c r="K661" s="14">
        <f t="shared" si="278"/>
        <v>1.955266300149513</v>
      </c>
      <c r="L661" s="14">
        <f t="shared" si="279"/>
        <v>14.326185765323135</v>
      </c>
      <c r="M661" s="14">
        <f t="shared" si="280"/>
        <v>7.8225023257642254</v>
      </c>
      <c r="N661" s="5">
        <f t="shared" si="281"/>
        <v>0</v>
      </c>
      <c r="O661" s="9">
        <v>0.13574761908100011</v>
      </c>
      <c r="P661" s="9">
        <v>1.0919047619E-2</v>
      </c>
      <c r="Q661" s="9">
        <v>7.2670035392374679</v>
      </c>
      <c r="R661" s="9">
        <f t="shared" si="274"/>
        <v>0.72670035392374688</v>
      </c>
      <c r="S661" s="9">
        <f t="shared" si="275"/>
        <v>6.5403031853137215</v>
      </c>
      <c r="T661" s="9">
        <v>6.5095527262468504</v>
      </c>
      <c r="U661" s="9">
        <f t="shared" si="276"/>
        <v>0.65095527262468511</v>
      </c>
      <c r="V661" s="9">
        <f t="shared" si="277"/>
        <v>5.8585974536221652</v>
      </c>
      <c r="W661" s="9">
        <f t="shared" si="291"/>
        <v>0.67090475451835263</v>
      </c>
      <c r="X661" s="9">
        <f t="shared" si="292"/>
        <v>7.4465316908914642E-2</v>
      </c>
      <c r="Y661" s="9">
        <f t="shared" si="293"/>
        <v>0.52751642051409442</v>
      </c>
      <c r="Z661" s="9">
        <f t="shared" si="294"/>
        <v>0.10066226566097627</v>
      </c>
      <c r="AA661" s="9">
        <f t="shared" si="295"/>
        <v>0.50453925163970703</v>
      </c>
      <c r="AB661" s="9">
        <f t="shared" si="296"/>
        <v>7.5892233009200769E-2</v>
      </c>
      <c r="AC661" s="9">
        <f t="shared" si="297"/>
        <v>0.58415216129521597</v>
      </c>
      <c r="AD661" s="9">
        <f t="shared" si="298"/>
        <v>9.1229065764805189E-2</v>
      </c>
      <c r="AE661" s="9">
        <f t="shared" si="299"/>
        <v>0.47272259134446359</v>
      </c>
      <c r="AF661" s="9">
        <f t="shared" si="300"/>
        <v>4.2561609779814623E-2</v>
      </c>
      <c r="AG661" s="9">
        <v>0</v>
      </c>
      <c r="AH661" s="9">
        <f t="shared" si="301"/>
        <v>4.4504366834960542E-2</v>
      </c>
      <c r="AI661" s="9"/>
      <c r="AJ661" s="6">
        <v>651</v>
      </c>
      <c r="AK661" s="6">
        <f t="shared" si="282"/>
        <v>0.7453700714272673</v>
      </c>
      <c r="AL661" s="6">
        <f t="shared" si="283"/>
        <v>0.60520151730068328</v>
      </c>
      <c r="AM661" s="6">
        <f t="shared" si="284"/>
        <v>0.67538122706002113</v>
      </c>
      <c r="AN661">
        <v>1.03529411764706</v>
      </c>
      <c r="AO661">
        <v>2.5952380952380998</v>
      </c>
      <c r="AP661" s="5">
        <v>0.53904761899999998</v>
      </c>
      <c r="AQ661" s="6">
        <f t="shared" si="285"/>
        <v>-0.28992404621979273</v>
      </c>
      <c r="AR661" s="17">
        <f t="shared" si="286"/>
        <v>8.4055952576456511E-2</v>
      </c>
      <c r="AS661" s="6">
        <f t="shared" si="287"/>
        <v>-1.9900365779374165</v>
      </c>
      <c r="AT661" s="15">
        <f t="shared" si="288"/>
        <v>3.9602455815288633</v>
      </c>
      <c r="AU661" s="6">
        <f t="shared" si="289"/>
        <v>0.13633360806002115</v>
      </c>
      <c r="AV661" s="16">
        <f t="shared" si="290"/>
        <v>1.8586852686663463E-2</v>
      </c>
      <c r="AW661" s="16"/>
      <c r="AX661" s="16"/>
    </row>
    <row r="662" spans="1:50" x14ac:dyDescent="0.2">
      <c r="A662" s="13">
        <v>43387</v>
      </c>
      <c r="B662" s="14">
        <v>16.04597098</v>
      </c>
      <c r="C662" s="14">
        <v>21.706118140000001</v>
      </c>
      <c r="D662" s="14">
        <v>18.621118509999999</v>
      </c>
      <c r="E662" s="14">
        <v>27.26038814</v>
      </c>
      <c r="F662" s="5">
        <v>2.3301313147681211</v>
      </c>
      <c r="G662" s="5">
        <v>1.838797703897896</v>
      </c>
      <c r="H662" s="14">
        <v>4.6602626295362422</v>
      </c>
      <c r="I662" s="14">
        <v>6.4990603334341381</v>
      </c>
      <c r="J662" s="14">
        <v>2.3301313147681211</v>
      </c>
      <c r="K662" s="14">
        <f t="shared" si="278"/>
        <v>1.9890215813698993</v>
      </c>
      <c r="L662" s="14">
        <f t="shared" si="279"/>
        <v>13.962066543175203</v>
      </c>
      <c r="M662" s="14">
        <f t="shared" si="280"/>
        <v>7.8172735608620503</v>
      </c>
      <c r="N662" s="5">
        <f t="shared" si="281"/>
        <v>0</v>
      </c>
      <c r="O662" s="9">
        <v>0.135368254002</v>
      </c>
      <c r="P662" s="9">
        <v>1.1298412698000001E-2</v>
      </c>
      <c r="Q662" s="9">
        <v>7.2421760925990437</v>
      </c>
      <c r="R662" s="9">
        <f t="shared" si="274"/>
        <v>0.72421760925990442</v>
      </c>
      <c r="S662" s="9">
        <f t="shared" si="275"/>
        <v>6.5179584833391395</v>
      </c>
      <c r="T662" s="9">
        <v>6.4763085848873381</v>
      </c>
      <c r="U662" s="9">
        <f t="shared" si="276"/>
        <v>0.64763085848873381</v>
      </c>
      <c r="V662" s="9">
        <f t="shared" si="277"/>
        <v>5.8286777263986043</v>
      </c>
      <c r="W662" s="9">
        <f t="shared" si="291"/>
        <v>0.67034087954473676</v>
      </c>
      <c r="X662" s="9">
        <f t="shared" si="292"/>
        <v>7.4167701518815854E-2</v>
      </c>
      <c r="Y662" s="9">
        <f t="shared" si="293"/>
        <v>0.52707156761425722</v>
      </c>
      <c r="Z662" s="9">
        <f t="shared" si="294"/>
        <v>0.10047172254082448</v>
      </c>
      <c r="AA662" s="9">
        <f t="shared" si="295"/>
        <v>0.50433818324176127</v>
      </c>
      <c r="AB662" s="9">
        <f t="shared" si="296"/>
        <v>7.6213081526315118E-2</v>
      </c>
      <c r="AC662" s="9">
        <f t="shared" si="297"/>
        <v>0.58391901779768252</v>
      </c>
      <c r="AD662" s="9">
        <f t="shared" si="298"/>
        <v>9.0580061726430378E-2</v>
      </c>
      <c r="AE662" s="9">
        <f t="shared" si="299"/>
        <v>0.47134101181644333</v>
      </c>
      <c r="AF662" s="9">
        <f t="shared" si="300"/>
        <v>4.2378345185880566E-2</v>
      </c>
      <c r="AG662" s="9">
        <v>0</v>
      </c>
      <c r="AH662" s="9">
        <f t="shared" si="301"/>
        <v>4.4174899590813756E-2</v>
      </c>
      <c r="AI662" s="9"/>
      <c r="AJ662" s="9">
        <v>652</v>
      </c>
      <c r="AK662" s="6">
        <f t="shared" si="282"/>
        <v>0.74450858106355255</v>
      </c>
      <c r="AL662" s="6">
        <f t="shared" si="283"/>
        <v>0.60480990578258575</v>
      </c>
      <c r="AM662" s="6">
        <f t="shared" si="284"/>
        <v>0.67449907952411292</v>
      </c>
      <c r="AN662">
        <v>1.04117647058824</v>
      </c>
      <c r="AO662">
        <v>2.5857142857142899</v>
      </c>
      <c r="AP662" s="5">
        <v>0.54714285699999998</v>
      </c>
      <c r="AQ662" s="6">
        <f t="shared" si="285"/>
        <v>-0.29666788952468748</v>
      </c>
      <c r="AR662" s="17">
        <f t="shared" si="286"/>
        <v>8.8011836675032179E-2</v>
      </c>
      <c r="AS662" s="6">
        <f t="shared" si="287"/>
        <v>-1.9809043799317041</v>
      </c>
      <c r="AT662" s="15">
        <f t="shared" si="288"/>
        <v>3.9239821624326092</v>
      </c>
      <c r="AU662" s="6">
        <f t="shared" si="289"/>
        <v>0.12735622252411294</v>
      </c>
      <c r="AV662" s="16">
        <f t="shared" si="290"/>
        <v>1.6219607415611372E-2</v>
      </c>
      <c r="AW662" s="16"/>
      <c r="AX662" s="16"/>
    </row>
    <row r="663" spans="1:50" x14ac:dyDescent="0.2">
      <c r="A663" s="13">
        <v>43388</v>
      </c>
      <c r="B663" s="14">
        <v>16.05860268</v>
      </c>
      <c r="C663" s="14">
        <v>21.628677660000001</v>
      </c>
      <c r="D663" s="14">
        <v>18.628226869999999</v>
      </c>
      <c r="E663" s="14">
        <v>27.26633773</v>
      </c>
      <c r="F663" s="5">
        <v>2.3287522714172431</v>
      </c>
      <c r="G663" s="5">
        <v>1.8244271255290649</v>
      </c>
      <c r="H663" s="14">
        <v>4.6575045428344852</v>
      </c>
      <c r="I663" s="14">
        <v>6.4819316683635497</v>
      </c>
      <c r="J663" s="14">
        <v>2.3287522714172431</v>
      </c>
      <c r="K663" s="14">
        <f t="shared" si="278"/>
        <v>2.0280640839249302</v>
      </c>
      <c r="L663" s="14">
        <f t="shared" si="279"/>
        <v>13.604769318277482</v>
      </c>
      <c r="M663" s="14">
        <f t="shared" si="280"/>
        <v>7.8283899895801348</v>
      </c>
      <c r="N663" s="5">
        <f t="shared" si="281"/>
        <v>0</v>
      </c>
      <c r="O663" s="9">
        <v>0.13498888892200001</v>
      </c>
      <c r="P663" s="9">
        <v>1.1677777778E-2</v>
      </c>
      <c r="Q663" s="9">
        <v>7.2328345072805806</v>
      </c>
      <c r="R663" s="9">
        <f t="shared" si="274"/>
        <v>0.72328345072805811</v>
      </c>
      <c r="S663" s="9">
        <f t="shared" si="275"/>
        <v>6.5095510565525228</v>
      </c>
      <c r="T663" s="9">
        <v>6.4361426108151152</v>
      </c>
      <c r="U663" s="9">
        <f t="shared" si="276"/>
        <v>0.64361426108151154</v>
      </c>
      <c r="V663" s="9">
        <f t="shared" si="277"/>
        <v>5.7925283497336038</v>
      </c>
      <c r="W663" s="9">
        <f t="shared" si="291"/>
        <v>0.66962468468751957</v>
      </c>
      <c r="X663" s="9">
        <f t="shared" si="292"/>
        <v>7.3972601849737696E-2</v>
      </c>
      <c r="Y663" s="9">
        <f t="shared" si="293"/>
        <v>0.52662719911581757</v>
      </c>
      <c r="Z663" s="9">
        <f t="shared" si="294"/>
        <v>0.10028687807275377</v>
      </c>
      <c r="AA663" s="9">
        <f t="shared" si="295"/>
        <v>0.50414015718398386</v>
      </c>
      <c r="AB663" s="9">
        <f t="shared" si="296"/>
        <v>7.6522964259094772E-2</v>
      </c>
      <c r="AC663" s="9">
        <f t="shared" si="297"/>
        <v>0.58368120010051483</v>
      </c>
      <c r="AD663" s="9">
        <f t="shared" si="298"/>
        <v>9.0034326253600333E-2</v>
      </c>
      <c r="AE663" s="9">
        <f t="shared" si="299"/>
        <v>0.47004837826599138</v>
      </c>
      <c r="AF663" s="9">
        <f t="shared" si="300"/>
        <v>4.219096617412136E-2</v>
      </c>
      <c r="AG663" s="9">
        <v>0</v>
      </c>
      <c r="AH663" s="9">
        <f t="shared" si="301"/>
        <v>4.3881853468717535E-2</v>
      </c>
      <c r="AI663" s="9"/>
      <c r="AJ663" s="6">
        <v>653</v>
      </c>
      <c r="AK663" s="6">
        <f t="shared" si="282"/>
        <v>0.74359728653725732</v>
      </c>
      <c r="AL663" s="6">
        <f t="shared" si="283"/>
        <v>0.60442703525673758</v>
      </c>
      <c r="AM663" s="6">
        <f t="shared" si="284"/>
        <v>0.67371552635411514</v>
      </c>
      <c r="AN663">
        <v>1.04705882352941</v>
      </c>
      <c r="AO663">
        <v>2.576190476190479</v>
      </c>
      <c r="AP663" s="5">
        <v>0.55523809499999999</v>
      </c>
      <c r="AQ663" s="6">
        <f t="shared" si="285"/>
        <v>-0.30346153699215273</v>
      </c>
      <c r="AR663" s="17">
        <f t="shared" si="286"/>
        <v>9.2088904433639679E-2</v>
      </c>
      <c r="AS663" s="6">
        <f t="shared" si="287"/>
        <v>-1.9717634409337415</v>
      </c>
      <c r="AT663" s="15">
        <f t="shared" si="288"/>
        <v>3.8878510670028681</v>
      </c>
      <c r="AU663" s="6">
        <f t="shared" si="289"/>
        <v>0.11847743135411515</v>
      </c>
      <c r="AV663" s="16">
        <f t="shared" si="290"/>
        <v>1.4036901740269067E-2</v>
      </c>
      <c r="AW663" s="16"/>
      <c r="AX663" s="16"/>
    </row>
    <row r="664" spans="1:50" x14ac:dyDescent="0.2">
      <c r="A664" s="13">
        <v>43389</v>
      </c>
      <c r="B664" s="14">
        <v>16.07123438</v>
      </c>
      <c r="C664" s="14">
        <v>21.551237180000001</v>
      </c>
      <c r="D664" s="14">
        <v>18.635335229999999</v>
      </c>
      <c r="E664" s="14">
        <v>27.27228732</v>
      </c>
      <c r="F664" s="5">
        <v>2.3300712402367521</v>
      </c>
      <c r="G664" s="5">
        <v>1.817241422827075</v>
      </c>
      <c r="H664" s="14">
        <v>4.660142480473505</v>
      </c>
      <c r="I664" s="14">
        <v>6.4773839033005798</v>
      </c>
      <c r="J664" s="14">
        <v>2.3300712402367521</v>
      </c>
      <c r="K664" s="14">
        <f t="shared" si="278"/>
        <v>2.0707780857482097</v>
      </c>
      <c r="L664" s="14">
        <f t="shared" si="279"/>
        <v>13.292885502684925</v>
      </c>
      <c r="M664" s="14">
        <f t="shared" si="280"/>
        <v>7.8486435774207992</v>
      </c>
      <c r="N664" s="5">
        <f t="shared" si="281"/>
        <v>0</v>
      </c>
      <c r="O664" s="9">
        <v>0.13460952384300001</v>
      </c>
      <c r="P664" s="9">
        <v>1.2057142857E-2</v>
      </c>
      <c r="Q664" s="9">
        <v>7.2016496433821491</v>
      </c>
      <c r="R664" s="9">
        <f t="shared" si="274"/>
        <v>0.72016496433821497</v>
      </c>
      <c r="S664" s="9">
        <f t="shared" si="275"/>
        <v>6.481484679043934</v>
      </c>
      <c r="T664" s="9">
        <v>6.4002457394184438</v>
      </c>
      <c r="U664" s="9">
        <f t="shared" si="276"/>
        <v>0.64002457394184442</v>
      </c>
      <c r="V664" s="9">
        <f t="shared" si="277"/>
        <v>5.7602211654765991</v>
      </c>
      <c r="W664" s="9">
        <f t="shared" si="291"/>
        <v>0.66880398242898265</v>
      </c>
      <c r="X664" s="9">
        <f t="shared" si="292"/>
        <v>7.3881770920714115E-2</v>
      </c>
      <c r="Y664" s="9">
        <f t="shared" si="293"/>
        <v>0.52617450549933664</v>
      </c>
      <c r="Z664" s="9">
        <f t="shared" si="294"/>
        <v>0.10012859651944161</v>
      </c>
      <c r="AA664" s="9">
        <f t="shared" si="295"/>
        <v>0.50392284260209552</v>
      </c>
      <c r="AB664" s="9">
        <f t="shared" si="296"/>
        <v>7.682223971757203E-2</v>
      </c>
      <c r="AC664" s="9">
        <f t="shared" si="297"/>
        <v>0.58347502255378558</v>
      </c>
      <c r="AD664" s="9">
        <f t="shared" si="298"/>
        <v>8.9480161646396605E-2</v>
      </c>
      <c r="AE664" s="9">
        <f t="shared" si="299"/>
        <v>0.46883783056227113</v>
      </c>
      <c r="AF664" s="9">
        <f t="shared" si="300"/>
        <v>4.2046441244657604E-2</v>
      </c>
      <c r="AG664" s="9">
        <v>0</v>
      </c>
      <c r="AH664" s="9">
        <f t="shared" si="301"/>
        <v>4.363210740144615E-2</v>
      </c>
      <c r="AI664" s="9"/>
      <c r="AJ664" s="6">
        <v>654</v>
      </c>
      <c r="AK664" s="6">
        <f t="shared" si="282"/>
        <v>0.74268575334969678</v>
      </c>
      <c r="AL664" s="6">
        <f t="shared" si="283"/>
        <v>0.60405143912153714</v>
      </c>
      <c r="AM664" s="6">
        <f t="shared" si="284"/>
        <v>0.67295518420018219</v>
      </c>
      <c r="AN664">
        <v>1.05294117647059</v>
      </c>
      <c r="AO664">
        <v>2.56666666666667</v>
      </c>
      <c r="AP664" s="5">
        <v>0.56333333299999999</v>
      </c>
      <c r="AQ664" s="6">
        <f t="shared" si="285"/>
        <v>-0.31025542312089327</v>
      </c>
      <c r="AR664" s="17">
        <f t="shared" si="286"/>
        <v>9.625842757592451E-2</v>
      </c>
      <c r="AS664" s="6">
        <f t="shared" si="287"/>
        <v>-1.962615227545133</v>
      </c>
      <c r="AT664" s="15">
        <f t="shared" si="288"/>
        <v>3.8518585313920339</v>
      </c>
      <c r="AU664" s="6">
        <f t="shared" si="289"/>
        <v>0.1096218512001822</v>
      </c>
      <c r="AV664" s="16">
        <f t="shared" si="290"/>
        <v>1.2016950260554887E-2</v>
      </c>
      <c r="AW664" s="16"/>
      <c r="AX664" s="16"/>
    </row>
    <row r="665" spans="1:50" x14ac:dyDescent="0.2">
      <c r="A665" s="13">
        <v>43390</v>
      </c>
      <c r="B665" s="14">
        <v>16.083866069999999</v>
      </c>
      <c r="C665" s="14">
        <v>21.473796709999998</v>
      </c>
      <c r="D665" s="14">
        <v>18.642443589999999</v>
      </c>
      <c r="E665" s="14">
        <v>27.2782369</v>
      </c>
      <c r="F665" s="5">
        <v>2.3339625065247951</v>
      </c>
      <c r="G665" s="5">
        <v>1.819636657061072</v>
      </c>
      <c r="H665" s="14">
        <v>4.6679250130495902</v>
      </c>
      <c r="I665" s="14">
        <v>6.4875616701106624</v>
      </c>
      <c r="J665" s="14">
        <v>2.3339625065247951</v>
      </c>
      <c r="K665" s="14">
        <f t="shared" si="278"/>
        <v>2.117262600988028</v>
      </c>
      <c r="L665" s="14">
        <f t="shared" si="279"/>
        <v>13.032470970959091</v>
      </c>
      <c r="M665" s="14">
        <f t="shared" si="280"/>
        <v>7.8776654770411882</v>
      </c>
      <c r="N665" s="5">
        <f t="shared" si="281"/>
        <v>0</v>
      </c>
      <c r="O665" s="9">
        <v>0.13423015876399999</v>
      </c>
      <c r="P665" s="9">
        <v>1.2436507935999999E-2</v>
      </c>
      <c r="Q665" s="9">
        <v>7.1682137226534444</v>
      </c>
      <c r="R665" s="9">
        <f t="shared" si="274"/>
        <v>0.71682137226534448</v>
      </c>
      <c r="S665" s="9">
        <f t="shared" si="275"/>
        <v>6.4513923503881001</v>
      </c>
      <c r="T665" s="9">
        <v>6.3642777512324749</v>
      </c>
      <c r="U665" s="9">
        <f t="shared" si="276"/>
        <v>0.63642777512324755</v>
      </c>
      <c r="V665" s="9">
        <f t="shared" si="277"/>
        <v>5.7278499761092272</v>
      </c>
      <c r="W665" s="9">
        <f t="shared" si="291"/>
        <v>0.66792535728592273</v>
      </c>
      <c r="X665" s="9">
        <f t="shared" si="292"/>
        <v>7.3832328281601717E-2</v>
      </c>
      <c r="Y665" s="9">
        <f t="shared" si="293"/>
        <v>0.52570808402974523</v>
      </c>
      <c r="Z665" s="9">
        <f t="shared" si="294"/>
        <v>0.10000465222849972</v>
      </c>
      <c r="AA665" s="9">
        <f t="shared" si="295"/>
        <v>0.50367757003989866</v>
      </c>
      <c r="AB665" s="9">
        <f t="shared" si="296"/>
        <v>7.7111675702259005E-2</v>
      </c>
      <c r="AC665" s="9">
        <f t="shared" si="297"/>
        <v>0.58326231573228116</v>
      </c>
      <c r="AD665" s="9">
        <f t="shared" si="298"/>
        <v>8.9004088078861524E-2</v>
      </c>
      <c r="AE665" s="9">
        <f t="shared" si="299"/>
        <v>0.46770510861670489</v>
      </c>
      <c r="AF665" s="9">
        <f t="shared" si="300"/>
        <v>4.1948647670638488E-2</v>
      </c>
      <c r="AG665" s="9">
        <v>0</v>
      </c>
      <c r="AH665" s="9">
        <f t="shared" si="301"/>
        <v>4.3380969977402165E-2</v>
      </c>
      <c r="AI665" s="9"/>
      <c r="AJ665" s="9">
        <v>655</v>
      </c>
      <c r="AK665" s="6">
        <f t="shared" si="282"/>
        <v>0.74175768556752442</v>
      </c>
      <c r="AL665" s="6">
        <f t="shared" si="283"/>
        <v>0.60368222226839841</v>
      </c>
      <c r="AM665" s="6">
        <f t="shared" si="284"/>
        <v>0.67226640381114267</v>
      </c>
      <c r="AN665">
        <v>1.0588235294117601</v>
      </c>
      <c r="AO665">
        <v>2.55714285714286</v>
      </c>
      <c r="AP665" s="5">
        <v>0.571428571</v>
      </c>
      <c r="AQ665" s="6">
        <f t="shared" si="285"/>
        <v>-0.31706584384423564</v>
      </c>
      <c r="AR665" s="17">
        <f t="shared" si="286"/>
        <v>0.10053074933265722</v>
      </c>
      <c r="AS665" s="6">
        <f t="shared" si="287"/>
        <v>-1.9534606348744616</v>
      </c>
      <c r="AT665" s="15">
        <f t="shared" si="288"/>
        <v>3.8160084520041346</v>
      </c>
      <c r="AU665" s="6">
        <f t="shared" si="289"/>
        <v>0.10083783281114267</v>
      </c>
      <c r="AV665" s="16">
        <f t="shared" si="290"/>
        <v>1.0168268526047962E-2</v>
      </c>
      <c r="AW665" s="16"/>
      <c r="AX665" s="16"/>
    </row>
    <row r="666" spans="1:50" x14ac:dyDescent="0.2">
      <c r="A666" s="13">
        <v>43391</v>
      </c>
      <c r="B666" s="14">
        <v>16.096497769999999</v>
      </c>
      <c r="C666" s="14">
        <v>21.396356229999999</v>
      </c>
      <c r="D666" s="14">
        <v>18.649551949999999</v>
      </c>
      <c r="E666" s="14">
        <v>27.28418649</v>
      </c>
      <c r="F666" s="5">
        <v>2.3260002294839088</v>
      </c>
      <c r="G666" s="5">
        <v>1.8004747831890979</v>
      </c>
      <c r="H666" s="14">
        <v>4.6520004589678194</v>
      </c>
      <c r="I666" s="14">
        <v>6.4524752421569156</v>
      </c>
      <c r="J666" s="14">
        <v>2.3260002294839088</v>
      </c>
      <c r="K666" s="14">
        <f t="shared" si="278"/>
        <v>2.154376586274477</v>
      </c>
      <c r="L666" s="14">
        <f t="shared" si="279"/>
        <v>12.669596696121992</v>
      </c>
      <c r="M666" s="14">
        <f t="shared" si="280"/>
        <v>7.8667198208655691</v>
      </c>
      <c r="N666" s="5">
        <f t="shared" si="281"/>
        <v>0</v>
      </c>
      <c r="O666" s="9">
        <v>0.13385079368399999</v>
      </c>
      <c r="P666" s="9">
        <v>1.2815873016E-2</v>
      </c>
      <c r="Q666" s="9">
        <v>7.1795714322835433</v>
      </c>
      <c r="R666" s="9">
        <f t="shared" si="274"/>
        <v>0.71795714322835436</v>
      </c>
      <c r="S666" s="9">
        <f t="shared" si="275"/>
        <v>6.4616142890551895</v>
      </c>
      <c r="T666" s="9">
        <v>6.328428460693015</v>
      </c>
      <c r="U666" s="9">
        <f t="shared" si="276"/>
        <v>0.63284284606930152</v>
      </c>
      <c r="V666" s="9">
        <f t="shared" si="277"/>
        <v>5.695585614623714</v>
      </c>
      <c r="W666" s="9">
        <f t="shared" si="291"/>
        <v>0.66700606605097801</v>
      </c>
      <c r="X666" s="9">
        <f t="shared" si="292"/>
        <v>7.3815729573496899E-2</v>
      </c>
      <c r="Y666" s="9">
        <f t="shared" si="293"/>
        <v>0.52522561558281022</v>
      </c>
      <c r="Z666" s="9">
        <f t="shared" si="294"/>
        <v>9.9922006508980435E-2</v>
      </c>
      <c r="AA666" s="9">
        <f t="shared" si="295"/>
        <v>0.50339601658073119</v>
      </c>
      <c r="AB666" s="9">
        <f t="shared" si="296"/>
        <v>7.739217837866863E-2</v>
      </c>
      <c r="AC666" s="9">
        <f t="shared" si="297"/>
        <v>0.5830369438305566</v>
      </c>
      <c r="AD666" s="9">
        <f t="shared" si="298"/>
        <v>8.8663745825827756E-2</v>
      </c>
      <c r="AE666" s="9">
        <f t="shared" si="299"/>
        <v>0.46664406945438647</v>
      </c>
      <c r="AF666" s="9">
        <f t="shared" si="300"/>
        <v>4.1868385339487724E-2</v>
      </c>
      <c r="AG666" s="9">
        <v>0</v>
      </c>
      <c r="AH666" s="9">
        <f t="shared" si="301"/>
        <v>4.3162437403696262E-2</v>
      </c>
      <c r="AI666" s="9"/>
      <c r="AJ666" s="6">
        <v>656</v>
      </c>
      <c r="AK666" s="6">
        <f t="shared" si="282"/>
        <v>0.74082179562447492</v>
      </c>
      <c r="AL666" s="6">
        <f t="shared" si="283"/>
        <v>0.60331802308971161</v>
      </c>
      <c r="AM666" s="6">
        <f t="shared" si="284"/>
        <v>0.67170068965638441</v>
      </c>
      <c r="AN666">
        <v>1.0647058823529401</v>
      </c>
      <c r="AO666">
        <v>2.547619047619051</v>
      </c>
      <c r="AP666" s="5">
        <v>0.57952380999999997</v>
      </c>
      <c r="AQ666" s="6">
        <f t="shared" si="285"/>
        <v>-0.32388408672846514</v>
      </c>
      <c r="AR666" s="17">
        <f t="shared" si="286"/>
        <v>0.10490090163593192</v>
      </c>
      <c r="AS666" s="6">
        <f t="shared" si="287"/>
        <v>-1.9443010245293393</v>
      </c>
      <c r="AT666" s="15">
        <f t="shared" si="288"/>
        <v>3.7803064739858385</v>
      </c>
      <c r="AU666" s="6">
        <f t="shared" si="289"/>
        <v>9.2176879656384436E-2</v>
      </c>
      <c r="AV666" s="16">
        <f t="shared" si="290"/>
        <v>8.4965771431875781E-3</v>
      </c>
      <c r="AW666" s="16"/>
      <c r="AX666" s="16"/>
    </row>
    <row r="667" spans="1:50" x14ac:dyDescent="0.2">
      <c r="A667" s="13">
        <v>43392</v>
      </c>
      <c r="B667" s="14">
        <v>16.109129469999999</v>
      </c>
      <c r="C667" s="14">
        <v>21.318915749999999</v>
      </c>
      <c r="D667" s="14">
        <v>18.656660309999999</v>
      </c>
      <c r="E667" s="14">
        <v>27.29013608</v>
      </c>
      <c r="F667" s="5">
        <v>2.3358156348843062</v>
      </c>
      <c r="G667" s="5">
        <v>1.771731972381136</v>
      </c>
      <c r="H667" s="14">
        <v>4.6716312697686124</v>
      </c>
      <c r="I667" s="14">
        <v>6.443363242149748</v>
      </c>
      <c r="J667" s="14">
        <v>2.3358156348843062</v>
      </c>
      <c r="K667" s="14">
        <f t="shared" si="278"/>
        <v>2.2095314103784642</v>
      </c>
      <c r="L667" s="14">
        <f t="shared" si="279"/>
        <v>12.329270652160476</v>
      </c>
      <c r="M667" s="14">
        <f t="shared" si="280"/>
        <v>7.9159817696106174</v>
      </c>
      <c r="N667" s="5">
        <f t="shared" si="281"/>
        <v>0</v>
      </c>
      <c r="O667" s="9">
        <v>0.133471428605</v>
      </c>
      <c r="P667" s="9">
        <v>1.3195238095000001E-2</v>
      </c>
      <c r="Q667" s="9">
        <v>7.2557990976415967</v>
      </c>
      <c r="R667" s="9">
        <f t="shared" si="274"/>
        <v>0.72557990976415976</v>
      </c>
      <c r="S667" s="9">
        <f t="shared" si="275"/>
        <v>6.5302191878774369</v>
      </c>
      <c r="T667" s="9">
        <v>6.2925916456851061</v>
      </c>
      <c r="U667" s="9">
        <f t="shared" si="276"/>
        <v>0.62925916456851061</v>
      </c>
      <c r="V667" s="9">
        <f t="shared" si="277"/>
        <v>5.6633324811165959</v>
      </c>
      <c r="W667" s="9">
        <f t="shared" si="291"/>
        <v>0.66608827473474042</v>
      </c>
      <c r="X667" s="9">
        <f t="shared" si="292"/>
        <v>7.3813905380633815E-2</v>
      </c>
      <c r="Y667" s="9">
        <f t="shared" si="293"/>
        <v>0.52472594687266028</v>
      </c>
      <c r="Z667" s="9">
        <f t="shared" si="294"/>
        <v>9.9813264676474389E-2</v>
      </c>
      <c r="AA667" s="9">
        <f t="shared" si="295"/>
        <v>0.50314397745726902</v>
      </c>
      <c r="AB667" s="9">
        <f t="shared" si="296"/>
        <v>7.766477293100392E-2</v>
      </c>
      <c r="AC667" s="9">
        <f t="shared" si="297"/>
        <v>0.58293145936149815</v>
      </c>
      <c r="AD667" s="9">
        <f t="shared" si="298"/>
        <v>8.820071337121782E-2</v>
      </c>
      <c r="AE667" s="9">
        <f t="shared" si="299"/>
        <v>0.46564867187245651</v>
      </c>
      <c r="AF667" s="9">
        <f t="shared" si="300"/>
        <v>4.1802326746506142E-2</v>
      </c>
      <c r="AG667" s="9">
        <v>0</v>
      </c>
      <c r="AH667" s="9">
        <f t="shared" si="301"/>
        <v>4.3000732217027833E-2</v>
      </c>
      <c r="AI667" s="9"/>
      <c r="AJ667" s="6">
        <v>657</v>
      </c>
      <c r="AK667" s="6">
        <f t="shared" si="282"/>
        <v>0.73990218011537423</v>
      </c>
      <c r="AL667" s="6">
        <f t="shared" si="283"/>
        <v>0.60295724213374347</v>
      </c>
      <c r="AM667" s="6">
        <f t="shared" si="284"/>
        <v>0.67113217273271597</v>
      </c>
      <c r="AN667">
        <v>1.0705882352941201</v>
      </c>
      <c r="AO667">
        <v>2.5380952380952402</v>
      </c>
      <c r="AP667" s="5">
        <v>0.58761904799999998</v>
      </c>
      <c r="AQ667" s="6">
        <f t="shared" si="285"/>
        <v>-0.33068605517874583</v>
      </c>
      <c r="AR667" s="17">
        <f t="shared" si="286"/>
        <v>0.10935326708968053</v>
      </c>
      <c r="AS667" s="6">
        <f t="shared" si="287"/>
        <v>-1.9351379959614967</v>
      </c>
      <c r="AT667" s="15">
        <f t="shared" si="288"/>
        <v>3.7447590634138779</v>
      </c>
      <c r="AU667" s="6">
        <f t="shared" si="289"/>
        <v>8.3513124732715993E-2</v>
      </c>
      <c r="AV667" s="16">
        <f t="shared" si="290"/>
        <v>6.9744420026221794E-3</v>
      </c>
      <c r="AW667" s="16"/>
      <c r="AX667" s="16"/>
    </row>
    <row r="668" spans="1:50" x14ac:dyDescent="0.2">
      <c r="A668" s="13">
        <v>43393</v>
      </c>
      <c r="B668" s="14">
        <v>16.121761159999998</v>
      </c>
      <c r="C668" s="14">
        <v>21.24147528</v>
      </c>
      <c r="D668" s="14">
        <v>18.66376867</v>
      </c>
      <c r="E668" s="14">
        <v>27.29608567</v>
      </c>
      <c r="F668" s="5">
        <v>2.3308371571889781</v>
      </c>
      <c r="G668" s="5">
        <v>1.7693194010319711</v>
      </c>
      <c r="H668" s="14">
        <v>4.6616743143779553</v>
      </c>
      <c r="I668" s="14">
        <v>6.4309937154099268</v>
      </c>
      <c r="J668" s="14">
        <v>2.3308371571889781</v>
      </c>
      <c r="K668" s="14">
        <f t="shared" si="278"/>
        <v>2.2524049012054088</v>
      </c>
      <c r="L668" s="14">
        <f t="shared" si="279"/>
        <v>12.053800096997772</v>
      </c>
      <c r="M668" s="14">
        <f t="shared" si="280"/>
        <v>7.9152107682931572</v>
      </c>
      <c r="N668" s="5">
        <f t="shared" si="281"/>
        <v>0</v>
      </c>
      <c r="O668" s="9">
        <v>0.133092063526</v>
      </c>
      <c r="P668" s="9">
        <v>1.3574603173999999E-2</v>
      </c>
      <c r="Q668" s="9">
        <v>7.187687019525919</v>
      </c>
      <c r="R668" s="9">
        <f t="shared" si="274"/>
        <v>0.7187687019525919</v>
      </c>
      <c r="S668" s="9">
        <f t="shared" si="275"/>
        <v>6.4689183175733271</v>
      </c>
      <c r="T668" s="9">
        <v>6.2575436337066526</v>
      </c>
      <c r="U668" s="9">
        <f t="shared" si="276"/>
        <v>0.62575436337066526</v>
      </c>
      <c r="V668" s="9">
        <f t="shared" si="277"/>
        <v>5.6317892703359878</v>
      </c>
      <c r="W668" s="9">
        <f t="shared" si="291"/>
        <v>0.66516109761049524</v>
      </c>
      <c r="X668" s="9">
        <f t="shared" si="292"/>
        <v>7.3994597720677457E-2</v>
      </c>
      <c r="Y668" s="9">
        <f t="shared" si="293"/>
        <v>0.52421043883411722</v>
      </c>
      <c r="Z668" s="9">
        <f t="shared" si="294"/>
        <v>9.9773139626552571E-2</v>
      </c>
      <c r="AA668" s="9">
        <f t="shared" si="295"/>
        <v>0.50282770970350221</v>
      </c>
      <c r="AB668" s="9">
        <f t="shared" si="296"/>
        <v>7.7929113788172022E-2</v>
      </c>
      <c r="AC668" s="9">
        <f t="shared" si="297"/>
        <v>0.58288033309742349</v>
      </c>
      <c r="AD668" s="9">
        <f t="shared" si="298"/>
        <v>8.7569044528722995E-2</v>
      </c>
      <c r="AE668" s="9">
        <f t="shared" si="299"/>
        <v>0.46472095734592977</v>
      </c>
      <c r="AF668" s="9">
        <f t="shared" si="300"/>
        <v>4.174388171993549E-2</v>
      </c>
      <c r="AG668" s="9">
        <v>0</v>
      </c>
      <c r="AH668" s="9">
        <f t="shared" si="301"/>
        <v>4.2795463512255334E-2</v>
      </c>
      <c r="AI668" s="9"/>
      <c r="AJ668" s="9">
        <v>658</v>
      </c>
      <c r="AK668" s="6">
        <f t="shared" si="282"/>
        <v>0.73915569533117265</v>
      </c>
      <c r="AL668" s="6">
        <f t="shared" si="283"/>
        <v>0.60260084933005476</v>
      </c>
      <c r="AM668" s="6">
        <f t="shared" si="284"/>
        <v>0.67044937762614643</v>
      </c>
      <c r="AN668">
        <v>1.0764705882352901</v>
      </c>
      <c r="AO668">
        <v>2.5285714285714311</v>
      </c>
      <c r="AP668" s="5">
        <v>0.59571428599999998</v>
      </c>
      <c r="AQ668" s="6">
        <f t="shared" si="285"/>
        <v>-0.33731489290411742</v>
      </c>
      <c r="AR668" s="17">
        <f t="shared" si="286"/>
        <v>0.11378133697491621</v>
      </c>
      <c r="AS668" s="6">
        <f t="shared" si="287"/>
        <v>-1.9259705792413764</v>
      </c>
      <c r="AT668" s="15">
        <f t="shared" si="288"/>
        <v>3.7093626721033628</v>
      </c>
      <c r="AU668" s="6">
        <f t="shared" si="289"/>
        <v>7.4735091626146444E-2</v>
      </c>
      <c r="AV668" s="16">
        <f t="shared" si="290"/>
        <v>5.5853339203685041E-3</v>
      </c>
      <c r="AW668" s="16"/>
      <c r="AX668" s="16"/>
    </row>
    <row r="669" spans="1:50" x14ac:dyDescent="0.2">
      <c r="A669" s="13">
        <v>43394</v>
      </c>
      <c r="B669" s="14">
        <v>16.134392859999998</v>
      </c>
      <c r="C669" s="14">
        <v>21.1640348</v>
      </c>
      <c r="D669" s="14">
        <v>18.67087703</v>
      </c>
      <c r="E669" s="14">
        <v>27.30203526</v>
      </c>
      <c r="F669" s="5">
        <v>2.3273088532898321</v>
      </c>
      <c r="G669" s="5">
        <v>1.7669241667979749</v>
      </c>
      <c r="H669" s="14">
        <v>4.6546177065796641</v>
      </c>
      <c r="I669" s="14">
        <v>6.421541873377639</v>
      </c>
      <c r="J669" s="14">
        <v>2.3273088532898321</v>
      </c>
      <c r="K669" s="14">
        <f t="shared" si="278"/>
        <v>2.2982077960085032</v>
      </c>
      <c r="L669" s="14">
        <f t="shared" si="279"/>
        <v>11.789746152021692</v>
      </c>
      <c r="M669" s="14">
        <f t="shared" si="280"/>
        <v>7.9193756461820897</v>
      </c>
      <c r="N669" s="5">
        <f t="shared" si="281"/>
        <v>0</v>
      </c>
      <c r="O669" s="9">
        <v>0.13271269844600009</v>
      </c>
      <c r="P669" s="9">
        <v>1.3953968254E-2</v>
      </c>
      <c r="Q669" s="9">
        <v>7.0859000142350483</v>
      </c>
      <c r="R669" s="9">
        <f t="shared" si="274"/>
        <v>0.70859000142350492</v>
      </c>
      <c r="S669" s="9">
        <f t="shared" si="275"/>
        <v>6.3773100128115434</v>
      </c>
      <c r="T669" s="9">
        <v>6.2215068910642124</v>
      </c>
      <c r="U669" s="9">
        <f t="shared" si="276"/>
        <v>0.62215068910642124</v>
      </c>
      <c r="V669" s="9">
        <f t="shared" si="277"/>
        <v>5.5993562019577912</v>
      </c>
      <c r="W669" s="9">
        <f t="shared" si="291"/>
        <v>0.66431965270795357</v>
      </c>
      <c r="X669" s="9">
        <f t="shared" si="292"/>
        <v>7.3997756642253762E-2</v>
      </c>
      <c r="Y669" s="9">
        <f t="shared" si="293"/>
        <v>0.52367972453887368</v>
      </c>
      <c r="Z669" s="9">
        <f t="shared" si="294"/>
        <v>9.971580340915473E-2</v>
      </c>
      <c r="AA669" s="9">
        <f t="shared" si="295"/>
        <v>0.502534636657055</v>
      </c>
      <c r="AB669" s="9">
        <f t="shared" si="296"/>
        <v>7.8186757343226845E-2</v>
      </c>
      <c r="AC669" s="9">
        <f t="shared" si="297"/>
        <v>0.58275473419780854</v>
      </c>
      <c r="AD669" s="9">
        <f t="shared" si="298"/>
        <v>8.7105791401891508E-2</v>
      </c>
      <c r="AE669" s="9">
        <f t="shared" si="299"/>
        <v>0.463859041593008</v>
      </c>
      <c r="AF669" s="9">
        <f t="shared" si="300"/>
        <v>4.1777307775283115E-2</v>
      </c>
      <c r="AG669" s="9">
        <v>0</v>
      </c>
      <c r="AH669" s="9">
        <f t="shared" si="301"/>
        <v>4.2521916448427982E-2</v>
      </c>
      <c r="AI669" s="9"/>
      <c r="AJ669" s="6">
        <v>659</v>
      </c>
      <c r="AK669" s="6">
        <f t="shared" si="282"/>
        <v>0.73831740935020729</v>
      </c>
      <c r="AL669" s="6">
        <f t="shared" si="283"/>
        <v>0.60225044006620976</v>
      </c>
      <c r="AM669" s="6">
        <f t="shared" si="284"/>
        <v>0.66986052559970011</v>
      </c>
      <c r="AN669">
        <v>1.0823529411764701</v>
      </c>
      <c r="AO669">
        <v>2.5190476190476212</v>
      </c>
      <c r="AP669" s="5">
        <v>0.60380952399999999</v>
      </c>
      <c r="AQ669" s="6">
        <f t="shared" si="285"/>
        <v>-0.34403553182626279</v>
      </c>
      <c r="AR669" s="17">
        <f t="shared" si="286"/>
        <v>0.11836044715897948</v>
      </c>
      <c r="AS669" s="6">
        <f t="shared" si="287"/>
        <v>-1.9167971789814113</v>
      </c>
      <c r="AT669" s="15">
        <f t="shared" si="288"/>
        <v>3.6741114253510965</v>
      </c>
      <c r="AU669" s="6">
        <f t="shared" si="289"/>
        <v>6.6051001599700121E-2</v>
      </c>
      <c r="AV669" s="16">
        <f t="shared" si="290"/>
        <v>4.3627348123235878E-3</v>
      </c>
      <c r="AW669" s="16"/>
      <c r="AX669" s="16"/>
    </row>
    <row r="670" spans="1:50" x14ac:dyDescent="0.2">
      <c r="A670" s="13">
        <v>43395</v>
      </c>
      <c r="B670" s="14">
        <v>16.147024550000001</v>
      </c>
      <c r="C670" s="14">
        <v>21.08659433</v>
      </c>
      <c r="D670" s="14">
        <v>18.67798539</v>
      </c>
      <c r="E670" s="14">
        <v>27.30798485</v>
      </c>
      <c r="F670" s="5">
        <v>2.3676586577582031</v>
      </c>
      <c r="G670" s="5">
        <v>1.795666977605936</v>
      </c>
      <c r="H670" s="14">
        <v>4.7353173155164061</v>
      </c>
      <c r="I670" s="14">
        <v>6.5309842931223434</v>
      </c>
      <c r="J670" s="14">
        <v>2.3676586577582031</v>
      </c>
      <c r="K670" s="14">
        <f t="shared" si="278"/>
        <v>2.3899446136888374</v>
      </c>
      <c r="L670" s="14">
        <f t="shared" si="279"/>
        <v>11.743392312984126</v>
      </c>
      <c r="M670" s="14">
        <f t="shared" si="280"/>
        <v>8.0731762479255238</v>
      </c>
      <c r="N670" s="5">
        <f t="shared" si="281"/>
        <v>0</v>
      </c>
      <c r="O670" s="9">
        <v>0.13233333336700001</v>
      </c>
      <c r="P670" s="9">
        <v>1.4333333332999999E-2</v>
      </c>
      <c r="Q670" s="9">
        <v>7.0169613885564672</v>
      </c>
      <c r="R670" s="9">
        <f t="shared" si="274"/>
        <v>0.70169613885564674</v>
      </c>
      <c r="S670" s="9">
        <f t="shared" si="275"/>
        <v>6.315265249700821</v>
      </c>
      <c r="T670" s="9">
        <v>6.1853925351479973</v>
      </c>
      <c r="U670" s="9">
        <f t="shared" si="276"/>
        <v>0.61853925351479977</v>
      </c>
      <c r="V670" s="9">
        <f t="shared" si="277"/>
        <v>5.5668532816331977</v>
      </c>
      <c r="W670" s="9">
        <f t="shared" si="291"/>
        <v>0.66346608492673964</v>
      </c>
      <c r="X670" s="9">
        <f t="shared" si="292"/>
        <v>7.3873242761378355E-2</v>
      </c>
      <c r="Y670" s="9">
        <f t="shared" si="293"/>
        <v>0.5231398689465212</v>
      </c>
      <c r="Z670" s="9">
        <f t="shared" si="294"/>
        <v>9.9652989606154152E-2</v>
      </c>
      <c r="AA670" s="9">
        <f t="shared" si="295"/>
        <v>0.5022511907020647</v>
      </c>
      <c r="AB670" s="9">
        <f t="shared" si="296"/>
        <v>7.843750872265598E-2</v>
      </c>
      <c r="AC670" s="9">
        <f t="shared" si="297"/>
        <v>0.58262071965672191</v>
      </c>
      <c r="AD670" s="9">
        <f t="shared" si="298"/>
        <v>8.6735060071388786E-2</v>
      </c>
      <c r="AE670" s="9">
        <f t="shared" si="299"/>
        <v>0.46305375930075987</v>
      </c>
      <c r="AF670" s="9">
        <f t="shared" si="300"/>
        <v>4.1726056234805319E-2</v>
      </c>
      <c r="AG670" s="9">
        <v>0</v>
      </c>
      <c r="AH670" s="9">
        <f t="shared" si="301"/>
        <v>4.2314639127260995E-2</v>
      </c>
      <c r="AI670" s="9"/>
      <c r="AJ670" s="6">
        <v>660</v>
      </c>
      <c r="AK670" s="6">
        <f t="shared" si="282"/>
        <v>0.73733932768811794</v>
      </c>
      <c r="AL670" s="6">
        <f t="shared" si="283"/>
        <v>0.60190418030821879</v>
      </c>
      <c r="AM670" s="6">
        <f t="shared" si="284"/>
        <v>0.66935577972811067</v>
      </c>
      <c r="AN670">
        <v>1.0882352941176501</v>
      </c>
      <c r="AO670">
        <v>2.5095238095238099</v>
      </c>
      <c r="AP670" s="5">
        <v>0.61190476199999999</v>
      </c>
      <c r="AQ670" s="6">
        <f t="shared" si="285"/>
        <v>-0.35089596642953214</v>
      </c>
      <c r="AR670" s="17">
        <f t="shared" si="286"/>
        <v>0.12312797925651535</v>
      </c>
      <c r="AS670" s="6">
        <f t="shared" si="287"/>
        <v>-1.9076196292155911</v>
      </c>
      <c r="AT670" s="15">
        <f t="shared" si="288"/>
        <v>3.6390126497686293</v>
      </c>
      <c r="AU670" s="6">
        <f t="shared" si="289"/>
        <v>5.7451017728110676E-2</v>
      </c>
      <c r="AV670" s="16">
        <f t="shared" si="290"/>
        <v>3.3006194379956873E-3</v>
      </c>
      <c r="AW670" s="16"/>
      <c r="AX670" s="16"/>
    </row>
    <row r="671" spans="1:50" x14ac:dyDescent="0.2">
      <c r="A671" s="13">
        <v>43396</v>
      </c>
      <c r="B671" s="14">
        <v>16.159656250000001</v>
      </c>
      <c r="C671" s="14">
        <v>21.009153850000001</v>
      </c>
      <c r="D671" s="14">
        <v>18.68509375</v>
      </c>
      <c r="E671" s="14">
        <v>27.265026240000001</v>
      </c>
      <c r="F671" s="5">
        <v>2.7387826449084458</v>
      </c>
      <c r="G671" s="5">
        <v>2.2075102230023358</v>
      </c>
      <c r="H671" s="14">
        <v>5.4775652898168934</v>
      </c>
      <c r="I671" s="14">
        <v>7.6850755128192283</v>
      </c>
      <c r="J671" s="14">
        <v>2.7387826449084458</v>
      </c>
      <c r="K671" s="14">
        <f t="shared" si="278"/>
        <v>2.8544382600142413</v>
      </c>
      <c r="L671" s="14">
        <f t="shared" si="279"/>
        <v>13.872398237746248</v>
      </c>
      <c r="M671" s="14">
        <f t="shared" si="280"/>
        <v>9.3047522253463502</v>
      </c>
      <c r="N671" s="5">
        <f t="shared" si="281"/>
        <v>0</v>
      </c>
      <c r="O671" s="9">
        <v>0.13280784313399999</v>
      </c>
      <c r="P671" s="9">
        <v>1.5966666665999999E-2</v>
      </c>
      <c r="Q671" s="9">
        <v>6.8417232588701236</v>
      </c>
      <c r="R671" s="9">
        <f t="shared" si="274"/>
        <v>0.68417232588701238</v>
      </c>
      <c r="S671" s="9">
        <f t="shared" si="275"/>
        <v>6.1575509329831117</v>
      </c>
      <c r="T671" s="9">
        <v>6.1436341539065662</v>
      </c>
      <c r="U671" s="9">
        <f t="shared" si="276"/>
        <v>0.61436341539065664</v>
      </c>
      <c r="V671" s="9">
        <f t="shared" si="277"/>
        <v>5.5292707385159101</v>
      </c>
      <c r="W671" s="9">
        <f t="shared" si="291"/>
        <v>0.66247160921455017</v>
      </c>
      <c r="X671" s="9">
        <f t="shared" si="292"/>
        <v>7.3952528067346285E-2</v>
      </c>
      <c r="Y671" s="9">
        <f t="shared" si="293"/>
        <v>0.5225908511493641</v>
      </c>
      <c r="Z671" s="9">
        <f t="shared" si="294"/>
        <v>9.9809792986792142E-2</v>
      </c>
      <c r="AA671" s="9">
        <f t="shared" si="295"/>
        <v>0.50174997950709455</v>
      </c>
      <c r="AB671" s="9">
        <f t="shared" si="296"/>
        <v>7.8681412070263843E-2</v>
      </c>
      <c r="AC671" s="9">
        <f t="shared" si="297"/>
        <v>0.5823648948607707</v>
      </c>
      <c r="AD671" s="9">
        <f t="shared" si="298"/>
        <v>8.6687767317228326E-2</v>
      </c>
      <c r="AE671" s="9">
        <f t="shared" si="299"/>
        <v>0.46230042918880077</v>
      </c>
      <c r="AF671" s="9">
        <f t="shared" si="300"/>
        <v>4.1609535288103384E-2</v>
      </c>
      <c r="AG671" s="9">
        <v>0</v>
      </c>
      <c r="AH671" s="9">
        <f t="shared" si="301"/>
        <v>4.2146216908112856E-2</v>
      </c>
      <c r="AI671" s="9"/>
      <c r="AJ671" s="9">
        <v>661</v>
      </c>
      <c r="AK671" s="6">
        <f t="shared" si="282"/>
        <v>0.73642413728189648</v>
      </c>
      <c r="AL671" s="6">
        <f t="shared" si="283"/>
        <v>0.6015597724938867</v>
      </c>
      <c r="AM671" s="6">
        <f t="shared" si="284"/>
        <v>0.66905266217799908</v>
      </c>
      <c r="AN671">
        <v>1.0941176470588201</v>
      </c>
      <c r="AO671">
        <v>2.5</v>
      </c>
      <c r="AP671" s="5">
        <v>0.62</v>
      </c>
      <c r="AQ671" s="6">
        <f t="shared" si="285"/>
        <v>-0.3576935097769236</v>
      </c>
      <c r="AR671" s="17">
        <f t="shared" si="286"/>
        <v>0.12794464693653415</v>
      </c>
      <c r="AS671" s="6">
        <f t="shared" si="287"/>
        <v>-1.8984402275061134</v>
      </c>
      <c r="AT671" s="15">
        <f t="shared" si="288"/>
        <v>3.6040752974134636</v>
      </c>
      <c r="AU671" s="6">
        <f t="shared" si="289"/>
        <v>4.9052662177999085E-2</v>
      </c>
      <c r="AV671" s="16">
        <f t="shared" si="290"/>
        <v>2.406163666748902E-3</v>
      </c>
      <c r="AW671" s="16"/>
      <c r="AX671" s="16"/>
    </row>
    <row r="672" spans="1:50" x14ac:dyDescent="0.2">
      <c r="A672" s="13">
        <v>43397</v>
      </c>
      <c r="B672" s="14">
        <v>16.1662395</v>
      </c>
      <c r="C672" s="14">
        <v>20.875385980000001</v>
      </c>
      <c r="D672" s="14">
        <v>18.688380599999999</v>
      </c>
      <c r="E672" s="14">
        <v>27.222067630000002</v>
      </c>
      <c r="F672" s="5">
        <v>2.516631129314677</v>
      </c>
      <c r="G672" s="5">
        <v>2.0902882623268648</v>
      </c>
      <c r="H672" s="14">
        <v>5.0332622586293541</v>
      </c>
      <c r="I672" s="14">
        <v>7.1235505209562184</v>
      </c>
      <c r="J672" s="14">
        <v>2.516631129314677</v>
      </c>
      <c r="K672" s="14">
        <f t="shared" si="278"/>
        <v>2.7310724760775797</v>
      </c>
      <c r="L672" s="14">
        <f t="shared" si="279"/>
        <v>12.636361534066179</v>
      </c>
      <c r="M672" s="14">
        <f t="shared" si="280"/>
        <v>8.5150439947737002</v>
      </c>
      <c r="N672" s="5">
        <f t="shared" si="281"/>
        <v>0</v>
      </c>
      <c r="O672" s="9">
        <v>0.13328235299999999</v>
      </c>
      <c r="P672" s="9">
        <v>1.7600000000000001E-2</v>
      </c>
      <c r="Q672" s="9">
        <v>6.8953366660829998</v>
      </c>
      <c r="R672" s="9">
        <f t="shared" si="274"/>
        <v>0.68953366660830007</v>
      </c>
      <c r="S672" s="9">
        <f t="shared" si="275"/>
        <v>6.2058029994746997</v>
      </c>
      <c r="T672" s="9">
        <v>5.9524113430960277</v>
      </c>
      <c r="U672" s="9">
        <f t="shared" si="276"/>
        <v>0.59524113430960279</v>
      </c>
      <c r="V672" s="9">
        <f t="shared" si="277"/>
        <v>5.3571702087864255</v>
      </c>
      <c r="W672" s="9">
        <f t="shared" si="291"/>
        <v>0.66091831137156953</v>
      </c>
      <c r="X672" s="9">
        <f t="shared" si="292"/>
        <v>7.5620641146984954E-2</v>
      </c>
      <c r="Y672" s="9">
        <f t="shared" si="293"/>
        <v>0.52202523376995436</v>
      </c>
      <c r="Z672" s="9">
        <f t="shared" si="294"/>
        <v>0.10177105836307926</v>
      </c>
      <c r="AA672" s="9">
        <f t="shared" si="295"/>
        <v>0.49944421866851735</v>
      </c>
      <c r="AB672" s="9">
        <f t="shared" si="296"/>
        <v>7.8923012440832802E-2</v>
      </c>
      <c r="AC672" s="9">
        <f t="shared" si="297"/>
        <v>0.58057271574850045</v>
      </c>
      <c r="AD672" s="9">
        <f t="shared" si="298"/>
        <v>9.0243250469944969E-2</v>
      </c>
      <c r="AE672" s="9">
        <f t="shared" si="299"/>
        <v>0.46158818532989099</v>
      </c>
      <c r="AF672" s="9">
        <f t="shared" si="300"/>
        <v>4.1587166163674152E-2</v>
      </c>
      <c r="AG672" s="9">
        <v>0</v>
      </c>
      <c r="AH672" s="9">
        <f t="shared" si="301"/>
        <v>4.2107464484469552E-2</v>
      </c>
      <c r="AI672" s="9"/>
      <c r="AJ672" s="6">
        <v>662</v>
      </c>
      <c r="AK672" s="6">
        <f t="shared" si="282"/>
        <v>0.7365389525185545</v>
      </c>
      <c r="AL672" s="6">
        <f t="shared" si="283"/>
        <v>0.60121527703159661</v>
      </c>
      <c r="AM672" s="6">
        <f t="shared" si="284"/>
        <v>0.67081596621844541</v>
      </c>
      <c r="AN672">
        <v>1.1000000000000001</v>
      </c>
      <c r="AO672">
        <v>2.47058823529412</v>
      </c>
      <c r="AP672" s="5">
        <v>0.64058823499999995</v>
      </c>
      <c r="AQ672" s="6">
        <f t="shared" si="285"/>
        <v>-0.36346104748144559</v>
      </c>
      <c r="AR672" s="17">
        <f t="shared" si="286"/>
        <v>0.13210393303630966</v>
      </c>
      <c r="AS672" s="6">
        <f t="shared" si="287"/>
        <v>-1.8693729582625234</v>
      </c>
      <c r="AT672" s="15">
        <f t="shared" si="288"/>
        <v>3.4945552570831779</v>
      </c>
      <c r="AU672" s="6">
        <f t="shared" si="289"/>
        <v>3.0227731218445464E-2</v>
      </c>
      <c r="AV672" s="16">
        <f t="shared" si="290"/>
        <v>9.1371573461458244E-4</v>
      </c>
      <c r="AW672" s="16"/>
      <c r="AX672" s="16"/>
    </row>
    <row r="673" spans="1:50" x14ac:dyDescent="0.2">
      <c r="A673" s="13">
        <v>43398</v>
      </c>
      <c r="B673" s="14">
        <v>16.172822740000001</v>
      </c>
      <c r="C673" s="14">
        <v>20.7416181</v>
      </c>
      <c r="D673" s="14">
        <v>18.69166744</v>
      </c>
      <c r="E673" s="14">
        <v>27.179109029999999</v>
      </c>
      <c r="F673" s="5">
        <v>2.4337535082185489</v>
      </c>
      <c r="G673" s="5">
        <v>1.8747105343629791</v>
      </c>
      <c r="H673" s="14">
        <v>4.8675070164370986</v>
      </c>
      <c r="I673" s="14">
        <v>6.7422175508000777</v>
      </c>
      <c r="J673" s="14">
        <v>2.4337535082185489</v>
      </c>
      <c r="K673" s="14">
        <f t="shared" si="278"/>
        <v>2.7521644590635659</v>
      </c>
      <c r="L673" s="14">
        <f t="shared" si="279"/>
        <v>11.448132577609027</v>
      </c>
      <c r="M673" s="14">
        <f t="shared" si="280"/>
        <v>8.2007202530042971</v>
      </c>
      <c r="N673" s="5">
        <f t="shared" si="281"/>
        <v>0</v>
      </c>
      <c r="O673" s="9">
        <v>0.13375686276900001</v>
      </c>
      <c r="P673" s="9">
        <v>1.9233333331E-2</v>
      </c>
      <c r="Q673" s="9">
        <v>6.8780970588523616</v>
      </c>
      <c r="R673" s="9">
        <f t="shared" si="274"/>
        <v>0.68780970588523616</v>
      </c>
      <c r="S673" s="9">
        <f t="shared" si="275"/>
        <v>6.1902873529671254</v>
      </c>
      <c r="T673" s="9">
        <v>6.0714539241987513</v>
      </c>
      <c r="U673" s="9">
        <f t="shared" si="276"/>
        <v>0.6071453924198752</v>
      </c>
      <c r="V673" s="9">
        <f t="shared" si="277"/>
        <v>5.464308531778876</v>
      </c>
      <c r="W673" s="9">
        <f t="shared" si="291"/>
        <v>0.66058784340447374</v>
      </c>
      <c r="X673" s="9">
        <f t="shared" si="292"/>
        <v>7.5453914774695097E-2</v>
      </c>
      <c r="Y673" s="9">
        <f t="shared" si="293"/>
        <v>0.52141205868260321</v>
      </c>
      <c r="Z673" s="9">
        <f t="shared" si="294"/>
        <v>0.10222676950937427</v>
      </c>
      <c r="AA673" s="9">
        <f t="shared" si="295"/>
        <v>0.49862064292206276</v>
      </c>
      <c r="AB673" s="9">
        <f t="shared" si="296"/>
        <v>7.9198450430663828E-2</v>
      </c>
      <c r="AC673" s="9">
        <f t="shared" si="297"/>
        <v>0.5811561685380805</v>
      </c>
      <c r="AD673" s="9">
        <f t="shared" si="298"/>
        <v>9.068917760050535E-2</v>
      </c>
      <c r="AE673" s="9">
        <f t="shared" si="299"/>
        <v>0.46082548922405969</v>
      </c>
      <c r="AF673" s="9">
        <f t="shared" si="300"/>
        <v>4.2327216465211023E-2</v>
      </c>
      <c r="AG673" s="9">
        <v>0</v>
      </c>
      <c r="AH673" s="9">
        <f t="shared" si="301"/>
        <v>4.3488074039043915E-2</v>
      </c>
      <c r="AI673" s="9"/>
      <c r="AJ673" s="6">
        <v>663</v>
      </c>
      <c r="AK673" s="6">
        <f t="shared" si="282"/>
        <v>0.73604175817916884</v>
      </c>
      <c r="AL673" s="6">
        <f t="shared" si="283"/>
        <v>0.60084741243143702</v>
      </c>
      <c r="AM673" s="6">
        <f t="shared" si="284"/>
        <v>0.67184534613858582</v>
      </c>
      <c r="AN673">
        <v>1.1142857142857101</v>
      </c>
      <c r="AO673">
        <v>2.4411764705882399</v>
      </c>
      <c r="AP673" s="5">
        <v>0.66117647099999999</v>
      </c>
      <c r="AQ673" s="6">
        <f t="shared" si="285"/>
        <v>-0.37824395610654127</v>
      </c>
      <c r="AR673" s="17">
        <f t="shared" si="286"/>
        <v>0.14306849033112712</v>
      </c>
      <c r="AS673" s="6">
        <f t="shared" si="287"/>
        <v>-1.840329058156803</v>
      </c>
      <c r="AT673" s="15">
        <f t="shared" si="288"/>
        <v>3.3868110422963058</v>
      </c>
      <c r="AU673" s="6">
        <f t="shared" si="289"/>
        <v>1.0668875138585832E-2</v>
      </c>
      <c r="AV673" s="16">
        <f t="shared" si="290"/>
        <v>1.1382489672273484E-4</v>
      </c>
      <c r="AW673" s="16"/>
      <c r="AX673" s="16"/>
    </row>
    <row r="674" spans="1:50" x14ac:dyDescent="0.2">
      <c r="A674" s="13">
        <v>43399</v>
      </c>
      <c r="B674" s="14">
        <v>16.179405989999999</v>
      </c>
      <c r="C674" s="14">
        <v>20.60785023</v>
      </c>
      <c r="D674" s="14">
        <v>18.694954289999998</v>
      </c>
      <c r="E674" s="14">
        <v>27.13615042</v>
      </c>
      <c r="F674" s="5">
        <v>2.453338050305446</v>
      </c>
      <c r="G674" s="5">
        <v>1.9249766060817251</v>
      </c>
      <c r="H674" s="14">
        <v>4.906676100610893</v>
      </c>
      <c r="I674" s="14">
        <v>6.8316527066926183</v>
      </c>
      <c r="J674" s="14">
        <v>2.453338050305446</v>
      </c>
      <c r="K674" s="14">
        <f t="shared" si="278"/>
        <v>2.8933308481751614</v>
      </c>
      <c r="L674" s="14">
        <f t="shared" si="279"/>
        <v>11.367664365737065</v>
      </c>
      <c r="M674" s="14">
        <f t="shared" si="280"/>
        <v>8.2324428657641295</v>
      </c>
      <c r="N674" s="5">
        <f t="shared" si="281"/>
        <v>0</v>
      </c>
      <c r="O674" s="9">
        <v>0.13423137253</v>
      </c>
      <c r="P674" s="9">
        <v>2.0866666669999999E-2</v>
      </c>
      <c r="Q674" s="9">
        <v>6.8305799242230574</v>
      </c>
      <c r="R674" s="9">
        <f t="shared" si="274"/>
        <v>0.6830579924223058</v>
      </c>
      <c r="S674" s="9">
        <f t="shared" si="275"/>
        <v>6.1475219318007515</v>
      </c>
      <c r="T674" s="9">
        <v>6.0313201311832154</v>
      </c>
      <c r="U674" s="9">
        <f t="shared" si="276"/>
        <v>0.60313201311832154</v>
      </c>
      <c r="V674" s="9">
        <f t="shared" si="277"/>
        <v>5.4281881180648943</v>
      </c>
      <c r="W674" s="9">
        <f t="shared" si="291"/>
        <v>0.6603123297199518</v>
      </c>
      <c r="X674" s="9">
        <f t="shared" si="292"/>
        <v>7.491048828297843E-2</v>
      </c>
      <c r="Y674" s="9">
        <f t="shared" si="293"/>
        <v>0.52082528491432001</v>
      </c>
      <c r="Z674" s="9">
        <f t="shared" si="294"/>
        <v>0.10214423363642869</v>
      </c>
      <c r="AA674" s="9">
        <f t="shared" si="295"/>
        <v>0.49833119672345844</v>
      </c>
      <c r="AB674" s="9">
        <f t="shared" si="296"/>
        <v>7.9476860376247502E-2</v>
      </c>
      <c r="AC674" s="9">
        <f t="shared" si="297"/>
        <v>0.58287923638521988</v>
      </c>
      <c r="AD674" s="9">
        <f t="shared" si="298"/>
        <v>8.9371480768742545E-2</v>
      </c>
      <c r="AE674" s="9">
        <f t="shared" si="299"/>
        <v>0.46015291578035034</v>
      </c>
      <c r="AF674" s="9">
        <f t="shared" si="300"/>
        <v>4.2222555355882443E-2</v>
      </c>
      <c r="AG674" s="9">
        <v>0</v>
      </c>
      <c r="AH674" s="9">
        <f t="shared" si="301"/>
        <v>4.372034357232496E-2</v>
      </c>
      <c r="AI674" s="9"/>
      <c r="AJ674" s="9">
        <v>664</v>
      </c>
      <c r="AK674" s="6">
        <f t="shared" si="282"/>
        <v>0.73522281800293021</v>
      </c>
      <c r="AL674" s="6">
        <f t="shared" si="283"/>
        <v>0.60047543035988715</v>
      </c>
      <c r="AM674" s="6">
        <f t="shared" si="284"/>
        <v>0.67225071715396245</v>
      </c>
      <c r="AN674">
        <v>1.1285714285714299</v>
      </c>
      <c r="AO674">
        <v>2.4117647058823501</v>
      </c>
      <c r="AP674" s="5">
        <v>0.68176470600000005</v>
      </c>
      <c r="AQ674" s="6">
        <f t="shared" si="285"/>
        <v>-0.39334861056849968</v>
      </c>
      <c r="AR674" s="17">
        <f t="shared" si="286"/>
        <v>0.15472312943616923</v>
      </c>
      <c r="AS674" s="6">
        <f t="shared" si="287"/>
        <v>-1.811289275522463</v>
      </c>
      <c r="AT674" s="15">
        <f t="shared" si="288"/>
        <v>3.2807688396226888</v>
      </c>
      <c r="AU674" s="6">
        <f t="shared" si="289"/>
        <v>-9.5139888460376021E-3</v>
      </c>
      <c r="AV674" s="16">
        <f t="shared" si="290"/>
        <v>9.0515983762527898E-5</v>
      </c>
      <c r="AW674" s="16"/>
      <c r="AX674" s="16"/>
    </row>
    <row r="675" spans="1:50" x14ac:dyDescent="0.2">
      <c r="A675" s="13">
        <v>43400</v>
      </c>
      <c r="B675" s="14">
        <v>16.185989230000001</v>
      </c>
      <c r="C675" s="14">
        <v>20.474082360000001</v>
      </c>
      <c r="D675" s="14">
        <v>18.69824114</v>
      </c>
      <c r="E675" s="14">
        <v>27.09319181</v>
      </c>
      <c r="F675" s="5">
        <v>2.7530672969499199</v>
      </c>
      <c r="G675" s="5">
        <v>2.4374477778781052</v>
      </c>
      <c r="H675" s="14">
        <v>5.5061345938998398</v>
      </c>
      <c r="I675" s="14">
        <v>7.9435823717779446</v>
      </c>
      <c r="J675" s="14">
        <v>2.7530672969499199</v>
      </c>
      <c r="K675" s="14">
        <f t="shared" si="278"/>
        <v>3.389118298764846</v>
      </c>
      <c r="L675" s="14">
        <f t="shared" si="279"/>
        <v>13.302118666601498</v>
      </c>
      <c r="M675" s="14">
        <f t="shared" si="280"/>
        <v>9.1996602956448044</v>
      </c>
      <c r="N675" s="5">
        <f t="shared" si="281"/>
        <v>0</v>
      </c>
      <c r="O675" s="9">
        <v>0.1347058824</v>
      </c>
      <c r="P675" s="9">
        <v>2.2499999999999999E-2</v>
      </c>
      <c r="Q675" s="9">
        <v>6.7514778861198446</v>
      </c>
      <c r="R675" s="9">
        <f t="shared" si="274"/>
        <v>0.67514778861198455</v>
      </c>
      <c r="S675" s="9">
        <f t="shared" si="275"/>
        <v>6.07633009750786</v>
      </c>
      <c r="T675" s="9">
        <v>5.9352967202320794</v>
      </c>
      <c r="U675" s="9">
        <f t="shared" si="276"/>
        <v>0.59352967202320794</v>
      </c>
      <c r="V675" s="9">
        <f t="shared" si="277"/>
        <v>5.3417670482088715</v>
      </c>
      <c r="W675" s="9">
        <f t="shared" si="291"/>
        <v>0.65973663732500021</v>
      </c>
      <c r="X675" s="9">
        <f t="shared" si="292"/>
        <v>7.4649326745296285E-2</v>
      </c>
      <c r="Y675" s="9">
        <f t="shared" si="293"/>
        <v>0.52026612149403817</v>
      </c>
      <c r="Z675" s="9">
        <f t="shared" si="294"/>
        <v>0.10211899377595225</v>
      </c>
      <c r="AA675" s="9">
        <f t="shared" si="295"/>
        <v>0.49798637401179463</v>
      </c>
      <c r="AB675" s="9">
        <f t="shared" si="296"/>
        <v>7.974741106258576E-2</v>
      </c>
      <c r="AC675" s="9">
        <f t="shared" si="297"/>
        <v>0.58409064826965973</v>
      </c>
      <c r="AD675" s="9">
        <f t="shared" si="298"/>
        <v>8.8884801479407888E-2</v>
      </c>
      <c r="AE675" s="9">
        <f t="shared" si="299"/>
        <v>0.45962942873681506</v>
      </c>
      <c r="AF675" s="9">
        <f t="shared" si="300"/>
        <v>4.1932641151868053E-2</v>
      </c>
      <c r="AG675" s="9">
        <v>0</v>
      </c>
      <c r="AH675" s="9">
        <f t="shared" si="301"/>
        <v>4.329044958418294E-2</v>
      </c>
      <c r="AI675" s="9"/>
      <c r="AJ675" s="6">
        <v>665</v>
      </c>
      <c r="AK675" s="6">
        <f t="shared" si="282"/>
        <v>0.73438596407029655</v>
      </c>
      <c r="AL675" s="6">
        <f t="shared" si="283"/>
        <v>0.60010536778774692</v>
      </c>
      <c r="AM675" s="6">
        <f t="shared" si="284"/>
        <v>0.67297544974906764</v>
      </c>
      <c r="AN675">
        <v>1.1428571428571399</v>
      </c>
      <c r="AO675">
        <v>2.3823529411764701</v>
      </c>
      <c r="AP675" s="5">
        <v>0.70235294100000001</v>
      </c>
      <c r="AQ675" s="6">
        <f t="shared" si="285"/>
        <v>-0.40847117878684336</v>
      </c>
      <c r="AR675" s="17">
        <f t="shared" si="286"/>
        <v>0.16684870389951334</v>
      </c>
      <c r="AS675" s="6">
        <f t="shared" si="287"/>
        <v>-1.7822475733887231</v>
      </c>
      <c r="AT675" s="15">
        <f t="shared" si="288"/>
        <v>3.176406412849992</v>
      </c>
      <c r="AU675" s="6">
        <f t="shared" si="289"/>
        <v>-2.9377491250932364E-2</v>
      </c>
      <c r="AV675" s="16">
        <f t="shared" si="290"/>
        <v>8.6303699219860753E-4</v>
      </c>
      <c r="AW675" s="16"/>
      <c r="AX675" s="16"/>
    </row>
    <row r="676" spans="1:50" x14ac:dyDescent="0.2">
      <c r="A676" s="13">
        <v>43401</v>
      </c>
      <c r="B676" s="14">
        <v>16.192572479999999</v>
      </c>
      <c r="C676" s="14">
        <v>20.34031448</v>
      </c>
      <c r="D676" s="14">
        <v>18.701527989999999</v>
      </c>
      <c r="E676" s="14">
        <v>27.050233200000001</v>
      </c>
      <c r="F676" s="5">
        <v>2.6024214946753612</v>
      </c>
      <c r="G676" s="5">
        <v>2.281831832716906</v>
      </c>
      <c r="H676" s="14">
        <v>5.2048429893507224</v>
      </c>
      <c r="I676" s="14">
        <v>7.486674822067628</v>
      </c>
      <c r="J676" s="14">
        <v>2.6024214946753612</v>
      </c>
      <c r="K676" s="14">
        <f t="shared" si="278"/>
        <v>3.3472884852578524</v>
      </c>
      <c r="L676" s="14">
        <f t="shared" si="279"/>
        <v>12.203607136196805</v>
      </c>
      <c r="M676" s="14">
        <f t="shared" si="280"/>
        <v>8.6597190761713367</v>
      </c>
      <c r="N676" s="5">
        <f t="shared" si="281"/>
        <v>0</v>
      </c>
      <c r="O676" s="9">
        <v>0.13518039217</v>
      </c>
      <c r="P676" s="9">
        <v>2.4133333329999999E-2</v>
      </c>
      <c r="Q676" s="9">
        <v>6.747900816031299</v>
      </c>
      <c r="R676" s="9">
        <f t="shared" si="274"/>
        <v>0.67479008160312992</v>
      </c>
      <c r="S676" s="9">
        <f t="shared" si="275"/>
        <v>6.0731107344281696</v>
      </c>
      <c r="T676" s="9">
        <v>5.9629153568918776</v>
      </c>
      <c r="U676" s="9">
        <f t="shared" si="276"/>
        <v>0.5962915356891878</v>
      </c>
      <c r="V676" s="9">
        <f t="shared" si="277"/>
        <v>5.3666238212026895</v>
      </c>
      <c r="W676" s="9">
        <f t="shared" si="291"/>
        <v>0.65856308875830916</v>
      </c>
      <c r="X676" s="9">
        <f t="shared" si="292"/>
        <v>7.5871531846319687E-2</v>
      </c>
      <c r="Y676" s="9">
        <f t="shared" si="293"/>
        <v>0.51971523220124993</v>
      </c>
      <c r="Z676" s="9">
        <f t="shared" si="294"/>
        <v>0.10352522264866235</v>
      </c>
      <c r="AA676" s="9">
        <f t="shared" si="295"/>
        <v>0.49621447152945741</v>
      </c>
      <c r="AB676" s="9">
        <f t="shared" si="296"/>
        <v>8.0011423671409149E-2</v>
      </c>
      <c r="AC676" s="9">
        <f t="shared" si="297"/>
        <v>0.58364747965648711</v>
      </c>
      <c r="AD676" s="9">
        <f t="shared" si="298"/>
        <v>9.2768682423075427E-2</v>
      </c>
      <c r="AE676" s="9">
        <f t="shared" si="299"/>
        <v>0.45921450940774944</v>
      </c>
      <c r="AF676" s="9">
        <f t="shared" si="300"/>
        <v>4.176518518844298E-2</v>
      </c>
      <c r="AG676" s="9">
        <v>0</v>
      </c>
      <c r="AH676" s="9">
        <f t="shared" si="301"/>
        <v>4.3172828331090929E-2</v>
      </c>
      <c r="AI676" s="9"/>
      <c r="AJ676" s="6">
        <v>666</v>
      </c>
      <c r="AK676" s="6">
        <f t="shared" si="282"/>
        <v>0.73443462060462883</v>
      </c>
      <c r="AL676" s="6">
        <f t="shared" si="283"/>
        <v>0.59973969417811979</v>
      </c>
      <c r="AM676" s="6">
        <f t="shared" si="284"/>
        <v>0.67641616207956257</v>
      </c>
      <c r="AN676">
        <v>1.1571428571428599</v>
      </c>
      <c r="AO676">
        <v>2.3529411764705901</v>
      </c>
      <c r="AP676" s="5">
        <v>0.72294117599999996</v>
      </c>
      <c r="AQ676" s="6">
        <f t="shared" si="285"/>
        <v>-0.42270823653823109</v>
      </c>
      <c r="AR676" s="17">
        <f t="shared" si="286"/>
        <v>0.17868225323726111</v>
      </c>
      <c r="AS676" s="6">
        <f t="shared" si="287"/>
        <v>-1.7532014822924702</v>
      </c>
      <c r="AT676" s="15">
        <f t="shared" si="288"/>
        <v>3.0737154375125146</v>
      </c>
      <c r="AU676" s="6">
        <f t="shared" si="289"/>
        <v>-4.6525013920437397E-2</v>
      </c>
      <c r="AV676" s="16">
        <f t="shared" si="290"/>
        <v>2.1645769202968935E-3</v>
      </c>
      <c r="AW676" s="16"/>
      <c r="AX676" s="16"/>
    </row>
    <row r="677" spans="1:50" x14ac:dyDescent="0.2">
      <c r="A677" s="13">
        <v>43402</v>
      </c>
      <c r="B677" s="14">
        <v>16.199155730000001</v>
      </c>
      <c r="C677" s="14">
        <v>20.20654661</v>
      </c>
      <c r="D677" s="14">
        <v>18.70481483</v>
      </c>
      <c r="E677" s="14">
        <v>27.007274600000009</v>
      </c>
      <c r="F677" s="5">
        <v>2.483154182414566</v>
      </c>
      <c r="G677" s="5">
        <v>2.02075047417611</v>
      </c>
      <c r="H677" s="14">
        <v>4.9663083648291328</v>
      </c>
      <c r="I677" s="14">
        <v>6.9870588390052433</v>
      </c>
      <c r="J677" s="14">
        <v>2.483154182414566</v>
      </c>
      <c r="K677" s="14">
        <f t="shared" si="278"/>
        <v>3.3405215830755419</v>
      </c>
      <c r="L677" s="14">
        <f t="shared" si="279"/>
        <v>10.898995420424562</v>
      </c>
      <c r="M677" s="14">
        <f t="shared" si="280"/>
        <v>8.2278900997363174</v>
      </c>
      <c r="N677" s="5">
        <f t="shared" si="281"/>
        <v>0</v>
      </c>
      <c r="O677" s="9">
        <v>0.13565490192999999</v>
      </c>
      <c r="P677" s="9">
        <v>2.576666667E-2</v>
      </c>
      <c r="Q677" s="9">
        <v>6.727645716919433</v>
      </c>
      <c r="R677" s="9">
        <f t="shared" si="274"/>
        <v>0.67276457169194337</v>
      </c>
      <c r="S677" s="9">
        <f t="shared" si="275"/>
        <v>6.0548811452274895</v>
      </c>
      <c r="T677" s="9">
        <v>5.9306656062001064</v>
      </c>
      <c r="U677" s="9">
        <f t="shared" si="276"/>
        <v>0.59306656062001062</v>
      </c>
      <c r="V677" s="9">
        <f t="shared" si="277"/>
        <v>5.3375990455800961</v>
      </c>
      <c r="W677" s="9">
        <f t="shared" si="291"/>
        <v>0.65825561874335103</v>
      </c>
      <c r="X677" s="9">
        <f t="shared" si="292"/>
        <v>7.5758504405538857E-2</v>
      </c>
      <c r="Y677" s="9">
        <f t="shared" si="293"/>
        <v>0.51913756740761585</v>
      </c>
      <c r="Z677" s="9">
        <f t="shared" si="294"/>
        <v>0.10389706848756597</v>
      </c>
      <c r="AA677" s="9">
        <f t="shared" si="295"/>
        <v>0.49546534286252031</v>
      </c>
      <c r="AB677" s="9">
        <f t="shared" si="296"/>
        <v>8.0297673376509962E-2</v>
      </c>
      <c r="AC677" s="9">
        <f t="shared" si="297"/>
        <v>0.58569580908995078</v>
      </c>
      <c r="AD677" s="9">
        <f t="shared" si="298"/>
        <v>9.3695206971141781E-2</v>
      </c>
      <c r="AE677" s="9">
        <f t="shared" si="299"/>
        <v>0.45880480908884885</v>
      </c>
      <c r="AF677" s="9">
        <f t="shared" si="300"/>
        <v>4.2301569718156885E-2</v>
      </c>
      <c r="AG677" s="9">
        <v>0</v>
      </c>
      <c r="AH677" s="9">
        <f t="shared" si="301"/>
        <v>4.4787852494846063E-2</v>
      </c>
      <c r="AI677" s="9"/>
      <c r="AJ677" s="9">
        <v>667</v>
      </c>
      <c r="AK677" s="6">
        <f t="shared" si="282"/>
        <v>0.73401412314888992</v>
      </c>
      <c r="AL677" s="6">
        <f t="shared" si="283"/>
        <v>0.59936241135008628</v>
      </c>
      <c r="AM677" s="6">
        <f t="shared" si="284"/>
        <v>0.67939101606109253</v>
      </c>
      <c r="AN677">
        <v>1.1714285714285699</v>
      </c>
      <c r="AO677">
        <v>2.3235294117647101</v>
      </c>
      <c r="AP677" s="5">
        <v>0.743529412</v>
      </c>
      <c r="AQ677" s="6">
        <f t="shared" si="285"/>
        <v>-0.43741444827968001</v>
      </c>
      <c r="AR677" s="17">
        <f t="shared" si="286"/>
        <v>0.19133139956381687</v>
      </c>
      <c r="AS677" s="6">
        <f t="shared" si="287"/>
        <v>-1.7241670004146239</v>
      </c>
      <c r="AT677" s="15">
        <f t="shared" si="288"/>
        <v>2.9727518453187618</v>
      </c>
      <c r="AU677" s="6">
        <f t="shared" si="289"/>
        <v>-6.4138395938907466E-2</v>
      </c>
      <c r="AV677" s="16">
        <f t="shared" si="290"/>
        <v>4.1137338336160621E-3</v>
      </c>
      <c r="AW677" s="16"/>
      <c r="AX677" s="16"/>
    </row>
    <row r="678" spans="1:50" x14ac:dyDescent="0.2">
      <c r="A678" s="13">
        <v>43403</v>
      </c>
      <c r="B678" s="14">
        <v>16.205738969999999</v>
      </c>
      <c r="C678" s="14">
        <v>20.07277874</v>
      </c>
      <c r="D678" s="14">
        <v>18.708101679999999</v>
      </c>
      <c r="E678" s="14">
        <v>26.964315989999999</v>
      </c>
      <c r="F678" s="5">
        <v>2.7154559284571862</v>
      </c>
      <c r="G678" s="5">
        <v>2.3678885480594118</v>
      </c>
      <c r="H678" s="14">
        <v>5.4309118569143724</v>
      </c>
      <c r="I678" s="14">
        <v>7.7988004049737842</v>
      </c>
      <c r="J678" s="14">
        <v>2.7154559284571862</v>
      </c>
      <c r="K678" s="14">
        <f t="shared" si="278"/>
        <v>3.8250261414802789</v>
      </c>
      <c r="L678" s="14">
        <f t="shared" si="279"/>
        <v>12.090652670363609</v>
      </c>
      <c r="M678" s="14">
        <f t="shared" si="280"/>
        <v>8.9592871589357053</v>
      </c>
      <c r="N678" s="5">
        <f t="shared" si="281"/>
        <v>0</v>
      </c>
      <c r="O678" s="9">
        <v>0.13612941179999999</v>
      </c>
      <c r="P678" s="9">
        <v>2.7400000000000001E-2</v>
      </c>
      <c r="Q678" s="9">
        <v>6.6256008012331824</v>
      </c>
      <c r="R678" s="9">
        <f t="shared" si="274"/>
        <v>0.66256008012331824</v>
      </c>
      <c r="S678" s="9">
        <f t="shared" si="275"/>
        <v>5.9630407211098646</v>
      </c>
      <c r="T678" s="9">
        <v>5.8868083341168989</v>
      </c>
      <c r="U678" s="9">
        <f t="shared" si="276"/>
        <v>0.58868083341168986</v>
      </c>
      <c r="V678" s="9">
        <f t="shared" si="277"/>
        <v>5.2981275007052089</v>
      </c>
      <c r="W678" s="9">
        <f t="shared" si="291"/>
        <v>0.65808616514999141</v>
      </c>
      <c r="X678" s="9">
        <f t="shared" si="292"/>
        <v>7.5070185105530665E-2</v>
      </c>
      <c r="Y678" s="9">
        <f t="shared" si="293"/>
        <v>0.51858499730232854</v>
      </c>
      <c r="Z678" s="9">
        <f t="shared" si="294"/>
        <v>0.10357316808563544</v>
      </c>
      <c r="AA678" s="9">
        <f t="shared" si="295"/>
        <v>0.49541085915356287</v>
      </c>
      <c r="AB678" s="9">
        <f t="shared" si="296"/>
        <v>8.058497662996511E-2</v>
      </c>
      <c r="AC678" s="9">
        <f t="shared" si="297"/>
        <v>0.58909038792222268</v>
      </c>
      <c r="AD678" s="9">
        <f t="shared" si="298"/>
        <v>9.1661864157354972E-2</v>
      </c>
      <c r="AE678" s="9">
        <f t="shared" si="299"/>
        <v>0.45854345133894631</v>
      </c>
      <c r="AF678" s="9">
        <f t="shared" si="300"/>
        <v>4.2225458907942964E-2</v>
      </c>
      <c r="AG678" s="9">
        <v>0</v>
      </c>
      <c r="AH678" s="9">
        <f t="shared" si="301"/>
        <v>4.5336933831506589E-2</v>
      </c>
      <c r="AI678" s="9"/>
      <c r="AJ678" s="6">
        <v>668</v>
      </c>
      <c r="AK678" s="6">
        <f t="shared" si="282"/>
        <v>0.73315635025552206</v>
      </c>
      <c r="AL678" s="6">
        <f t="shared" si="283"/>
        <v>0.5989840272391983</v>
      </c>
      <c r="AM678" s="6">
        <f t="shared" si="284"/>
        <v>0.68075225207957768</v>
      </c>
      <c r="AN678">
        <v>1.1857142857142899</v>
      </c>
      <c r="AO678">
        <v>2.2941176470588198</v>
      </c>
      <c r="AP678" s="5">
        <v>0.76411764699999996</v>
      </c>
      <c r="AQ678" s="6">
        <f t="shared" si="285"/>
        <v>-0.45255793545876788</v>
      </c>
      <c r="AR678" s="17">
        <f t="shared" si="286"/>
        <v>0.20480868494670232</v>
      </c>
      <c r="AS678" s="6">
        <f t="shared" si="287"/>
        <v>-1.6951336198196216</v>
      </c>
      <c r="AT678" s="15">
        <f t="shared" si="288"/>
        <v>2.8734779890427733</v>
      </c>
      <c r="AU678" s="6">
        <f t="shared" si="289"/>
        <v>-8.3365394920422276E-2</v>
      </c>
      <c r="AV678" s="16">
        <f t="shared" si="290"/>
        <v>6.9497890702379678E-3</v>
      </c>
      <c r="AW678" s="16"/>
      <c r="AX678" s="16"/>
    </row>
    <row r="679" spans="1:50" x14ac:dyDescent="0.2">
      <c r="A679" s="13">
        <v>43404</v>
      </c>
      <c r="B679" s="14">
        <v>16.212322220000001</v>
      </c>
      <c r="C679" s="14">
        <v>19.93901086</v>
      </c>
      <c r="D679" s="14">
        <v>18.711388530000001</v>
      </c>
      <c r="E679" s="14">
        <v>26.92135738</v>
      </c>
      <c r="F679" s="5">
        <v>3.4871366305457849</v>
      </c>
      <c r="G679" s="5">
        <v>3.232483075026702</v>
      </c>
      <c r="H679" s="14">
        <v>6.9742732610915708</v>
      </c>
      <c r="I679" s="14">
        <v>10.20675633611827</v>
      </c>
      <c r="J679" s="14">
        <v>3.4871366305457849</v>
      </c>
      <c r="K679" s="14">
        <f t="shared" si="278"/>
        <v>5.1495350830636228</v>
      </c>
      <c r="L679" s="14">
        <f t="shared" si="279"/>
        <v>15.701623179742146</v>
      </c>
      <c r="M679" s="14">
        <f t="shared" si="280"/>
        <v>11.45599178297708</v>
      </c>
      <c r="N679" s="5">
        <f t="shared" si="281"/>
        <v>0</v>
      </c>
      <c r="O679" s="9">
        <v>0.13660392157000001</v>
      </c>
      <c r="P679" s="9">
        <v>2.9033333330000001E-2</v>
      </c>
      <c r="Q679" s="9">
        <v>6.4405205806055266</v>
      </c>
      <c r="R679" s="9">
        <f t="shared" si="274"/>
        <v>0.64405205806055266</v>
      </c>
      <c r="S679" s="9">
        <f t="shared" si="275"/>
        <v>5.7964685225449744</v>
      </c>
      <c r="T679" s="9">
        <v>5.8514147238807226</v>
      </c>
      <c r="U679" s="9">
        <f t="shared" si="276"/>
        <v>0.58514147238807224</v>
      </c>
      <c r="V679" s="9">
        <f t="shared" si="277"/>
        <v>5.2662732514926507</v>
      </c>
      <c r="W679" s="9">
        <f t="shared" si="291"/>
        <v>0.65721064011287333</v>
      </c>
      <c r="X679" s="9">
        <f t="shared" si="292"/>
        <v>7.5673659103438984E-2</v>
      </c>
      <c r="Y679" s="9">
        <f t="shared" si="293"/>
        <v>0.51806361211486551</v>
      </c>
      <c r="Z679" s="9">
        <f t="shared" si="294"/>
        <v>0.1043778799012722</v>
      </c>
      <c r="AA679" s="9">
        <f t="shared" si="295"/>
        <v>0.49423805215395911</v>
      </c>
      <c r="AB679" s="9">
        <f t="shared" si="296"/>
        <v>8.0859395012829599E-2</v>
      </c>
      <c r="AC679" s="9">
        <f t="shared" si="297"/>
        <v>0.59070205104886209</v>
      </c>
      <c r="AD679" s="9">
        <f t="shared" si="298"/>
        <v>9.3225806965156005E-2</v>
      </c>
      <c r="AE679" s="9">
        <f t="shared" si="299"/>
        <v>0.45849698793905036</v>
      </c>
      <c r="AF679" s="9">
        <f t="shared" si="300"/>
        <v>4.1871065093923174E-2</v>
      </c>
      <c r="AG679" s="9">
        <v>0</v>
      </c>
      <c r="AH679" s="9">
        <f t="shared" si="301"/>
        <v>4.4733358569305215E-2</v>
      </c>
      <c r="AI679" s="9"/>
      <c r="AJ679" s="6">
        <v>669</v>
      </c>
      <c r="AK679" s="6">
        <f t="shared" si="282"/>
        <v>0.73288429921631226</v>
      </c>
      <c r="AL679" s="6">
        <f t="shared" si="283"/>
        <v>0.59861593205523134</v>
      </c>
      <c r="AM679" s="6">
        <f t="shared" si="284"/>
        <v>0.68392785801401812</v>
      </c>
      <c r="AN679">
        <v>1.2</v>
      </c>
      <c r="AO679">
        <v>2.2647058823529398</v>
      </c>
      <c r="AP679" s="5">
        <v>0.78470588200000002</v>
      </c>
      <c r="AQ679" s="6">
        <f t="shared" si="285"/>
        <v>-0.46711570078368769</v>
      </c>
      <c r="AR679" s="17">
        <f t="shared" si="286"/>
        <v>0.21819707791863566</v>
      </c>
      <c r="AS679" s="6">
        <f t="shared" si="287"/>
        <v>-1.6660899502977085</v>
      </c>
      <c r="AT679" s="15">
        <f t="shared" si="288"/>
        <v>2.7758557224830205</v>
      </c>
      <c r="AU679" s="6">
        <f t="shared" si="289"/>
        <v>-0.1007780239859819</v>
      </c>
      <c r="AV679" s="16">
        <f t="shared" si="290"/>
        <v>1.0156210118519143E-2</v>
      </c>
      <c r="AW679" s="16"/>
      <c r="AX679" s="16"/>
    </row>
    <row r="680" spans="1:50" x14ac:dyDescent="0.2">
      <c r="A680" s="13">
        <v>43405</v>
      </c>
      <c r="B680" s="14">
        <v>16.218905459999998</v>
      </c>
      <c r="C680" s="14">
        <v>19.80524299</v>
      </c>
      <c r="D680" s="14">
        <v>18.714675369999998</v>
      </c>
      <c r="E680" s="14">
        <v>26.87839877</v>
      </c>
      <c r="F680" s="5">
        <v>3.2063696783614981</v>
      </c>
      <c r="G680" s="5">
        <v>2.3656510019322252</v>
      </c>
      <c r="H680" s="14">
        <v>6.4127393567229953</v>
      </c>
      <c r="I680" s="14">
        <v>8.7783903586552192</v>
      </c>
      <c r="J680" s="14">
        <v>3.2063696783614981</v>
      </c>
      <c r="K680" s="14">
        <f t="shared" si="278"/>
        <v>4.9703995784452726</v>
      </c>
      <c r="L680" s="14">
        <f t="shared" si="279"/>
        <v>12.395608696066759</v>
      </c>
      <c r="M680" s="14">
        <f t="shared" si="280"/>
        <v>10.488112332554826</v>
      </c>
      <c r="N680" s="5">
        <f t="shared" si="281"/>
        <v>0</v>
      </c>
      <c r="O680" s="9">
        <v>0.13707843143000001</v>
      </c>
      <c r="P680" s="9">
        <v>3.0666666669999999E-2</v>
      </c>
      <c r="Q680" s="9">
        <v>6.5028469241917026</v>
      </c>
      <c r="R680" s="9">
        <f t="shared" si="274"/>
        <v>0.65028469241917031</v>
      </c>
      <c r="S680" s="9">
        <f t="shared" si="275"/>
        <v>5.8525622317725325</v>
      </c>
      <c r="T680" s="9">
        <v>5.8043315247020768</v>
      </c>
      <c r="U680" s="9">
        <f t="shared" si="276"/>
        <v>0.58043315247020766</v>
      </c>
      <c r="V680" s="9">
        <f t="shared" si="277"/>
        <v>5.2238983722318695</v>
      </c>
      <c r="W680" s="9">
        <f t="shared" si="291"/>
        <v>0.61331887014547726</v>
      </c>
      <c r="X680" s="9">
        <f t="shared" si="292"/>
        <v>0.12143624128091225</v>
      </c>
      <c r="Y680" s="9">
        <f t="shared" si="293"/>
        <v>0.51753043132765542</v>
      </c>
      <c r="Z680" s="9">
        <f t="shared" si="294"/>
        <v>0.10872171715128977</v>
      </c>
      <c r="AA680" s="9">
        <f t="shared" si="295"/>
        <v>0.48953839660904119</v>
      </c>
      <c r="AB680" s="9">
        <f t="shared" si="296"/>
        <v>8.1143788102068945E-2</v>
      </c>
      <c r="AC680" s="9">
        <f t="shared" si="297"/>
        <v>0.54481480430452045</v>
      </c>
      <c r="AD680" s="9">
        <f t="shared" si="298"/>
        <v>0.14681551949800062</v>
      </c>
      <c r="AE680" s="9">
        <f t="shared" si="299"/>
        <v>0.4585467992731812</v>
      </c>
      <c r="AF680" s="9">
        <v>0</v>
      </c>
      <c r="AG680" s="9">
        <v>0</v>
      </c>
      <c r="AH680" s="9">
        <v>0</v>
      </c>
      <c r="AI680" s="9"/>
      <c r="AJ680" s="9">
        <v>670</v>
      </c>
      <c r="AK680" s="6">
        <f t="shared" si="282"/>
        <v>0.7347551114263895</v>
      </c>
      <c r="AL680" s="6">
        <f t="shared" si="283"/>
        <v>0.59826011376033095</v>
      </c>
      <c r="AM680" s="6">
        <f t="shared" si="284"/>
        <v>0.6916303238025211</v>
      </c>
      <c r="AN680">
        <v>1.2111111111111099</v>
      </c>
      <c r="AO680">
        <v>2.2352941176470602</v>
      </c>
      <c r="AP680" s="5">
        <v>0.80529411799999995</v>
      </c>
      <c r="AQ680" s="6">
        <f t="shared" si="285"/>
        <v>-0.47635599968472042</v>
      </c>
      <c r="AR680" s="17">
        <f t="shared" si="286"/>
        <v>0.22691503843562935</v>
      </c>
      <c r="AS680" s="6">
        <f t="shared" si="287"/>
        <v>-1.6370340038867293</v>
      </c>
      <c r="AT680" s="15">
        <f t="shared" si="288"/>
        <v>2.6798803298814158</v>
      </c>
      <c r="AU680" s="6">
        <f t="shared" si="289"/>
        <v>-0.11366379419747885</v>
      </c>
      <c r="AV680" s="16">
        <f t="shared" si="290"/>
        <v>1.2919458111366827E-2</v>
      </c>
      <c r="AW680" s="16"/>
      <c r="AX680" s="16"/>
    </row>
    <row r="681" spans="1:50" x14ac:dyDescent="0.2">
      <c r="A681" s="13">
        <v>43406</v>
      </c>
      <c r="B681" s="14">
        <v>16.22548871</v>
      </c>
      <c r="C681" s="14">
        <v>19.671475109999999</v>
      </c>
      <c r="D681" s="14">
        <v>18.71796222</v>
      </c>
      <c r="E681" s="14">
        <v>26.835440169999998</v>
      </c>
      <c r="F681" s="5">
        <v>2.7448379116236552</v>
      </c>
      <c r="G681" s="5">
        <v>2.0566822958266608</v>
      </c>
      <c r="H681" s="14">
        <v>5.4896758232473104</v>
      </c>
      <c r="I681" s="14">
        <v>7.5463581190739699</v>
      </c>
      <c r="J681" s="14">
        <v>2.7448379116236552</v>
      </c>
      <c r="K681" s="14">
        <f t="shared" si="278"/>
        <v>4.4729542571424101</v>
      </c>
      <c r="L681" s="14">
        <f t="shared" si="279"/>
        <v>10.439618525552337</v>
      </c>
      <c r="M681" s="14">
        <f t="shared" si="280"/>
        <v>8.9393773432436845</v>
      </c>
      <c r="N681" s="5">
        <f t="shared" si="281"/>
        <v>0</v>
      </c>
      <c r="O681" s="9">
        <v>0.13755294120000011</v>
      </c>
      <c r="P681" s="9">
        <v>3.2300000000000002E-2</v>
      </c>
      <c r="Q681" s="9">
        <v>6.5453582072521126</v>
      </c>
      <c r="R681" s="9">
        <f t="shared" si="274"/>
        <v>0.65453582072521133</v>
      </c>
      <c r="S681" s="9">
        <f t="shared" si="275"/>
        <v>5.8908223865269012</v>
      </c>
      <c r="T681" s="9">
        <v>5.7739874514099014</v>
      </c>
      <c r="U681" s="9">
        <f t="shared" si="276"/>
        <v>0.57739874514099021</v>
      </c>
      <c r="V681" s="9">
        <f t="shared" si="277"/>
        <v>5.1965887062689111</v>
      </c>
      <c r="W681" s="9">
        <f t="shared" si="291"/>
        <v>0.57294276921230047</v>
      </c>
      <c r="X681" s="9">
        <f t="shared" si="292"/>
        <v>0.1654144345926801</v>
      </c>
      <c r="Y681" s="9">
        <f t="shared" si="293"/>
        <v>0.51450859328665577</v>
      </c>
      <c r="Z681" s="9">
        <f t="shared" si="294"/>
        <v>0.10976375122228213</v>
      </c>
      <c r="AA681" s="9">
        <f t="shared" si="295"/>
        <v>0.48811933370367788</v>
      </c>
      <c r="AB681" s="9">
        <f t="shared" si="296"/>
        <v>8.1508715970418602E-2</v>
      </c>
      <c r="AC681" s="9">
        <f t="shared" si="297"/>
        <v>0.50544096680646522</v>
      </c>
      <c r="AD681" s="9">
        <f t="shared" si="298"/>
        <v>0.19108541880033594</v>
      </c>
      <c r="AE681" s="9">
        <f t="shared" si="299"/>
        <v>0.45594981417497887</v>
      </c>
      <c r="AF681" s="9">
        <v>0</v>
      </c>
      <c r="AG681" s="9">
        <v>0</v>
      </c>
      <c r="AH681" s="9">
        <v>0</v>
      </c>
      <c r="AI681" s="9"/>
      <c r="AJ681" s="6">
        <v>671</v>
      </c>
      <c r="AK681" s="6">
        <f t="shared" si="282"/>
        <v>0.7383572038049806</v>
      </c>
      <c r="AL681" s="6">
        <f t="shared" si="283"/>
        <v>0.59788308492595998</v>
      </c>
      <c r="AM681" s="6">
        <f t="shared" si="284"/>
        <v>0.69652638560680113</v>
      </c>
      <c r="AN681">
        <v>1.2222222222222201</v>
      </c>
      <c r="AO681">
        <v>2.2058823529411802</v>
      </c>
      <c r="AP681" s="5">
        <v>0.82588235300000001</v>
      </c>
      <c r="AQ681" s="6">
        <f t="shared" si="285"/>
        <v>-0.4838650184172395</v>
      </c>
      <c r="AR681" s="17">
        <f t="shared" si="286"/>
        <v>0.23412535604791551</v>
      </c>
      <c r="AS681" s="6">
        <f t="shared" si="287"/>
        <v>-1.6079992680152202</v>
      </c>
      <c r="AT681" s="15">
        <f t="shared" si="288"/>
        <v>2.5856616459374839</v>
      </c>
      <c r="AU681" s="6">
        <f t="shared" si="289"/>
        <v>-0.12935596739319888</v>
      </c>
      <c r="AV681" s="16">
        <f t="shared" si="290"/>
        <v>1.6732966300230332E-2</v>
      </c>
      <c r="AW681" s="16"/>
      <c r="AX681" s="16"/>
    </row>
    <row r="682" spans="1:50" x14ac:dyDescent="0.2">
      <c r="A682" s="13">
        <v>43407</v>
      </c>
      <c r="B682" s="14">
        <v>16.232071950000002</v>
      </c>
      <c r="C682" s="14">
        <v>19.53770724</v>
      </c>
      <c r="D682" s="14">
        <v>18.721249069999999</v>
      </c>
      <c r="E682" s="14">
        <v>26.792481559999999</v>
      </c>
      <c r="F682" s="5">
        <v>2.6061233070210612</v>
      </c>
      <c r="G682" s="5">
        <v>1.9369370942068409</v>
      </c>
      <c r="H682" s="14">
        <v>5.2122466140421224</v>
      </c>
      <c r="I682" s="14">
        <v>7.1491837082489633</v>
      </c>
      <c r="J682" s="14">
        <v>2.6061233070210612</v>
      </c>
      <c r="K682" s="14">
        <f t="shared" si="278"/>
        <v>4.4714707210872167</v>
      </c>
      <c r="L682" s="14">
        <f t="shared" si="279"/>
        <v>9.6287140811153265</v>
      </c>
      <c r="M682" s="14">
        <f t="shared" si="280"/>
        <v>8.4504340569282839</v>
      </c>
      <c r="N682" s="5">
        <f t="shared" si="281"/>
        <v>0</v>
      </c>
      <c r="O682" s="9">
        <v>0.13802745096999999</v>
      </c>
      <c r="P682" s="9">
        <v>3.3933333330000003E-2</v>
      </c>
      <c r="Q682" s="9">
        <v>6.550976239011117</v>
      </c>
      <c r="R682" s="9">
        <f t="shared" si="274"/>
        <v>0.6550976239011117</v>
      </c>
      <c r="S682" s="9">
        <f t="shared" si="275"/>
        <v>5.8958786151100053</v>
      </c>
      <c r="T682" s="9">
        <v>5.7470069769290504</v>
      </c>
      <c r="U682" s="9">
        <f t="shared" si="276"/>
        <v>0.5747006976929051</v>
      </c>
      <c r="V682" s="9">
        <f t="shared" si="277"/>
        <v>5.1723062792361452</v>
      </c>
      <c r="W682" s="9">
        <f t="shared" si="291"/>
        <v>0.53595408681728429</v>
      </c>
      <c r="X682" s="9">
        <f t="shared" si="292"/>
        <v>0.20673261453503844</v>
      </c>
      <c r="Y682" s="9">
        <f t="shared" si="293"/>
        <v>0.50938501003074299</v>
      </c>
      <c r="Z682" s="9">
        <f t="shared" si="294"/>
        <v>0.10762813381325079</v>
      </c>
      <c r="AA682" s="9">
        <f t="shared" si="295"/>
        <v>0.48994227429338882</v>
      </c>
      <c r="AB682" s="9">
        <f t="shared" si="296"/>
        <v>8.1886346628723891E-2</v>
      </c>
      <c r="AC682" s="9">
        <f t="shared" si="297"/>
        <v>0.47045400012995175</v>
      </c>
      <c r="AD682" s="9">
        <f t="shared" si="298"/>
        <v>0.23179348597189314</v>
      </c>
      <c r="AE682" s="9">
        <f t="shared" si="299"/>
        <v>0.45127733263266534</v>
      </c>
      <c r="AF682" s="9">
        <v>0</v>
      </c>
      <c r="AG682" s="9">
        <v>0</v>
      </c>
      <c r="AH682" s="9">
        <v>0</v>
      </c>
      <c r="AI682" s="9"/>
      <c r="AJ682" s="6">
        <v>672</v>
      </c>
      <c r="AK682" s="6">
        <f t="shared" si="282"/>
        <v>0.74268670135232273</v>
      </c>
      <c r="AL682" s="6">
        <f t="shared" si="283"/>
        <v>0.59757040810663964</v>
      </c>
      <c r="AM682" s="6">
        <f t="shared" si="284"/>
        <v>0.70224748610184484</v>
      </c>
      <c r="AN682">
        <v>1.2333333333333301</v>
      </c>
      <c r="AO682">
        <v>2.1764705882352899</v>
      </c>
      <c r="AP682" s="5">
        <v>0.84647058799999997</v>
      </c>
      <c r="AQ682" s="6">
        <f t="shared" si="285"/>
        <v>-0.49064663198100733</v>
      </c>
      <c r="AR682" s="17">
        <f t="shared" si="286"/>
        <v>0.24073411747430604</v>
      </c>
      <c r="AS682" s="6">
        <f t="shared" si="287"/>
        <v>-1.5789001801286502</v>
      </c>
      <c r="AT682" s="15">
        <f t="shared" si="288"/>
        <v>2.4929257788102839</v>
      </c>
      <c r="AU682" s="6">
        <f t="shared" si="289"/>
        <v>-0.14422310189815513</v>
      </c>
      <c r="AV682" s="16">
        <f t="shared" si="290"/>
        <v>2.0800303121125636E-2</v>
      </c>
      <c r="AW682" s="16"/>
      <c r="AX682" s="16"/>
    </row>
    <row r="683" spans="1:50" x14ac:dyDescent="0.2">
      <c r="A683" s="13">
        <v>43408</v>
      </c>
      <c r="B683" s="14">
        <v>16.2386552</v>
      </c>
      <c r="C683" s="14">
        <v>19.40393937</v>
      </c>
      <c r="D683" s="14">
        <v>18.72453591</v>
      </c>
      <c r="E683" s="14">
        <v>26.749522949999999</v>
      </c>
      <c r="F683" s="5">
        <v>2.5361680340636141</v>
      </c>
      <c r="G683" s="5">
        <v>1.862702170068109</v>
      </c>
      <c r="H683" s="14">
        <v>5.0723360681272274</v>
      </c>
      <c r="I683" s="14">
        <v>6.9350382381953359</v>
      </c>
      <c r="J683" s="14">
        <v>2.5361680340636141</v>
      </c>
      <c r="K683" s="14">
        <f t="shared" si="278"/>
        <v>4.5893609092926164</v>
      </c>
      <c r="L683" s="14">
        <f t="shared" si="279"/>
        <v>9.0837951462439008</v>
      </c>
      <c r="M683" s="14">
        <f t="shared" si="280"/>
        <v>8.1873259335210768</v>
      </c>
      <c r="N683" s="5">
        <f t="shared" si="281"/>
        <v>0</v>
      </c>
      <c r="O683" s="9">
        <v>0.13850196083999999</v>
      </c>
      <c r="P683" s="9">
        <v>3.5566666660000003E-2</v>
      </c>
      <c r="Q683" s="9">
        <v>6.5447260070376077</v>
      </c>
      <c r="R683" s="9">
        <f t="shared" si="274"/>
        <v>0.65447260070376079</v>
      </c>
      <c r="S683" s="9">
        <f t="shared" si="275"/>
        <v>5.890253406333847</v>
      </c>
      <c r="T683" s="9">
        <v>5.7159625740282367</v>
      </c>
      <c r="U683" s="9">
        <f t="shared" si="276"/>
        <v>0.57159625740282372</v>
      </c>
      <c r="V683" s="9">
        <f t="shared" si="277"/>
        <v>5.1443663166254128</v>
      </c>
      <c r="W683" s="9">
        <f t="shared" si="291"/>
        <v>0.50161285401588307</v>
      </c>
      <c r="X683" s="9">
        <f t="shared" si="292"/>
        <v>0.2467774802968016</v>
      </c>
      <c r="Y683" s="9">
        <f t="shared" si="293"/>
        <v>0.50251053618814046</v>
      </c>
      <c r="Z683" s="9">
        <f t="shared" si="294"/>
        <v>0.10439298956963973</v>
      </c>
      <c r="AA683" s="9">
        <f t="shared" si="295"/>
        <v>0.49301000634421255</v>
      </c>
      <c r="AB683" s="9">
        <f t="shared" si="296"/>
        <v>8.2212843775168354E-2</v>
      </c>
      <c r="AC683" s="9">
        <f t="shared" si="297"/>
        <v>0.43868236290777746</v>
      </c>
      <c r="AD683" s="9">
        <f t="shared" si="298"/>
        <v>0.27050145811929638</v>
      </c>
      <c r="AE683" s="9">
        <f t="shared" si="299"/>
        <v>0.44493583269206999</v>
      </c>
      <c r="AF683" s="9">
        <v>0</v>
      </c>
      <c r="AG683" s="9">
        <v>0</v>
      </c>
      <c r="AH683" s="9">
        <v>0</v>
      </c>
      <c r="AI683" s="9"/>
      <c r="AJ683" s="9">
        <v>673</v>
      </c>
      <c r="AK683" s="6">
        <f t="shared" si="282"/>
        <v>0.74839033431268465</v>
      </c>
      <c r="AL683" s="6">
        <f t="shared" si="283"/>
        <v>0.59740299591385226</v>
      </c>
      <c r="AM683" s="6">
        <f t="shared" si="284"/>
        <v>0.70918382102707378</v>
      </c>
      <c r="AN683">
        <v>1.24444444444444</v>
      </c>
      <c r="AO683">
        <v>2.1470588235294099</v>
      </c>
      <c r="AP683" s="5">
        <v>0.86705882400000001</v>
      </c>
      <c r="AQ683" s="6">
        <f t="shared" si="285"/>
        <v>-0.49605411013175538</v>
      </c>
      <c r="AR683" s="17">
        <f t="shared" si="286"/>
        <v>0.2460696801786077</v>
      </c>
      <c r="AS683" s="6">
        <f t="shared" si="287"/>
        <v>-1.5496558276155576</v>
      </c>
      <c r="AT683" s="15">
        <f t="shared" si="288"/>
        <v>2.4014331840628591</v>
      </c>
      <c r="AU683" s="6">
        <f t="shared" si="289"/>
        <v>-0.15787500297292623</v>
      </c>
      <c r="AV683" s="16">
        <f t="shared" si="290"/>
        <v>2.4924516563701465E-2</v>
      </c>
      <c r="AW683" s="16"/>
      <c r="AX683" s="16"/>
    </row>
    <row r="684" spans="1:50" x14ac:dyDescent="0.2">
      <c r="A684" s="13">
        <v>43409</v>
      </c>
      <c r="B684" s="14">
        <v>16.245238449999999</v>
      </c>
      <c r="C684" s="14">
        <v>19.270171489999999</v>
      </c>
      <c r="D684" s="14">
        <v>18.727822759999999</v>
      </c>
      <c r="E684" s="14">
        <v>26.70656434</v>
      </c>
      <c r="F684" s="5">
        <v>2.506419039289975</v>
      </c>
      <c r="G684" s="5">
        <v>1.8315467879109839</v>
      </c>
      <c r="H684" s="14">
        <v>5.01283807857995</v>
      </c>
      <c r="I684" s="14">
        <v>6.8443848664909339</v>
      </c>
      <c r="J684" s="14">
        <v>2.506419039289975</v>
      </c>
      <c r="K684" s="14">
        <f t="shared" si="278"/>
        <v>4.7924725507221195</v>
      </c>
      <c r="L684" s="14">
        <f t="shared" si="279"/>
        <v>8.7346957181050939</v>
      </c>
      <c r="M684" s="14">
        <f t="shared" si="280"/>
        <v>8.0553436695515828</v>
      </c>
      <c r="N684" s="5">
        <f t="shared" si="281"/>
        <v>0</v>
      </c>
      <c r="O684" s="9">
        <v>0.13897647060000001</v>
      </c>
      <c r="P684" s="9">
        <v>3.7199999999999997E-2</v>
      </c>
      <c r="Q684" s="9">
        <v>6.5209290495567416</v>
      </c>
      <c r="R684" s="9">
        <f t="shared" si="274"/>
        <v>0.65209290495567418</v>
      </c>
      <c r="S684" s="9">
        <f t="shared" si="275"/>
        <v>5.868836144601068</v>
      </c>
      <c r="T684" s="9">
        <v>5.6867086605055466</v>
      </c>
      <c r="U684" s="9">
        <f t="shared" si="276"/>
        <v>0.56867086605055472</v>
      </c>
      <c r="V684" s="9">
        <f t="shared" si="277"/>
        <v>5.1180377944549917</v>
      </c>
      <c r="W684" s="9">
        <f t="shared" si="291"/>
        <v>0.46963071882976393</v>
      </c>
      <c r="X684" s="9">
        <f t="shared" si="292"/>
        <v>0.28577967557788286</v>
      </c>
      <c r="Y684" s="9">
        <f t="shared" si="293"/>
        <v>0.49416740584791413</v>
      </c>
      <c r="Z684" s="9">
        <f t="shared" si="294"/>
        <v>0.1006036520864951</v>
      </c>
      <c r="AA684" s="9">
        <f t="shared" si="295"/>
        <v>0.49682222745076737</v>
      </c>
      <c r="AB684" s="9">
        <f t="shared" si="296"/>
        <v>8.2467357150374898E-2</v>
      </c>
      <c r="AC684" s="9">
        <f t="shared" si="297"/>
        <v>0.40964963477236183</v>
      </c>
      <c r="AD684" s="9">
        <f t="shared" si="298"/>
        <v>0.30757011893691155</v>
      </c>
      <c r="AE684" s="9">
        <f t="shared" si="299"/>
        <v>0.43723419159307553</v>
      </c>
      <c r="AF684" s="9">
        <v>0</v>
      </c>
      <c r="AG684" s="9">
        <v>0</v>
      </c>
      <c r="AH684" s="9">
        <v>0</v>
      </c>
      <c r="AI684" s="9"/>
      <c r="AJ684" s="6">
        <v>674</v>
      </c>
      <c r="AK684" s="6">
        <f t="shared" si="282"/>
        <v>0.75541039440764679</v>
      </c>
      <c r="AL684" s="6">
        <f t="shared" si="283"/>
        <v>0.59742587953726245</v>
      </c>
      <c r="AM684" s="6">
        <f t="shared" si="284"/>
        <v>0.71721975370927338</v>
      </c>
      <c r="AN684">
        <v>1.25555555555556</v>
      </c>
      <c r="AO684">
        <v>2.1176470588235299</v>
      </c>
      <c r="AP684" s="5">
        <v>0.88764705899999996</v>
      </c>
      <c r="AQ684" s="6">
        <f t="shared" si="285"/>
        <v>-0.50014516114791319</v>
      </c>
      <c r="AR684" s="17">
        <f t="shared" si="286"/>
        <v>0.25014518221967202</v>
      </c>
      <c r="AS684" s="6">
        <f t="shared" si="287"/>
        <v>-1.5202211792862674</v>
      </c>
      <c r="AT684" s="15">
        <f t="shared" si="288"/>
        <v>2.3110724339505295</v>
      </c>
      <c r="AU684" s="6">
        <f t="shared" si="289"/>
        <v>-0.17042730529072658</v>
      </c>
      <c r="AV684" s="16">
        <f t="shared" si="290"/>
        <v>2.9045466388658521E-2</v>
      </c>
      <c r="AW684" s="16"/>
      <c r="AX684" s="16"/>
    </row>
    <row r="685" spans="1:50" x14ac:dyDescent="0.2">
      <c r="A685" s="13">
        <v>43410</v>
      </c>
      <c r="B685" s="14">
        <v>16.25182169</v>
      </c>
      <c r="C685" s="14">
        <v>19.136403619999999</v>
      </c>
      <c r="D685" s="14">
        <v>18.731109610000001</v>
      </c>
      <c r="E685" s="14">
        <v>26.663605740000001</v>
      </c>
      <c r="F685" s="5">
        <v>2.4948135677909828</v>
      </c>
      <c r="G685" s="5">
        <v>1.8267389823278219</v>
      </c>
      <c r="H685" s="14">
        <v>4.9896271355819657</v>
      </c>
      <c r="I685" s="14">
        <v>6.8163661179097881</v>
      </c>
      <c r="J685" s="14">
        <v>2.4948135677909828</v>
      </c>
      <c r="K685" s="14">
        <f t="shared" si="278"/>
        <v>5.0509243607034717</v>
      </c>
      <c r="L685" s="14">
        <f t="shared" si="279"/>
        <v>8.491868142851553</v>
      </c>
      <c r="M685" s="14">
        <f t="shared" si="280"/>
        <v>7.9821705304696717</v>
      </c>
      <c r="N685" s="5">
        <f t="shared" si="281"/>
        <v>0</v>
      </c>
      <c r="O685" s="9">
        <v>0.13945098036000009</v>
      </c>
      <c r="P685" s="9">
        <v>3.8833333339999998E-2</v>
      </c>
      <c r="Q685" s="9">
        <v>6.5298252995471264</v>
      </c>
      <c r="R685" s="9">
        <f t="shared" si="274"/>
        <v>0.65298252995471273</v>
      </c>
      <c r="S685" s="9">
        <f t="shared" si="275"/>
        <v>5.8768427695924137</v>
      </c>
      <c r="T685" s="9">
        <v>5.7056910163109373</v>
      </c>
      <c r="U685" s="9">
        <f t="shared" si="276"/>
        <v>0.57056910163109376</v>
      </c>
      <c r="V685" s="9">
        <f t="shared" si="277"/>
        <v>5.1351219146798437</v>
      </c>
      <c r="W685" s="9">
        <f t="shared" si="291"/>
        <v>0.43979203329459388</v>
      </c>
      <c r="X685" s="9">
        <f t="shared" si="292"/>
        <v>0.32382957184934119</v>
      </c>
      <c r="Y685" s="9">
        <f t="shared" si="293"/>
        <v>0.48460033047917805</v>
      </c>
      <c r="Z685" s="9">
        <f t="shared" si="294"/>
        <v>9.656277976487973E-2</v>
      </c>
      <c r="AA685" s="9">
        <f t="shared" si="295"/>
        <v>0.50110898538507365</v>
      </c>
      <c r="AB685" s="9">
        <f t="shared" si="296"/>
        <v>8.264040812765143E-2</v>
      </c>
      <c r="AC685" s="9">
        <f t="shared" si="297"/>
        <v>0.38300489623923478</v>
      </c>
      <c r="AD685" s="9">
        <f t="shared" si="298"/>
        <v>0.34332928547088709</v>
      </c>
      <c r="AE685" s="9">
        <f t="shared" si="299"/>
        <v>0.42843095695891664</v>
      </c>
      <c r="AF685" s="9">
        <v>0</v>
      </c>
      <c r="AG685" s="9">
        <v>0</v>
      </c>
      <c r="AH685" s="9">
        <v>0</v>
      </c>
      <c r="AI685" s="9"/>
      <c r="AJ685" s="6">
        <v>675</v>
      </c>
      <c r="AK685" s="6">
        <f t="shared" si="282"/>
        <v>0.76362160514393507</v>
      </c>
      <c r="AL685" s="6">
        <f t="shared" si="283"/>
        <v>0.59767176514995335</v>
      </c>
      <c r="AM685" s="6">
        <f t="shared" si="284"/>
        <v>0.72633418171012187</v>
      </c>
      <c r="AN685">
        <v>1.2666666666666699</v>
      </c>
      <c r="AO685">
        <v>2.0882352941176499</v>
      </c>
      <c r="AP685" s="5">
        <v>0.90823529400000003</v>
      </c>
      <c r="AQ685" s="6">
        <f t="shared" si="285"/>
        <v>-0.50304506152273487</v>
      </c>
      <c r="AR685" s="17">
        <f t="shared" si="286"/>
        <v>0.25305433392241211</v>
      </c>
      <c r="AS685" s="6">
        <f t="shared" si="287"/>
        <v>-1.4905635289676966</v>
      </c>
      <c r="AT685" s="15">
        <f t="shared" si="288"/>
        <v>2.2217796338886333</v>
      </c>
      <c r="AU685" s="6">
        <f t="shared" si="289"/>
        <v>-0.18190111228987815</v>
      </c>
      <c r="AV685" s="16">
        <f t="shared" si="290"/>
        <v>3.3088014652294863E-2</v>
      </c>
      <c r="AW685" s="16"/>
      <c r="AX685" s="16"/>
    </row>
    <row r="686" spans="1:50" x14ac:dyDescent="0.2">
      <c r="A686" s="13">
        <v>43411</v>
      </c>
      <c r="B686" s="14">
        <v>16.258404939999998</v>
      </c>
      <c r="C686" s="14">
        <v>19.00263575</v>
      </c>
      <c r="D686" s="14">
        <v>18.734396459999999</v>
      </c>
      <c r="E686" s="14">
        <v>26.620647129999998</v>
      </c>
      <c r="F686" s="5">
        <v>2.4754009964644288</v>
      </c>
      <c r="G686" s="5">
        <v>1.833907347914645</v>
      </c>
      <c r="H686" s="14">
        <v>4.9508019929288576</v>
      </c>
      <c r="I686" s="14">
        <v>6.784709340843504</v>
      </c>
      <c r="J686" s="14">
        <v>2.4754009964644288</v>
      </c>
      <c r="K686" s="14">
        <f t="shared" si="278"/>
        <v>5.3185639828402138</v>
      </c>
      <c r="L686" s="14">
        <f t="shared" si="279"/>
        <v>8.2738894309110051</v>
      </c>
      <c r="M686" s="14">
        <f t="shared" si="280"/>
        <v>7.8843698006228458</v>
      </c>
      <c r="N686" s="5">
        <f t="shared" si="281"/>
        <v>0</v>
      </c>
      <c r="O686" s="9">
        <v>0.13992549024000001</v>
      </c>
      <c r="P686" s="9">
        <v>4.0466666659999997E-2</v>
      </c>
      <c r="Q686" s="9">
        <v>6.5411141094019207</v>
      </c>
      <c r="R686" s="9">
        <f t="shared" si="274"/>
        <v>0.6541114109401921</v>
      </c>
      <c r="S686" s="9">
        <f t="shared" si="275"/>
        <v>5.8870026984617292</v>
      </c>
      <c r="T686" s="9">
        <v>5.7247738843153479</v>
      </c>
      <c r="U686" s="9">
        <f t="shared" si="276"/>
        <v>0.57247738843153484</v>
      </c>
      <c r="V686" s="9">
        <f t="shared" si="277"/>
        <v>5.1522964958838129</v>
      </c>
      <c r="W686" s="9">
        <f t="shared" si="291"/>
        <v>0.41193619762816647</v>
      </c>
      <c r="X686" s="9">
        <f t="shared" si="292"/>
        <v>0.36099693110474362</v>
      </c>
      <c r="Y686" s="9">
        <f t="shared" si="293"/>
        <v>0.47402346710843951</v>
      </c>
      <c r="Z686" s="9">
        <f t="shared" si="294"/>
        <v>9.2425527554604522E-2</v>
      </c>
      <c r="AA686" s="9">
        <f t="shared" si="295"/>
        <v>0.50573758545297665</v>
      </c>
      <c r="AB686" s="9">
        <f t="shared" si="296"/>
        <v>8.2728782621702399E-2</v>
      </c>
      <c r="AC686" s="9">
        <f t="shared" si="297"/>
        <v>0.35850709854728313</v>
      </c>
      <c r="AD686" s="9">
        <f t="shared" si="298"/>
        <v>0.37810485652580161</v>
      </c>
      <c r="AE686" s="9">
        <f t="shared" si="299"/>
        <v>0.41874530507164082</v>
      </c>
      <c r="AF686" s="9">
        <v>0</v>
      </c>
      <c r="AG686" s="9">
        <v>0</v>
      </c>
      <c r="AH686" s="9">
        <v>0</v>
      </c>
      <c r="AI686" s="9"/>
      <c r="AJ686" s="9">
        <v>676</v>
      </c>
      <c r="AK686" s="6">
        <f t="shared" si="282"/>
        <v>0.77293312873291009</v>
      </c>
      <c r="AL686" s="6">
        <f t="shared" si="283"/>
        <v>0.59816311300758118</v>
      </c>
      <c r="AM686" s="6">
        <f t="shared" si="284"/>
        <v>0.73661195507308475</v>
      </c>
      <c r="AN686">
        <v>1.2777777777777799</v>
      </c>
      <c r="AO686">
        <v>2.0588235294117601</v>
      </c>
      <c r="AP686" s="5">
        <v>0.92882352899999998</v>
      </c>
      <c r="AQ686" s="6">
        <f t="shared" si="285"/>
        <v>-0.50484464904486981</v>
      </c>
      <c r="AR686" s="17">
        <f t="shared" si="286"/>
        <v>0.25486811966923778</v>
      </c>
      <c r="AS686" s="6">
        <f t="shared" si="287"/>
        <v>-1.460660416404179</v>
      </c>
      <c r="AT686" s="15">
        <f t="shared" si="288"/>
        <v>2.1335288520500297</v>
      </c>
      <c r="AU686" s="6">
        <f t="shared" si="289"/>
        <v>-0.19221157392691524</v>
      </c>
      <c r="AV686" s="16">
        <f t="shared" si="290"/>
        <v>3.6945289151462002E-2</v>
      </c>
      <c r="AW686" s="16"/>
      <c r="AX686" s="16"/>
    </row>
    <row r="687" spans="1:50" x14ac:dyDescent="0.2">
      <c r="A687" s="13">
        <v>43412</v>
      </c>
      <c r="B687" s="14">
        <v>16.26498818</v>
      </c>
      <c r="C687" s="14">
        <v>18.868867869999999</v>
      </c>
      <c r="D687" s="14">
        <v>18.7376833</v>
      </c>
      <c r="E687" s="14">
        <v>26.577688519999999</v>
      </c>
      <c r="F687" s="5">
        <v>2.4560150845691728</v>
      </c>
      <c r="G687" s="5">
        <v>1.819518605395497</v>
      </c>
      <c r="H687" s="14">
        <v>4.9120301691383466</v>
      </c>
      <c r="I687" s="14">
        <v>6.7315487745338434</v>
      </c>
      <c r="J687" s="14">
        <v>2.4560150845691728</v>
      </c>
      <c r="K687" s="14">
        <f t="shared" si="278"/>
        <v>5.6142796377576394</v>
      </c>
      <c r="L687" s="14">
        <f t="shared" si="279"/>
        <v>8.0092018315458624</v>
      </c>
      <c r="M687" s="14">
        <f t="shared" si="280"/>
        <v>7.7871189730099193</v>
      </c>
      <c r="N687" s="5">
        <f t="shared" si="281"/>
        <v>0</v>
      </c>
      <c r="O687" s="9">
        <v>0.1404</v>
      </c>
      <c r="P687" s="9">
        <v>4.2100000000000012E-2</v>
      </c>
      <c r="Q687" s="9">
        <v>6.5452304865650772</v>
      </c>
      <c r="R687" s="9">
        <f t="shared" si="274"/>
        <v>0.65452304865650779</v>
      </c>
      <c r="S687" s="9">
        <f t="shared" si="275"/>
        <v>5.8907074379085698</v>
      </c>
      <c r="T687" s="9">
        <v>5.7437765707493584</v>
      </c>
      <c r="U687" s="9">
        <f t="shared" si="276"/>
        <v>0.57437765707493582</v>
      </c>
      <c r="V687" s="9">
        <f t="shared" si="277"/>
        <v>5.1693989136744225</v>
      </c>
      <c r="W687" s="9">
        <f t="shared" si="291"/>
        <v>0.38593425440414064</v>
      </c>
      <c r="X687" s="9">
        <f t="shared" si="292"/>
        <v>0.39721356585151874</v>
      </c>
      <c r="Y687" s="9">
        <f t="shared" si="293"/>
        <v>0.46262585317908655</v>
      </c>
      <c r="Z687" s="9">
        <f t="shared" si="294"/>
        <v>8.8235167708930334E-2</v>
      </c>
      <c r="AA687" s="9">
        <f t="shared" si="295"/>
        <v>0.51067515397252328</v>
      </c>
      <c r="AB687" s="9">
        <f t="shared" si="296"/>
        <v>8.2732441320330516E-2</v>
      </c>
      <c r="AC687" s="9">
        <f t="shared" si="297"/>
        <v>0.33595675602333969</v>
      </c>
      <c r="AD687" s="9">
        <f t="shared" si="298"/>
        <v>0.41198835531232292</v>
      </c>
      <c r="AE687" s="9">
        <f t="shared" si="299"/>
        <v>0.4083662868421557</v>
      </c>
      <c r="AF687" s="9">
        <v>0</v>
      </c>
      <c r="AG687" s="9">
        <v>0</v>
      </c>
      <c r="AH687" s="9">
        <v>0</v>
      </c>
      <c r="AI687" s="9"/>
      <c r="AJ687" s="6">
        <v>677</v>
      </c>
      <c r="AK687" s="6">
        <f t="shared" si="282"/>
        <v>0.78314782025565943</v>
      </c>
      <c r="AL687" s="6">
        <f t="shared" si="283"/>
        <v>0.59891032168145364</v>
      </c>
      <c r="AM687" s="6">
        <f t="shared" si="284"/>
        <v>0.74794511133566255</v>
      </c>
      <c r="AN687">
        <v>1.2888888888888901</v>
      </c>
      <c r="AO687">
        <v>2.02941176470588</v>
      </c>
      <c r="AP687" s="5">
        <v>0.94941176500000002</v>
      </c>
      <c r="AQ687" s="6">
        <f t="shared" si="285"/>
        <v>-0.50574106863323065</v>
      </c>
      <c r="AR687" s="17">
        <f t="shared" si="286"/>
        <v>0.25577402850228209</v>
      </c>
      <c r="AS687" s="6">
        <f t="shared" si="287"/>
        <v>-1.4305014430244265</v>
      </c>
      <c r="AT687" s="15">
        <f t="shared" si="288"/>
        <v>2.0463343784949664</v>
      </c>
      <c r="AU687" s="6">
        <f t="shared" si="289"/>
        <v>-0.20146665366433747</v>
      </c>
      <c r="AV687" s="16">
        <f t="shared" si="290"/>
        <v>4.0588812538706102E-2</v>
      </c>
      <c r="AW687" s="16"/>
      <c r="AX687" s="16"/>
    </row>
    <row r="688" spans="1:50" x14ac:dyDescent="0.2">
      <c r="A688" s="13">
        <v>43413</v>
      </c>
      <c r="B688" s="14">
        <v>16.271571430000002</v>
      </c>
      <c r="C688" s="14">
        <v>18.735099999999999</v>
      </c>
      <c r="D688" s="14">
        <v>18.740970149999999</v>
      </c>
      <c r="E688" s="14">
        <v>26.68753426</v>
      </c>
      <c r="F688" s="5">
        <v>2.4869726703637101</v>
      </c>
      <c r="G688" s="5">
        <v>1.814728136927503</v>
      </c>
      <c r="H688" s="14">
        <v>4.9739453407274192</v>
      </c>
      <c r="I688" s="14">
        <v>6.7886734776549229</v>
      </c>
      <c r="J688" s="14">
        <v>2.4869726703637101</v>
      </c>
      <c r="K688" s="14">
        <f t="shared" si="278"/>
        <v>5.9113333345862831</v>
      </c>
      <c r="L688" s="14">
        <f t="shared" si="279"/>
        <v>7.6473826930066959</v>
      </c>
      <c r="M688" s="14">
        <f t="shared" si="280"/>
        <v>8.0031173600280905</v>
      </c>
      <c r="N688" s="5">
        <f t="shared" si="281"/>
        <v>0</v>
      </c>
      <c r="O688" s="9">
        <v>0.13819523808000009</v>
      </c>
      <c r="P688" s="9">
        <v>4.2519047619999993E-2</v>
      </c>
      <c r="Q688" s="9">
        <v>6.532405573881503</v>
      </c>
      <c r="R688" s="9">
        <f t="shared" si="274"/>
        <v>0.65324055738815034</v>
      </c>
      <c r="S688" s="9">
        <f t="shared" si="275"/>
        <v>5.8791650164933529</v>
      </c>
      <c r="T688" s="9">
        <v>5.7621425694915462</v>
      </c>
      <c r="U688" s="9">
        <f t="shared" si="276"/>
        <v>0.57621425694915462</v>
      </c>
      <c r="V688" s="9">
        <f t="shared" si="277"/>
        <v>5.1859283125423916</v>
      </c>
      <c r="W688" s="9">
        <f t="shared" si="291"/>
        <v>0.36165780078242854</v>
      </c>
      <c r="X688" s="9">
        <f t="shared" si="292"/>
        <v>0.43244058832777632</v>
      </c>
      <c r="Y688" s="9">
        <f t="shared" si="293"/>
        <v>0.45057509051219474</v>
      </c>
      <c r="Z688" s="9">
        <f t="shared" si="294"/>
        <v>8.4049382037371306E-2</v>
      </c>
      <c r="AA688" s="9">
        <f t="shared" si="295"/>
        <v>0.51587043788375975</v>
      </c>
      <c r="AB688" s="9">
        <f t="shared" si="296"/>
        <v>8.265221123306575E-2</v>
      </c>
      <c r="AC688" s="9">
        <f t="shared" si="297"/>
        <v>0.31519190663789154</v>
      </c>
      <c r="AD688" s="9">
        <f t="shared" si="298"/>
        <v>0.44483247029233997</v>
      </c>
      <c r="AE688" s="9">
        <f t="shared" si="299"/>
        <v>0.39745745413409633</v>
      </c>
      <c r="AF688" s="9">
        <v>0</v>
      </c>
      <c r="AG688" s="9">
        <v>0</v>
      </c>
      <c r="AH688" s="9">
        <v>0</v>
      </c>
      <c r="AI688" s="9"/>
      <c r="AJ688" s="6">
        <v>678</v>
      </c>
      <c r="AK688" s="6">
        <f t="shared" si="282"/>
        <v>0.79409838911020492</v>
      </c>
      <c r="AL688" s="6">
        <f t="shared" si="283"/>
        <v>0.59991981992113108</v>
      </c>
      <c r="AM688" s="6">
        <f t="shared" si="284"/>
        <v>0.7600243769302315</v>
      </c>
      <c r="AN688">
        <v>1.3</v>
      </c>
      <c r="AO688">
        <v>2</v>
      </c>
      <c r="AP688" s="5">
        <v>0.97</v>
      </c>
      <c r="AQ688" s="6">
        <f t="shared" si="285"/>
        <v>-0.50590161088979513</v>
      </c>
      <c r="AR688" s="17">
        <f t="shared" si="286"/>
        <v>0.25593643990088966</v>
      </c>
      <c r="AS688" s="6">
        <f t="shared" si="287"/>
        <v>-1.4000801800788689</v>
      </c>
      <c r="AT688" s="15">
        <f t="shared" si="288"/>
        <v>1.9602245106496781</v>
      </c>
      <c r="AU688" s="6">
        <f t="shared" si="289"/>
        <v>-0.20997562306976847</v>
      </c>
      <c r="AV688" s="16">
        <f t="shared" si="290"/>
        <v>4.4089762283537483E-2</v>
      </c>
      <c r="AW688" s="16"/>
      <c r="AX688" s="16"/>
    </row>
    <row r="689" spans="1:50" x14ac:dyDescent="0.2">
      <c r="A689" s="13">
        <v>43414</v>
      </c>
      <c r="B689" s="14">
        <v>16.25381007</v>
      </c>
      <c r="C689" s="14">
        <v>18.492727110000001</v>
      </c>
      <c r="D689" s="14">
        <v>18.7402926</v>
      </c>
      <c r="E689" s="14">
        <v>26.79738</v>
      </c>
      <c r="F689" s="5">
        <v>2.5143153690250339</v>
      </c>
      <c r="G689" s="5">
        <v>1.8626154844922711</v>
      </c>
      <c r="H689" s="14">
        <v>5.0286307380500688</v>
      </c>
      <c r="I689" s="14">
        <v>6.8912462225423399</v>
      </c>
      <c r="J689" s="14">
        <v>2.5143153690250339</v>
      </c>
      <c r="K689" s="14">
        <f t="shared" si="278"/>
        <v>6.4126290917977364</v>
      </c>
      <c r="L689" s="14">
        <f t="shared" si="279"/>
        <v>7.2321952829614</v>
      </c>
      <c r="M689" s="14">
        <f t="shared" si="280"/>
        <v>8.1472756936675346</v>
      </c>
      <c r="N689" s="5">
        <f t="shared" si="281"/>
        <v>0</v>
      </c>
      <c r="O689" s="9">
        <v>0.13599047617000001</v>
      </c>
      <c r="P689" s="9">
        <v>4.2938095230000001E-2</v>
      </c>
      <c r="Q689" s="9">
        <v>6.5332093782490563</v>
      </c>
      <c r="R689" s="9">
        <f t="shared" si="274"/>
        <v>0.65332093782490563</v>
      </c>
      <c r="S689" s="9">
        <f t="shared" si="275"/>
        <v>5.8798884404241507</v>
      </c>
      <c r="T689" s="9">
        <v>5.7813952751924704</v>
      </c>
      <c r="U689" s="9">
        <f t="shared" si="276"/>
        <v>0.57813952751924702</v>
      </c>
      <c r="V689" s="9">
        <f t="shared" si="277"/>
        <v>5.2032557476732233</v>
      </c>
      <c r="W689" s="9">
        <f t="shared" si="291"/>
        <v>0.33893370840000375</v>
      </c>
      <c r="X689" s="9">
        <f t="shared" si="292"/>
        <v>0.46682341483020839</v>
      </c>
      <c r="Y689" s="9">
        <f t="shared" si="293"/>
        <v>0.43801896563030901</v>
      </c>
      <c r="Z689" s="9">
        <f t="shared" si="294"/>
        <v>8.0130493980944836E-2</v>
      </c>
      <c r="AA689" s="9">
        <f t="shared" si="295"/>
        <v>0.52114133296904619</v>
      </c>
      <c r="AB689" s="9">
        <f t="shared" si="296"/>
        <v>8.2490054563315804E-2</v>
      </c>
      <c r="AC689" s="9">
        <f t="shared" si="297"/>
        <v>0.29605674655020348</v>
      </c>
      <c r="AD689" s="9">
        <f t="shared" si="298"/>
        <v>0.47679105625901963</v>
      </c>
      <c r="AE689" s="9">
        <f t="shared" si="299"/>
        <v>0.38616091060510238</v>
      </c>
      <c r="AF689" s="9">
        <v>0</v>
      </c>
      <c r="AG689" s="9">
        <v>0</v>
      </c>
      <c r="AH689" s="9">
        <v>0</v>
      </c>
      <c r="AI689" s="9"/>
      <c r="AJ689" s="9">
        <v>679</v>
      </c>
      <c r="AK689" s="6">
        <f t="shared" si="282"/>
        <v>0.80575712323021209</v>
      </c>
      <c r="AL689" s="6">
        <f t="shared" si="283"/>
        <v>0.60127182694999104</v>
      </c>
      <c r="AM689" s="6">
        <f t="shared" si="284"/>
        <v>0.77284780280922316</v>
      </c>
      <c r="AN689">
        <v>1.31111111111111</v>
      </c>
      <c r="AO689">
        <v>2.0285714285714298</v>
      </c>
      <c r="AP689" s="5">
        <v>1.01</v>
      </c>
      <c r="AQ689" s="6">
        <f t="shared" si="285"/>
        <v>-0.50535398788089791</v>
      </c>
      <c r="AR689" s="17">
        <f t="shared" si="286"/>
        <v>0.25538265306712671</v>
      </c>
      <c r="AS689" s="6">
        <f t="shared" si="287"/>
        <v>-1.4272996016214388</v>
      </c>
      <c r="AT689" s="15">
        <f t="shared" si="288"/>
        <v>2.037184152788718</v>
      </c>
      <c r="AU689" s="6">
        <f t="shared" si="289"/>
        <v>-0.23715219719077685</v>
      </c>
      <c r="AV689" s="16">
        <f t="shared" si="290"/>
        <v>5.6241164632413104E-2</v>
      </c>
      <c r="AW689" s="16"/>
      <c r="AX689" s="16"/>
    </row>
    <row r="690" spans="1:50" x14ac:dyDescent="0.2">
      <c r="A690" s="13">
        <v>43415</v>
      </c>
      <c r="B690" s="14">
        <v>16.236048719999999</v>
      </c>
      <c r="C690" s="14">
        <v>18.250354229999999</v>
      </c>
      <c r="D690" s="14">
        <v>18.73961504</v>
      </c>
      <c r="E690" s="14">
        <v>26.907225740000001</v>
      </c>
      <c r="F690" s="5">
        <v>2.6770168936437591</v>
      </c>
      <c r="G690" s="5">
        <v>2.1619000580059908</v>
      </c>
      <c r="H690" s="14">
        <v>5.3540337872875181</v>
      </c>
      <c r="I690" s="14">
        <v>7.5159338452935076</v>
      </c>
      <c r="J690" s="14">
        <v>2.6770168936437591</v>
      </c>
      <c r="K690" s="14">
        <f t="shared" si="278"/>
        <v>7.3957279458864571</v>
      </c>
      <c r="L690" s="14">
        <f t="shared" si="279"/>
        <v>7.524353007150772</v>
      </c>
      <c r="M690" s="14">
        <f t="shared" si="280"/>
        <v>8.7334741843809098</v>
      </c>
      <c r="N690" s="5">
        <f t="shared" si="281"/>
        <v>0</v>
      </c>
      <c r="O690" s="9">
        <v>0.13378571424999999</v>
      </c>
      <c r="P690" s="9">
        <v>4.3357142850000002E-2</v>
      </c>
      <c r="Q690" s="9">
        <v>6.50389768138532</v>
      </c>
      <c r="R690" s="9">
        <f t="shared" si="274"/>
        <v>0.650389768138532</v>
      </c>
      <c r="S690" s="9">
        <f t="shared" si="275"/>
        <v>5.853507913246788</v>
      </c>
      <c r="T690" s="9">
        <v>5.7968336055079117</v>
      </c>
      <c r="U690" s="9">
        <f t="shared" si="276"/>
        <v>0.57968336055079117</v>
      </c>
      <c r="V690" s="9">
        <f t="shared" si="277"/>
        <v>5.2171502449571205</v>
      </c>
      <c r="W690" s="9">
        <f t="shared" si="291"/>
        <v>0.31767677286244689</v>
      </c>
      <c r="X690" s="9">
        <f t="shared" si="292"/>
        <v>0.50033670360663285</v>
      </c>
      <c r="Y690" s="9">
        <f t="shared" si="293"/>
        <v>0.42508434188094335</v>
      </c>
      <c r="Z690" s="9">
        <f t="shared" si="294"/>
        <v>7.6400786966394157E-2</v>
      </c>
      <c r="AA690" s="9">
        <f t="shared" si="295"/>
        <v>0.5265404823367662</v>
      </c>
      <c r="AB690" s="9">
        <f t="shared" si="296"/>
        <v>8.2253136226172752E-2</v>
      </c>
      <c r="AC690" s="9">
        <f t="shared" si="297"/>
        <v>0.27845604073519009</v>
      </c>
      <c r="AD690" s="9">
        <f t="shared" si="298"/>
        <v>0.50838717435455871</v>
      </c>
      <c r="AE690" s="9">
        <f t="shared" si="299"/>
        <v>0.37459925573055602</v>
      </c>
      <c r="AF690" s="9">
        <v>0</v>
      </c>
      <c r="AG690" s="9">
        <v>0</v>
      </c>
      <c r="AH690" s="9">
        <v>0</v>
      </c>
      <c r="AI690" s="9"/>
      <c r="AJ690" s="6">
        <v>680</v>
      </c>
      <c r="AK690" s="6">
        <f t="shared" si="282"/>
        <v>0.81801347646907974</v>
      </c>
      <c r="AL690" s="6">
        <f t="shared" si="283"/>
        <v>0.60294126930316039</v>
      </c>
      <c r="AM690" s="6">
        <f t="shared" si="284"/>
        <v>0.78684321508974886</v>
      </c>
      <c r="AN690">
        <v>1.32222222222222</v>
      </c>
      <c r="AO690">
        <v>2.05714285714286</v>
      </c>
      <c r="AP690" s="5">
        <v>1.05</v>
      </c>
      <c r="AQ690" s="6">
        <f t="shared" si="285"/>
        <v>-0.50420874575314023</v>
      </c>
      <c r="AR690" s="17">
        <f t="shared" si="286"/>
        <v>0.25422645929395482</v>
      </c>
      <c r="AS690" s="6">
        <f t="shared" si="287"/>
        <v>-1.4542015878396997</v>
      </c>
      <c r="AT690" s="15">
        <f t="shared" si="288"/>
        <v>2.1147022580755039</v>
      </c>
      <c r="AU690" s="6">
        <f t="shared" si="289"/>
        <v>-0.26315678491025118</v>
      </c>
      <c r="AV690" s="16">
        <f t="shared" si="290"/>
        <v>6.9251493444300205E-2</v>
      </c>
      <c r="AW690" s="16"/>
      <c r="AX690" s="16"/>
    </row>
    <row r="691" spans="1:50" x14ac:dyDescent="0.2">
      <c r="A691" s="13">
        <v>43416</v>
      </c>
      <c r="B691" s="14">
        <v>16.218287360000001</v>
      </c>
      <c r="C691" s="14">
        <v>18.007981340000001</v>
      </c>
      <c r="D691" s="14">
        <v>18.738937490000001</v>
      </c>
      <c r="E691" s="14">
        <v>27.017071479999998</v>
      </c>
      <c r="F691" s="5">
        <v>2.7025976266943301</v>
      </c>
      <c r="G691" s="5">
        <v>2.317662112781901</v>
      </c>
      <c r="H691" s="14">
        <v>5.4051952533886602</v>
      </c>
      <c r="I691" s="14">
        <v>7.7228573661705608</v>
      </c>
      <c r="J691" s="14">
        <v>2.7025976266943301</v>
      </c>
      <c r="K691" s="14">
        <f t="shared" si="278"/>
        <v>8.1839335428095215</v>
      </c>
      <c r="L691" s="14">
        <f t="shared" si="279"/>
        <v>7.332238556046013</v>
      </c>
      <c r="M691" s="14">
        <f t="shared" si="280"/>
        <v>8.8756725927813136</v>
      </c>
      <c r="N691" s="5">
        <f t="shared" si="281"/>
        <v>0</v>
      </c>
      <c r="O691" s="9">
        <v>0.13158095242000001</v>
      </c>
      <c r="P691" s="9">
        <v>4.3776190479999998E-2</v>
      </c>
      <c r="Q691" s="9">
        <v>6.5058587974545183</v>
      </c>
      <c r="R691" s="9">
        <f t="shared" si="274"/>
        <v>0.6505858797454519</v>
      </c>
      <c r="S691" s="9">
        <f t="shared" si="275"/>
        <v>5.8552729177090663</v>
      </c>
      <c r="T691" s="9">
        <v>5.8022970851593927</v>
      </c>
      <c r="U691" s="9">
        <f t="shared" si="276"/>
        <v>0.58022970851593925</v>
      </c>
      <c r="V691" s="9">
        <f t="shared" si="277"/>
        <v>5.2220673766434533</v>
      </c>
      <c r="W691" s="9">
        <f t="shared" si="291"/>
        <v>0.29772225887452536</v>
      </c>
      <c r="X691" s="9">
        <f t="shared" si="292"/>
        <v>0.53338194513231629</v>
      </c>
      <c r="Y691" s="9">
        <f t="shared" si="293"/>
        <v>0.41188377426444239</v>
      </c>
      <c r="Z691" s="9">
        <f t="shared" si="294"/>
        <v>7.3149546206450478E-2</v>
      </c>
      <c r="AA691" s="9">
        <f t="shared" si="295"/>
        <v>0.53188255408365648</v>
      </c>
      <c r="AB691" s="9">
        <f t="shared" si="296"/>
        <v>8.1946907027656987E-2</v>
      </c>
      <c r="AC691" s="9">
        <f t="shared" si="297"/>
        <v>0.26225001242904256</v>
      </c>
      <c r="AD691" s="9">
        <f t="shared" si="298"/>
        <v>0.54114830779772183</v>
      </c>
      <c r="AE691" s="9">
        <f t="shared" si="299"/>
        <v>0.36288051882726879</v>
      </c>
      <c r="AF691" s="9">
        <v>0</v>
      </c>
      <c r="AG691" s="9">
        <v>0</v>
      </c>
      <c r="AH691" s="9">
        <v>0</v>
      </c>
      <c r="AI691" s="9"/>
      <c r="AJ691" s="6">
        <v>681</v>
      </c>
      <c r="AK691" s="6">
        <f t="shared" si="282"/>
        <v>0.83110420400684171</v>
      </c>
      <c r="AL691" s="6">
        <f t="shared" si="283"/>
        <v>0.6050321002901069</v>
      </c>
      <c r="AM691" s="6">
        <f t="shared" si="284"/>
        <v>0.80339832022676438</v>
      </c>
      <c r="AN691">
        <v>1.3333333333333299</v>
      </c>
      <c r="AO691">
        <v>2.0857142857142899</v>
      </c>
      <c r="AP691" s="5">
        <v>1.0900000000000001</v>
      </c>
      <c r="AQ691" s="6">
        <f t="shared" si="285"/>
        <v>-0.50222912932648822</v>
      </c>
      <c r="AR691" s="17">
        <f t="shared" si="286"/>
        <v>0.25223409834404242</v>
      </c>
      <c r="AS691" s="6">
        <f t="shared" si="287"/>
        <v>-1.480682185424183</v>
      </c>
      <c r="AT691" s="15">
        <f t="shared" si="288"/>
        <v>2.1924197342325344</v>
      </c>
      <c r="AU691" s="6">
        <f t="shared" si="289"/>
        <v>-0.2866016797732357</v>
      </c>
      <c r="AV691" s="16">
        <f t="shared" si="290"/>
        <v>8.2140522848840339E-2</v>
      </c>
      <c r="AW691" s="16"/>
      <c r="AX691" s="16"/>
    </row>
    <row r="692" spans="1:50" x14ac:dyDescent="0.2">
      <c r="A692" s="13">
        <v>43417</v>
      </c>
      <c r="B692" s="14">
        <v>16.200526010000001</v>
      </c>
      <c r="C692" s="14">
        <v>17.765608459999999</v>
      </c>
      <c r="D692" s="14">
        <v>18.738259930000002</v>
      </c>
      <c r="E692" s="14">
        <v>27.126917219999999</v>
      </c>
      <c r="F692" s="5">
        <v>2.6519754664200659</v>
      </c>
      <c r="G692" s="5">
        <v>2.161990051722428</v>
      </c>
      <c r="H692" s="14">
        <v>5.3039509328401326</v>
      </c>
      <c r="I692" s="14">
        <v>7.4659409845625611</v>
      </c>
      <c r="J692" s="14">
        <v>2.6519754664200659</v>
      </c>
      <c r="K692" s="14">
        <f t="shared" si="278"/>
        <v>8.9368301945960393</v>
      </c>
      <c r="L692" s="14">
        <f t="shared" si="279"/>
        <v>6.4838226071027876</v>
      </c>
      <c r="M692" s="14">
        <f t="shared" si="280"/>
        <v>8.7662907265257406</v>
      </c>
      <c r="N692" s="5">
        <f t="shared" si="281"/>
        <v>0</v>
      </c>
      <c r="O692" s="9">
        <v>0.12937619049999999</v>
      </c>
      <c r="P692" s="9">
        <v>4.4195238099999999E-2</v>
      </c>
      <c r="Q692" s="9">
        <v>6.5204567749070188</v>
      </c>
      <c r="R692" s="9">
        <f t="shared" si="274"/>
        <v>0.65204567749070197</v>
      </c>
      <c r="S692" s="9">
        <f t="shared" si="275"/>
        <v>5.8684110974163168</v>
      </c>
      <c r="T692" s="9">
        <v>5.8149324338303927</v>
      </c>
      <c r="U692" s="9">
        <f t="shared" si="276"/>
        <v>0.58149324338303932</v>
      </c>
      <c r="V692" s="9">
        <f t="shared" si="277"/>
        <v>5.2334391904473536</v>
      </c>
      <c r="W692" s="9">
        <f t="shared" si="291"/>
        <v>0.2790711942188327</v>
      </c>
      <c r="X692" s="9">
        <f t="shared" si="292"/>
        <v>0.56551294079187386</v>
      </c>
      <c r="Y692" s="9">
        <f t="shared" si="293"/>
        <v>0.39851198870261983</v>
      </c>
      <c r="Z692" s="9">
        <f t="shared" si="294"/>
        <v>7.0001489919101684E-2</v>
      </c>
      <c r="AA692" s="9">
        <f t="shared" si="295"/>
        <v>0.53745981927874942</v>
      </c>
      <c r="AB692" s="9">
        <f t="shared" si="296"/>
        <v>8.1582481925069242E-2</v>
      </c>
      <c r="AC692" s="9">
        <f t="shared" si="297"/>
        <v>0.24734591669909151</v>
      </c>
      <c r="AD692" s="9">
        <f t="shared" si="298"/>
        <v>0.57416395079840521</v>
      </c>
      <c r="AE692" s="9">
        <f t="shared" si="299"/>
        <v>0.35109667309808101</v>
      </c>
      <c r="AF692" s="9">
        <v>0</v>
      </c>
      <c r="AG692" s="9">
        <v>0</v>
      </c>
      <c r="AH692" s="9">
        <v>0</v>
      </c>
      <c r="AI692" s="9"/>
      <c r="AJ692" s="9">
        <v>682</v>
      </c>
      <c r="AK692" s="6">
        <f t="shared" si="282"/>
        <v>0.84458413501070662</v>
      </c>
      <c r="AL692" s="6">
        <f t="shared" si="283"/>
        <v>0.60746130919785113</v>
      </c>
      <c r="AM692" s="6">
        <f t="shared" si="284"/>
        <v>0.82150986749749677</v>
      </c>
      <c r="AN692">
        <v>1.3444444444444399</v>
      </c>
      <c r="AO692">
        <v>2.1142857142857099</v>
      </c>
      <c r="AP692" s="5">
        <v>1.1299999999999999</v>
      </c>
      <c r="AQ692" s="6">
        <f t="shared" si="285"/>
        <v>-0.49986030943373327</v>
      </c>
      <c r="AR692" s="17">
        <f t="shared" si="286"/>
        <v>0.24986032894718757</v>
      </c>
      <c r="AS692" s="6">
        <f t="shared" si="287"/>
        <v>-1.5068244050878588</v>
      </c>
      <c r="AT692" s="15">
        <f t="shared" si="288"/>
        <v>2.2705197877683796</v>
      </c>
      <c r="AU692" s="6">
        <f t="shared" si="289"/>
        <v>-0.30849013250250312</v>
      </c>
      <c r="AV692" s="16">
        <f t="shared" si="290"/>
        <v>9.516616185141194E-2</v>
      </c>
      <c r="AW692" s="16"/>
      <c r="AX692" s="16"/>
    </row>
    <row r="693" spans="1:50" x14ac:dyDescent="0.2">
      <c r="A693" s="13">
        <v>43418</v>
      </c>
      <c r="B693" s="14">
        <v>16.182764649999999</v>
      </c>
      <c r="C693" s="14">
        <v>17.523235570000001</v>
      </c>
      <c r="D693" s="14">
        <v>18.737582379999999</v>
      </c>
      <c r="E693" s="14">
        <v>27.23676296</v>
      </c>
      <c r="F693" s="5">
        <v>2.7476786638139581</v>
      </c>
      <c r="G693" s="5">
        <v>2.2123073077515278</v>
      </c>
      <c r="H693" s="14">
        <v>5.4953573276279162</v>
      </c>
      <c r="I693" s="14">
        <v>7.7076646353794436</v>
      </c>
      <c r="J693" s="14">
        <v>2.7476786638139581</v>
      </c>
      <c r="K693" s="14">
        <f t="shared" si="278"/>
        <v>10.512873971264659</v>
      </c>
      <c r="L693" s="14">
        <f t="shared" si="279"/>
        <v>6.2001524498467333</v>
      </c>
      <c r="M693" s="14">
        <f t="shared" si="280"/>
        <v>9.1407762148135472</v>
      </c>
      <c r="N693" s="5">
        <f t="shared" si="281"/>
        <v>0</v>
      </c>
      <c r="O693" s="9">
        <v>0.12717142859</v>
      </c>
      <c r="P693" s="9">
        <v>4.4614285710000007E-2</v>
      </c>
      <c r="Q693" s="9">
        <v>6.5138821978968267</v>
      </c>
      <c r="R693" s="9">
        <f t="shared" si="274"/>
        <v>0.65138821978968275</v>
      </c>
      <c r="S693" s="9">
        <f t="shared" si="275"/>
        <v>5.8624939781071443</v>
      </c>
      <c r="T693" s="9">
        <v>5.8332682821070723</v>
      </c>
      <c r="U693" s="9">
        <f t="shared" si="276"/>
        <v>0.58332682821070725</v>
      </c>
      <c r="V693" s="9">
        <f t="shared" si="277"/>
        <v>5.2499414538963656</v>
      </c>
      <c r="W693" s="9">
        <f t="shared" si="291"/>
        <v>0.26167179516658129</v>
      </c>
      <c r="X693" s="9">
        <f t="shared" si="292"/>
        <v>0.59650441703903401</v>
      </c>
      <c r="Y693" s="9">
        <f t="shared" si="293"/>
        <v>0.38505675112676052</v>
      </c>
      <c r="Z693" s="9">
        <f t="shared" si="294"/>
        <v>6.6810036677231732E-2</v>
      </c>
      <c r="AA693" s="9">
        <f t="shared" si="295"/>
        <v>0.54335245971770407</v>
      </c>
      <c r="AB693" s="9">
        <f t="shared" si="296"/>
        <v>8.1163222376522237E-2</v>
      </c>
      <c r="AC693" s="9">
        <f t="shared" si="297"/>
        <v>0.23357899551232666</v>
      </c>
      <c r="AD693" s="9">
        <f t="shared" si="298"/>
        <v>0.60547529581993731</v>
      </c>
      <c r="AE693" s="9">
        <f t="shared" si="299"/>
        <v>0.33932753442338087</v>
      </c>
      <c r="AF693" s="9">
        <v>0</v>
      </c>
      <c r="AG693" s="9">
        <v>0</v>
      </c>
      <c r="AH693" s="9">
        <v>0</v>
      </c>
      <c r="AI693" s="9"/>
      <c r="AJ693" s="6">
        <v>683</v>
      </c>
      <c r="AK693" s="6">
        <f t="shared" si="282"/>
        <v>0.85817621220561535</v>
      </c>
      <c r="AL693" s="6">
        <f t="shared" si="283"/>
        <v>0.6101624963949358</v>
      </c>
      <c r="AM693" s="6">
        <f t="shared" si="284"/>
        <v>0.83905429133226395</v>
      </c>
      <c r="AN693">
        <v>1.3555555555555601</v>
      </c>
      <c r="AO693">
        <v>2.1428571428571401</v>
      </c>
      <c r="AP693" s="5">
        <v>1.17</v>
      </c>
      <c r="AQ693" s="6">
        <f t="shared" si="285"/>
        <v>-0.49737934334994471</v>
      </c>
      <c r="AR693" s="17">
        <f t="shared" si="286"/>
        <v>0.2473862111912222</v>
      </c>
      <c r="AS693" s="6">
        <f t="shared" si="287"/>
        <v>-1.5326946464622044</v>
      </c>
      <c r="AT693" s="15">
        <f t="shared" si="288"/>
        <v>2.3491528792939018</v>
      </c>
      <c r="AU693" s="6">
        <f t="shared" si="289"/>
        <v>-0.33094570866773598</v>
      </c>
      <c r="AV693" s="16">
        <f t="shared" si="290"/>
        <v>0.10952506208558999</v>
      </c>
      <c r="AW693" s="16"/>
      <c r="AX693" s="16"/>
    </row>
    <row r="694" spans="1:50" x14ac:dyDescent="0.2">
      <c r="A694" s="13">
        <v>43419</v>
      </c>
      <c r="B694" s="14">
        <v>16.165003299999999</v>
      </c>
      <c r="C694" s="14">
        <v>17.280862689999999</v>
      </c>
      <c r="D694" s="14">
        <v>18.736904819999999</v>
      </c>
      <c r="E694" s="14">
        <v>27.346608700000001</v>
      </c>
      <c r="F694" s="5">
        <v>2.6543894203513201</v>
      </c>
      <c r="G694" s="5">
        <v>2.1237009782088161</v>
      </c>
      <c r="H694" s="14">
        <v>5.3087788407026402</v>
      </c>
      <c r="I694" s="14">
        <v>7.4324798189114567</v>
      </c>
      <c r="J694" s="14">
        <v>2.6543894203513201</v>
      </c>
      <c r="K694" s="14">
        <f t="shared" si="278"/>
        <v>11.854431464846979</v>
      </c>
      <c r="L694" s="14">
        <f t="shared" si="279"/>
        <v>5.5486314005490751</v>
      </c>
      <c r="M694" s="14">
        <f t="shared" si="280"/>
        <v>8.8858405789307628</v>
      </c>
      <c r="N694" s="5">
        <f t="shared" si="281"/>
        <v>0</v>
      </c>
      <c r="O694" s="9">
        <v>0.12496666667</v>
      </c>
      <c r="P694" s="9">
        <v>4.5033333330000008E-2</v>
      </c>
      <c r="Q694" s="9">
        <v>6.5411371446942024</v>
      </c>
      <c r="R694" s="9">
        <f t="shared" si="274"/>
        <v>0.65411371446942024</v>
      </c>
      <c r="S694" s="9">
        <f t="shared" si="275"/>
        <v>5.8870234302247821</v>
      </c>
      <c r="T694" s="9">
        <v>5.850167390810789</v>
      </c>
      <c r="U694" s="9">
        <f t="shared" si="276"/>
        <v>0.58501673908107887</v>
      </c>
      <c r="V694" s="9">
        <f t="shared" si="277"/>
        <v>5.2651506517297104</v>
      </c>
      <c r="W694" s="9">
        <f t="shared" si="291"/>
        <v>0.24537937529112563</v>
      </c>
      <c r="X694" s="9">
        <f t="shared" si="292"/>
        <v>0.62680107932513751</v>
      </c>
      <c r="Y694" s="9">
        <f t="shared" si="293"/>
        <v>0.37159634126986268</v>
      </c>
      <c r="Z694" s="9">
        <f t="shared" si="294"/>
        <v>6.3888537069669904E-2</v>
      </c>
      <c r="AA694" s="9">
        <f t="shared" si="295"/>
        <v>0.54938238004261453</v>
      </c>
      <c r="AB694" s="9">
        <f t="shared" si="296"/>
        <v>8.0689483251070421E-2</v>
      </c>
      <c r="AC694" s="9">
        <f t="shared" si="297"/>
        <v>0.22089325735561532</v>
      </c>
      <c r="AD694" s="9">
        <f t="shared" si="298"/>
        <v>0.63636865168477341</v>
      </c>
      <c r="AE694" s="9">
        <f t="shared" si="299"/>
        <v>0.32763751426411836</v>
      </c>
      <c r="AF694" s="9">
        <v>0</v>
      </c>
      <c r="AG694" s="9">
        <v>0</v>
      </c>
      <c r="AH694" s="9">
        <v>0</v>
      </c>
      <c r="AI694" s="9"/>
      <c r="AJ694" s="6">
        <v>684</v>
      </c>
      <c r="AK694" s="6">
        <f t="shared" si="282"/>
        <v>0.87218045461626315</v>
      </c>
      <c r="AL694" s="6">
        <f t="shared" si="283"/>
        <v>0.61327091711228443</v>
      </c>
      <c r="AM694" s="6">
        <f t="shared" si="284"/>
        <v>0.85726190904038879</v>
      </c>
      <c r="AN694">
        <v>1.36666666666667</v>
      </c>
      <c r="AO694">
        <v>2.1714285714285699</v>
      </c>
      <c r="AP694" s="5">
        <v>1.21</v>
      </c>
      <c r="AQ694" s="6">
        <f t="shared" si="285"/>
        <v>-0.49448621205040688</v>
      </c>
      <c r="AR694" s="17">
        <f t="shared" si="286"/>
        <v>0.24451661390795995</v>
      </c>
      <c r="AS694" s="6">
        <f t="shared" si="287"/>
        <v>-1.5581576543162856</v>
      </c>
      <c r="AT694" s="15">
        <f t="shared" si="288"/>
        <v>2.4278552757044296</v>
      </c>
      <c r="AU694" s="6">
        <f t="shared" si="289"/>
        <v>-0.35273809095961117</v>
      </c>
      <c r="AV694" s="16">
        <f t="shared" si="290"/>
        <v>0.12442416081383093</v>
      </c>
      <c r="AW694" s="16"/>
      <c r="AX694" s="16"/>
    </row>
    <row r="695" spans="1:50" x14ac:dyDescent="0.2">
      <c r="A695" s="13">
        <v>43420</v>
      </c>
      <c r="B695" s="14">
        <v>16.147241940000001</v>
      </c>
      <c r="C695" s="14">
        <v>17.038489800000001</v>
      </c>
      <c r="D695" s="14">
        <v>18.736227270000001</v>
      </c>
      <c r="E695" s="14">
        <v>27.335680279999998</v>
      </c>
      <c r="F695" s="5">
        <v>2.5507154052032881</v>
      </c>
      <c r="G695" s="5">
        <v>2.023134987576138</v>
      </c>
      <c r="H695" s="14">
        <v>5.1014308104065762</v>
      </c>
      <c r="I695" s="14">
        <v>7.1245657979827142</v>
      </c>
      <c r="J695" s="14">
        <v>2.5507154052032881</v>
      </c>
      <c r="K695" s="14">
        <f t="shared" si="278"/>
        <v>14.19189576948609</v>
      </c>
      <c r="L695" s="14">
        <f t="shared" si="279"/>
        <v>5.0175143381876746</v>
      </c>
      <c r="M695" s="14">
        <f t="shared" si="280"/>
        <v>8.4723374114015471</v>
      </c>
      <c r="N695" s="5">
        <f t="shared" si="281"/>
        <v>0</v>
      </c>
      <c r="O695" s="9">
        <v>0.1248018519</v>
      </c>
      <c r="P695" s="9">
        <v>4.7050000000000002E-2</v>
      </c>
      <c r="Q695" s="9">
        <v>6.5745303227174654</v>
      </c>
      <c r="R695" s="9">
        <f t="shared" si="274"/>
        <v>0.65745303227174656</v>
      </c>
      <c r="S695" s="9">
        <f t="shared" si="275"/>
        <v>5.917077290445719</v>
      </c>
      <c r="T695" s="9">
        <v>5.8701162552141284</v>
      </c>
      <c r="U695" s="9">
        <f t="shared" si="276"/>
        <v>0.58701162552141284</v>
      </c>
      <c r="V695" s="9">
        <f t="shared" si="277"/>
        <v>5.2831046296927155</v>
      </c>
      <c r="W695" s="9">
        <f t="shared" si="291"/>
        <v>0.2301917914812803</v>
      </c>
      <c r="X695" s="9">
        <f t="shared" si="292"/>
        <v>0.65586858346010102</v>
      </c>
      <c r="Y695" s="9">
        <f t="shared" si="293"/>
        <v>0.35819490439853469</v>
      </c>
      <c r="Z695" s="9">
        <f t="shared" si="294"/>
        <v>6.086689755009194E-2</v>
      </c>
      <c r="AA695" s="9">
        <f t="shared" si="295"/>
        <v>0.55572210277734468</v>
      </c>
      <c r="AB695" s="9">
        <f t="shared" si="296"/>
        <v>8.0167878515964963E-2</v>
      </c>
      <c r="AC695" s="9">
        <f t="shared" si="297"/>
        <v>0.20912432237270884</v>
      </c>
      <c r="AD695" s="9">
        <f t="shared" si="298"/>
        <v>0.66612218105903098</v>
      </c>
      <c r="AE695" s="9">
        <f t="shared" si="299"/>
        <v>0.31608302608083066</v>
      </c>
      <c r="AF695" s="9">
        <v>0</v>
      </c>
      <c r="AG695" s="9">
        <v>0</v>
      </c>
      <c r="AH695" s="9">
        <v>0</v>
      </c>
      <c r="AI695" s="9"/>
      <c r="AJ695" s="9">
        <v>685</v>
      </c>
      <c r="AK695" s="6">
        <f t="shared" si="282"/>
        <v>0.88606037494138135</v>
      </c>
      <c r="AL695" s="6">
        <f t="shared" si="283"/>
        <v>0.61658900032743658</v>
      </c>
      <c r="AM695" s="6">
        <f t="shared" si="284"/>
        <v>0.87524650343173982</v>
      </c>
      <c r="AN695">
        <v>1.37777777777778</v>
      </c>
      <c r="AO695">
        <v>2.2000000000000002</v>
      </c>
      <c r="AP695" s="5">
        <v>1.25</v>
      </c>
      <c r="AQ695" s="6">
        <f t="shared" si="285"/>
        <v>-0.49171740283639864</v>
      </c>
      <c r="AR695" s="17">
        <f t="shared" si="286"/>
        <v>0.24178600425217314</v>
      </c>
      <c r="AS695" s="6">
        <f t="shared" si="287"/>
        <v>-1.5834109996725636</v>
      </c>
      <c r="AT695" s="15">
        <f t="shared" si="288"/>
        <v>2.5071903938840672</v>
      </c>
      <c r="AU695" s="6">
        <f t="shared" si="289"/>
        <v>-0.37475349656826018</v>
      </c>
      <c r="AV695" s="16">
        <f t="shared" si="290"/>
        <v>0.14044018319013699</v>
      </c>
      <c r="AW695" s="16"/>
      <c r="AX695" s="16"/>
    </row>
    <row r="696" spans="1:50" x14ac:dyDescent="0.2">
      <c r="A696" s="13">
        <v>43421</v>
      </c>
      <c r="B696" s="14">
        <v>16.143683530000001</v>
      </c>
      <c r="C696" s="14">
        <v>17.19464236</v>
      </c>
      <c r="D696" s="14">
        <v>18.7334642</v>
      </c>
      <c r="E696" s="14">
        <v>27.324751849999998</v>
      </c>
      <c r="F696" s="5">
        <v>2.492351976521769</v>
      </c>
      <c r="G696" s="5">
        <v>1.956084939104247</v>
      </c>
      <c r="H696" s="14">
        <v>4.984703953043538</v>
      </c>
      <c r="I696" s="14">
        <v>6.9407888921477836</v>
      </c>
      <c r="J696" s="14">
        <v>2.492351976521769</v>
      </c>
      <c r="K696" s="14">
        <f t="shared" si="278"/>
        <v>11.768856661455066</v>
      </c>
      <c r="L696" s="14">
        <f t="shared" si="279"/>
        <v>5.0583346079339773</v>
      </c>
      <c r="M696" s="14">
        <f t="shared" si="280"/>
        <v>8.26807961129178</v>
      </c>
      <c r="N696" s="5">
        <f t="shared" si="281"/>
        <v>0</v>
      </c>
      <c r="O696" s="9">
        <v>0.12463703704</v>
      </c>
      <c r="P696" s="9">
        <v>4.9066666660000001E-2</v>
      </c>
      <c r="Q696" s="9">
        <v>6.5981967679567228</v>
      </c>
      <c r="R696" s="9">
        <f t="shared" si="274"/>
        <v>0.65981967679567233</v>
      </c>
      <c r="S696" s="9">
        <f t="shared" si="275"/>
        <v>5.9383770911610503</v>
      </c>
      <c r="T696" s="9">
        <v>5.8912618386595401</v>
      </c>
      <c r="U696" s="9">
        <f t="shared" si="276"/>
        <v>0.58912618386595406</v>
      </c>
      <c r="V696" s="9">
        <f t="shared" si="277"/>
        <v>5.3021356547935863</v>
      </c>
      <c r="W696" s="9">
        <f t="shared" si="291"/>
        <v>0.21603359174214301</v>
      </c>
      <c r="X696" s="9">
        <f t="shared" si="292"/>
        <v>0.68372857928437858</v>
      </c>
      <c r="Y696" s="9">
        <f t="shared" si="293"/>
        <v>0.34491170917192499</v>
      </c>
      <c r="Z696" s="9">
        <f t="shared" si="294"/>
        <v>5.7744183536122894E-2</v>
      </c>
      <c r="AA696" s="9">
        <f t="shared" si="295"/>
        <v>0.56227712463440604</v>
      </c>
      <c r="AB696" s="9">
        <f t="shared" si="296"/>
        <v>7.9597472776060788E-2</v>
      </c>
      <c r="AC696" s="9">
        <f t="shared" si="297"/>
        <v>0.19819897607856138</v>
      </c>
      <c r="AD696" s="9">
        <f t="shared" si="298"/>
        <v>0.69460395749628201</v>
      </c>
      <c r="AE696" s="9">
        <f t="shared" si="299"/>
        <v>0.30470683481690919</v>
      </c>
      <c r="AF696" s="9">
        <v>0</v>
      </c>
      <c r="AG696" s="9">
        <v>0</v>
      </c>
      <c r="AH696" s="9">
        <v>0</v>
      </c>
      <c r="AI696" s="9"/>
      <c r="AJ696" s="6">
        <v>686</v>
      </c>
      <c r="AK696" s="6">
        <f t="shared" si="282"/>
        <v>0.89976217102652156</v>
      </c>
      <c r="AL696" s="6">
        <f t="shared" si="283"/>
        <v>0.62002130817052892</v>
      </c>
      <c r="AM696" s="6">
        <f t="shared" si="284"/>
        <v>0.89280293357484342</v>
      </c>
      <c r="AN696">
        <v>1.3888888888888899</v>
      </c>
      <c r="AO696">
        <v>2.18888888888889</v>
      </c>
      <c r="AP696" s="5">
        <v>1.225882353</v>
      </c>
      <c r="AQ696" s="6">
        <f t="shared" si="285"/>
        <v>-0.48912671786236839</v>
      </c>
      <c r="AR696" s="17">
        <f t="shared" si="286"/>
        <v>0.23924494612681294</v>
      </c>
      <c r="AS696" s="6">
        <f t="shared" si="287"/>
        <v>-1.568867580718361</v>
      </c>
      <c r="AT696" s="15">
        <f t="shared" si="288"/>
        <v>2.4613454858290829</v>
      </c>
      <c r="AU696" s="6">
        <f t="shared" si="289"/>
        <v>-0.33307941942515662</v>
      </c>
      <c r="AV696" s="16">
        <f t="shared" si="290"/>
        <v>0.1109418996445994</v>
      </c>
      <c r="AW696" s="16"/>
      <c r="AX696" s="16"/>
    </row>
    <row r="697" spans="1:50" x14ac:dyDescent="0.2">
      <c r="A697" s="13">
        <v>43422</v>
      </c>
      <c r="B697" s="14">
        <v>16.14012511</v>
      </c>
      <c r="C697" s="14">
        <v>17.350794919999998</v>
      </c>
      <c r="D697" s="14">
        <v>18.730701140000001</v>
      </c>
      <c r="E697" s="14">
        <v>27.313823429999999</v>
      </c>
      <c r="F697" s="5">
        <v>2.471647095807004</v>
      </c>
      <c r="G697" s="5">
        <v>1.9249642311774571</v>
      </c>
      <c r="H697" s="14">
        <v>4.9432941916140081</v>
      </c>
      <c r="I697" s="14">
        <v>6.8682584227914649</v>
      </c>
      <c r="J697" s="14">
        <v>2.471647095807004</v>
      </c>
      <c r="K697" s="14">
        <f t="shared" si="278"/>
        <v>10.13922561762865</v>
      </c>
      <c r="L697" s="14">
        <f t="shared" si="279"/>
        <v>5.1851313025372985</v>
      </c>
      <c r="M697" s="14">
        <f t="shared" si="280"/>
        <v>8.1890857613759529</v>
      </c>
      <c r="N697" s="5">
        <f t="shared" si="281"/>
        <v>0</v>
      </c>
      <c r="O697" s="9">
        <v>0.12447222227</v>
      </c>
      <c r="P697" s="9">
        <v>5.1083333330000008E-2</v>
      </c>
      <c r="Q697" s="9">
        <v>6.6057184944622538</v>
      </c>
      <c r="R697" s="9">
        <f t="shared" si="274"/>
        <v>0.66057184944622538</v>
      </c>
      <c r="S697" s="9">
        <f t="shared" si="275"/>
        <v>5.9451466450160284</v>
      </c>
      <c r="T697" s="9">
        <v>5.9086946051384146</v>
      </c>
      <c r="U697" s="9">
        <f t="shared" si="276"/>
        <v>0.59086946051384148</v>
      </c>
      <c r="V697" s="9">
        <f t="shared" si="277"/>
        <v>5.3178251446245737</v>
      </c>
      <c r="W697" s="9">
        <f t="shared" si="291"/>
        <v>0.20287208365937162</v>
      </c>
      <c r="X697" s="9">
        <f t="shared" si="292"/>
        <v>0.71049894511133183</v>
      </c>
      <c r="Y697" s="9">
        <f t="shared" si="293"/>
        <v>0.33179728640663281</v>
      </c>
      <c r="Z697" s="9">
        <f t="shared" si="294"/>
        <v>5.467641174514265E-2</v>
      </c>
      <c r="AA697" s="9">
        <f t="shared" si="295"/>
        <v>0.56896375527957355</v>
      </c>
      <c r="AB697" s="9">
        <f t="shared" si="296"/>
        <v>7.8977332803877101E-2</v>
      </c>
      <c r="AC697" s="9">
        <f t="shared" si="297"/>
        <v>0.18781341089121062</v>
      </c>
      <c r="AD697" s="9">
        <f t="shared" si="298"/>
        <v>0.72160523465083248</v>
      </c>
      <c r="AE697" s="9">
        <f t="shared" si="299"/>
        <v>0.29354431937910136</v>
      </c>
      <c r="AF697" s="9">
        <v>0</v>
      </c>
      <c r="AG697" s="9">
        <v>0</v>
      </c>
      <c r="AH697" s="9">
        <v>0</v>
      </c>
      <c r="AI697" s="9"/>
      <c r="AJ697" s="6">
        <v>687</v>
      </c>
      <c r="AK697" s="6">
        <f t="shared" si="282"/>
        <v>0.91337102877070342</v>
      </c>
      <c r="AL697" s="6">
        <f t="shared" si="283"/>
        <v>0.62364016702471625</v>
      </c>
      <c r="AM697" s="6">
        <f t="shared" si="284"/>
        <v>0.9094186455420431</v>
      </c>
      <c r="AN697">
        <v>1.4</v>
      </c>
      <c r="AO697">
        <v>2.1777777777777798</v>
      </c>
      <c r="AP697" s="5">
        <v>1.2017647060000001</v>
      </c>
      <c r="AQ697" s="6">
        <f t="shared" si="285"/>
        <v>-0.48662897122929649</v>
      </c>
      <c r="AR697" s="17">
        <f t="shared" si="286"/>
        <v>0.23680775563968348</v>
      </c>
      <c r="AS697" s="6">
        <f t="shared" si="287"/>
        <v>-1.5541376107530636</v>
      </c>
      <c r="AT697" s="15">
        <f t="shared" si="288"/>
        <v>2.4153437131572408</v>
      </c>
      <c r="AU697" s="6">
        <f t="shared" si="289"/>
        <v>-0.29234606045795697</v>
      </c>
      <c r="AV697" s="16">
        <f t="shared" si="290"/>
        <v>8.5466219065287424E-2</v>
      </c>
      <c r="AW697" s="16"/>
      <c r="AX697" s="16"/>
    </row>
    <row r="698" spans="1:50" x14ac:dyDescent="0.2">
      <c r="A698" s="13">
        <v>43423</v>
      </c>
      <c r="B698" s="14">
        <v>16.136566699999999</v>
      </c>
      <c r="C698" s="14">
        <v>17.506947480000001</v>
      </c>
      <c r="D698" s="14">
        <v>18.72793807</v>
      </c>
      <c r="E698" s="14">
        <v>27.302894999999999</v>
      </c>
      <c r="F698" s="5">
        <v>2.4547603746406752</v>
      </c>
      <c r="G698" s="5">
        <v>1.9177950385554841</v>
      </c>
      <c r="H698" s="14">
        <v>4.9095207492813504</v>
      </c>
      <c r="I698" s="14">
        <v>6.8273157878368336</v>
      </c>
      <c r="J698" s="14">
        <v>2.4547603746406752</v>
      </c>
      <c r="K698" s="14">
        <f t="shared" si="278"/>
        <v>8.903178193171577</v>
      </c>
      <c r="L698" s="14">
        <f t="shared" si="279"/>
        <v>5.3597055375057039</v>
      </c>
      <c r="M698" s="14">
        <f t="shared" si="280"/>
        <v>8.1229053966180267</v>
      </c>
      <c r="N698" s="5">
        <f t="shared" si="281"/>
        <v>0</v>
      </c>
      <c r="O698" s="9">
        <v>0.1243074074</v>
      </c>
      <c r="P698" s="9">
        <v>5.3100000000000001E-2</v>
      </c>
      <c r="Q698" s="9">
        <v>6.6192852132554494</v>
      </c>
      <c r="R698" s="9">
        <f t="shared" si="274"/>
        <v>0.66192852132554503</v>
      </c>
      <c r="S698" s="9">
        <f t="shared" si="275"/>
        <v>5.9573566919299044</v>
      </c>
      <c r="T698" s="9">
        <v>5.9303476629463168</v>
      </c>
      <c r="U698" s="9">
        <f t="shared" si="276"/>
        <v>0.5930347662946317</v>
      </c>
      <c r="V698" s="9">
        <f t="shared" si="277"/>
        <v>5.3373128966516852</v>
      </c>
      <c r="W698" s="9">
        <f t="shared" si="291"/>
        <v>0.19060982977294838</v>
      </c>
      <c r="X698" s="9">
        <f t="shared" si="292"/>
        <v>0.73629469927282154</v>
      </c>
      <c r="Y698" s="9">
        <f t="shared" si="293"/>
        <v>0.3188965395026811</v>
      </c>
      <c r="Z698" s="9">
        <f t="shared" si="294"/>
        <v>5.1742871649692025E-2</v>
      </c>
      <c r="AA698" s="9">
        <f t="shared" si="295"/>
        <v>0.57573382477997248</v>
      </c>
      <c r="AB698" s="9">
        <f t="shared" si="296"/>
        <v>7.8309666517253504E-2</v>
      </c>
      <c r="AC698" s="9">
        <f t="shared" si="297"/>
        <v>0.17800654232398114</v>
      </c>
      <c r="AD698" s="9">
        <f t="shared" si="298"/>
        <v>0.74733339145302335</v>
      </c>
      <c r="AE698" s="9">
        <f t="shared" si="299"/>
        <v>0.28261073778044371</v>
      </c>
      <c r="AF698" s="9">
        <v>0</v>
      </c>
      <c r="AG698" s="9">
        <v>0</v>
      </c>
      <c r="AH698" s="9">
        <v>0</v>
      </c>
      <c r="AI698" s="9"/>
      <c r="AJ698" s="9">
        <v>688</v>
      </c>
      <c r="AK698" s="6">
        <f t="shared" si="282"/>
        <v>0.92690452904576992</v>
      </c>
      <c r="AL698" s="6">
        <f t="shared" si="283"/>
        <v>0.62747669642966453</v>
      </c>
      <c r="AM698" s="6">
        <f t="shared" si="284"/>
        <v>0.92533993377700452</v>
      </c>
      <c r="AN698">
        <v>1.4</v>
      </c>
      <c r="AO698">
        <v>2.1666666666666701</v>
      </c>
      <c r="AP698" s="5">
        <v>1.1776470590000001</v>
      </c>
      <c r="AQ698" s="6">
        <f t="shared" si="285"/>
        <v>-0.47309547095422999</v>
      </c>
      <c r="AR698" s="17">
        <f t="shared" si="286"/>
        <v>0.22381932463740467</v>
      </c>
      <c r="AS698" s="6">
        <f t="shared" si="287"/>
        <v>-1.5391899702370055</v>
      </c>
      <c r="AT698" s="15">
        <f t="shared" si="288"/>
        <v>2.3691057644781939</v>
      </c>
      <c r="AU698" s="6">
        <f t="shared" si="289"/>
        <v>-0.25230712522299559</v>
      </c>
      <c r="AV698" s="16">
        <f t="shared" si="290"/>
        <v>6.3658885438292373E-2</v>
      </c>
      <c r="AW698" s="16"/>
      <c r="AX698" s="16"/>
    </row>
    <row r="699" spans="1:50" x14ac:dyDescent="0.2">
      <c r="A699" s="13">
        <v>43424</v>
      </c>
      <c r="B699" s="14">
        <v>16.133008279999999</v>
      </c>
      <c r="C699" s="14">
        <v>17.66310004</v>
      </c>
      <c r="D699" s="14">
        <v>18.725175</v>
      </c>
      <c r="E699" s="14">
        <v>27.29196658</v>
      </c>
      <c r="F699" s="5">
        <v>2.4599732969428758</v>
      </c>
      <c r="G699" s="5">
        <v>1.9201729356743129</v>
      </c>
      <c r="H699" s="14">
        <v>4.9199465938857534</v>
      </c>
      <c r="I699" s="14">
        <v>6.8401195295600656</v>
      </c>
      <c r="J699" s="14">
        <v>2.4599732969428758</v>
      </c>
      <c r="K699" s="14">
        <f t="shared" si="278"/>
        <v>7.9969257062460528</v>
      </c>
      <c r="L699" s="14">
        <f t="shared" si="279"/>
        <v>5.5749247645424109</v>
      </c>
      <c r="M699" s="14">
        <f t="shared" si="280"/>
        <v>8.1299086068333839</v>
      </c>
      <c r="N699" s="5">
        <f t="shared" si="281"/>
        <v>0</v>
      </c>
      <c r="O699" s="9">
        <v>0.12414259263999999</v>
      </c>
      <c r="P699" s="9">
        <v>5.5116666660000001E-2</v>
      </c>
      <c r="Q699" s="9">
        <v>6.6176801856554723</v>
      </c>
      <c r="R699" s="9">
        <f t="shared" si="274"/>
        <v>0.66176801856554723</v>
      </c>
      <c r="S699" s="9">
        <f t="shared" si="275"/>
        <v>5.9559121670899255</v>
      </c>
      <c r="T699" s="9">
        <v>5.9509970811834636</v>
      </c>
      <c r="U699" s="9">
        <f t="shared" si="276"/>
        <v>0.59509970811834634</v>
      </c>
      <c r="V699" s="9">
        <f t="shared" si="277"/>
        <v>5.3558973730651172</v>
      </c>
      <c r="W699" s="9">
        <f t="shared" si="291"/>
        <v>0.17917632426187977</v>
      </c>
      <c r="X699" s="9">
        <f t="shared" si="292"/>
        <v>0.7611597247205083</v>
      </c>
      <c r="Y699" s="9">
        <f t="shared" si="293"/>
        <v>0.30624543212045424</v>
      </c>
      <c r="Z699" s="9">
        <f t="shared" si="294"/>
        <v>4.8952073213205875E-2</v>
      </c>
      <c r="AA699" s="9">
        <f t="shared" si="295"/>
        <v>0.5825691530933107</v>
      </c>
      <c r="AB699" s="9">
        <f t="shared" si="296"/>
        <v>7.7598218386912596E-2</v>
      </c>
      <c r="AC699" s="9">
        <f t="shared" si="297"/>
        <v>0.16878796107289562</v>
      </c>
      <c r="AD699" s="9">
        <f t="shared" si="298"/>
        <v>0.77195786120052612</v>
      </c>
      <c r="AE699" s="9">
        <f t="shared" si="299"/>
        <v>0.27192245894877415</v>
      </c>
      <c r="AF699" s="9">
        <v>0</v>
      </c>
      <c r="AG699" s="9">
        <v>0</v>
      </c>
      <c r="AH699" s="9">
        <v>0</v>
      </c>
      <c r="AI699" s="9"/>
      <c r="AJ699" s="6">
        <v>689</v>
      </c>
      <c r="AK699" s="6">
        <f t="shared" si="282"/>
        <v>0.9403360489823881</v>
      </c>
      <c r="AL699" s="6">
        <f t="shared" si="283"/>
        <v>0.63152122630651653</v>
      </c>
      <c r="AM699" s="6">
        <f t="shared" si="284"/>
        <v>0.94074582227342174</v>
      </c>
      <c r="AN699">
        <v>1.4</v>
      </c>
      <c r="AO699">
        <v>2.1555555555555599</v>
      </c>
      <c r="AP699" s="5">
        <v>1.1535294119999999</v>
      </c>
      <c r="AQ699" s="6">
        <f t="shared" si="285"/>
        <v>-0.45966395101761182</v>
      </c>
      <c r="AR699" s="17">
        <f t="shared" si="286"/>
        <v>0.21129094786512143</v>
      </c>
      <c r="AS699" s="6">
        <f t="shared" si="287"/>
        <v>-1.5240343292490435</v>
      </c>
      <c r="AT699" s="15">
        <f t="shared" si="288"/>
        <v>2.322680636729582</v>
      </c>
      <c r="AU699" s="6">
        <f t="shared" si="289"/>
        <v>-0.21278358972657818</v>
      </c>
      <c r="AV699" s="16">
        <f t="shared" si="290"/>
        <v>4.5276856056928751E-2</v>
      </c>
      <c r="AW699" s="16"/>
      <c r="AX699" s="16"/>
    </row>
    <row r="700" spans="1:50" x14ac:dyDescent="0.2">
      <c r="A700" s="13">
        <v>43425</v>
      </c>
      <c r="B700" s="14">
        <v>16.129449869999998</v>
      </c>
      <c r="C700" s="14">
        <v>17.819252599999999</v>
      </c>
      <c r="D700" s="14">
        <v>18.72241193</v>
      </c>
      <c r="E700" s="14">
        <v>27.281038150000001</v>
      </c>
      <c r="F700" s="5">
        <v>2.4665297553160652</v>
      </c>
      <c r="G700" s="5">
        <v>1.924979914222325</v>
      </c>
      <c r="H700" s="14">
        <v>4.9330595106321304</v>
      </c>
      <c r="I700" s="14">
        <v>6.8580394248544554</v>
      </c>
      <c r="J700" s="14">
        <v>2.4665297553160652</v>
      </c>
      <c r="K700" s="14">
        <f t="shared" si="278"/>
        <v>7.2659627728142588</v>
      </c>
      <c r="L700" s="14">
        <f t="shared" si="279"/>
        <v>5.8039409379081173</v>
      </c>
      <c r="M700" s="14">
        <f t="shared" si="280"/>
        <v>8.1413093395814116</v>
      </c>
      <c r="N700" s="5">
        <f t="shared" si="281"/>
        <v>0</v>
      </c>
      <c r="O700" s="9">
        <v>0.12397777777000001</v>
      </c>
      <c r="P700" s="9">
        <v>5.7133333329999987E-2</v>
      </c>
      <c r="Q700" s="9">
        <v>6.6156131797987969</v>
      </c>
      <c r="R700" s="9">
        <f t="shared" si="274"/>
        <v>0.66156131797987971</v>
      </c>
      <c r="S700" s="9">
        <f t="shared" si="275"/>
        <v>5.9540518618189173</v>
      </c>
      <c r="T700" s="9">
        <v>5.9740263102939331</v>
      </c>
      <c r="U700" s="9">
        <f t="shared" si="276"/>
        <v>0.59740263102939328</v>
      </c>
      <c r="V700" s="9">
        <f t="shared" si="277"/>
        <v>5.3766236792645401</v>
      </c>
      <c r="W700" s="9">
        <f t="shared" si="291"/>
        <v>0.1685055820050278</v>
      </c>
      <c r="X700" s="9">
        <f t="shared" si="292"/>
        <v>0.78516047401952738</v>
      </c>
      <c r="Y700" s="9">
        <f t="shared" si="293"/>
        <v>0.29387320187781285</v>
      </c>
      <c r="Z700" s="9">
        <f t="shared" si="294"/>
        <v>4.6332719505831871E-2</v>
      </c>
      <c r="AA700" s="9">
        <f t="shared" si="295"/>
        <v>0.58945922795732497</v>
      </c>
      <c r="AB700" s="9">
        <f t="shared" si="296"/>
        <v>7.6846819581148557E-2</v>
      </c>
      <c r="AC700" s="9">
        <f t="shared" si="297"/>
        <v>0.16014810599871132</v>
      </c>
      <c r="AD700" s="9">
        <f t="shared" si="298"/>
        <v>0.79551219981226395</v>
      </c>
      <c r="AE700" s="9">
        <f t="shared" si="299"/>
        <v>0.26149519129846877</v>
      </c>
      <c r="AF700" s="9">
        <v>0</v>
      </c>
      <c r="AG700" s="9">
        <v>0</v>
      </c>
      <c r="AH700" s="9">
        <v>0</v>
      </c>
      <c r="AI700" s="9"/>
      <c r="AJ700" s="6">
        <v>690</v>
      </c>
      <c r="AK700" s="6">
        <f t="shared" si="282"/>
        <v>0.95366605602455512</v>
      </c>
      <c r="AL700" s="6">
        <f t="shared" si="283"/>
        <v>0.63579194746315681</v>
      </c>
      <c r="AM700" s="6">
        <f t="shared" si="284"/>
        <v>0.95566030581097527</v>
      </c>
      <c r="AN700">
        <v>1.4</v>
      </c>
      <c r="AO700">
        <v>2.1444444444444399</v>
      </c>
      <c r="AP700" s="5">
        <v>1.129411765</v>
      </c>
      <c r="AQ700" s="6">
        <f t="shared" si="285"/>
        <v>-0.44633394397544479</v>
      </c>
      <c r="AR700" s="17">
        <f t="shared" si="286"/>
        <v>0.19921398954467548</v>
      </c>
      <c r="AS700" s="6">
        <f t="shared" si="287"/>
        <v>-1.5086524969812831</v>
      </c>
      <c r="AT700" s="15">
        <f t="shared" si="288"/>
        <v>2.2760323566478604</v>
      </c>
      <c r="AU700" s="6">
        <f t="shared" si="289"/>
        <v>-0.17375145918902468</v>
      </c>
      <c r="AV700" s="16">
        <f t="shared" si="290"/>
        <v>3.0189569570315308E-2</v>
      </c>
      <c r="AW700" s="16"/>
      <c r="AX700" s="16"/>
    </row>
    <row r="701" spans="1:50" x14ac:dyDescent="0.2">
      <c r="A701" s="13">
        <v>43426</v>
      </c>
      <c r="B701" s="14">
        <v>16.125891450000001</v>
      </c>
      <c r="C701" s="14">
        <v>17.975405160000001</v>
      </c>
      <c r="D701" s="14">
        <v>18.71964887</v>
      </c>
      <c r="E701" s="14">
        <v>27.270109730000001</v>
      </c>
      <c r="F701" s="5">
        <v>2.4522427773142161</v>
      </c>
      <c r="G701" s="5">
        <v>1.9106258459335119</v>
      </c>
      <c r="H701" s="14">
        <v>4.9044855546284323</v>
      </c>
      <c r="I701" s="14">
        <v>6.8151114005619444</v>
      </c>
      <c r="J701" s="14">
        <v>2.4522427773142161</v>
      </c>
      <c r="K701" s="14">
        <f t="shared" si="278"/>
        <v>6.6051265173225007</v>
      </c>
      <c r="L701" s="14">
        <f t="shared" si="279"/>
        <v>5.9852853412077165</v>
      </c>
      <c r="M701" s="14">
        <f t="shared" si="280"/>
        <v>8.0839502279449533</v>
      </c>
      <c r="N701" s="5">
        <f t="shared" si="281"/>
        <v>0</v>
      </c>
      <c r="O701" s="9">
        <v>0.123812963</v>
      </c>
      <c r="P701" s="9">
        <v>5.9150000000000001E-2</v>
      </c>
      <c r="Q701" s="9">
        <v>6.6208654533621072</v>
      </c>
      <c r="R701" s="9">
        <f t="shared" si="274"/>
        <v>0.66208654533621081</v>
      </c>
      <c r="S701" s="9">
        <f t="shared" si="275"/>
        <v>5.9587789080258968</v>
      </c>
      <c r="T701" s="9">
        <v>5.9928040562572784</v>
      </c>
      <c r="U701" s="9">
        <f t="shared" si="276"/>
        <v>0.59928040562572782</v>
      </c>
      <c r="V701" s="9">
        <f t="shared" si="277"/>
        <v>5.3935236506315505</v>
      </c>
      <c r="W701" s="9">
        <f t="shared" si="291"/>
        <v>0.15854372668758085</v>
      </c>
      <c r="X701" s="9">
        <f t="shared" si="292"/>
        <v>0.80832360246152168</v>
      </c>
      <c r="Y701" s="9">
        <f t="shared" si="293"/>
        <v>0.2818031191421565</v>
      </c>
      <c r="Z701" s="9">
        <f t="shared" si="294"/>
        <v>4.3877157427513025E-2</v>
      </c>
      <c r="AA701" s="9">
        <f t="shared" si="295"/>
        <v>0.59640136052816872</v>
      </c>
      <c r="AB701" s="9">
        <f t="shared" si="296"/>
        <v>7.6059789894605573E-2</v>
      </c>
      <c r="AC701" s="9">
        <f t="shared" si="297"/>
        <v>0.15206759613992846</v>
      </c>
      <c r="AD701" s="9">
        <f t="shared" si="298"/>
        <v>0.81801814315562371</v>
      </c>
      <c r="AE701" s="9">
        <f t="shared" si="299"/>
        <v>0.25134292852877804</v>
      </c>
      <c r="AF701" s="9">
        <v>0</v>
      </c>
      <c r="AG701" s="9">
        <v>0</v>
      </c>
      <c r="AH701" s="9">
        <v>0</v>
      </c>
      <c r="AI701" s="9"/>
      <c r="AJ701" s="9">
        <v>691</v>
      </c>
      <c r="AK701" s="6">
        <f t="shared" si="282"/>
        <v>0.96686732914910256</v>
      </c>
      <c r="AL701" s="6">
        <f t="shared" si="283"/>
        <v>0.6402785179556818</v>
      </c>
      <c r="AM701" s="6">
        <f t="shared" si="284"/>
        <v>0.9700857392955522</v>
      </c>
      <c r="AN701">
        <v>1.4</v>
      </c>
      <c r="AO701">
        <v>2.1333333333333302</v>
      </c>
      <c r="AP701" s="5">
        <v>1.105294118</v>
      </c>
      <c r="AQ701" s="6">
        <f t="shared" si="285"/>
        <v>-0.43313267085089735</v>
      </c>
      <c r="AR701" s="17">
        <f t="shared" si="286"/>
        <v>0.18760391055843179</v>
      </c>
      <c r="AS701" s="6">
        <f t="shared" si="287"/>
        <v>-1.4930548153776484</v>
      </c>
      <c r="AT701" s="15">
        <f t="shared" si="288"/>
        <v>2.2292126817223838</v>
      </c>
      <c r="AU701" s="6">
        <f t="shared" si="289"/>
        <v>-0.1352083787044478</v>
      </c>
      <c r="AV701" s="16">
        <f t="shared" si="290"/>
        <v>1.8281305671885371E-2</v>
      </c>
      <c r="AW701" s="16"/>
      <c r="AX701" s="16"/>
    </row>
    <row r="702" spans="1:50" x14ac:dyDescent="0.2">
      <c r="A702" s="13">
        <v>43427</v>
      </c>
      <c r="B702" s="14">
        <v>16.122333040000001</v>
      </c>
      <c r="C702" s="14">
        <v>18.13155772</v>
      </c>
      <c r="D702" s="14">
        <v>18.7168858</v>
      </c>
      <c r="E702" s="14">
        <v>27.259181300000002</v>
      </c>
      <c r="F702" s="5">
        <v>2.4496240325373759</v>
      </c>
      <c r="G702" s="5">
        <v>1.903457480346689</v>
      </c>
      <c r="H702" s="14">
        <v>4.8992480650747527</v>
      </c>
      <c r="I702" s="14">
        <v>6.8027055454214418</v>
      </c>
      <c r="J702" s="14">
        <v>2.4496240325373759</v>
      </c>
      <c r="K702" s="14">
        <f t="shared" si="278"/>
        <v>6.0782467249692154</v>
      </c>
      <c r="L702" s="14">
        <f t="shared" si="279"/>
        <v>6.1975499026001142</v>
      </c>
      <c r="M702" s="14">
        <f t="shared" si="280"/>
        <v>8.0651327166828857</v>
      </c>
      <c r="N702" s="5">
        <f t="shared" si="281"/>
        <v>0</v>
      </c>
      <c r="O702" s="9">
        <v>0.12364814814</v>
      </c>
      <c r="P702" s="9">
        <v>6.1166666660000008E-2</v>
      </c>
      <c r="Q702" s="9">
        <v>6.621952349806727</v>
      </c>
      <c r="R702" s="9">
        <f t="shared" si="274"/>
        <v>0.66219523498067279</v>
      </c>
      <c r="S702" s="9">
        <f t="shared" si="275"/>
        <v>5.9597571148260542</v>
      </c>
      <c r="T702" s="9">
        <v>6.0114601592111301</v>
      </c>
      <c r="U702" s="9">
        <f t="shared" si="276"/>
        <v>0.60114601592111305</v>
      </c>
      <c r="V702" s="9">
        <f t="shared" si="277"/>
        <v>5.4103141432900168</v>
      </c>
      <c r="W702" s="9">
        <f t="shared" si="291"/>
        <v>0.1492430417800755</v>
      </c>
      <c r="X702" s="9">
        <f t="shared" si="292"/>
        <v>0.83062831116801339</v>
      </c>
      <c r="Y702" s="9">
        <f t="shared" si="293"/>
        <v>0.27005362667092736</v>
      </c>
      <c r="Z702" s="9">
        <f t="shared" si="294"/>
        <v>4.1550910899876545E-2</v>
      </c>
      <c r="AA702" s="9">
        <f t="shared" si="295"/>
        <v>0.60338390429062239</v>
      </c>
      <c r="AB702" s="9">
        <f t="shared" si="296"/>
        <v>7.5241199728506139E-2</v>
      </c>
      <c r="AC702" s="9">
        <f t="shared" si="297"/>
        <v>0.14450709044001603</v>
      </c>
      <c r="AD702" s="9">
        <f t="shared" si="298"/>
        <v>0.83938678643100528</v>
      </c>
      <c r="AE702" s="9">
        <f t="shared" si="299"/>
        <v>0.24147751106245544</v>
      </c>
      <c r="AF702" s="9">
        <v>0</v>
      </c>
      <c r="AG702" s="9">
        <v>0</v>
      </c>
      <c r="AH702" s="9">
        <v>0</v>
      </c>
      <c r="AI702" s="9"/>
      <c r="AJ702" s="6">
        <v>692</v>
      </c>
      <c r="AK702" s="6">
        <f t="shared" si="282"/>
        <v>0.97987135294808891</v>
      </c>
      <c r="AL702" s="6">
        <f t="shared" si="283"/>
        <v>0.64493481519049889</v>
      </c>
      <c r="AM702" s="6">
        <f t="shared" si="284"/>
        <v>0.98389387687102126</v>
      </c>
      <c r="AN702">
        <v>1.4</v>
      </c>
      <c r="AO702">
        <v>2.12222222222222</v>
      </c>
      <c r="AP702" s="5">
        <v>1.081176471</v>
      </c>
      <c r="AQ702" s="6">
        <f t="shared" si="285"/>
        <v>-0.420128647051911</v>
      </c>
      <c r="AR702" s="17">
        <f t="shared" si="286"/>
        <v>0.17650808007366919</v>
      </c>
      <c r="AS702" s="6">
        <f t="shared" si="287"/>
        <v>-1.4772874070317212</v>
      </c>
      <c r="AT702" s="15">
        <f t="shared" si="288"/>
        <v>2.1823780829745063</v>
      </c>
      <c r="AU702" s="6">
        <f t="shared" si="289"/>
        <v>-9.7282594128978772E-2</v>
      </c>
      <c r="AV702" s="16">
        <f t="shared" si="290"/>
        <v>9.4639031204636157E-3</v>
      </c>
      <c r="AW702" s="16"/>
      <c r="AX702" s="16"/>
    </row>
    <row r="703" spans="1:50" x14ac:dyDescent="0.2">
      <c r="A703" s="13">
        <v>43428</v>
      </c>
      <c r="B703" s="14">
        <v>16.11877462</v>
      </c>
      <c r="C703" s="14">
        <v>18.287710279999999</v>
      </c>
      <c r="D703" s="14">
        <v>18.71412273</v>
      </c>
      <c r="E703" s="14">
        <v>27.248252879999999</v>
      </c>
      <c r="F703" s="5">
        <v>2.4482674642581528</v>
      </c>
      <c r="G703" s="5">
        <v>1.9298050569206531</v>
      </c>
      <c r="H703" s="14">
        <v>4.8965349285163056</v>
      </c>
      <c r="I703" s="14">
        <v>6.8263399854369586</v>
      </c>
      <c r="J703" s="14">
        <v>2.4482674642581528</v>
      </c>
      <c r="K703" s="14">
        <f t="shared" si="278"/>
        <v>5.631855371740083</v>
      </c>
      <c r="L703" s="14">
        <f t="shared" si="279"/>
        <v>6.4870086039731545</v>
      </c>
      <c r="M703" s="14">
        <f t="shared" si="280"/>
        <v>8.0504935355240441</v>
      </c>
      <c r="N703" s="5">
        <f t="shared" si="281"/>
        <v>0</v>
      </c>
      <c r="O703" s="9">
        <v>0.12348333337</v>
      </c>
      <c r="P703" s="9">
        <v>6.3183333329999994E-2</v>
      </c>
      <c r="Q703" s="9">
        <v>6.6286440164364562</v>
      </c>
      <c r="R703" s="9">
        <f t="shared" si="274"/>
        <v>0.66286440164364568</v>
      </c>
      <c r="S703" s="9">
        <f t="shared" si="275"/>
        <v>5.9657796147928108</v>
      </c>
      <c r="T703" s="9">
        <v>6.0311017288341784</v>
      </c>
      <c r="U703" s="9">
        <f t="shared" si="276"/>
        <v>0.60311017288341784</v>
      </c>
      <c r="V703" s="9">
        <f t="shared" si="277"/>
        <v>5.4279915559507605</v>
      </c>
      <c r="W703" s="9">
        <f t="shared" si="291"/>
        <v>0.14055672868137342</v>
      </c>
      <c r="X703" s="9">
        <f t="shared" si="292"/>
        <v>0.85212665770997431</v>
      </c>
      <c r="Y703" s="9">
        <f t="shared" si="293"/>
        <v>0.25863905214114397</v>
      </c>
      <c r="Z703" s="9">
        <f t="shared" si="294"/>
        <v>3.9364261753046602E-2</v>
      </c>
      <c r="AA703" s="9">
        <f t="shared" si="295"/>
        <v>0.61040186660580631</v>
      </c>
      <c r="AB703" s="9">
        <f t="shared" si="296"/>
        <v>7.4394339192557973E-2</v>
      </c>
      <c r="AC703" s="9">
        <f t="shared" si="297"/>
        <v>0.13744655380636084</v>
      </c>
      <c r="AD703" s="9">
        <f t="shared" si="298"/>
        <v>0.85965449203250188</v>
      </c>
      <c r="AE703" s="9">
        <f t="shared" si="299"/>
        <v>0.23190763590207242</v>
      </c>
      <c r="AF703" s="9">
        <v>0</v>
      </c>
      <c r="AG703" s="9">
        <v>0</v>
      </c>
      <c r="AH703" s="9">
        <v>0</v>
      </c>
      <c r="AI703" s="9"/>
      <c r="AJ703" s="6">
        <v>693</v>
      </c>
      <c r="AK703" s="6">
        <f t="shared" si="282"/>
        <v>0.99268338639134779</v>
      </c>
      <c r="AL703" s="6">
        <f t="shared" si="283"/>
        <v>0.64976612835885295</v>
      </c>
      <c r="AM703" s="6">
        <f t="shared" si="284"/>
        <v>0.99710104583886272</v>
      </c>
      <c r="AN703">
        <v>1.4</v>
      </c>
      <c r="AO703">
        <v>2.1111111111111098</v>
      </c>
      <c r="AP703" s="5">
        <v>1.0570588240000001</v>
      </c>
      <c r="AQ703" s="6">
        <f t="shared" si="285"/>
        <v>-0.40731661360865212</v>
      </c>
      <c r="AR703" s="17">
        <f t="shared" si="286"/>
        <v>0.16590682372162002</v>
      </c>
      <c r="AS703" s="6">
        <f t="shared" si="287"/>
        <v>-1.4613449827522569</v>
      </c>
      <c r="AT703" s="15">
        <f t="shared" si="288"/>
        <v>2.1355291586151939</v>
      </c>
      <c r="AU703" s="6">
        <f t="shared" si="289"/>
        <v>-5.9957778161137343E-2</v>
      </c>
      <c r="AV703" s="16">
        <f t="shared" si="290"/>
        <v>3.5949351620201582E-3</v>
      </c>
      <c r="AW703" s="16"/>
      <c r="AX703" s="16"/>
    </row>
    <row r="704" spans="1:50" x14ac:dyDescent="0.2">
      <c r="A704" s="13">
        <v>43429</v>
      </c>
      <c r="B704" s="14">
        <v>16.11521621</v>
      </c>
      <c r="C704" s="14">
        <v>18.443862849999999</v>
      </c>
      <c r="D704" s="14">
        <v>18.71135967</v>
      </c>
      <c r="E704" s="14">
        <v>27.23732446</v>
      </c>
      <c r="F704" s="5">
        <v>2.428868520154662</v>
      </c>
      <c r="G704" s="5">
        <v>1.956187307724953</v>
      </c>
      <c r="H704" s="14">
        <v>4.8577370403093241</v>
      </c>
      <c r="I704" s="14">
        <v>6.813924348034277</v>
      </c>
      <c r="J704" s="14">
        <v>2.428868520154662</v>
      </c>
      <c r="K704" s="14">
        <f t="shared" si="278"/>
        <v>5.2080047412335846</v>
      </c>
      <c r="L704" s="14">
        <f t="shared" si="279"/>
        <v>6.7685752017841896</v>
      </c>
      <c r="M704" s="14">
        <f t="shared" si="280"/>
        <v>7.976619089600713</v>
      </c>
      <c r="N704" s="5">
        <f t="shared" si="281"/>
        <v>0</v>
      </c>
      <c r="O704" s="9">
        <v>0.1233185185</v>
      </c>
      <c r="P704" s="9">
        <v>6.5200000000000008E-2</v>
      </c>
      <c r="Q704" s="9">
        <v>6.6331304736867436</v>
      </c>
      <c r="R704" s="9">
        <f t="shared" si="274"/>
        <v>0.66331304736867436</v>
      </c>
      <c r="S704" s="9">
        <f t="shared" si="275"/>
        <v>5.9698174263180697</v>
      </c>
      <c r="T704" s="9">
        <v>6.048259119755981</v>
      </c>
      <c r="U704" s="9">
        <f t="shared" si="276"/>
        <v>0.6048259119755981</v>
      </c>
      <c r="V704" s="9">
        <f t="shared" si="277"/>
        <v>5.4434332077803829</v>
      </c>
      <c r="W704" s="9">
        <f t="shared" si="291"/>
        <v>0.13244376472480859</v>
      </c>
      <c r="X704" s="9">
        <f t="shared" si="292"/>
        <v>0.87285588900909206</v>
      </c>
      <c r="Y704" s="9">
        <f t="shared" si="293"/>
        <v>0.24756996594953229</v>
      </c>
      <c r="Z704" s="9">
        <f t="shared" si="294"/>
        <v>3.7311604076157696E-2</v>
      </c>
      <c r="AA704" s="9">
        <f t="shared" si="295"/>
        <v>0.61745006885292042</v>
      </c>
      <c r="AB704" s="9">
        <f t="shared" si="296"/>
        <v>7.3522630663624855E-2</v>
      </c>
      <c r="AC704" s="9">
        <f t="shared" si="297"/>
        <v>0.13088667907671978</v>
      </c>
      <c r="AD704" s="9">
        <f t="shared" si="298"/>
        <v>0.87900837434182344</v>
      </c>
      <c r="AE704" s="9">
        <f t="shared" si="299"/>
        <v>0.22264020158097525</v>
      </c>
      <c r="AF704" s="9">
        <v>0</v>
      </c>
      <c r="AG704" s="9">
        <v>0</v>
      </c>
      <c r="AH704" s="9">
        <v>0</v>
      </c>
      <c r="AI704" s="9"/>
      <c r="AJ704" s="9">
        <v>694</v>
      </c>
      <c r="AK704" s="6">
        <f t="shared" si="282"/>
        <v>1.0052996537339007</v>
      </c>
      <c r="AL704" s="6">
        <f t="shared" si="283"/>
        <v>0.65476167292907816</v>
      </c>
      <c r="AM704" s="6">
        <f t="shared" si="284"/>
        <v>1.0098950534185431</v>
      </c>
      <c r="AN704">
        <v>1.4</v>
      </c>
      <c r="AO704">
        <v>2.1</v>
      </c>
      <c r="AP704" s="5">
        <v>1.032941176</v>
      </c>
      <c r="AQ704" s="6">
        <f t="shared" si="285"/>
        <v>-0.39470034626609918</v>
      </c>
      <c r="AR704" s="17">
        <f t="shared" si="286"/>
        <v>0.15578836334257859</v>
      </c>
      <c r="AS704" s="6">
        <f t="shared" si="287"/>
        <v>-1.4452383270709219</v>
      </c>
      <c r="AT704" s="15">
        <f t="shared" si="288"/>
        <v>2.088713822034757</v>
      </c>
      <c r="AU704" s="6">
        <f t="shared" si="289"/>
        <v>-2.3046122581456885E-2</v>
      </c>
      <c r="AV704" s="16">
        <f t="shared" si="290"/>
        <v>5.3112376603953692E-4</v>
      </c>
      <c r="AW704" s="16"/>
      <c r="AX704" s="16"/>
    </row>
    <row r="705" spans="1:50" x14ac:dyDescent="0.2">
      <c r="A705" s="13">
        <v>43430</v>
      </c>
      <c r="B705" s="14">
        <v>16.1116578</v>
      </c>
      <c r="C705" s="14">
        <v>18.600015410000001</v>
      </c>
      <c r="D705" s="14">
        <v>18.7085966</v>
      </c>
      <c r="E705" s="14">
        <v>27.22639603</v>
      </c>
      <c r="F705" s="5">
        <v>2.4261233497756201</v>
      </c>
      <c r="G705" s="5">
        <v>1.946623707904134</v>
      </c>
      <c r="H705" s="14">
        <v>4.8522466995512401</v>
      </c>
      <c r="I705" s="14">
        <v>6.7988704074553743</v>
      </c>
      <c r="J705" s="14">
        <v>2.4261233497756201</v>
      </c>
      <c r="K705" s="14">
        <f t="shared" si="278"/>
        <v>4.8719457352143944</v>
      </c>
      <c r="L705" s="14">
        <f t="shared" si="279"/>
        <v>7.0022993270892506</v>
      </c>
      <c r="M705" s="14">
        <f t="shared" si="280"/>
        <v>7.9575352664562073</v>
      </c>
      <c r="N705" s="5">
        <f t="shared" si="281"/>
        <v>0</v>
      </c>
      <c r="O705" s="9">
        <v>0.12315370374</v>
      </c>
      <c r="P705" s="9">
        <v>6.7216666660000007E-2</v>
      </c>
      <c r="Q705" s="9">
        <v>6.6551336597590218</v>
      </c>
      <c r="R705" s="9">
        <f t="shared" si="274"/>
        <v>0.66551336597590227</v>
      </c>
      <c r="S705" s="9">
        <f t="shared" si="275"/>
        <v>5.98962029378312</v>
      </c>
      <c r="T705" s="9">
        <v>6.0664906980939151</v>
      </c>
      <c r="U705" s="9">
        <f t="shared" si="276"/>
        <v>0.60664906980939159</v>
      </c>
      <c r="V705" s="9">
        <f t="shared" si="277"/>
        <v>5.4598416282845239</v>
      </c>
      <c r="W705" s="9">
        <f t="shared" si="291"/>
        <v>0.12486379043793493</v>
      </c>
      <c r="X705" s="9">
        <f t="shared" si="292"/>
        <v>0.89279481416635531</v>
      </c>
      <c r="Y705" s="9">
        <f t="shared" si="293"/>
        <v>0.23685379232082091</v>
      </c>
      <c r="Z705" s="9">
        <f t="shared" si="294"/>
        <v>3.5366915322118983E-2</v>
      </c>
      <c r="AA705" s="9">
        <f t="shared" si="295"/>
        <v>0.62450980386578059</v>
      </c>
      <c r="AB705" s="9">
        <f t="shared" si="296"/>
        <v>7.2629308081349167E-2</v>
      </c>
      <c r="AC705" s="9">
        <f t="shared" si="297"/>
        <v>0.12480142921301374</v>
      </c>
      <c r="AD705" s="9">
        <f t="shared" si="298"/>
        <v>0.89746558027813883</v>
      </c>
      <c r="AE705" s="9">
        <f t="shared" si="299"/>
        <v>0.21368163535864404</v>
      </c>
      <c r="AF705" s="9">
        <v>0</v>
      </c>
      <c r="AG705" s="9">
        <v>0</v>
      </c>
      <c r="AH705" s="9">
        <v>0</v>
      </c>
      <c r="AI705" s="9"/>
      <c r="AJ705" s="6">
        <v>695</v>
      </c>
      <c r="AK705" s="6">
        <f t="shared" si="282"/>
        <v>1.0176586046042901</v>
      </c>
      <c r="AL705" s="6">
        <f t="shared" si="283"/>
        <v>0.65987671918789959</v>
      </c>
      <c r="AM705" s="6">
        <f t="shared" si="284"/>
        <v>1.0222670094911526</v>
      </c>
      <c r="AN705">
        <v>1.4</v>
      </c>
      <c r="AO705">
        <v>2.0888888888888899</v>
      </c>
      <c r="AP705" s="5">
        <v>1.0088235290000001</v>
      </c>
      <c r="AQ705" s="6">
        <f t="shared" si="285"/>
        <v>-0.38234139539570977</v>
      </c>
      <c r="AR705" s="17">
        <f t="shared" si="286"/>
        <v>0.14618494263313847</v>
      </c>
      <c r="AS705" s="6">
        <f t="shared" si="287"/>
        <v>-1.4290121697009903</v>
      </c>
      <c r="AT705" s="15">
        <f t="shared" si="288"/>
        <v>2.0420757811535322</v>
      </c>
      <c r="AU705" s="6">
        <f t="shared" si="289"/>
        <v>1.3443480491152515E-2</v>
      </c>
      <c r="AV705" s="16">
        <f t="shared" si="290"/>
        <v>1.8072716771599828E-4</v>
      </c>
      <c r="AW705" s="16"/>
      <c r="AX705" s="16"/>
    </row>
    <row r="706" spans="1:50" x14ac:dyDescent="0.2">
      <c r="A706" s="13">
        <v>43431</v>
      </c>
      <c r="B706" s="14">
        <v>16.108099379999999</v>
      </c>
      <c r="C706" s="14">
        <v>18.75616797</v>
      </c>
      <c r="D706" s="14">
        <v>18.70583353</v>
      </c>
      <c r="E706" s="14">
        <v>27.215467610000001</v>
      </c>
      <c r="F706" s="5">
        <v>2.4104339512010688</v>
      </c>
      <c r="G706" s="5">
        <v>1.927479171147328</v>
      </c>
      <c r="H706" s="14">
        <v>4.8208679024021377</v>
      </c>
      <c r="I706" s="14">
        <v>6.7483470735494659</v>
      </c>
      <c r="J706" s="14">
        <v>2.4104339512010688</v>
      </c>
      <c r="K706" s="14">
        <f t="shared" si="278"/>
        <v>4.5519712708003306</v>
      </c>
      <c r="L706" s="14">
        <f t="shared" si="279"/>
        <v>7.2076941001222998</v>
      </c>
      <c r="M706" s="14">
        <f t="shared" si="280"/>
        <v>7.8960777794485528</v>
      </c>
      <c r="N706" s="5">
        <f t="shared" si="281"/>
        <v>0</v>
      </c>
      <c r="O706" s="9">
        <v>0.12298888886999999</v>
      </c>
      <c r="P706" s="9">
        <v>6.9233333329999994E-2</v>
      </c>
      <c r="Q706" s="9">
        <v>6.6735669492025256</v>
      </c>
      <c r="R706" s="9">
        <f t="shared" si="274"/>
        <v>0.66735669492025262</v>
      </c>
      <c r="S706" s="9">
        <f t="shared" si="275"/>
        <v>6.0062102542822728</v>
      </c>
      <c r="T706" s="9">
        <v>6.0846206035239288</v>
      </c>
      <c r="U706" s="9">
        <f t="shared" si="276"/>
        <v>0.60846206035239292</v>
      </c>
      <c r="V706" s="9">
        <f t="shared" si="277"/>
        <v>5.4761585431715361</v>
      </c>
      <c r="W706" s="9">
        <f t="shared" si="291"/>
        <v>0.11778439056102168</v>
      </c>
      <c r="X706" s="9">
        <f t="shared" si="292"/>
        <v>0.91203702555122634</v>
      </c>
      <c r="Y706" s="9">
        <f t="shared" si="293"/>
        <v>0.22649508063907312</v>
      </c>
      <c r="Z706" s="9">
        <f t="shared" si="294"/>
        <v>3.3544160333757504E-2</v>
      </c>
      <c r="AA706" s="9">
        <f t="shared" si="295"/>
        <v>0.63158417020151381</v>
      </c>
      <c r="AB706" s="9">
        <f t="shared" si="296"/>
        <v>7.1717012817577447E-2</v>
      </c>
      <c r="AC706" s="9">
        <f t="shared" si="297"/>
        <v>0.1191358445994203</v>
      </c>
      <c r="AD706" s="9">
        <f t="shared" si="298"/>
        <v>0.91482146035655343</v>
      </c>
      <c r="AE706" s="9">
        <f t="shared" si="299"/>
        <v>0.20503638850123809</v>
      </c>
      <c r="AF706" s="9">
        <v>0</v>
      </c>
      <c r="AG706" s="9">
        <v>0</v>
      </c>
      <c r="AH706" s="9">
        <v>0</v>
      </c>
      <c r="AI706" s="9"/>
      <c r="AJ706" s="6">
        <v>696</v>
      </c>
      <c r="AK706" s="6">
        <f t="shared" si="282"/>
        <v>1.0298214161122481</v>
      </c>
      <c r="AL706" s="6">
        <f t="shared" si="283"/>
        <v>0.66512833053527132</v>
      </c>
      <c r="AM706" s="6">
        <f t="shared" si="284"/>
        <v>1.0339573049559738</v>
      </c>
      <c r="AN706">
        <v>1.4</v>
      </c>
      <c r="AO706">
        <v>2.0777777777777802</v>
      </c>
      <c r="AP706" s="5">
        <v>0.98470588199999998</v>
      </c>
      <c r="AQ706" s="6">
        <f t="shared" si="285"/>
        <v>-0.37017858388775182</v>
      </c>
      <c r="AR706" s="17">
        <f t="shared" si="286"/>
        <v>0.13703218396914132</v>
      </c>
      <c r="AS706" s="6">
        <f t="shared" si="287"/>
        <v>-1.4126494472425088</v>
      </c>
      <c r="AT706" s="15">
        <f t="shared" si="288"/>
        <v>1.9955784607945657</v>
      </c>
      <c r="AU706" s="6">
        <f t="shared" si="289"/>
        <v>4.9251422955973845E-2</v>
      </c>
      <c r="AV706" s="16">
        <f t="shared" si="290"/>
        <v>2.4257026631882275E-3</v>
      </c>
      <c r="AW706" s="16"/>
      <c r="AX706" s="16"/>
    </row>
    <row r="707" spans="1:50" x14ac:dyDescent="0.2">
      <c r="A707" s="13">
        <v>43432</v>
      </c>
      <c r="B707" s="14">
        <v>16.104540969999999</v>
      </c>
      <c r="C707" s="14">
        <v>18.912320529999999</v>
      </c>
      <c r="D707" s="14">
        <v>18.703070459999999</v>
      </c>
      <c r="E707" s="14">
        <v>27.204539180000001</v>
      </c>
      <c r="F707" s="5">
        <v>2.3936715634571222</v>
      </c>
      <c r="G707" s="5">
        <v>1.908299960160186</v>
      </c>
      <c r="H707" s="14">
        <v>4.7873431269142426</v>
      </c>
      <c r="I707" s="14">
        <v>6.6956430870744299</v>
      </c>
      <c r="J707" s="14">
        <v>2.3936715634571222</v>
      </c>
      <c r="K707" s="14">
        <f t="shared" si="278"/>
        <v>4.2664430866920258</v>
      </c>
      <c r="L707" s="14">
        <f t="shared" si="279"/>
        <v>7.4179684571039584</v>
      </c>
      <c r="M707" s="14">
        <f t="shared" si="280"/>
        <v>7.8312460955308314</v>
      </c>
      <c r="N707" s="5">
        <f t="shared" si="281"/>
        <v>0</v>
      </c>
      <c r="O707" s="9">
        <v>0.1228240741</v>
      </c>
      <c r="P707" s="9">
        <v>7.1250000000000008E-2</v>
      </c>
      <c r="Q707" s="9">
        <v>6.6636045223179163</v>
      </c>
      <c r="R707" s="9">
        <f t="shared" si="274"/>
        <v>0.66636045223179163</v>
      </c>
      <c r="S707" s="9">
        <f t="shared" si="275"/>
        <v>5.9972440700861247</v>
      </c>
      <c r="T707" s="9">
        <v>6.105528161653532</v>
      </c>
      <c r="U707" s="9">
        <f t="shared" si="276"/>
        <v>0.61055281616535328</v>
      </c>
      <c r="V707" s="9">
        <f t="shared" si="277"/>
        <v>5.4949753454881787</v>
      </c>
      <c r="W707" s="9">
        <f t="shared" si="291"/>
        <v>0.11116994694752352</v>
      </c>
      <c r="X707" s="9">
        <f t="shared" si="292"/>
        <v>0.93057214980310909</v>
      </c>
      <c r="Y707" s="9">
        <f t="shared" si="293"/>
        <v>0.21649617606003266</v>
      </c>
      <c r="Z707" s="9">
        <f t="shared" si="294"/>
        <v>3.1823965515892789E-2</v>
      </c>
      <c r="AA707" s="9">
        <f t="shared" si="295"/>
        <v>0.63865683546216689</v>
      </c>
      <c r="AB707" s="9">
        <f t="shared" si="296"/>
        <v>7.0788606638420626E-2</v>
      </c>
      <c r="AC707" s="9">
        <f t="shared" si="297"/>
        <v>0.11385776621132489</v>
      </c>
      <c r="AD707" s="9">
        <f t="shared" si="298"/>
        <v>0.93106777299091736</v>
      </c>
      <c r="AE707" s="9">
        <f t="shared" si="299"/>
        <v>0.19670541676222297</v>
      </c>
      <c r="AF707" s="9">
        <v>0</v>
      </c>
      <c r="AG707" s="9">
        <v>0</v>
      </c>
      <c r="AH707" s="9">
        <v>0</v>
      </c>
      <c r="AI707" s="9"/>
      <c r="AJ707" s="9">
        <v>697</v>
      </c>
      <c r="AK707" s="6">
        <f t="shared" si="282"/>
        <v>1.0417420967506326</v>
      </c>
      <c r="AL707" s="6">
        <f t="shared" si="283"/>
        <v>0.67048080097805973</v>
      </c>
      <c r="AM707" s="6">
        <f t="shared" si="284"/>
        <v>1.0449255392022423</v>
      </c>
      <c r="AN707">
        <v>1.4</v>
      </c>
      <c r="AO707">
        <v>2.06666666666667</v>
      </c>
      <c r="AP707" s="5">
        <v>0.96058823500000001</v>
      </c>
      <c r="AQ707" s="6">
        <f t="shared" si="285"/>
        <v>-0.35825790324936735</v>
      </c>
      <c r="AR707" s="17">
        <f t="shared" si="286"/>
        <v>0.12834872524063307</v>
      </c>
      <c r="AS707" s="6">
        <f t="shared" si="287"/>
        <v>-1.3961858656886101</v>
      </c>
      <c r="AT707" s="15">
        <f t="shared" si="288"/>
        <v>1.9493349715486536</v>
      </c>
      <c r="AU707" s="6">
        <f t="shared" si="289"/>
        <v>8.433730420224228E-2</v>
      </c>
      <c r="AV707" s="16">
        <f t="shared" si="290"/>
        <v>7.1127808801015532E-3</v>
      </c>
      <c r="AW707" s="16"/>
      <c r="AX707" s="16"/>
    </row>
    <row r="708" spans="1:50" x14ac:dyDescent="0.2">
      <c r="A708" s="13">
        <v>43433</v>
      </c>
      <c r="B708" s="14">
        <v>16.100982550000001</v>
      </c>
      <c r="C708" s="14">
        <v>19.068473090000001</v>
      </c>
      <c r="D708" s="14">
        <v>18.7003074</v>
      </c>
      <c r="E708" s="14">
        <v>27.193610759999999</v>
      </c>
      <c r="F708" s="5">
        <v>2.6728911073845421</v>
      </c>
      <c r="G708" s="5">
        <v>2.114170398548032</v>
      </c>
      <c r="H708" s="14">
        <v>5.345782214769085</v>
      </c>
      <c r="I708" s="14">
        <v>7.4599526133171166</v>
      </c>
      <c r="J708" s="14">
        <v>2.6728911073845421</v>
      </c>
      <c r="K708" s="14">
        <f t="shared" si="278"/>
        <v>4.5111469093400336</v>
      </c>
      <c r="L708" s="14">
        <f t="shared" si="279"/>
        <v>8.5616205050261058</v>
      </c>
      <c r="M708" s="14">
        <f t="shared" si="280"/>
        <v>8.7336813724007065</v>
      </c>
      <c r="N708" s="5">
        <f t="shared" si="281"/>
        <v>0</v>
      </c>
      <c r="O708" s="9">
        <v>0.12265925924</v>
      </c>
      <c r="P708" s="9">
        <v>7.3266666660000007E-2</v>
      </c>
      <c r="Q708" s="9">
        <v>6.5784807530133209</v>
      </c>
      <c r="R708" s="9">
        <f t="shared" si="274"/>
        <v>0.65784807530133216</v>
      </c>
      <c r="S708" s="9">
        <f t="shared" si="275"/>
        <v>5.9206326777119891</v>
      </c>
      <c r="T708" s="9">
        <v>6.1251270876081119</v>
      </c>
      <c r="U708" s="9">
        <f t="shared" si="276"/>
        <v>0.61251270876081121</v>
      </c>
      <c r="V708" s="9">
        <f t="shared" si="277"/>
        <v>5.5126143788473012</v>
      </c>
      <c r="W708" s="9">
        <f t="shared" si="291"/>
        <v>0.10498444758925267</v>
      </c>
      <c r="X708" s="9">
        <f t="shared" si="292"/>
        <v>0.94838644794227123</v>
      </c>
      <c r="Y708" s="9">
        <f t="shared" si="293"/>
        <v>0.20685719835816158</v>
      </c>
      <c r="Z708" s="9">
        <f t="shared" si="294"/>
        <v>3.0201410184020998E-2</v>
      </c>
      <c r="AA708" s="9">
        <f t="shared" si="295"/>
        <v>0.64571878918540737</v>
      </c>
      <c r="AB708" s="9">
        <f t="shared" si="296"/>
        <v>6.9846500020701696E-2</v>
      </c>
      <c r="AC708" s="9">
        <f t="shared" si="297"/>
        <v>0.10894541613857082</v>
      </c>
      <c r="AD708" s="9">
        <f t="shared" si="298"/>
        <v>0.94623441257454333</v>
      </c>
      <c r="AE708" s="9">
        <f t="shared" si="299"/>
        <v>0.18868775271391458</v>
      </c>
      <c r="AF708" s="9">
        <v>0</v>
      </c>
      <c r="AG708" s="9">
        <v>0</v>
      </c>
      <c r="AH708" s="9">
        <v>0</v>
      </c>
      <c r="AI708" s="9"/>
      <c r="AJ708" s="6">
        <v>698</v>
      </c>
      <c r="AK708" s="6">
        <f t="shared" si="282"/>
        <v>1.053370895531524</v>
      </c>
      <c r="AL708" s="6">
        <f t="shared" si="283"/>
        <v>0.67592019936942838</v>
      </c>
      <c r="AM708" s="6">
        <f t="shared" si="284"/>
        <v>1.0551798287131142</v>
      </c>
      <c r="AN708">
        <v>1.4</v>
      </c>
      <c r="AO708">
        <v>2.0555555555555598</v>
      </c>
      <c r="AP708" s="5">
        <v>0.93647058800000005</v>
      </c>
      <c r="AQ708" s="6">
        <f t="shared" si="285"/>
        <v>-0.34662910446847595</v>
      </c>
      <c r="AR708" s="17">
        <f t="shared" si="286"/>
        <v>0.12015173606461761</v>
      </c>
      <c r="AS708" s="6">
        <f t="shared" si="287"/>
        <v>-1.3796353561861314</v>
      </c>
      <c r="AT708" s="15">
        <f t="shared" si="288"/>
        <v>1.9033937160388337</v>
      </c>
      <c r="AU708" s="6">
        <f t="shared" si="289"/>
        <v>0.11870924071311417</v>
      </c>
      <c r="AV708" s="16">
        <f t="shared" si="290"/>
        <v>1.4091883830684084E-2</v>
      </c>
      <c r="AW708" s="16"/>
      <c r="AX708" s="16"/>
    </row>
    <row r="709" spans="1:50" x14ac:dyDescent="0.2">
      <c r="A709" s="13">
        <v>43434</v>
      </c>
      <c r="B709" s="14">
        <v>16.097424140000001</v>
      </c>
      <c r="C709" s="14">
        <v>19.22462565</v>
      </c>
      <c r="D709" s="14">
        <v>18.697544329999999</v>
      </c>
      <c r="E709" s="14">
        <v>27.182682329999999</v>
      </c>
      <c r="F709" s="5">
        <v>2.8785080912250951</v>
      </c>
      <c r="G709" s="5">
        <v>2.4088230187357178</v>
      </c>
      <c r="H709" s="14">
        <v>5.7570161824501893</v>
      </c>
      <c r="I709" s="14">
        <v>8.1658392011859071</v>
      </c>
      <c r="J709" s="14">
        <v>2.8785080912250951</v>
      </c>
      <c r="K709" s="14">
        <f t="shared" si="278"/>
        <v>4.6135690954043884</v>
      </c>
      <c r="L709" s="14">
        <f t="shared" si="279"/>
        <v>9.894328967356353</v>
      </c>
      <c r="M709" s="14">
        <f t="shared" si="280"/>
        <v>9.3936189881135963</v>
      </c>
      <c r="N709" s="5">
        <f t="shared" si="281"/>
        <v>0</v>
      </c>
      <c r="O709" s="9">
        <v>0.12249444447000001</v>
      </c>
      <c r="P709" s="9">
        <v>7.5283333330000007E-2</v>
      </c>
      <c r="Q709" s="9">
        <v>6.5471755028404282</v>
      </c>
      <c r="R709" s="9">
        <f t="shared" si="274"/>
        <v>0.65471755028404288</v>
      </c>
      <c r="S709" s="9">
        <f t="shared" si="275"/>
        <v>5.8924579525563852</v>
      </c>
      <c r="T709" s="9">
        <v>6.1219016063127043</v>
      </c>
      <c r="U709" s="9">
        <f t="shared" si="276"/>
        <v>0.61219016063127052</v>
      </c>
      <c r="V709" s="9">
        <f t="shared" si="277"/>
        <v>5.5097114456814342</v>
      </c>
      <c r="W709" s="9">
        <f t="shared" si="291"/>
        <v>9.9231999645315955E-2</v>
      </c>
      <c r="X709" s="9">
        <f t="shared" si="292"/>
        <v>0.96608431144056028</v>
      </c>
      <c r="Y709" s="9">
        <f t="shared" si="293"/>
        <v>0.19757618414096276</v>
      </c>
      <c r="Z709" s="9">
        <f t="shared" si="294"/>
        <v>2.8933361444919047E-2</v>
      </c>
      <c r="AA709" s="9">
        <f t="shared" si="295"/>
        <v>0.65308446142633858</v>
      </c>
      <c r="AB709" s="9">
        <f t="shared" si="296"/>
        <v>6.8892951273920477E-2</v>
      </c>
      <c r="AC709" s="9">
        <f t="shared" si="297"/>
        <v>0.10459283902014774</v>
      </c>
      <c r="AD709" s="9">
        <f t="shared" si="298"/>
        <v>0.96072823651200956</v>
      </c>
      <c r="AE709" s="9">
        <f t="shared" si="299"/>
        <v>0.1809812462073952</v>
      </c>
      <c r="AF709" s="9">
        <v>0</v>
      </c>
      <c r="AG709" s="9">
        <v>0</v>
      </c>
      <c r="AH709" s="9">
        <v>0</v>
      </c>
      <c r="AI709" s="9"/>
      <c r="AJ709" s="6">
        <v>699</v>
      </c>
      <c r="AK709" s="6">
        <f t="shared" si="282"/>
        <v>1.0653163110858763</v>
      </c>
      <c r="AL709" s="6">
        <f t="shared" si="283"/>
        <v>0.68201782287125767</v>
      </c>
      <c r="AM709" s="6">
        <f t="shared" si="284"/>
        <v>1.0653210755321574</v>
      </c>
      <c r="AN709">
        <v>1.4</v>
      </c>
      <c r="AO709">
        <v>2.0444444444444398</v>
      </c>
      <c r="AP709" s="5">
        <v>0.91235294099999997</v>
      </c>
      <c r="AQ709" s="6">
        <f t="shared" si="285"/>
        <v>-0.33468368891412359</v>
      </c>
      <c r="AR709" s="17">
        <f t="shared" si="286"/>
        <v>0.11201317162516586</v>
      </c>
      <c r="AS709" s="6">
        <f t="shared" si="287"/>
        <v>-1.3624266215731822</v>
      </c>
      <c r="AT709" s="15">
        <f t="shared" si="288"/>
        <v>1.8562062991713149</v>
      </c>
      <c r="AU709" s="6">
        <f t="shared" si="289"/>
        <v>0.15296813453215741</v>
      </c>
      <c r="AV709" s="16">
        <f t="shared" si="290"/>
        <v>2.3399250182248206E-2</v>
      </c>
      <c r="AW709" s="16"/>
      <c r="AX709" s="16"/>
    </row>
    <row r="710" spans="1:50" x14ac:dyDescent="0.2">
      <c r="A710" s="13">
        <v>43435</v>
      </c>
      <c r="B710" s="14">
        <v>16.09386572</v>
      </c>
      <c r="C710" s="14">
        <v>19.380778209999999</v>
      </c>
      <c r="D710" s="14">
        <v>18.694781259999999</v>
      </c>
      <c r="E710" s="14">
        <v>27.17175391</v>
      </c>
      <c r="F710" s="5">
        <v>2.7811828651601962</v>
      </c>
      <c r="G710" s="5">
        <v>2.3609546623564182</v>
      </c>
      <c r="H710" s="14">
        <v>5.5623657303203906</v>
      </c>
      <c r="I710" s="14">
        <v>7.9233203926768097</v>
      </c>
      <c r="J710" s="14">
        <v>2.7811828651601962</v>
      </c>
      <c r="K710" s="14">
        <f t="shared" si="278"/>
        <v>4.2442111863052805</v>
      </c>
      <c r="L710" s="14">
        <f t="shared" si="279"/>
        <v>10.010363506383134</v>
      </c>
      <c r="M710" s="14">
        <f t="shared" si="280"/>
        <v>9.0645046792298487</v>
      </c>
      <c r="N710" s="5">
        <f t="shared" si="281"/>
        <v>0</v>
      </c>
      <c r="O710" s="9">
        <v>0.1223296296</v>
      </c>
      <c r="P710" s="9">
        <v>7.7299999999999994E-2</v>
      </c>
      <c r="Q710" s="9">
        <v>6.5664729123491314</v>
      </c>
      <c r="R710" s="9">
        <f t="shared" si="274"/>
        <v>0.65664729123491317</v>
      </c>
      <c r="S710" s="9">
        <f t="shared" si="275"/>
        <v>5.9098256211142184</v>
      </c>
      <c r="T710" s="9">
        <v>6.1303420963635586</v>
      </c>
      <c r="U710" s="9">
        <f t="shared" si="276"/>
        <v>0.61303420963635591</v>
      </c>
      <c r="V710" s="9">
        <f t="shared" si="277"/>
        <v>5.5173078867272025</v>
      </c>
      <c r="W710" s="9">
        <f t="shared" si="291"/>
        <v>9.3890276285694074E-2</v>
      </c>
      <c r="X710" s="9">
        <f t="shared" si="292"/>
        <v>0.9835639249020528</v>
      </c>
      <c r="Y710" s="9">
        <f t="shared" si="293"/>
        <v>0.18865155207568762</v>
      </c>
      <c r="Z710" s="9">
        <f t="shared" si="294"/>
        <v>2.7894459416215031E-2</v>
      </c>
      <c r="AA710" s="9">
        <f t="shared" si="295"/>
        <v>0.66073219692252894</v>
      </c>
      <c r="AB710" s="9">
        <f t="shared" si="296"/>
        <v>6.7935305689410419E-2</v>
      </c>
      <c r="AC710" s="9">
        <f t="shared" si="297"/>
        <v>0.10085302602880904</v>
      </c>
      <c r="AD710" s="9">
        <f t="shared" si="298"/>
        <v>0.97488075122444107</v>
      </c>
      <c r="AE710" s="9">
        <f t="shared" si="299"/>
        <v>0.17359508339098773</v>
      </c>
      <c r="AF710" s="9">
        <v>0</v>
      </c>
      <c r="AG710" s="9">
        <v>0</v>
      </c>
      <c r="AH710" s="9">
        <v>0</v>
      </c>
      <c r="AI710" s="9"/>
      <c r="AJ710" s="9">
        <v>700</v>
      </c>
      <c r="AK710" s="6">
        <f t="shared" si="282"/>
        <v>1.0774542011877468</v>
      </c>
      <c r="AL710" s="6">
        <f t="shared" si="283"/>
        <v>0.68862665633874398</v>
      </c>
      <c r="AM710" s="6">
        <f t="shared" si="284"/>
        <v>1.07573377725325</v>
      </c>
      <c r="AN710">
        <v>1.4</v>
      </c>
      <c r="AO710">
        <v>2.0333333333333301</v>
      </c>
      <c r="AP710" s="5">
        <v>0.88823529400000001</v>
      </c>
      <c r="AQ710" s="6">
        <f t="shared" si="285"/>
        <v>-0.32254579881225309</v>
      </c>
      <c r="AR710" s="17">
        <f t="shared" si="286"/>
        <v>0.10403579233143445</v>
      </c>
      <c r="AS710" s="6">
        <f t="shared" si="287"/>
        <v>-1.3447066769945861</v>
      </c>
      <c r="AT710" s="15">
        <f t="shared" si="288"/>
        <v>1.8082360471538221</v>
      </c>
      <c r="AU710" s="6">
        <f t="shared" si="289"/>
        <v>0.18749848325325003</v>
      </c>
      <c r="AV710" s="16">
        <f t="shared" si="290"/>
        <v>3.515568122226928E-2</v>
      </c>
      <c r="AW710" s="16"/>
      <c r="AX710" s="16"/>
    </row>
    <row r="711" spans="1:50" x14ac:dyDescent="0.2">
      <c r="A711" s="13">
        <v>43436</v>
      </c>
      <c r="B711" s="14">
        <v>16.09030731</v>
      </c>
      <c r="C711" s="14">
        <v>19.536930770000001</v>
      </c>
      <c r="D711" s="14">
        <v>18.692018189999999</v>
      </c>
      <c r="E711" s="14">
        <v>27.16082548</v>
      </c>
      <c r="F711" s="5">
        <v>2.8812034374662021</v>
      </c>
      <c r="G711" s="5">
        <v>2.5357580582332782</v>
      </c>
      <c r="H711" s="14">
        <v>5.7624068749324033</v>
      </c>
      <c r="I711" s="14">
        <v>8.2981649331656815</v>
      </c>
      <c r="J711" s="14">
        <v>2.8812034374662021</v>
      </c>
      <c r="K711" s="14">
        <f t="shared" si="278"/>
        <v>4.196290628603653</v>
      </c>
      <c r="L711" s="14">
        <f t="shared" si="279"/>
        <v>11.000258171181382</v>
      </c>
      <c r="M711" s="14">
        <f t="shared" si="280"/>
        <v>9.3785811723963928</v>
      </c>
      <c r="N711" s="5">
        <f t="shared" si="281"/>
        <v>0</v>
      </c>
      <c r="O711" s="9">
        <v>0.12216481484</v>
      </c>
      <c r="P711" s="9">
        <v>7.9316666660000007E-2</v>
      </c>
      <c r="Q711" s="9">
        <v>6.5406979014286124</v>
      </c>
      <c r="R711" s="9">
        <f t="shared" si="274"/>
        <v>0.65406979014286126</v>
      </c>
      <c r="S711" s="9">
        <f t="shared" si="275"/>
        <v>5.8866281112857513</v>
      </c>
      <c r="T711" s="9">
        <v>6.1396703621298876</v>
      </c>
      <c r="U711" s="9">
        <f t="shared" si="276"/>
        <v>0.61396703621298876</v>
      </c>
      <c r="V711" s="9">
        <f t="shared" si="277"/>
        <v>5.5257033259168988</v>
      </c>
      <c r="W711" s="9">
        <f t="shared" si="291"/>
        <v>8.8893872390292381E-2</v>
      </c>
      <c r="X711" s="9">
        <f t="shared" si="292"/>
        <v>1.0002475284475716</v>
      </c>
      <c r="Y711" s="9">
        <f t="shared" si="293"/>
        <v>0.18008055198093514</v>
      </c>
      <c r="Z711" s="9">
        <f t="shared" si="294"/>
        <v>2.6800128650243317E-2</v>
      </c>
      <c r="AA711" s="9">
        <f t="shared" si="295"/>
        <v>0.66832624126598217</v>
      </c>
      <c r="AB711" s="9">
        <f t="shared" si="296"/>
        <v>6.6978237560860882E-2</v>
      </c>
      <c r="AC711" s="9">
        <f t="shared" si="297"/>
        <v>9.7353167582636249E-2</v>
      </c>
      <c r="AD711" s="9">
        <f t="shared" si="298"/>
        <v>0.9878591089491181</v>
      </c>
      <c r="AE711" s="9">
        <f t="shared" si="299"/>
        <v>0.16654082201097492</v>
      </c>
      <c r="AF711" s="9">
        <v>0</v>
      </c>
      <c r="AG711" s="9">
        <v>0</v>
      </c>
      <c r="AH711" s="9">
        <v>0</v>
      </c>
      <c r="AI711" s="9"/>
      <c r="AJ711" s="6">
        <v>701</v>
      </c>
      <c r="AK711" s="6">
        <f t="shared" si="282"/>
        <v>1.0891414008378639</v>
      </c>
      <c r="AL711" s="6">
        <f t="shared" si="283"/>
        <v>0.69512636991622545</v>
      </c>
      <c r="AM711" s="6">
        <f t="shared" si="284"/>
        <v>1.0852122765317544</v>
      </c>
      <c r="AN711">
        <v>1.4</v>
      </c>
      <c r="AO711">
        <v>2.0222222222222199</v>
      </c>
      <c r="AP711" s="5">
        <v>0.86411764700000004</v>
      </c>
      <c r="AQ711" s="6">
        <f t="shared" si="285"/>
        <v>-0.31085859916213598</v>
      </c>
      <c r="AR711" s="17">
        <f t="shared" si="286"/>
        <v>9.6633068673045525E-2</v>
      </c>
      <c r="AS711" s="6">
        <f t="shared" si="287"/>
        <v>-1.3270958523059946</v>
      </c>
      <c r="AT711" s="15">
        <f t="shared" si="288"/>
        <v>1.7611834012077743</v>
      </c>
      <c r="AU711" s="6">
        <f t="shared" si="289"/>
        <v>0.22109462953175441</v>
      </c>
      <c r="AV711" s="16">
        <f t="shared" si="290"/>
        <v>4.8882835207783727E-2</v>
      </c>
      <c r="AW711" s="16"/>
      <c r="AX711" s="16"/>
    </row>
    <row r="712" spans="1:50" x14ac:dyDescent="0.2">
      <c r="A712" s="13">
        <v>43437</v>
      </c>
      <c r="B712" s="14">
        <v>16.086748889999999</v>
      </c>
      <c r="C712" s="14">
        <v>19.69308333</v>
      </c>
      <c r="D712" s="14">
        <v>18.689255129999999</v>
      </c>
      <c r="E712" s="14">
        <v>27.149897060000001</v>
      </c>
      <c r="F712" s="5">
        <v>3.119237104110367</v>
      </c>
      <c r="G712" s="5">
        <v>3.1441426220805329</v>
      </c>
      <c r="H712" s="14">
        <v>6.2384742082207332</v>
      </c>
      <c r="I712" s="14">
        <v>9.3826168303012665</v>
      </c>
      <c r="J712" s="14">
        <v>3.119237104110367</v>
      </c>
      <c r="K712" s="14">
        <f t="shared" si="278"/>
        <v>4.3450772585749231</v>
      </c>
      <c r="L712" s="14">
        <f t="shared" si="279"/>
        <v>13.422044915456716</v>
      </c>
      <c r="M712" s="14">
        <f t="shared" si="280"/>
        <v>10.140512951334152</v>
      </c>
      <c r="N712" s="5">
        <f t="shared" si="281"/>
        <v>0</v>
      </c>
      <c r="O712" s="9">
        <v>0.12199999996999999</v>
      </c>
      <c r="P712" s="9">
        <v>8.1333333330000007E-2</v>
      </c>
      <c r="Q712" s="9">
        <v>6.5110770064483674</v>
      </c>
      <c r="R712" s="9">
        <f t="shared" si="274"/>
        <v>0.65110770064483681</v>
      </c>
      <c r="S712" s="9">
        <f t="shared" si="275"/>
        <v>5.8599693058035305</v>
      </c>
      <c r="T712" s="9">
        <v>6.1197769154399424</v>
      </c>
      <c r="U712" s="9">
        <f t="shared" si="276"/>
        <v>0.61197769154399428</v>
      </c>
      <c r="V712" s="9">
        <f t="shared" si="277"/>
        <v>5.5077992238959483</v>
      </c>
      <c r="W712" s="9">
        <f t="shared" si="291"/>
        <v>8.4246051707168507E-2</v>
      </c>
      <c r="X712" s="9">
        <f t="shared" si="292"/>
        <v>1.0165235639041657</v>
      </c>
      <c r="Y712" s="9">
        <f t="shared" si="293"/>
        <v>0.17185687012882869</v>
      </c>
      <c r="Z712" s="9">
        <f t="shared" si="294"/>
        <v>2.5827317411282968E-2</v>
      </c>
      <c r="AA712" s="9">
        <f t="shared" si="295"/>
        <v>0.67608491968415185</v>
      </c>
      <c r="AB712" s="9">
        <f t="shared" si="296"/>
        <v>6.6020625436258543E-2</v>
      </c>
      <c r="AC712" s="9">
        <f t="shared" si="297"/>
        <v>9.4312140088139859E-2</v>
      </c>
      <c r="AD712" s="9">
        <f t="shared" si="298"/>
        <v>1.0001074745433165</v>
      </c>
      <c r="AE712" s="9">
        <f t="shared" si="299"/>
        <v>0.15980768955272151</v>
      </c>
      <c r="AF712" s="9">
        <v>0</v>
      </c>
      <c r="AG712" s="9">
        <v>0</v>
      </c>
      <c r="AH712" s="9">
        <v>0</v>
      </c>
      <c r="AI712" s="9"/>
      <c r="AJ712" s="6">
        <v>702</v>
      </c>
      <c r="AK712" s="6">
        <f t="shared" si="282"/>
        <v>1.1007696156113342</v>
      </c>
      <c r="AL712" s="6">
        <f t="shared" si="283"/>
        <v>0.70191223709543482</v>
      </c>
      <c r="AM712" s="6">
        <f t="shared" si="284"/>
        <v>1.0944196146314564</v>
      </c>
      <c r="AN712">
        <v>1.4</v>
      </c>
      <c r="AO712">
        <v>2.0111111111111102</v>
      </c>
      <c r="AP712" s="5">
        <v>0.84</v>
      </c>
      <c r="AQ712" s="6">
        <f t="shared" si="285"/>
        <v>-0.29923038438866567</v>
      </c>
      <c r="AR712" s="17">
        <f t="shared" si="286"/>
        <v>8.953882294138861E-2</v>
      </c>
      <c r="AS712" s="6">
        <f t="shared" si="287"/>
        <v>-1.3091988740156753</v>
      </c>
      <c r="AT712" s="15">
        <f t="shared" si="288"/>
        <v>1.7140016917239118</v>
      </c>
      <c r="AU712" s="6">
        <f t="shared" si="289"/>
        <v>0.25441961463145646</v>
      </c>
      <c r="AV712" s="16">
        <f t="shared" si="290"/>
        <v>6.4729340309218814E-2</v>
      </c>
      <c r="AW712" s="16"/>
      <c r="AX712" s="16"/>
    </row>
    <row r="713" spans="1:50" x14ac:dyDescent="0.2">
      <c r="A713" s="13">
        <v>43438</v>
      </c>
      <c r="B713" s="14">
        <v>16.083190479999999</v>
      </c>
      <c r="C713" s="14">
        <v>19.67650326</v>
      </c>
      <c r="D713" s="14">
        <v>18.686492059999999</v>
      </c>
      <c r="E713" s="14">
        <v>27.172541899999999</v>
      </c>
      <c r="F713" s="5">
        <v>2.9013738834168872</v>
      </c>
      <c r="G713" s="5">
        <v>2.7394322716284498</v>
      </c>
      <c r="H713" s="14">
        <v>5.8027477668337726</v>
      </c>
      <c r="I713" s="14">
        <v>8.5421800384622237</v>
      </c>
      <c r="J713" s="14">
        <v>2.9013738834168872</v>
      </c>
      <c r="K713" s="14">
        <f t="shared" si="278"/>
        <v>4.0322106963010063</v>
      </c>
      <c r="L713" s="14">
        <f t="shared" si="279"/>
        <v>11.905292147693334</v>
      </c>
      <c r="M713" s="14">
        <f t="shared" si="280"/>
        <v>9.457683876621795</v>
      </c>
      <c r="N713" s="5">
        <f t="shared" si="281"/>
        <v>0</v>
      </c>
      <c r="O713" s="9">
        <v>0.12150392151</v>
      </c>
      <c r="P713" s="9">
        <v>8.0750980389999991E-2</v>
      </c>
      <c r="Q713" s="9">
        <v>6.5769910915745156</v>
      </c>
      <c r="R713" s="9">
        <f t="shared" si="274"/>
        <v>0.65769910915745156</v>
      </c>
      <c r="S713" s="9">
        <f t="shared" si="275"/>
        <v>5.9192919824170644</v>
      </c>
      <c r="T713" s="9">
        <v>6.0808015673803926</v>
      </c>
      <c r="U713" s="9">
        <f t="shared" si="276"/>
        <v>0.60808015673803928</v>
      </c>
      <c r="V713" s="9">
        <f t="shared" si="277"/>
        <v>5.4727214106423538</v>
      </c>
      <c r="W713" s="9">
        <f t="shared" si="291"/>
        <v>7.9954345336405552E-2</v>
      </c>
      <c r="X713" s="9">
        <f t="shared" si="292"/>
        <v>1.0326899251139225</v>
      </c>
      <c r="Y713" s="9">
        <f t="shared" si="293"/>
        <v>0.1639748486306154</v>
      </c>
      <c r="Z713" s="9">
        <f t="shared" si="294"/>
        <v>2.5063537552909E-2</v>
      </c>
      <c r="AA713" s="9">
        <f t="shared" si="295"/>
        <v>0.68420080131200933</v>
      </c>
      <c r="AB713" s="9">
        <f t="shared" si="296"/>
        <v>6.5064911837255643E-2</v>
      </c>
      <c r="AC713" s="9">
        <f t="shared" si="297"/>
        <v>9.214964847290226E-2</v>
      </c>
      <c r="AD713" s="9">
        <f t="shared" si="298"/>
        <v>1.0126522185113096</v>
      </c>
      <c r="AE713" s="9">
        <f t="shared" si="299"/>
        <v>0.1533983190259417</v>
      </c>
      <c r="AF713" s="9">
        <v>0</v>
      </c>
      <c r="AG713" s="9">
        <v>0</v>
      </c>
      <c r="AH713" s="9">
        <v>0</v>
      </c>
      <c r="AI713" s="9"/>
      <c r="AJ713" s="9">
        <v>703</v>
      </c>
      <c r="AK713" s="6">
        <f t="shared" si="282"/>
        <v>1.1126442704503281</v>
      </c>
      <c r="AL713" s="6">
        <f t="shared" si="283"/>
        <v>0.70926433886491835</v>
      </c>
      <c r="AM713" s="6">
        <f t="shared" si="284"/>
        <v>1.1048018669842119</v>
      </c>
      <c r="AN713">
        <v>1.4095238095238101</v>
      </c>
      <c r="AO713">
        <v>2</v>
      </c>
      <c r="AP713" s="5">
        <v>0.84794117599999996</v>
      </c>
      <c r="AQ713" s="6">
        <f t="shared" si="285"/>
        <v>-0.29687953907348197</v>
      </c>
      <c r="AR713" s="17">
        <f t="shared" si="286"/>
        <v>8.8137460720483105E-2</v>
      </c>
      <c r="AS713" s="6">
        <f t="shared" si="287"/>
        <v>-1.2907356611350815</v>
      </c>
      <c r="AT713" s="15">
        <f t="shared" si="288"/>
        <v>1.6659985469258161</v>
      </c>
      <c r="AU713" s="6">
        <f t="shared" si="289"/>
        <v>0.25686069098421194</v>
      </c>
      <c r="AV713" s="16">
        <f t="shared" si="290"/>
        <v>6.5977414572886819E-2</v>
      </c>
      <c r="AW713" s="16"/>
      <c r="AX713" s="16"/>
    </row>
    <row r="714" spans="1:50" x14ac:dyDescent="0.2">
      <c r="A714" s="13">
        <v>43439</v>
      </c>
      <c r="B714" s="14">
        <v>16.087470490000001</v>
      </c>
      <c r="C714" s="14">
        <v>19.659923200000001</v>
      </c>
      <c r="D714" s="14">
        <v>18.693631979999999</v>
      </c>
      <c r="E714" s="14">
        <v>27.19518674</v>
      </c>
      <c r="F714" s="5">
        <v>2.6642241344994151</v>
      </c>
      <c r="G714" s="5">
        <v>2.2987388539695051</v>
      </c>
      <c r="H714" s="14">
        <v>5.3284482689988302</v>
      </c>
      <c r="I714" s="14">
        <v>7.6271871229683352</v>
      </c>
      <c r="J714" s="14">
        <v>2.6642241344994151</v>
      </c>
      <c r="K714" s="14">
        <f t="shared" si="278"/>
        <v>3.7137458511196941</v>
      </c>
      <c r="L714" s="14">
        <f t="shared" si="279"/>
        <v>10.284423338783448</v>
      </c>
      <c r="M714" s="14">
        <f t="shared" si="280"/>
        <v>8.690960809324368</v>
      </c>
      <c r="N714" s="5">
        <f t="shared" si="281"/>
        <v>0</v>
      </c>
      <c r="O714" s="9">
        <v>0.12100784315</v>
      </c>
      <c r="P714" s="9">
        <v>8.0168627450000002E-2</v>
      </c>
      <c r="Q714" s="9">
        <v>6.6503318464153622</v>
      </c>
      <c r="R714" s="9">
        <f t="shared" si="274"/>
        <v>0.66503318464153627</v>
      </c>
      <c r="S714" s="9">
        <f t="shared" si="275"/>
        <v>5.9852986617738262</v>
      </c>
      <c r="T714" s="9">
        <v>6.1650838312380527</v>
      </c>
      <c r="U714" s="9">
        <f t="shared" si="276"/>
        <v>0.61650838312380529</v>
      </c>
      <c r="V714" s="9">
        <f t="shared" si="277"/>
        <v>5.5485754481142475</v>
      </c>
      <c r="W714" s="9">
        <f t="shared" si="291"/>
        <v>7.5920186037240531E-2</v>
      </c>
      <c r="X714" s="9">
        <f t="shared" si="292"/>
        <v>1.0479590943759631</v>
      </c>
      <c r="Y714" s="9">
        <f t="shared" si="293"/>
        <v>0.15642968263846374</v>
      </c>
      <c r="Z714" s="9">
        <f t="shared" si="294"/>
        <v>2.4146885955137455E-2</v>
      </c>
      <c r="AA714" s="9">
        <f t="shared" si="295"/>
        <v>0.69208466053885676</v>
      </c>
      <c r="AB714" s="9">
        <f t="shared" si="296"/>
        <v>6.4115235054343023E-2</v>
      </c>
      <c r="AC714" s="9">
        <f t="shared" si="297"/>
        <v>8.9669836227661753E-2</v>
      </c>
      <c r="AD714" s="9">
        <f t="shared" si="298"/>
        <v>1.0236052291114652</v>
      </c>
      <c r="AE714" s="9">
        <f t="shared" si="299"/>
        <v>0.14733932333815861</v>
      </c>
      <c r="AF714" s="9">
        <v>0</v>
      </c>
      <c r="AG714" s="9">
        <v>0</v>
      </c>
      <c r="AH714" s="9">
        <v>0</v>
      </c>
      <c r="AI714" s="9"/>
      <c r="AJ714" s="6">
        <v>704</v>
      </c>
      <c r="AK714" s="6">
        <f t="shared" si="282"/>
        <v>1.1238792804132036</v>
      </c>
      <c r="AL714" s="6">
        <f t="shared" si="283"/>
        <v>0.71623154649399423</v>
      </c>
      <c r="AM714" s="6">
        <f t="shared" si="284"/>
        <v>1.113275065339127</v>
      </c>
      <c r="AN714">
        <v>1.41904761904762</v>
      </c>
      <c r="AO714">
        <v>2.1800000000000002</v>
      </c>
      <c r="AP714" s="5">
        <v>0.85588235300000004</v>
      </c>
      <c r="AQ714" s="6">
        <f t="shared" si="285"/>
        <v>-0.29516833863441638</v>
      </c>
      <c r="AR714" s="17">
        <f t="shared" si="286"/>
        <v>8.7124348132201504E-2</v>
      </c>
      <c r="AS714" s="6">
        <f t="shared" si="287"/>
        <v>-1.463768453506006</v>
      </c>
      <c r="AT714" s="15">
        <f t="shared" si="288"/>
        <v>2.1426180854793646</v>
      </c>
      <c r="AU714" s="6">
        <f t="shared" si="289"/>
        <v>0.25739271233912697</v>
      </c>
      <c r="AV714" s="16">
        <f t="shared" si="290"/>
        <v>6.625100836529256E-2</v>
      </c>
      <c r="AW714" s="16"/>
      <c r="AX714" s="16"/>
    </row>
    <row r="715" spans="1:50" x14ac:dyDescent="0.2">
      <c r="A715" s="13">
        <v>43440</v>
      </c>
      <c r="B715" s="14">
        <v>16.0917505</v>
      </c>
      <c r="C715" s="14">
        <v>19.643343130000002</v>
      </c>
      <c r="D715" s="14">
        <v>18.70077191</v>
      </c>
      <c r="E715" s="14">
        <v>27.217831589999999</v>
      </c>
      <c r="F715" s="5">
        <v>2.6800000757868152</v>
      </c>
      <c r="G715" s="5">
        <v>2.2675768555311802</v>
      </c>
      <c r="H715" s="14">
        <v>5.3600001515736304</v>
      </c>
      <c r="I715" s="14">
        <v>7.6275770071048097</v>
      </c>
      <c r="J715" s="14">
        <v>2.6800000757868152</v>
      </c>
      <c r="K715" s="14">
        <f t="shared" si="278"/>
        <v>3.7470497834466663</v>
      </c>
      <c r="L715" s="14">
        <f t="shared" si="279"/>
        <v>10.150826961205182</v>
      </c>
      <c r="M715" s="14">
        <f t="shared" si="280"/>
        <v>8.7487670666071029</v>
      </c>
      <c r="N715" s="5">
        <f t="shared" si="281"/>
        <v>0</v>
      </c>
      <c r="O715" s="9">
        <v>0.12051176469</v>
      </c>
      <c r="P715" s="9">
        <v>7.9586274510000013E-2</v>
      </c>
      <c r="Q715" s="9">
        <v>6.632047495721058</v>
      </c>
      <c r="R715" s="9">
        <f t="shared" ref="R715:R778" si="302">Q715*$K$3</f>
        <v>0.66320474957210584</v>
      </c>
      <c r="S715" s="9">
        <f t="shared" ref="S715:S778" si="303">Q715*$L$3</f>
        <v>5.9688427461489519</v>
      </c>
      <c r="T715" s="9">
        <v>6.2020645168037722</v>
      </c>
      <c r="U715" s="9">
        <f t="shared" ref="U715:U778" si="304">T715*$K$3</f>
        <v>0.62020645168037725</v>
      </c>
      <c r="V715" s="9">
        <f t="shared" ref="V715:V778" si="305">T715*$L$3</f>
        <v>5.5818580651233951</v>
      </c>
      <c r="W715" s="9">
        <f t="shared" si="291"/>
        <v>7.2113514807410253E-2</v>
      </c>
      <c r="X715" s="9">
        <f t="shared" si="292"/>
        <v>1.0623282439776569</v>
      </c>
      <c r="Y715" s="9">
        <f t="shared" si="293"/>
        <v>0.14921124587069864</v>
      </c>
      <c r="Z715" s="9">
        <f t="shared" si="294"/>
        <v>2.3102253550742913E-2</v>
      </c>
      <c r="AA715" s="9">
        <f t="shared" si="295"/>
        <v>0.69964158334768778</v>
      </c>
      <c r="AB715" s="9">
        <f t="shared" si="296"/>
        <v>6.3168403031733919E-2</v>
      </c>
      <c r="AC715" s="9">
        <f t="shared" si="297"/>
        <v>8.6919670877560071E-2</v>
      </c>
      <c r="AD715" s="9">
        <f t="shared" si="298"/>
        <v>1.0335061308221798</v>
      </c>
      <c r="AE715" s="9">
        <f t="shared" si="299"/>
        <v>0.14158646204551437</v>
      </c>
      <c r="AF715" s="9">
        <v>0</v>
      </c>
      <c r="AG715" s="9">
        <v>0</v>
      </c>
      <c r="AH715" s="9">
        <v>0</v>
      </c>
      <c r="AI715" s="9"/>
      <c r="AJ715" s="6">
        <v>705</v>
      </c>
      <c r="AK715" s="6">
        <f t="shared" si="282"/>
        <v>1.1344417587850673</v>
      </c>
      <c r="AL715" s="6">
        <f t="shared" si="283"/>
        <v>0.72274383689843069</v>
      </c>
      <c r="AM715" s="6">
        <f t="shared" si="284"/>
        <v>1.1204258016997399</v>
      </c>
      <c r="AN715">
        <v>1.4285714285714299</v>
      </c>
      <c r="AO715">
        <v>2.36</v>
      </c>
      <c r="AP715" s="5">
        <v>0.86382352900000003</v>
      </c>
      <c r="AQ715" s="6">
        <f t="shared" si="285"/>
        <v>-0.29412966978636268</v>
      </c>
      <c r="AR715" s="17">
        <f t="shared" si="286"/>
        <v>8.651226264863475E-2</v>
      </c>
      <c r="AS715" s="6">
        <f t="shared" si="287"/>
        <v>-1.6372561631015692</v>
      </c>
      <c r="AT715" s="15">
        <f t="shared" si="288"/>
        <v>2.6806077436140723</v>
      </c>
      <c r="AU715" s="6">
        <f t="shared" si="289"/>
        <v>0.2566022726997399</v>
      </c>
      <c r="AV715" s="16">
        <f t="shared" si="290"/>
        <v>6.5844726354671673E-2</v>
      </c>
      <c r="AW715" s="16"/>
      <c r="AX715" s="16"/>
    </row>
    <row r="716" spans="1:50" x14ac:dyDescent="0.2">
      <c r="A716" s="13">
        <v>43441</v>
      </c>
      <c r="B716" s="14">
        <v>16.096030509999999</v>
      </c>
      <c r="C716" s="14">
        <v>19.626763069999999</v>
      </c>
      <c r="D716" s="14">
        <v>18.70791183</v>
      </c>
      <c r="E716" s="14">
        <v>27.240476430000001</v>
      </c>
      <c r="F716" s="5">
        <v>2.9934787631412001</v>
      </c>
      <c r="G716" s="5">
        <v>2.6124105159320732</v>
      </c>
      <c r="H716" s="14">
        <v>5.9869575262824002</v>
      </c>
      <c r="I716" s="14">
        <v>8.5993680422144738</v>
      </c>
      <c r="J716" s="14">
        <v>2.9934787631412001</v>
      </c>
      <c r="K716" s="14">
        <f t="shared" ref="K716:K779" si="306">IF(-1*(H716*B716-J716*D716+B716*((D716*J716-J716*E716)/(-D716+B716))-((D716*J716-J716*E716)/(-D716+B716))*D716)/(B716-C716)&lt;0,0,-1*(H716*B716-J716*D716+B716*((D716*J716-J716*E716)/(-D716+B716))-((D716*J716-J716*E716)/(-D716+B716))*D716)/(B716-C716))</f>
        <v>4.1981268935481726</v>
      </c>
      <c r="L716" s="14">
        <f t="shared" ref="L716:L779" si="307">IF((H716*B716-I716*C716+B716*K716-K716*C716)/(C716-E716)&lt;0,0,(H716*B716-I716*C716+B716*K716-K716*C716)/(C716-E716))</f>
        <v>11.457480377908494</v>
      </c>
      <c r="M716" s="14">
        <f t="shared" ref="M716:M779" si="308">IF((D716*J716-J716*E716)/(-D716+B716)&lt;0,0,(D716*J716-J716*E716)/(-D716+B716))</f>
        <v>9.7791774571251828</v>
      </c>
      <c r="N716" s="5">
        <f t="shared" ref="N716:N779" si="309">IF(M716=0,1,0)</f>
        <v>0</v>
      </c>
      <c r="O716" s="9">
        <v>0.12001568623</v>
      </c>
      <c r="P716" s="9">
        <v>7.900392157000001E-2</v>
      </c>
      <c r="Q716" s="9">
        <v>6.5756742449527623</v>
      </c>
      <c r="R716" s="9">
        <f t="shared" si="302"/>
        <v>0.65756742449527628</v>
      </c>
      <c r="S716" s="9">
        <f t="shared" si="303"/>
        <v>5.9181068204574858</v>
      </c>
      <c r="T716" s="9">
        <v>6.1991439075967243</v>
      </c>
      <c r="U716" s="9">
        <f t="shared" si="304"/>
        <v>0.61991439075967247</v>
      </c>
      <c r="V716" s="9">
        <f t="shared" si="305"/>
        <v>5.579229516837052</v>
      </c>
      <c r="W716" s="9">
        <f t="shared" si="291"/>
        <v>6.8559001137759243E-2</v>
      </c>
      <c r="X716" s="9">
        <f t="shared" si="292"/>
        <v>1.0762144060669456</v>
      </c>
      <c r="Y716" s="9">
        <f t="shared" si="293"/>
        <v>0.14230843100458671</v>
      </c>
      <c r="Z716" s="9">
        <f t="shared" si="294"/>
        <v>2.2135414429143574E-2</v>
      </c>
      <c r="AA716" s="9">
        <f t="shared" si="295"/>
        <v>0.70720209747096385</v>
      </c>
      <c r="AB716" s="9">
        <f t="shared" si="296"/>
        <v>6.2221792715141104E-2</v>
      </c>
      <c r="AC716" s="9">
        <f t="shared" si="297"/>
        <v>8.4342014846092925E-2</v>
      </c>
      <c r="AD716" s="9">
        <f t="shared" si="298"/>
        <v>1.0430386261702982</v>
      </c>
      <c r="AE716" s="9">
        <f t="shared" si="299"/>
        <v>0.13610147825048921</v>
      </c>
      <c r="AF716" s="9">
        <v>0</v>
      </c>
      <c r="AG716" s="9">
        <v>0</v>
      </c>
      <c r="AH716" s="9">
        <v>0</v>
      </c>
      <c r="AI716" s="9"/>
      <c r="AJ716" s="9">
        <v>706</v>
      </c>
      <c r="AK716" s="6">
        <f t="shared" ref="AK716:AK740" si="310">W716+X716</f>
        <v>1.1447734072047049</v>
      </c>
      <c r="AL716" s="6">
        <f t="shared" ref="AL716:AL741" si="311">Z716+AA716</f>
        <v>0.72933751190010743</v>
      </c>
      <c r="AM716" s="6">
        <f t="shared" ref="AM716:AM741" si="312">AC716+AD716</f>
        <v>1.1273806410163911</v>
      </c>
      <c r="AN716">
        <v>1.4380952380952401</v>
      </c>
      <c r="AO716">
        <v>2.54</v>
      </c>
      <c r="AP716" s="5">
        <v>0.871764706</v>
      </c>
      <c r="AQ716" s="6">
        <f t="shared" ref="AQ716:AQ740" si="313">AK716-AN716</f>
        <v>-0.29332183089053521</v>
      </c>
      <c r="AR716" s="17">
        <f t="shared" ref="AR716:AR740" si="314">AQ716^2</f>
        <v>8.6037696476975734E-2</v>
      </c>
      <c r="AS716" s="6">
        <f t="shared" ref="AS716:AS740" si="315">AL716-AO716</f>
        <v>-1.8106624880998927</v>
      </c>
      <c r="AT716" s="15">
        <f t="shared" ref="AT716:AT740" si="316">AS716^2</f>
        <v>3.2784986458120939</v>
      </c>
      <c r="AU716" s="6">
        <f t="shared" ref="AU716:AU740" si="317">AM716-AP716</f>
        <v>0.25561593501639113</v>
      </c>
      <c r="AV716" s="16">
        <f t="shared" ref="AV716:AV740" si="318">AU716^2</f>
        <v>6.5339506234303887E-2</v>
      </c>
      <c r="AW716" s="16"/>
      <c r="AX716" s="16"/>
    </row>
    <row r="717" spans="1:50" x14ac:dyDescent="0.2">
      <c r="A717" s="13">
        <v>43442</v>
      </c>
      <c r="B717" s="14">
        <v>16.100310520000001</v>
      </c>
      <c r="C717" s="14">
        <v>19.610182999999999</v>
      </c>
      <c r="D717" s="14">
        <v>18.715051750000001</v>
      </c>
      <c r="E717" s="14">
        <v>27.263121269999999</v>
      </c>
      <c r="F717" s="5">
        <v>3.7526998804940042</v>
      </c>
      <c r="G717" s="5">
        <v>3.57764454779144</v>
      </c>
      <c r="H717" s="14">
        <v>7.5053997609880083</v>
      </c>
      <c r="I717" s="14">
        <v>11.083044308779449</v>
      </c>
      <c r="J717" s="14">
        <v>3.7526998804940042</v>
      </c>
      <c r="K717" s="14">
        <f t="shared" si="306"/>
        <v>5.2790962926431462</v>
      </c>
      <c r="L717" s="14">
        <f t="shared" si="307"/>
        <v>15.030856267504035</v>
      </c>
      <c r="M717" s="14">
        <f t="shared" si="308"/>
        <v>12.268265439849449</v>
      </c>
      <c r="N717" s="5">
        <f t="shared" si="309"/>
        <v>0</v>
      </c>
      <c r="O717" s="9">
        <v>0.11951960778</v>
      </c>
      <c r="P717" s="9">
        <v>7.8421568620000007E-2</v>
      </c>
      <c r="Q717" s="9">
        <v>6.4728592816822994</v>
      </c>
      <c r="R717" s="9">
        <f t="shared" si="302"/>
        <v>0.64728592816822994</v>
      </c>
      <c r="S717" s="9">
        <f t="shared" si="303"/>
        <v>5.8255733535140699</v>
      </c>
      <c r="T717" s="9">
        <v>6.1748982318210439</v>
      </c>
      <c r="U717" s="9">
        <f t="shared" si="304"/>
        <v>0.61748982318210444</v>
      </c>
      <c r="V717" s="9">
        <f t="shared" si="305"/>
        <v>5.5574084086389393</v>
      </c>
      <c r="W717" s="9">
        <f t="shared" ref="W717:W740" si="319">IF(W716+($A$3/$B$3)*(F716*R716+AC716*K716+Z716*(M716+J716)-W716*(M716+K716+H716))+AF717-W716*$E$3-W716*$G$3&lt;0,0,W716+($A$3/$B$3)*(F716*R716+AC716*K716+Z716*(M716+J716)-W716*(M716+K716+H716))+AF717-W716*$E$3-W716*$G$3)</f>
        <v>6.531043859814567E-2</v>
      </c>
      <c r="X717" s="9">
        <f t="shared" ref="X717:X740" si="320">IF(X716+($A$3/$B$3)*(F716*S716+AD716*K716+AA716*(M716+J716)-X716*(M716+K716+H716))+$F$3*Y716+$G$3*W716-AF717&lt;0,0,X716+($A$3/$B$3)*(F716*S716+AD716*K716+AA716*(M716+J716)-X716*(M716+K716+H716))+$F$3*Y716+$G$3*W716-AF717)</f>
        <v>1.0901773344335268</v>
      </c>
      <c r="Y717" s="9">
        <f t="shared" ref="Y717:Y740" si="321">IF(Y716+W716*$E$3-$F$3*Y716-$H$3*Y716&lt;0,0,Y716+W716*$E$3-$F$3*Y716-$H$3*Y716)</f>
        <v>0.13571237473268175</v>
      </c>
      <c r="Z717" s="9">
        <f t="shared" ref="Z717:Z740" si="322">IF(Z716+($A$3/$C$3)*(O716*J716+W716*M716-(M716+J716)*Z716)+AG717-Z716*$M$3-$O$3*Z716&lt;0,0,Z716+($A$3/$C$3)*(O716*J716+W716*M716-(M716+J716)*Z716)+AG717-Z716*$M$3-$O$3*Z716)</f>
        <v>2.1434143777855373E-2</v>
      </c>
      <c r="AA717" s="9">
        <f t="shared" ref="AA717:AA740" si="323">IF(AA716+($A$3/$C$3)*(P716*J716+X716*M716-(M716+J716)*AA716)+AB716*$N$3+$O$3*Z716-AG717&lt;0,0,AA716+($A$3/$C$3)*(P716*J716+X716*M716-(M716+J716)*AA716)+AB716*$N$3+$O$3*Z716-AG717)</f>
        <v>0.71521398922420931</v>
      </c>
      <c r="AB717" s="9">
        <f t="shared" ref="AB717:AB740" si="324">IF(AB716+Z716*$M$3-$N$3*AB716-AB716*$P$3&lt;0,0,AB716+Z716*$M$3-$N$3*AB716-AB716*$P$3)</f>
        <v>6.1276955026176333E-2</v>
      </c>
      <c r="AC717" s="9">
        <f t="shared" ref="AC717:AC740" si="325">IF(AC716+($A$3/$D$3)*(G716*U716+W716*(H716+K716)+O716*L716-AC716*(K716+L716+I716))+AH717-AC716*$E$3-$G$3*AC716&lt;0,0,AC716+($A$3/$D$3)*(G716*U716+W716*(H716+K716)+O716*L716-AC716*(K716+L716+I716))+AH717-AC716*$E$3-$G$3*AC716)</f>
        <v>8.2327242143542617E-2</v>
      </c>
      <c r="AD717" s="9">
        <f t="shared" ref="AD717:AD740" si="326">IF(AD716+($A$3/$D$3)*(G716*V716+X716*(H716+K716)+P716*L716-AD716*(K716+L716+I716))+AE716*$F$3+$G$3*AC716-AH717&lt;0,0,AD716+($A$3/$D$3)*(G716*V716+X716*(H716+K716)+P716*L716-AD716*(K716+L716+I716))+AE716*$F$3+$G$3*AC716-AH717)</f>
        <v>1.0527080207895632</v>
      </c>
      <c r="AE717" s="9">
        <f t="shared" ref="AE717:AE739" si="327">IF(AE716+$E$3*AC716-$F$3*AE716-AE716*$H$3&lt;0,0,AE716+$E$3*AC716-$F$3*AE716-AE716*$H$3)</f>
        <v>0.13087445876726292</v>
      </c>
      <c r="AF717" s="9">
        <v>0</v>
      </c>
      <c r="AG717" s="9">
        <v>0</v>
      </c>
      <c r="AH717" s="9">
        <v>0</v>
      </c>
      <c r="AI717" s="9"/>
      <c r="AJ717" s="6">
        <v>707</v>
      </c>
      <c r="AK717" s="6">
        <f t="shared" si="310"/>
        <v>1.1554877730316724</v>
      </c>
      <c r="AL717" s="6">
        <f t="shared" si="311"/>
        <v>0.73664813300206466</v>
      </c>
      <c r="AM717" s="6">
        <f t="shared" si="312"/>
        <v>1.1350352629331057</v>
      </c>
      <c r="AN717">
        <v>1.44761904761905</v>
      </c>
      <c r="AO717">
        <v>2.72</v>
      </c>
      <c r="AP717" s="5">
        <v>0.87970588199999999</v>
      </c>
      <c r="AQ717" s="6">
        <f t="shared" si="313"/>
        <v>-0.29213127458737764</v>
      </c>
      <c r="AR717" s="17">
        <f t="shared" si="314"/>
        <v>8.5340681592045831E-2</v>
      </c>
      <c r="AS717" s="6">
        <f t="shared" si="315"/>
        <v>-1.9833518669979355</v>
      </c>
      <c r="AT717" s="15">
        <f t="shared" si="316"/>
        <v>3.9336846283241966</v>
      </c>
      <c r="AU717" s="6">
        <f t="shared" si="317"/>
        <v>0.25532938093310575</v>
      </c>
      <c r="AV717" s="16">
        <f t="shared" si="318"/>
        <v>6.5193092767683022E-2</v>
      </c>
      <c r="AW717" s="16"/>
      <c r="AX717" s="16"/>
    </row>
    <row r="718" spans="1:50" x14ac:dyDescent="0.2">
      <c r="A718" s="13">
        <v>43443</v>
      </c>
      <c r="B718" s="14">
        <v>16.104590529999999</v>
      </c>
      <c r="C718" s="14">
        <v>19.59360294</v>
      </c>
      <c r="D718" s="14">
        <v>18.722191680000002</v>
      </c>
      <c r="E718" s="14">
        <v>27.285766110000001</v>
      </c>
      <c r="F718" s="5">
        <v>3.7877991197474188</v>
      </c>
      <c r="G718" s="5">
        <v>3.5130690064360151</v>
      </c>
      <c r="H718" s="14">
        <v>7.5755982394948376</v>
      </c>
      <c r="I718" s="14">
        <v>11.08866724593085</v>
      </c>
      <c r="J718" s="14">
        <v>3.7877991197474188</v>
      </c>
      <c r="K718" s="14">
        <f t="shared" si="306"/>
        <v>5.3450388311348158</v>
      </c>
      <c r="L718" s="14">
        <f t="shared" si="307"/>
        <v>14.809090730385591</v>
      </c>
      <c r="M718" s="14">
        <f t="shared" si="308"/>
        <v>12.391918336315475</v>
      </c>
      <c r="N718" s="5">
        <f t="shared" si="309"/>
        <v>0</v>
      </c>
      <c r="O718" s="9">
        <v>0.11902352942</v>
      </c>
      <c r="P718" s="9">
        <v>7.783921567999999E-2</v>
      </c>
      <c r="Q718" s="9">
        <v>6.5557614496479557</v>
      </c>
      <c r="R718" s="9">
        <f t="shared" si="302"/>
        <v>0.65557614496479566</v>
      </c>
      <c r="S718" s="9">
        <f t="shared" si="303"/>
        <v>5.90018530468316</v>
      </c>
      <c r="T718" s="9">
        <v>6.1736500546479238</v>
      </c>
      <c r="U718" s="9">
        <f t="shared" si="304"/>
        <v>0.61736500546479245</v>
      </c>
      <c r="V718" s="9">
        <f t="shared" si="305"/>
        <v>5.5562850491831313</v>
      </c>
      <c r="W718" s="9">
        <f t="shared" si="319"/>
        <v>6.2460199321606E-2</v>
      </c>
      <c r="X718" s="9">
        <f t="shared" si="320"/>
        <v>1.1049674288462545</v>
      </c>
      <c r="Y718" s="9">
        <f t="shared" si="321"/>
        <v>0.12941796902824321</v>
      </c>
      <c r="Z718" s="9">
        <f t="shared" si="322"/>
        <v>2.1234158745221034E-2</v>
      </c>
      <c r="AA718" s="9">
        <f t="shared" si="323"/>
        <v>0.72439868999112245</v>
      </c>
      <c r="AB718" s="9">
        <f t="shared" si="324"/>
        <v>6.0339161804649703E-2</v>
      </c>
      <c r="AC718" s="9">
        <f t="shared" si="325"/>
        <v>8.1512985723619757E-2</v>
      </c>
      <c r="AD718" s="9">
        <f t="shared" si="326"/>
        <v>1.0635214861456588</v>
      </c>
      <c r="AE718" s="9">
        <f t="shared" si="327"/>
        <v>0.1259187105200768</v>
      </c>
      <c r="AF718" s="9">
        <v>0</v>
      </c>
      <c r="AG718" s="9">
        <v>0</v>
      </c>
      <c r="AH718" s="9">
        <v>0</v>
      </c>
      <c r="AI718" s="9"/>
      <c r="AJ718" s="6">
        <v>708</v>
      </c>
      <c r="AK718" s="6">
        <f t="shared" si="310"/>
        <v>1.1674276281678606</v>
      </c>
      <c r="AL718" s="6">
        <f t="shared" si="311"/>
        <v>0.7456328487363435</v>
      </c>
      <c r="AM718" s="6">
        <f t="shared" si="312"/>
        <v>1.1450344718692786</v>
      </c>
      <c r="AN718">
        <v>1.45714285714286</v>
      </c>
      <c r="AO718">
        <v>2.9</v>
      </c>
      <c r="AP718" s="5">
        <v>0.88764705899999996</v>
      </c>
      <c r="AQ718" s="6">
        <f t="shared" si="313"/>
        <v>-0.28971522897499935</v>
      </c>
      <c r="AR718" s="17">
        <f t="shared" si="314"/>
        <v>8.3934913900036309E-2</v>
      </c>
      <c r="AS718" s="6">
        <f t="shared" si="315"/>
        <v>-2.1543671512636564</v>
      </c>
      <c r="AT718" s="15">
        <f t="shared" si="316"/>
        <v>4.6412978224438826</v>
      </c>
      <c r="AU718" s="6">
        <f t="shared" si="317"/>
        <v>0.25738741286927869</v>
      </c>
      <c r="AV718" s="16">
        <f t="shared" si="318"/>
        <v>6.6248280303540533E-2</v>
      </c>
      <c r="AW718" s="16"/>
      <c r="AX718" s="16"/>
    </row>
    <row r="719" spans="1:50" x14ac:dyDescent="0.2">
      <c r="A719" s="13">
        <v>43444</v>
      </c>
      <c r="B719" s="14">
        <v>16.108870540000002</v>
      </c>
      <c r="C719" s="14">
        <v>19.57702287</v>
      </c>
      <c r="D719" s="14">
        <v>18.729331599999998</v>
      </c>
      <c r="E719" s="14">
        <v>27.308410949999999</v>
      </c>
      <c r="F719" s="5">
        <v>3.1506364126922342</v>
      </c>
      <c r="G719" s="5">
        <v>2.8137390559562809</v>
      </c>
      <c r="H719" s="14">
        <v>6.3012728253844674</v>
      </c>
      <c r="I719" s="14">
        <v>9.1150118813407488</v>
      </c>
      <c r="J719" s="14">
        <v>3.1506364126922342</v>
      </c>
      <c r="K719" s="14">
        <f t="shared" si="306"/>
        <v>4.4598716543414074</v>
      </c>
      <c r="L719" s="14">
        <f t="shared" si="307"/>
        <v>11.952048091925077</v>
      </c>
      <c r="M719" s="14">
        <f t="shared" si="308"/>
        <v>10.31481070261966</v>
      </c>
      <c r="N719" s="5">
        <f t="shared" si="309"/>
        <v>0</v>
      </c>
      <c r="O719" s="9">
        <v>0.11852745096</v>
      </c>
      <c r="P719" s="9">
        <v>7.7256862740000001E-2</v>
      </c>
      <c r="Q719" s="9">
        <v>6.6910658620075374</v>
      </c>
      <c r="R719" s="9">
        <f t="shared" si="302"/>
        <v>0.66910658620075381</v>
      </c>
      <c r="S719" s="9">
        <f t="shared" si="303"/>
        <v>6.0219592758067835</v>
      </c>
      <c r="T719" s="9">
        <v>6.1666087238109872</v>
      </c>
      <c r="U719" s="9">
        <f t="shared" si="304"/>
        <v>0.61666087238109879</v>
      </c>
      <c r="V719" s="9">
        <f t="shared" si="305"/>
        <v>5.5499478514298888</v>
      </c>
      <c r="W719" s="9">
        <f t="shared" si="319"/>
        <v>5.9845733381270125E-2</v>
      </c>
      <c r="X719" s="9">
        <f t="shared" si="320"/>
        <v>1.1195414438197719</v>
      </c>
      <c r="Y719" s="9">
        <f t="shared" si="321"/>
        <v>0.1234258050041749</v>
      </c>
      <c r="Z719" s="9">
        <f t="shared" si="322"/>
        <v>2.0992494154632644E-2</v>
      </c>
      <c r="AA719" s="9">
        <f t="shared" si="323"/>
        <v>0.73369198510922884</v>
      </c>
      <c r="AB719" s="9">
        <f t="shared" si="324"/>
        <v>5.9418281671310434E-2</v>
      </c>
      <c r="AC719" s="9">
        <f t="shared" si="325"/>
        <v>8.0632162780154878E-2</v>
      </c>
      <c r="AD719" s="9">
        <f t="shared" si="326"/>
        <v>1.0736519758802958</v>
      </c>
      <c r="AE719" s="9">
        <f t="shared" si="327"/>
        <v>0.12128328204821962</v>
      </c>
      <c r="AF719" s="9">
        <v>0</v>
      </c>
      <c r="AG719" s="9">
        <v>0</v>
      </c>
      <c r="AH719" s="9">
        <v>0</v>
      </c>
      <c r="AI719" s="9"/>
      <c r="AJ719" s="9">
        <v>709</v>
      </c>
      <c r="AK719" s="6">
        <f t="shared" si="310"/>
        <v>1.179387177201042</v>
      </c>
      <c r="AL719" s="6">
        <f t="shared" si="311"/>
        <v>0.75468447926386151</v>
      </c>
      <c r="AM719" s="6">
        <f t="shared" si="312"/>
        <v>1.1542841386604508</v>
      </c>
      <c r="AN719">
        <v>1.4666666666666699</v>
      </c>
      <c r="AO719">
        <v>3.08</v>
      </c>
      <c r="AP719" s="5">
        <v>0.89558823499999995</v>
      </c>
      <c r="AQ719" s="6">
        <f t="shared" si="313"/>
        <v>-0.28727948946562787</v>
      </c>
      <c r="AR719" s="17">
        <f t="shared" si="314"/>
        <v>8.2529505067631792E-2</v>
      </c>
      <c r="AS719" s="6">
        <f t="shared" si="315"/>
        <v>-2.3253155207361385</v>
      </c>
      <c r="AT719" s="15">
        <f t="shared" si="316"/>
        <v>5.4070922709763787</v>
      </c>
      <c r="AU719" s="6">
        <f t="shared" si="317"/>
        <v>0.25869590366045081</v>
      </c>
      <c r="AV719" s="16">
        <f t="shared" si="318"/>
        <v>6.6923570570697241E-2</v>
      </c>
      <c r="AW719" s="16"/>
      <c r="AX719" s="16"/>
    </row>
    <row r="720" spans="1:50" x14ac:dyDescent="0.2">
      <c r="A720" s="13">
        <v>43445</v>
      </c>
      <c r="B720" s="14">
        <v>16.11315055</v>
      </c>
      <c r="C720" s="14">
        <v>19.560442810000001</v>
      </c>
      <c r="D720" s="14">
        <v>18.736471519999998</v>
      </c>
      <c r="E720" s="14">
        <v>27.331055790000001</v>
      </c>
      <c r="F720" s="5">
        <v>2.816813544847705</v>
      </c>
      <c r="G720" s="5">
        <v>2.377794816253795</v>
      </c>
      <c r="H720" s="14">
        <v>5.633627089695409</v>
      </c>
      <c r="I720" s="14">
        <v>8.011421905949204</v>
      </c>
      <c r="J720" s="14">
        <v>2.816813544847705</v>
      </c>
      <c r="K720" s="14">
        <f t="shared" si="306"/>
        <v>3.9999490192804692</v>
      </c>
      <c r="L720" s="14">
        <f t="shared" si="307"/>
        <v>10.259225633682284</v>
      </c>
      <c r="M720" s="14">
        <f t="shared" si="308"/>
        <v>9.2285090772064571</v>
      </c>
      <c r="N720" s="5">
        <f t="shared" si="309"/>
        <v>0</v>
      </c>
      <c r="O720" s="9">
        <v>0.1180313725</v>
      </c>
      <c r="P720" s="9">
        <v>7.6674509800000012E-2</v>
      </c>
      <c r="Q720" s="9">
        <v>6.7074697757650723</v>
      </c>
      <c r="R720" s="9">
        <f t="shared" si="302"/>
        <v>0.67074697757650725</v>
      </c>
      <c r="S720" s="9">
        <f t="shared" si="303"/>
        <v>6.0367227981885652</v>
      </c>
      <c r="T720" s="9">
        <v>6.2210127117893599</v>
      </c>
      <c r="U720" s="9">
        <f t="shared" si="304"/>
        <v>0.62210127117893599</v>
      </c>
      <c r="V720" s="9">
        <f t="shared" si="305"/>
        <v>5.5989114406104239</v>
      </c>
      <c r="W720" s="9">
        <f t="shared" si="319"/>
        <v>5.7264862889375476E-2</v>
      </c>
      <c r="X720" s="9">
        <f t="shared" si="320"/>
        <v>1.132698853660657</v>
      </c>
      <c r="Y720" s="9">
        <f t="shared" si="321"/>
        <v>0.11772706709612669</v>
      </c>
      <c r="Z720" s="9">
        <f t="shared" si="322"/>
        <v>2.0326498614467812E-2</v>
      </c>
      <c r="AA720" s="9">
        <f t="shared" si="323"/>
        <v>0.74201271834726756</v>
      </c>
      <c r="AB720" s="9">
        <f t="shared" si="324"/>
        <v>5.8513103873132868E-2</v>
      </c>
      <c r="AC720" s="9">
        <f t="shared" si="325"/>
        <v>7.8995418564429126E-2</v>
      </c>
      <c r="AD720" s="9">
        <f t="shared" si="326"/>
        <v>1.0825612071403903</v>
      </c>
      <c r="AE720" s="9">
        <f t="shared" si="327"/>
        <v>0.11694060342458347</v>
      </c>
      <c r="AF720" s="9">
        <v>0</v>
      </c>
      <c r="AG720" s="9">
        <v>0</v>
      </c>
      <c r="AH720" s="9">
        <v>0</v>
      </c>
      <c r="AI720" s="9"/>
      <c r="AJ720" s="6">
        <v>710</v>
      </c>
      <c r="AK720" s="6">
        <f t="shared" si="310"/>
        <v>1.1899637165500325</v>
      </c>
      <c r="AL720" s="6">
        <f t="shared" si="311"/>
        <v>0.76233921696173534</v>
      </c>
      <c r="AM720" s="6">
        <f t="shared" si="312"/>
        <v>1.1615566257048193</v>
      </c>
      <c r="AN720">
        <v>1.47619047619048</v>
      </c>
      <c r="AO720">
        <v>3.26</v>
      </c>
      <c r="AP720" s="5">
        <v>0.90352941200000003</v>
      </c>
      <c r="AQ720" s="6">
        <f t="shared" si="313"/>
        <v>-0.28622675964044753</v>
      </c>
      <c r="AR720" s="17">
        <f t="shared" si="314"/>
        <v>8.1925757934270524E-2</v>
      </c>
      <c r="AS720" s="6">
        <f t="shared" si="315"/>
        <v>-2.4976607830382642</v>
      </c>
      <c r="AT720" s="15">
        <f t="shared" si="316"/>
        <v>6.2383093871273152</v>
      </c>
      <c r="AU720" s="6">
        <f t="shared" si="317"/>
        <v>0.25802721370481929</v>
      </c>
      <c r="AV720" s="16">
        <f t="shared" si="318"/>
        <v>6.6578043012272478E-2</v>
      </c>
      <c r="AW720" s="16"/>
      <c r="AX720" s="16"/>
    </row>
    <row r="721" spans="1:50" x14ac:dyDescent="0.2">
      <c r="A721" s="13">
        <v>43446</v>
      </c>
      <c r="B721" s="14">
        <v>16.117430559999999</v>
      </c>
      <c r="C721" s="14">
        <v>19.543862740000002</v>
      </c>
      <c r="D721" s="14">
        <v>18.74361145</v>
      </c>
      <c r="E721" s="14">
        <v>27.35370064</v>
      </c>
      <c r="F721" s="5">
        <v>2.6912947137298522</v>
      </c>
      <c r="G721" s="5">
        <v>2.2053214107030321</v>
      </c>
      <c r="H721" s="14">
        <v>5.3825894274597026</v>
      </c>
      <c r="I721" s="14">
        <v>7.5879108381627356</v>
      </c>
      <c r="J721" s="14">
        <v>2.6912947137298522</v>
      </c>
      <c r="K721" s="14">
        <f t="shared" si="306"/>
        <v>3.8339125675299437</v>
      </c>
      <c r="L721" s="14">
        <f t="shared" si="307"/>
        <v>9.5623262514872458</v>
      </c>
      <c r="M721" s="14">
        <f t="shared" si="308"/>
        <v>8.8235687077098248</v>
      </c>
      <c r="N721" s="5">
        <f t="shared" si="309"/>
        <v>0</v>
      </c>
      <c r="O721" s="9">
        <v>0.11753529414</v>
      </c>
      <c r="P721" s="9">
        <v>7.609215686000001E-2</v>
      </c>
      <c r="Q721" s="9">
        <v>6.7297991468583076</v>
      </c>
      <c r="R721" s="9">
        <f t="shared" si="302"/>
        <v>0.67297991468583085</v>
      </c>
      <c r="S721" s="9">
        <f t="shared" si="303"/>
        <v>6.0568192321724768</v>
      </c>
      <c r="T721" s="9">
        <v>6.2535258400371276</v>
      </c>
      <c r="U721" s="9">
        <f t="shared" si="304"/>
        <v>0.62535258400371285</v>
      </c>
      <c r="V721" s="9">
        <f t="shared" si="305"/>
        <v>5.6281732560334152</v>
      </c>
      <c r="W721" s="9">
        <f t="shared" si="319"/>
        <v>5.4761200454115692E-2</v>
      </c>
      <c r="X721" s="9">
        <f t="shared" si="320"/>
        <v>1.1448295321209063</v>
      </c>
      <c r="Y721" s="9">
        <f t="shared" si="321"/>
        <v>0.11230194752673174</v>
      </c>
      <c r="Z721" s="9">
        <f t="shared" si="322"/>
        <v>1.9499752964283919E-2</v>
      </c>
      <c r="AA721" s="9">
        <f t="shared" si="323"/>
        <v>0.74977600749274276</v>
      </c>
      <c r="AB721" s="9">
        <f t="shared" si="324"/>
        <v>5.7614791629051358E-2</v>
      </c>
      <c r="AC721" s="9">
        <f t="shared" si="325"/>
        <v>7.7001415924686262E-2</v>
      </c>
      <c r="AD721" s="9">
        <f t="shared" si="326"/>
        <v>1.0907342746623443</v>
      </c>
      <c r="AE721" s="9">
        <f t="shared" si="327"/>
        <v>0.11282544082013295</v>
      </c>
      <c r="AF721" s="9">
        <v>0</v>
      </c>
      <c r="AG721" s="9">
        <v>0</v>
      </c>
      <c r="AH721" s="9">
        <v>0</v>
      </c>
      <c r="AI721" s="9"/>
      <c r="AJ721" s="6">
        <v>711</v>
      </c>
      <c r="AK721" s="6">
        <f t="shared" si="310"/>
        <v>1.1995907325750219</v>
      </c>
      <c r="AL721" s="6">
        <f t="shared" si="311"/>
        <v>0.76927576045702672</v>
      </c>
      <c r="AM721" s="6">
        <f t="shared" si="312"/>
        <v>1.1677356905870306</v>
      </c>
      <c r="AN721">
        <v>1.48571428571429</v>
      </c>
      <c r="AO721">
        <v>3.44</v>
      </c>
      <c r="AP721" s="5">
        <v>0.91147058800000003</v>
      </c>
      <c r="AQ721" s="6">
        <f t="shared" si="313"/>
        <v>-0.28612355313926807</v>
      </c>
      <c r="AR721" s="17">
        <f t="shared" si="314"/>
        <v>8.1866687661039564E-2</v>
      </c>
      <c r="AS721" s="6">
        <f t="shared" si="315"/>
        <v>-2.6707242395429733</v>
      </c>
      <c r="AT721" s="15">
        <f t="shared" si="316"/>
        <v>7.1327679636823929</v>
      </c>
      <c r="AU721" s="6">
        <f t="shared" si="317"/>
        <v>0.25626510258703061</v>
      </c>
      <c r="AV721" s="16">
        <f t="shared" si="318"/>
        <v>6.5671802803941318E-2</v>
      </c>
      <c r="AW721" s="16"/>
      <c r="AX721" s="16"/>
    </row>
    <row r="722" spans="1:50" x14ac:dyDescent="0.2">
      <c r="A722" s="13">
        <v>43447</v>
      </c>
      <c r="B722" s="14">
        <v>16.121710570000001</v>
      </c>
      <c r="C722" s="14">
        <v>19.527282679999999</v>
      </c>
      <c r="D722" s="14">
        <v>18.75075137</v>
      </c>
      <c r="E722" s="14">
        <v>27.376345480000001</v>
      </c>
      <c r="F722" s="5">
        <v>2.656371777393201</v>
      </c>
      <c r="G722" s="5">
        <v>2.1526246034848038</v>
      </c>
      <c r="H722" s="14">
        <v>5.312743554786401</v>
      </c>
      <c r="I722" s="14">
        <v>7.4653681582712048</v>
      </c>
      <c r="J722" s="14">
        <v>2.656371777393201</v>
      </c>
      <c r="K722" s="14">
        <f t="shared" si="306"/>
        <v>3.7963555032935119</v>
      </c>
      <c r="L722" s="14">
        <f t="shared" si="307"/>
        <v>9.3076848404875623</v>
      </c>
      <c r="M722" s="14">
        <f t="shared" si="308"/>
        <v>8.7152640449904943</v>
      </c>
      <c r="N722" s="5">
        <f t="shared" si="309"/>
        <v>0</v>
      </c>
      <c r="O722" s="9">
        <v>0.11703921567800001</v>
      </c>
      <c r="P722" s="9">
        <v>7.5509803921999991E-2</v>
      </c>
      <c r="Q722" s="9">
        <v>6.75179275033185</v>
      </c>
      <c r="R722" s="9">
        <f t="shared" si="302"/>
        <v>0.67517927503318509</v>
      </c>
      <c r="S722" s="9">
        <f t="shared" si="303"/>
        <v>6.0766134752986654</v>
      </c>
      <c r="T722" s="9">
        <v>6.2655599194186209</v>
      </c>
      <c r="U722" s="9">
        <f t="shared" si="304"/>
        <v>0.62655599194186218</v>
      </c>
      <c r="V722" s="9">
        <f t="shared" si="305"/>
        <v>5.6390039274767592</v>
      </c>
      <c r="W722" s="9">
        <f t="shared" si="319"/>
        <v>5.2387456964834676E-2</v>
      </c>
      <c r="X722" s="9">
        <f t="shared" si="320"/>
        <v>1.1563804787635186</v>
      </c>
      <c r="Y722" s="9">
        <f t="shared" si="321"/>
        <v>0.10713461836115797</v>
      </c>
      <c r="Z722" s="9">
        <f t="shared" si="322"/>
        <v>1.8664578263355717E-2</v>
      </c>
      <c r="AA722" s="9">
        <f t="shared" si="323"/>
        <v>0.75728479772073265</v>
      </c>
      <c r="AB722" s="9">
        <f t="shared" si="324"/>
        <v>5.6719976835009185E-2</v>
      </c>
      <c r="AC722" s="9">
        <f t="shared" si="325"/>
        <v>7.4963192102619369E-2</v>
      </c>
      <c r="AD722" s="9">
        <f t="shared" si="326"/>
        <v>1.0984999240261961</v>
      </c>
      <c r="AE722" s="9">
        <f t="shared" si="327"/>
        <v>0.10890035721262302</v>
      </c>
      <c r="AF722" s="9">
        <v>0</v>
      </c>
      <c r="AG722" s="9">
        <v>0</v>
      </c>
      <c r="AH722" s="9">
        <v>0</v>
      </c>
      <c r="AI722" s="9"/>
      <c r="AJ722" s="9">
        <v>712</v>
      </c>
      <c r="AK722" s="6">
        <f t="shared" si="310"/>
        <v>1.2087679357283532</v>
      </c>
      <c r="AL722" s="6">
        <f t="shared" si="311"/>
        <v>0.77594937598408842</v>
      </c>
      <c r="AM722" s="6">
        <f t="shared" si="312"/>
        <v>1.1734631161288154</v>
      </c>
      <c r="AN722">
        <v>1.4952380952380999</v>
      </c>
      <c r="AO722">
        <v>3.62</v>
      </c>
      <c r="AP722" s="5">
        <v>0.91941176499999999</v>
      </c>
      <c r="AQ722" s="6">
        <f t="shared" si="313"/>
        <v>-0.28647015950974675</v>
      </c>
      <c r="AR722" s="17">
        <f t="shared" si="314"/>
        <v>8.2065152289539742E-2</v>
      </c>
      <c r="AS722" s="6">
        <f t="shared" si="315"/>
        <v>-2.8440506240159116</v>
      </c>
      <c r="AT722" s="15">
        <f t="shared" si="316"/>
        <v>8.088623951965296</v>
      </c>
      <c r="AU722" s="6">
        <f t="shared" si="317"/>
        <v>0.25405135112881538</v>
      </c>
      <c r="AV722" s="16">
        <f t="shared" si="318"/>
        <v>6.4542089010376641E-2</v>
      </c>
      <c r="AW722" s="16"/>
      <c r="AX722" s="16"/>
    </row>
    <row r="723" spans="1:50" x14ac:dyDescent="0.2">
      <c r="A723" s="13">
        <v>43448</v>
      </c>
      <c r="B723" s="14">
        <v>16.12599058</v>
      </c>
      <c r="C723" s="14">
        <v>19.510702609999999</v>
      </c>
      <c r="D723" s="14">
        <v>18.75789129</v>
      </c>
      <c r="E723" s="14">
        <v>27.398990319999999</v>
      </c>
      <c r="F723" s="5">
        <v>2.63402793931904</v>
      </c>
      <c r="G723" s="5">
        <v>2.131065841308533</v>
      </c>
      <c r="H723" s="14">
        <v>5.26805587863808</v>
      </c>
      <c r="I723" s="14">
        <v>7.3991217199466126</v>
      </c>
      <c r="J723" s="14">
        <v>2.63402793931904</v>
      </c>
      <c r="K723" s="14">
        <f t="shared" si="306"/>
        <v>3.7766620464368912</v>
      </c>
      <c r="L723" s="14">
        <f t="shared" si="307"/>
        <v>9.1518413241367575</v>
      </c>
      <c r="M723" s="14">
        <f t="shared" si="308"/>
        <v>8.6480831837469516</v>
      </c>
      <c r="N723" s="5">
        <f t="shared" si="309"/>
        <v>0</v>
      </c>
      <c r="O723" s="9">
        <v>0.116543137218</v>
      </c>
      <c r="P723" s="9">
        <v>7.492745098200003E-2</v>
      </c>
      <c r="Q723" s="9">
        <v>6.8148925065434636</v>
      </c>
      <c r="R723" s="9">
        <f t="shared" si="302"/>
        <v>0.6814892506543464</v>
      </c>
      <c r="S723" s="9">
        <f t="shared" si="303"/>
        <v>6.1334032558891174</v>
      </c>
      <c r="T723" s="9">
        <v>6.2702695450147141</v>
      </c>
      <c r="U723" s="9">
        <f t="shared" si="304"/>
        <v>0.6270269545014715</v>
      </c>
      <c r="V723" s="9">
        <f t="shared" si="305"/>
        <v>5.6432425905132426</v>
      </c>
      <c r="W723" s="9">
        <f t="shared" si="319"/>
        <v>5.0161237333706421E-2</v>
      </c>
      <c r="X723" s="9">
        <f t="shared" si="320"/>
        <v>1.1675481278440751</v>
      </c>
      <c r="Y723" s="9">
        <f t="shared" si="321"/>
        <v>0.10221346066177063</v>
      </c>
      <c r="Z723" s="9">
        <f t="shared" si="322"/>
        <v>1.787793331140012E-2</v>
      </c>
      <c r="AA723" s="9">
        <f t="shared" si="323"/>
        <v>0.76467727029265264</v>
      </c>
      <c r="AB723" s="9">
        <f t="shared" si="324"/>
        <v>5.5828412916855599E-2</v>
      </c>
      <c r="AC723" s="9">
        <f t="shared" si="325"/>
        <v>7.3011429744751388E-2</v>
      </c>
      <c r="AD723" s="9">
        <f t="shared" si="326"/>
        <v>1.106004508134691</v>
      </c>
      <c r="AE723" s="9">
        <f t="shared" si="327"/>
        <v>0.10514872060827854</v>
      </c>
      <c r="AF723" s="9">
        <v>0</v>
      </c>
      <c r="AG723" s="9">
        <v>0</v>
      </c>
      <c r="AH723" s="9">
        <v>0</v>
      </c>
      <c r="AI723" s="9"/>
      <c r="AJ723" s="6">
        <v>713</v>
      </c>
      <c r="AK723" s="6">
        <f t="shared" si="310"/>
        <v>1.2177093651777815</v>
      </c>
      <c r="AL723" s="6">
        <f t="shared" si="311"/>
        <v>0.78255520360405273</v>
      </c>
      <c r="AM723" s="6">
        <f t="shared" si="312"/>
        <v>1.1790159378794423</v>
      </c>
      <c r="AN723">
        <v>1.5047619047619001</v>
      </c>
      <c r="AO723">
        <v>3.8</v>
      </c>
      <c r="AP723" s="5">
        <v>0.92735294099999999</v>
      </c>
      <c r="AQ723" s="6">
        <f t="shared" si="313"/>
        <v>-0.28705253958411858</v>
      </c>
      <c r="AR723" s="17">
        <f t="shared" si="314"/>
        <v>8.2399160481691963E-2</v>
      </c>
      <c r="AS723" s="6">
        <f t="shared" si="315"/>
        <v>-3.0174447963959472</v>
      </c>
      <c r="AT723" s="15">
        <f t="shared" si="316"/>
        <v>9.1049730992969788</v>
      </c>
      <c r="AU723" s="6">
        <f t="shared" si="317"/>
        <v>0.25166299687944227</v>
      </c>
      <c r="AV723" s="16">
        <f t="shared" si="318"/>
        <v>6.3334263998342175E-2</v>
      </c>
      <c r="AW723" s="16"/>
      <c r="AX723" s="16"/>
    </row>
    <row r="724" spans="1:50" x14ac:dyDescent="0.2">
      <c r="A724" s="13">
        <v>43449</v>
      </c>
      <c r="B724" s="14">
        <v>16.130270589999999</v>
      </c>
      <c r="C724" s="14">
        <v>19.49412255</v>
      </c>
      <c r="D724" s="14">
        <v>18.765031220000001</v>
      </c>
      <c r="E724" s="14">
        <v>27.421635160000001</v>
      </c>
      <c r="F724" s="5">
        <v>2.640702761710485</v>
      </c>
      <c r="G724" s="5">
        <v>2.1262572086902209</v>
      </c>
      <c r="H724" s="14">
        <v>5.28140552342097</v>
      </c>
      <c r="I724" s="14">
        <v>7.4076627321111914</v>
      </c>
      <c r="J724" s="14">
        <v>2.640702761710485</v>
      </c>
      <c r="K724" s="14">
        <f t="shared" si="306"/>
        <v>3.7986548286362365</v>
      </c>
      <c r="L724" s="14">
        <f t="shared" si="307"/>
        <v>9.0814737172917646</v>
      </c>
      <c r="M724" s="14">
        <f t="shared" si="308"/>
        <v>8.6761270345047823</v>
      </c>
      <c r="N724" s="5">
        <f t="shared" si="309"/>
        <v>0</v>
      </c>
      <c r="O724" s="9">
        <v>0.116047058858</v>
      </c>
      <c r="P724" s="9">
        <v>7.4345098041999999E-2</v>
      </c>
      <c r="Q724" s="9">
        <v>6.8206428905134366</v>
      </c>
      <c r="R724" s="9">
        <f t="shared" si="302"/>
        <v>0.68206428905134375</v>
      </c>
      <c r="S724" s="9">
        <f t="shared" si="303"/>
        <v>6.1385786014620933</v>
      </c>
      <c r="T724" s="9">
        <v>6.2751298249475278</v>
      </c>
      <c r="U724" s="9">
        <f t="shared" si="304"/>
        <v>0.62751298249475285</v>
      </c>
      <c r="V724" s="9">
        <f t="shared" si="305"/>
        <v>5.6476168424527753</v>
      </c>
      <c r="W724" s="9">
        <f t="shared" si="319"/>
        <v>4.8083149948420327E-2</v>
      </c>
      <c r="X724" s="9">
        <f t="shared" si="320"/>
        <v>1.1784346275405706</v>
      </c>
      <c r="Y724" s="9">
        <f t="shared" si="321"/>
        <v>9.7528730497154922E-2</v>
      </c>
      <c r="Z724" s="9">
        <f t="shared" si="322"/>
        <v>1.7143424494116127E-2</v>
      </c>
      <c r="AA724" s="9">
        <f t="shared" si="323"/>
        <v>0.77197296882191413</v>
      </c>
      <c r="AB724" s="9">
        <f t="shared" si="324"/>
        <v>5.4940997975037723E-2</v>
      </c>
      <c r="AC724" s="9">
        <f t="shared" si="325"/>
        <v>7.1172276189004957E-2</v>
      </c>
      <c r="AD724" s="9">
        <f t="shared" si="326"/>
        <v>1.1133166519942179</v>
      </c>
      <c r="AE724" s="9">
        <f t="shared" si="327"/>
        <v>0.10156265876450278</v>
      </c>
      <c r="AF724" s="9">
        <v>0</v>
      </c>
      <c r="AG724" s="9">
        <v>0</v>
      </c>
      <c r="AH724" s="9">
        <v>0</v>
      </c>
      <c r="AI724" s="9"/>
      <c r="AJ724" s="6">
        <v>714</v>
      </c>
      <c r="AK724" s="6">
        <f t="shared" si="310"/>
        <v>1.2265177774889908</v>
      </c>
      <c r="AL724" s="6">
        <f t="shared" si="311"/>
        <v>0.78911639331603023</v>
      </c>
      <c r="AM724" s="6">
        <f t="shared" si="312"/>
        <v>1.1844889281832229</v>
      </c>
      <c r="AN724">
        <v>1.51428571428571</v>
      </c>
      <c r="AO724">
        <v>3.98</v>
      </c>
      <c r="AP724" s="5">
        <v>0.93529411799999995</v>
      </c>
      <c r="AQ724" s="6">
        <f t="shared" si="313"/>
        <v>-0.28776793679671919</v>
      </c>
      <c r="AR724" s="17">
        <f t="shared" si="314"/>
        <v>8.281038544824057E-2</v>
      </c>
      <c r="AS724" s="6">
        <f t="shared" si="315"/>
        <v>-3.1908836066839696</v>
      </c>
      <c r="AT724" s="15">
        <f t="shared" si="316"/>
        <v>10.181738191404499</v>
      </c>
      <c r="AU724" s="6">
        <f t="shared" si="317"/>
        <v>0.24919481018322298</v>
      </c>
      <c r="AV724" s="16">
        <f t="shared" si="318"/>
        <v>6.2098053422252532E-2</v>
      </c>
      <c r="AW724" s="16"/>
      <c r="AX724" s="16"/>
    </row>
    <row r="725" spans="1:50" x14ac:dyDescent="0.2">
      <c r="A725" s="13">
        <v>43450</v>
      </c>
      <c r="B725" s="14">
        <v>16.134550600000001</v>
      </c>
      <c r="C725" s="14">
        <v>19.47754248</v>
      </c>
      <c r="D725" s="14">
        <v>18.772171140000001</v>
      </c>
      <c r="E725" s="14">
        <v>27.444279999999999</v>
      </c>
      <c r="F725" s="5">
        <v>2.6421248947958942</v>
      </c>
      <c r="G725" s="5">
        <v>2.123862801491375</v>
      </c>
      <c r="H725" s="14">
        <v>5.2842497895917866</v>
      </c>
      <c r="I725" s="14">
        <v>7.408112591083162</v>
      </c>
      <c r="J725" s="14">
        <v>2.6421248947958942</v>
      </c>
      <c r="K725" s="14">
        <f t="shared" si="306"/>
        <v>3.8132848248075857</v>
      </c>
      <c r="L725" s="14">
        <f t="shared" si="307"/>
        <v>9.0100385636523548</v>
      </c>
      <c r="M725" s="14">
        <f t="shared" si="308"/>
        <v>8.6869185168637024</v>
      </c>
      <c r="N725" s="5">
        <f t="shared" si="309"/>
        <v>0</v>
      </c>
      <c r="O725" s="9">
        <v>0.11555098040800001</v>
      </c>
      <c r="P725" s="9">
        <v>7.3762745092000009E-2</v>
      </c>
      <c r="Q725" s="9">
        <v>6.8054683608651372</v>
      </c>
      <c r="R725" s="9">
        <f t="shared" si="302"/>
        <v>0.68054683608651378</v>
      </c>
      <c r="S725" s="9">
        <f t="shared" si="303"/>
        <v>6.1249215247786237</v>
      </c>
      <c r="T725" s="9">
        <v>6.2783974484392413</v>
      </c>
      <c r="U725" s="9">
        <f t="shared" si="304"/>
        <v>0.62783974484392413</v>
      </c>
      <c r="V725" s="9">
        <f t="shared" si="305"/>
        <v>5.6505577035953172</v>
      </c>
      <c r="W725" s="9">
        <f t="shared" si="319"/>
        <v>4.6143452692958484E-2</v>
      </c>
      <c r="X725" s="9">
        <f t="shared" si="320"/>
        <v>1.1890270240163703</v>
      </c>
      <c r="Y725" s="9">
        <f t="shared" si="321"/>
        <v>9.3071441004344752E-2</v>
      </c>
      <c r="Z725" s="9">
        <f t="shared" si="322"/>
        <v>1.6472289274796371E-2</v>
      </c>
      <c r="AA725" s="9">
        <f t="shared" si="323"/>
        <v>0.77922163317039317</v>
      </c>
      <c r="AB725" s="9">
        <f t="shared" si="324"/>
        <v>5.405868221007671E-2</v>
      </c>
      <c r="AC725" s="9">
        <f t="shared" si="325"/>
        <v>6.9455892775095202E-2</v>
      </c>
      <c r="AD725" s="9">
        <f t="shared" si="326"/>
        <v>1.120441130712386</v>
      </c>
      <c r="AE725" s="9">
        <f t="shared" si="327"/>
        <v>9.81363888585398E-2</v>
      </c>
      <c r="AF725" s="9">
        <v>0</v>
      </c>
      <c r="AG725" s="9">
        <v>0</v>
      </c>
      <c r="AH725" s="9">
        <v>0</v>
      </c>
      <c r="AI725" s="9"/>
      <c r="AJ725" s="9">
        <v>715</v>
      </c>
      <c r="AK725" s="6">
        <f t="shared" si="310"/>
        <v>1.2351704767093288</v>
      </c>
      <c r="AL725" s="6">
        <f t="shared" si="311"/>
        <v>0.79569392244518955</v>
      </c>
      <c r="AM725" s="6">
        <f t="shared" si="312"/>
        <v>1.1898970234874813</v>
      </c>
      <c r="AN725">
        <v>1.52380952380952</v>
      </c>
      <c r="AO725">
        <v>4.16</v>
      </c>
      <c r="AP725" s="5">
        <v>0.94323529399999995</v>
      </c>
      <c r="AQ725" s="6">
        <f t="shared" si="313"/>
        <v>-0.28863904710019117</v>
      </c>
      <c r="AR725" s="17">
        <f t="shared" si="314"/>
        <v>8.3312499510906371E-2</v>
      </c>
      <c r="AS725" s="6">
        <f t="shared" si="315"/>
        <v>-3.3643060775548106</v>
      </c>
      <c r="AT725" s="15">
        <f t="shared" si="316"/>
        <v>11.318555383472235</v>
      </c>
      <c r="AU725" s="6">
        <f t="shared" si="317"/>
        <v>0.24666172948748133</v>
      </c>
      <c r="AV725" s="16">
        <f t="shared" si="318"/>
        <v>6.0842008793755419E-2</v>
      </c>
      <c r="AW725" s="16"/>
      <c r="AX725" s="16"/>
    </row>
    <row r="726" spans="1:50" x14ac:dyDescent="0.2">
      <c r="A726" s="13">
        <v>43451</v>
      </c>
      <c r="B726" s="14">
        <v>16.138830609999999</v>
      </c>
      <c r="C726" s="14">
        <v>19.460962420000001</v>
      </c>
      <c r="D726" s="14">
        <v>18.779311060000001</v>
      </c>
      <c r="E726" s="14">
        <v>27.466924840000001</v>
      </c>
      <c r="F726" s="5">
        <v>2.5748616646047102</v>
      </c>
      <c r="G726" s="5">
        <v>2.0807469312091329</v>
      </c>
      <c r="H726" s="14">
        <v>5.1497233292094204</v>
      </c>
      <c r="I726" s="14">
        <v>7.2304702604185538</v>
      </c>
      <c r="J726" s="14">
        <v>2.5748616646047102</v>
      </c>
      <c r="K726" s="14">
        <f t="shared" si="306"/>
        <v>3.7286240859242739</v>
      </c>
      <c r="L726" s="14">
        <f t="shared" si="307"/>
        <v>8.7420318170614397</v>
      </c>
      <c r="M726" s="14">
        <f t="shared" si="308"/>
        <v>8.4717172130600726</v>
      </c>
      <c r="N726" s="5">
        <f t="shared" si="309"/>
        <v>0</v>
      </c>
      <c r="O726" s="9">
        <v>0.115054901948</v>
      </c>
      <c r="P726" s="9">
        <v>7.3180392151999993E-2</v>
      </c>
      <c r="Q726" s="9">
        <v>6.8444410328755474</v>
      </c>
      <c r="R726" s="9">
        <f t="shared" si="302"/>
        <v>0.68444410328755478</v>
      </c>
      <c r="S726" s="9">
        <f t="shared" si="303"/>
        <v>6.1599969295879928</v>
      </c>
      <c r="T726" s="9">
        <v>6.2835322519597669</v>
      </c>
      <c r="U726" s="9">
        <f t="shared" si="304"/>
        <v>0.62835322519597669</v>
      </c>
      <c r="V726" s="9">
        <f t="shared" si="305"/>
        <v>5.6551790267637907</v>
      </c>
      <c r="W726" s="9">
        <f t="shared" si="319"/>
        <v>4.43281188529576E-2</v>
      </c>
      <c r="X726" s="9">
        <f t="shared" si="320"/>
        <v>1.1992991786336951</v>
      </c>
      <c r="Y726" s="9">
        <f t="shared" si="321"/>
        <v>8.8832710101037216E-2</v>
      </c>
      <c r="Z726" s="9">
        <f t="shared" si="322"/>
        <v>1.585530196649472E-2</v>
      </c>
      <c r="AA726" s="9">
        <f t="shared" si="323"/>
        <v>0.78641584913321305</v>
      </c>
      <c r="AB726" s="9">
        <f t="shared" si="324"/>
        <v>5.3182619382287924E-2</v>
      </c>
      <c r="AC726" s="9">
        <f t="shared" si="325"/>
        <v>6.7854951685837855E-2</v>
      </c>
      <c r="AD726" s="9">
        <f t="shared" si="326"/>
        <v>1.1274052408697224</v>
      </c>
      <c r="AE726" s="9">
        <f t="shared" si="327"/>
        <v>9.486514186796749E-2</v>
      </c>
      <c r="AF726" s="9">
        <v>0</v>
      </c>
      <c r="AG726" s="9">
        <v>0</v>
      </c>
      <c r="AH726" s="9">
        <v>0</v>
      </c>
      <c r="AI726" s="9"/>
      <c r="AJ726" s="6">
        <v>716</v>
      </c>
      <c r="AK726" s="6">
        <f t="shared" si="310"/>
        <v>1.2436272974866527</v>
      </c>
      <c r="AL726" s="6">
        <f t="shared" si="311"/>
        <v>0.80227115109970781</v>
      </c>
      <c r="AM726" s="6">
        <f t="shared" si="312"/>
        <v>1.1952601925555602</v>
      </c>
      <c r="AN726">
        <v>1.5333333333333301</v>
      </c>
      <c r="AO726">
        <v>4.34</v>
      </c>
      <c r="AP726" s="5">
        <v>0.95117647100000002</v>
      </c>
      <c r="AQ726" s="6">
        <f t="shared" si="313"/>
        <v>-0.28970603584667742</v>
      </c>
      <c r="AR726" s="17">
        <f t="shared" si="314"/>
        <v>8.3929587205996345E-2</v>
      </c>
      <c r="AS726" s="6">
        <f t="shared" si="315"/>
        <v>-3.5377288489002918</v>
      </c>
      <c r="AT726" s="15">
        <f t="shared" si="316"/>
        <v>12.515525408341384</v>
      </c>
      <c r="AU726" s="6">
        <f t="shared" si="317"/>
        <v>0.24408372155556013</v>
      </c>
      <c r="AV726" s="16">
        <f t="shared" si="318"/>
        <v>5.9576863128412205E-2</v>
      </c>
      <c r="AW726" s="16"/>
      <c r="AX726" s="16"/>
    </row>
    <row r="727" spans="1:50" x14ac:dyDescent="0.2">
      <c r="A727" s="13">
        <v>43452</v>
      </c>
      <c r="B727" s="14">
        <v>16.143110620000002</v>
      </c>
      <c r="C727" s="14">
        <v>19.444382350000001</v>
      </c>
      <c r="D727" s="14">
        <v>18.786450989999999</v>
      </c>
      <c r="E727" s="14">
        <v>27.48956969</v>
      </c>
      <c r="F727" s="5">
        <v>2.5373028828088611</v>
      </c>
      <c r="G727" s="5">
        <v>2.0591889960680132</v>
      </c>
      <c r="H727" s="14">
        <v>5.0746057656177213</v>
      </c>
      <c r="I727" s="14">
        <v>7.133794761685734</v>
      </c>
      <c r="J727" s="14">
        <v>2.5373028828088611</v>
      </c>
      <c r="K727" s="14">
        <f t="shared" si="306"/>
        <v>3.6866270943545119</v>
      </c>
      <c r="L727" s="14">
        <f t="shared" si="307"/>
        <v>8.5719406667082616</v>
      </c>
      <c r="M727" s="14">
        <f t="shared" si="308"/>
        <v>8.3539934612876721</v>
      </c>
      <c r="N727" s="5">
        <f t="shared" si="309"/>
        <v>0</v>
      </c>
      <c r="O727" s="9">
        <v>0.114558823487</v>
      </c>
      <c r="P727" s="9">
        <v>7.2598039212999996E-2</v>
      </c>
      <c r="Q727" s="9">
        <v>6.8692299322449228</v>
      </c>
      <c r="R727" s="9">
        <f t="shared" si="302"/>
        <v>0.68692299322449235</v>
      </c>
      <c r="S727" s="9">
        <f t="shared" si="303"/>
        <v>6.1823069390204308</v>
      </c>
      <c r="T727" s="9">
        <v>6.2880798234268678</v>
      </c>
      <c r="U727" s="9">
        <f t="shared" si="304"/>
        <v>0.62880798234268687</v>
      </c>
      <c r="V727" s="9">
        <f t="shared" si="305"/>
        <v>5.6592718410841814</v>
      </c>
      <c r="W727" s="9">
        <f t="shared" si="319"/>
        <v>4.2614487727982243E-2</v>
      </c>
      <c r="X727" s="9">
        <f t="shared" si="320"/>
        <v>1.2092142928093681</v>
      </c>
      <c r="Y727" s="9">
        <f t="shared" si="321"/>
        <v>8.4803505928480724E-2</v>
      </c>
      <c r="Z727" s="9">
        <f t="shared" si="322"/>
        <v>1.5252445579657055E-2</v>
      </c>
      <c r="AA727" s="9">
        <f t="shared" si="323"/>
        <v>0.79343962492167097</v>
      </c>
      <c r="AB727" s="9">
        <f t="shared" si="324"/>
        <v>5.2313753009392797E-2</v>
      </c>
      <c r="AC727" s="9">
        <f t="shared" si="325"/>
        <v>6.6313762002298521E-2</v>
      </c>
      <c r="AD727" s="9">
        <f t="shared" si="326"/>
        <v>1.134237186770275</v>
      </c>
      <c r="AE727" s="9">
        <f t="shared" si="327"/>
        <v>9.174408007265536E-2</v>
      </c>
      <c r="AF727" s="9">
        <v>0</v>
      </c>
      <c r="AG727" s="9">
        <v>0</v>
      </c>
      <c r="AH727" s="9">
        <v>0</v>
      </c>
      <c r="AI727" s="9"/>
      <c r="AJ727" s="6">
        <v>717</v>
      </c>
      <c r="AK727" s="6">
        <f t="shared" si="310"/>
        <v>1.2518287805373502</v>
      </c>
      <c r="AL727" s="6">
        <f t="shared" si="311"/>
        <v>0.80869207050132808</v>
      </c>
      <c r="AM727" s="6">
        <f t="shared" si="312"/>
        <v>1.2005509487725734</v>
      </c>
      <c r="AN727">
        <v>1.54285714285714</v>
      </c>
      <c r="AO727">
        <v>4.5199999999999996</v>
      </c>
      <c r="AP727" s="5">
        <v>0.95911764700000002</v>
      </c>
      <c r="AQ727" s="6">
        <f t="shared" si="313"/>
        <v>-0.29102836231978979</v>
      </c>
      <c r="AR727" s="17">
        <f t="shared" si="314"/>
        <v>8.4697507674538847E-2</v>
      </c>
      <c r="AS727" s="6">
        <f t="shared" si="315"/>
        <v>-3.7113079294986715</v>
      </c>
      <c r="AT727" s="15">
        <f t="shared" si="316"/>
        <v>13.773806547559715</v>
      </c>
      <c r="AU727" s="6">
        <f t="shared" si="317"/>
        <v>0.24143330177257338</v>
      </c>
      <c r="AV727" s="16">
        <f t="shared" si="318"/>
        <v>5.8290039204806486E-2</v>
      </c>
      <c r="AW727" s="16"/>
      <c r="AX727" s="16"/>
    </row>
    <row r="728" spans="1:50" x14ac:dyDescent="0.2">
      <c r="A728" s="13">
        <v>43453</v>
      </c>
      <c r="B728" s="14">
        <v>16.14739063</v>
      </c>
      <c r="C728" s="14">
        <v>19.427802289999999</v>
      </c>
      <c r="D728" s="14">
        <v>18.793590909999999</v>
      </c>
      <c r="E728" s="14">
        <v>27.512214530000001</v>
      </c>
      <c r="F728" s="5">
        <v>2.5556137133549002</v>
      </c>
      <c r="G728" s="5">
        <v>2.0974962337319432</v>
      </c>
      <c r="H728" s="14">
        <v>5.1112274267098003</v>
      </c>
      <c r="I728" s="14">
        <v>7.2087236604417431</v>
      </c>
      <c r="J728" s="14">
        <v>2.5556137133549002</v>
      </c>
      <c r="K728" s="14">
        <f t="shared" si="306"/>
        <v>3.7258717462987279</v>
      </c>
      <c r="L728" s="14">
        <f t="shared" si="307"/>
        <v>8.6263618467676366</v>
      </c>
      <c r="M728" s="14">
        <f t="shared" si="308"/>
        <v>8.4201616382762854</v>
      </c>
      <c r="N728" s="5">
        <f t="shared" si="309"/>
        <v>0</v>
      </c>
      <c r="O728" s="9">
        <v>0.114062745127</v>
      </c>
      <c r="P728" s="9">
        <v>7.2015686272999993E-2</v>
      </c>
      <c r="Q728" s="9">
        <v>6.8688652401529229</v>
      </c>
      <c r="R728" s="9">
        <f t="shared" si="302"/>
        <v>0.68688652401529238</v>
      </c>
      <c r="S728" s="9">
        <f t="shared" si="303"/>
        <v>6.1819787161376309</v>
      </c>
      <c r="T728" s="9">
        <v>6.2915772198023037</v>
      </c>
      <c r="U728" s="9">
        <f t="shared" si="304"/>
        <v>0.62915772198023046</v>
      </c>
      <c r="V728" s="9">
        <f t="shared" si="305"/>
        <v>5.6624194978220732</v>
      </c>
      <c r="W728" s="9">
        <f t="shared" si="319"/>
        <v>4.1002993432207188E-2</v>
      </c>
      <c r="X728" s="9">
        <f t="shared" si="320"/>
        <v>1.2188228549970306</v>
      </c>
      <c r="Y728" s="9">
        <f t="shared" si="321"/>
        <v>8.0974160632312081E-2</v>
      </c>
      <c r="Z728" s="9">
        <f t="shared" si="322"/>
        <v>1.4679831864995578E-2</v>
      </c>
      <c r="AA728" s="9">
        <f t="shared" si="323"/>
        <v>0.80034090920330514</v>
      </c>
      <c r="AB728" s="9">
        <f t="shared" si="324"/>
        <v>5.1452205228876474E-2</v>
      </c>
      <c r="AC728" s="9">
        <f t="shared" si="325"/>
        <v>6.4852579855939299E-2</v>
      </c>
      <c r="AD728" s="9">
        <f t="shared" si="326"/>
        <v>1.1409496550564999</v>
      </c>
      <c r="AE728" s="9">
        <f t="shared" si="327"/>
        <v>8.8765516430603986E-2</v>
      </c>
      <c r="AF728" s="9">
        <v>0</v>
      </c>
      <c r="AG728" s="9">
        <v>0</v>
      </c>
      <c r="AH728" s="9">
        <v>0</v>
      </c>
      <c r="AI728" s="9"/>
      <c r="AJ728" s="9">
        <v>718</v>
      </c>
      <c r="AK728" s="6">
        <f t="shared" si="310"/>
        <v>1.2598258484292377</v>
      </c>
      <c r="AL728" s="6">
        <f t="shared" si="311"/>
        <v>0.81502074106830069</v>
      </c>
      <c r="AM728" s="6">
        <f t="shared" si="312"/>
        <v>1.2058022349124393</v>
      </c>
      <c r="AN728">
        <v>1.55238095238095</v>
      </c>
      <c r="AO728">
        <v>4.6999999999999993</v>
      </c>
      <c r="AP728" s="5">
        <v>0.96705882399999998</v>
      </c>
      <c r="AQ728" s="6">
        <f t="shared" si="313"/>
        <v>-0.29255510395171225</v>
      </c>
      <c r="AR728" s="17">
        <f t="shared" si="314"/>
        <v>8.5588488848197156E-2</v>
      </c>
      <c r="AS728" s="6">
        <f t="shared" si="315"/>
        <v>-3.8849792589316987</v>
      </c>
      <c r="AT728" s="15">
        <f t="shared" si="316"/>
        <v>15.09306384232949</v>
      </c>
      <c r="AU728" s="6">
        <f t="shared" si="317"/>
        <v>0.23874341091243934</v>
      </c>
      <c r="AV728" s="16">
        <f t="shared" si="318"/>
        <v>5.6998416254105858E-2</v>
      </c>
      <c r="AW728" s="16"/>
      <c r="AX728" s="16"/>
    </row>
    <row r="729" spans="1:50" x14ac:dyDescent="0.2">
      <c r="A729" s="13">
        <v>43454</v>
      </c>
      <c r="B729" s="14">
        <v>16.142102189999999</v>
      </c>
      <c r="C729" s="14">
        <v>19.411222219999999</v>
      </c>
      <c r="D729" s="14">
        <v>18.799452089999999</v>
      </c>
      <c r="E729" s="14">
        <v>27.53485937</v>
      </c>
      <c r="F729" s="5">
        <v>2.6464064532832601</v>
      </c>
      <c r="G729" s="5">
        <v>2.2076613254509261</v>
      </c>
      <c r="H729" s="14">
        <v>5.2928129065665201</v>
      </c>
      <c r="I729" s="14">
        <v>7.5004742320174458</v>
      </c>
      <c r="J729" s="14">
        <v>2.6464064532832601</v>
      </c>
      <c r="K729" s="14">
        <f t="shared" si="306"/>
        <v>3.8446729297157849</v>
      </c>
      <c r="L729" s="14">
        <f t="shared" si="307"/>
        <v>8.9522637709218014</v>
      </c>
      <c r="M729" s="14">
        <f t="shared" si="308"/>
        <v>8.699433295498487</v>
      </c>
      <c r="N729" s="5">
        <f t="shared" si="309"/>
        <v>0</v>
      </c>
      <c r="O729" s="9">
        <v>0.11356666666699999</v>
      </c>
      <c r="P729" s="9">
        <v>7.1433333333000004E-2</v>
      </c>
      <c r="Q729" s="9">
        <v>6.8650130589552738</v>
      </c>
      <c r="R729" s="9">
        <f t="shared" si="302"/>
        <v>0.68650130589552738</v>
      </c>
      <c r="S729" s="9">
        <f t="shared" si="303"/>
        <v>6.1785117530597464</v>
      </c>
      <c r="T729" s="9">
        <v>6.2941230128121726</v>
      </c>
      <c r="U729" s="9">
        <f t="shared" si="304"/>
        <v>0.62941230128121728</v>
      </c>
      <c r="V729" s="9">
        <f t="shared" si="305"/>
        <v>5.6647107115309554</v>
      </c>
      <c r="W729" s="9">
        <f t="shared" si="319"/>
        <v>3.9502353863726289E-2</v>
      </c>
      <c r="X729" s="9">
        <f t="shared" si="320"/>
        <v>1.2282092513352538</v>
      </c>
      <c r="Y729" s="9">
        <f t="shared" si="321"/>
        <v>7.7335747751152886E-2</v>
      </c>
      <c r="Z729" s="9">
        <f t="shared" si="322"/>
        <v>1.4163047372899563E-2</v>
      </c>
      <c r="AA729" s="9">
        <f t="shared" si="323"/>
        <v>0.80721433274483911</v>
      </c>
      <c r="AB729" s="9">
        <f t="shared" si="324"/>
        <v>5.0598417689572441E-2</v>
      </c>
      <c r="AC729" s="9">
        <f t="shared" si="325"/>
        <v>6.3535982180766615E-2</v>
      </c>
      <c r="AD729" s="9">
        <f t="shared" si="326"/>
        <v>1.1476312245209241</v>
      </c>
      <c r="AE729" s="9">
        <f t="shared" si="327"/>
        <v>8.5923500262798339E-2</v>
      </c>
      <c r="AF729" s="9">
        <v>0</v>
      </c>
      <c r="AG729" s="9">
        <v>0</v>
      </c>
      <c r="AH729" s="9">
        <v>0</v>
      </c>
      <c r="AI729" s="9"/>
      <c r="AJ729" s="6">
        <v>719</v>
      </c>
      <c r="AK729" s="6">
        <f t="shared" si="310"/>
        <v>1.2677116051989801</v>
      </c>
      <c r="AL729" s="6">
        <f t="shared" si="311"/>
        <v>0.82137738011773864</v>
      </c>
      <c r="AM729" s="6">
        <f t="shared" si="312"/>
        <v>1.2111672067016908</v>
      </c>
      <c r="AN729">
        <v>1.5619047619047599</v>
      </c>
      <c r="AO729">
        <v>4.5428571428571409</v>
      </c>
      <c r="AP729" s="5">
        <v>0.97499999999999998</v>
      </c>
      <c r="AQ729" s="6">
        <f t="shared" si="313"/>
        <v>-0.29419315670577983</v>
      </c>
      <c r="AR729" s="17">
        <f t="shared" si="314"/>
        <v>8.6549613452511526E-2</v>
      </c>
      <c r="AS729" s="6">
        <f t="shared" si="315"/>
        <v>-3.7214797627394023</v>
      </c>
      <c r="AT729" s="15">
        <f t="shared" si="316"/>
        <v>13.849411624478918</v>
      </c>
      <c r="AU729" s="6">
        <f t="shared" si="317"/>
        <v>0.23616720670169078</v>
      </c>
      <c r="AV729" s="16">
        <f t="shared" si="318"/>
        <v>5.5774949521279135E-2</v>
      </c>
      <c r="AW729" s="16"/>
      <c r="AX729" s="16"/>
    </row>
    <row r="730" spans="1:50" x14ac:dyDescent="0.2">
      <c r="A730" s="13">
        <v>43455</v>
      </c>
      <c r="B730" s="14">
        <v>16.136813740000001</v>
      </c>
      <c r="C730" s="14">
        <v>19.427802289999999</v>
      </c>
      <c r="D730" s="14">
        <v>18.805313269999999</v>
      </c>
      <c r="E730" s="14">
        <v>27.565703890000002</v>
      </c>
      <c r="F730" s="5">
        <v>2.962657947962454</v>
      </c>
      <c r="G730" s="5">
        <v>2.5332868898803902</v>
      </c>
      <c r="H730" s="14">
        <v>5.9253158959249088</v>
      </c>
      <c r="I730" s="14">
        <v>8.458602785805299</v>
      </c>
      <c r="J730" s="14">
        <v>2.962657947962454</v>
      </c>
      <c r="K730" s="14">
        <f t="shared" si="306"/>
        <v>4.2382302552567301</v>
      </c>
      <c r="L730" s="14">
        <f t="shared" si="307"/>
        <v>10.157939345368899</v>
      </c>
      <c r="M730" s="14">
        <f t="shared" si="308"/>
        <v>9.7260803705664305</v>
      </c>
      <c r="N730" s="5">
        <f t="shared" si="309"/>
        <v>0</v>
      </c>
      <c r="O730" s="9">
        <v>0.117380952355</v>
      </c>
      <c r="P730" s="9">
        <v>7.1349206344999999E-2</v>
      </c>
      <c r="Q730" s="9">
        <v>6.7987996377456428</v>
      </c>
      <c r="R730" s="9">
        <f t="shared" si="302"/>
        <v>0.67987996377456428</v>
      </c>
      <c r="S730" s="9">
        <f t="shared" si="303"/>
        <v>6.1189196739710789</v>
      </c>
      <c r="T730" s="9">
        <v>6.2908994417833011</v>
      </c>
      <c r="U730" s="9">
        <f t="shared" si="304"/>
        <v>0.6290899441783302</v>
      </c>
      <c r="V730" s="9">
        <f t="shared" si="305"/>
        <v>5.6618094976049713</v>
      </c>
      <c r="W730" s="9">
        <f t="shared" si="319"/>
        <v>3.8131043929928568E-2</v>
      </c>
      <c r="X730" s="9">
        <f t="shared" si="320"/>
        <v>1.2375250414943233</v>
      </c>
      <c r="Y730" s="9">
        <f t="shared" si="321"/>
        <v>7.3880504425343094E-2</v>
      </c>
      <c r="Z730" s="9">
        <f t="shared" si="322"/>
        <v>1.3728874992997128E-2</v>
      </c>
      <c r="AA730" s="9">
        <f t="shared" si="323"/>
        <v>0.81415695433770363</v>
      </c>
      <c r="AB730" s="9">
        <f t="shared" si="324"/>
        <v>4.9753333922552968E-2</v>
      </c>
      <c r="AC730" s="9">
        <f t="shared" si="325"/>
        <v>6.2439040540019607E-2</v>
      </c>
      <c r="AD730" s="9">
        <f t="shared" si="326"/>
        <v>1.1543725979355586</v>
      </c>
      <c r="AE730" s="9">
        <f t="shared" si="327"/>
        <v>8.3216241466937138E-2</v>
      </c>
      <c r="AF730" s="9">
        <v>0</v>
      </c>
      <c r="AG730" s="9">
        <v>0</v>
      </c>
      <c r="AH730" s="9">
        <v>0</v>
      </c>
      <c r="AI730" s="9"/>
      <c r="AJ730" s="6">
        <v>720</v>
      </c>
      <c r="AK730" s="6">
        <f t="shared" si="310"/>
        <v>1.2756560854242518</v>
      </c>
      <c r="AL730" s="6">
        <f t="shared" si="311"/>
        <v>0.82788582933070076</v>
      </c>
      <c r="AM730" s="6">
        <f t="shared" si="312"/>
        <v>1.2168116384755783</v>
      </c>
      <c r="AN730">
        <v>1.5714285714285701</v>
      </c>
      <c r="AO730">
        <v>4.3857142857142897</v>
      </c>
      <c r="AP730" s="5">
        <v>0.97499999999999998</v>
      </c>
      <c r="AQ730" s="6">
        <f t="shared" si="313"/>
        <v>-0.29577248600431827</v>
      </c>
      <c r="AR730" s="17">
        <f t="shared" si="314"/>
        <v>8.748136347717464E-2</v>
      </c>
      <c r="AS730" s="6">
        <f t="shared" si="315"/>
        <v>-3.5578284563835889</v>
      </c>
      <c r="AT730" s="15">
        <f t="shared" si="316"/>
        <v>12.658143325052832</v>
      </c>
      <c r="AU730" s="6">
        <f t="shared" si="317"/>
        <v>0.24181163847557829</v>
      </c>
      <c r="AV730" s="16">
        <f t="shared" si="318"/>
        <v>5.8472868502243779E-2</v>
      </c>
      <c r="AW730" s="16"/>
      <c r="AX730" s="16"/>
    </row>
    <row r="731" spans="1:50" x14ac:dyDescent="0.2">
      <c r="A731" s="13">
        <v>43456</v>
      </c>
      <c r="B731" s="14">
        <v>16.1315253</v>
      </c>
      <c r="C731" s="14">
        <v>19.411222219999999</v>
      </c>
      <c r="D731" s="14">
        <v>18.811174449999999</v>
      </c>
      <c r="E731" s="14">
        <v>27.5965484</v>
      </c>
      <c r="F731" s="5">
        <v>3.982503486676948</v>
      </c>
      <c r="G731" s="5">
        <v>4.418304161402868</v>
      </c>
      <c r="H731" s="14">
        <v>7.965006973353896</v>
      </c>
      <c r="I731" s="14">
        <v>12.383311134756759</v>
      </c>
      <c r="J731" s="14">
        <v>3.982503486676948</v>
      </c>
      <c r="K731" s="14">
        <f t="shared" si="306"/>
        <v>5.6664874027706409</v>
      </c>
      <c r="L731" s="14">
        <f t="shared" si="307"/>
        <v>15.939725694952656</v>
      </c>
      <c r="M731" s="14">
        <f t="shared" si="308"/>
        <v>13.05685200901612</v>
      </c>
      <c r="N731" s="5">
        <f t="shared" si="309"/>
        <v>0</v>
      </c>
      <c r="O731" s="9">
        <v>0.121195238133</v>
      </c>
      <c r="P731" s="9">
        <v>7.1265079367000009E-2</v>
      </c>
      <c r="Q731" s="9">
        <v>6.7074204047431012</v>
      </c>
      <c r="R731" s="9">
        <f t="shared" si="302"/>
        <v>0.67074204047431019</v>
      </c>
      <c r="S731" s="9">
        <f t="shared" si="303"/>
        <v>6.0366783642687913</v>
      </c>
      <c r="T731" s="9">
        <v>6.2638002325101816</v>
      </c>
      <c r="U731" s="9">
        <f t="shared" si="304"/>
        <v>0.62638002325101816</v>
      </c>
      <c r="V731" s="9">
        <f t="shared" si="305"/>
        <v>5.6374202092591634</v>
      </c>
      <c r="W731" s="9">
        <f t="shared" si="319"/>
        <v>3.6950510902134366E-2</v>
      </c>
      <c r="X731" s="9">
        <f t="shared" si="320"/>
        <v>1.2470975277477867</v>
      </c>
      <c r="Y731" s="9">
        <f t="shared" si="321"/>
        <v>7.0602307177789064E-2</v>
      </c>
      <c r="Z731" s="9">
        <f t="shared" si="322"/>
        <v>1.3506248410550656E-2</v>
      </c>
      <c r="AA731" s="9">
        <f t="shared" si="323"/>
        <v>0.82156693699498573</v>
      </c>
      <c r="AB731" s="9">
        <f t="shared" si="324"/>
        <v>4.8918412075939985E-2</v>
      </c>
      <c r="AC731" s="9">
        <f t="shared" si="325"/>
        <v>6.1884490386928115E-2</v>
      </c>
      <c r="AD731" s="9">
        <f t="shared" si="326"/>
        <v>1.1612975182479977</v>
      </c>
      <c r="AE731" s="9">
        <f t="shared" si="327"/>
        <v>8.0646406709342228E-2</v>
      </c>
      <c r="AF731" s="9">
        <v>0</v>
      </c>
      <c r="AG731" s="9">
        <v>0</v>
      </c>
      <c r="AH731" s="9">
        <v>0</v>
      </c>
      <c r="AI731" s="9"/>
      <c r="AJ731" s="9">
        <v>721</v>
      </c>
      <c r="AK731" s="6">
        <f t="shared" si="310"/>
        <v>1.2840480386499211</v>
      </c>
      <c r="AL731" s="6">
        <f t="shared" si="311"/>
        <v>0.83507318540553643</v>
      </c>
      <c r="AM731" s="6">
        <f t="shared" si="312"/>
        <v>1.2231820086349257</v>
      </c>
      <c r="AN731">
        <v>1.58095238095238</v>
      </c>
      <c r="AO731">
        <v>4.2285714285714304</v>
      </c>
      <c r="AP731" s="5">
        <v>0.97499999999999998</v>
      </c>
      <c r="AQ731" s="6">
        <f t="shared" si="313"/>
        <v>-0.29690434230245888</v>
      </c>
      <c r="AR731" s="17">
        <f t="shared" si="314"/>
        <v>8.8152188478055671E-2</v>
      </c>
      <c r="AS731" s="6">
        <f t="shared" si="315"/>
        <v>-3.3934982431658938</v>
      </c>
      <c r="AT731" s="15">
        <f t="shared" si="316"/>
        <v>11.515830326370008</v>
      </c>
      <c r="AU731" s="6">
        <f t="shared" si="317"/>
        <v>0.24818200863492568</v>
      </c>
      <c r="AV731" s="16">
        <f t="shared" si="318"/>
        <v>6.1594309410066321E-2</v>
      </c>
      <c r="AW731" s="16"/>
      <c r="AX731" s="16"/>
    </row>
    <row r="732" spans="1:50" x14ac:dyDescent="0.2">
      <c r="A732" s="13">
        <v>43457</v>
      </c>
      <c r="B732" s="14">
        <v>16.126236859999999</v>
      </c>
      <c r="C732" s="14">
        <v>19.543862740000002</v>
      </c>
      <c r="D732" s="14">
        <v>18.817035629999999</v>
      </c>
      <c r="E732" s="14">
        <v>27.627392919999998</v>
      </c>
      <c r="F732" s="5">
        <v>3.3928075387120491</v>
      </c>
      <c r="G732" s="5">
        <v>3.1010722387315339</v>
      </c>
      <c r="H732" s="14">
        <v>6.7856150774240982</v>
      </c>
      <c r="I732" s="14">
        <v>9.8866873161556317</v>
      </c>
      <c r="J732" s="14">
        <v>3.3928075387120491</v>
      </c>
      <c r="K732" s="14">
        <f t="shared" si="306"/>
        <v>4.5914940828433535</v>
      </c>
      <c r="L732" s="14">
        <f t="shared" si="307"/>
        <v>12.307696101941046</v>
      </c>
      <c r="M732" s="14">
        <f t="shared" si="308"/>
        <v>11.108911957863965</v>
      </c>
      <c r="N732" s="5">
        <f t="shared" si="309"/>
        <v>0</v>
      </c>
      <c r="O732" s="9">
        <v>0.12500952382200001</v>
      </c>
      <c r="P732" s="9">
        <v>7.1180952377999998E-2</v>
      </c>
      <c r="Q732" s="9">
        <v>6.8138664818807904</v>
      </c>
      <c r="R732" s="9">
        <f t="shared" si="302"/>
        <v>0.68138664818807904</v>
      </c>
      <c r="S732" s="9">
        <f t="shared" si="303"/>
        <v>6.1324798336927113</v>
      </c>
      <c r="T732" s="9">
        <v>6.2652456434914816</v>
      </c>
      <c r="U732" s="9">
        <f t="shared" si="304"/>
        <v>0.62652456434914816</v>
      </c>
      <c r="V732" s="9">
        <f t="shared" si="305"/>
        <v>5.6387210791423339</v>
      </c>
      <c r="W732" s="9">
        <f t="shared" si="319"/>
        <v>3.6194406957552952E-2</v>
      </c>
      <c r="X732" s="9">
        <f t="shared" si="320"/>
        <v>1.2581039368855345</v>
      </c>
      <c r="Y732" s="9">
        <f t="shared" si="321"/>
        <v>6.749902564387783E-2</v>
      </c>
      <c r="Z732" s="9">
        <f t="shared" si="322"/>
        <v>1.3809053621076236E-2</v>
      </c>
      <c r="AA732" s="9">
        <f t="shared" si="323"/>
        <v>0.83064126412864336</v>
      </c>
      <c r="AB732" s="9">
        <f t="shared" si="324"/>
        <v>4.8097656454857543E-2</v>
      </c>
      <c r="AC732" s="9">
        <f t="shared" si="325"/>
        <v>6.3767495958634915E-2</v>
      </c>
      <c r="AD732" s="9">
        <f t="shared" si="326"/>
        <v>1.1721836967396744</v>
      </c>
      <c r="AE732" s="9">
        <f t="shared" si="327"/>
        <v>7.8235054618467026E-2</v>
      </c>
      <c r="AF732" s="9">
        <v>0</v>
      </c>
      <c r="AG732" s="9">
        <v>0</v>
      </c>
      <c r="AH732" s="9">
        <v>0</v>
      </c>
      <c r="AI732" s="9"/>
      <c r="AJ732" s="6">
        <v>722</v>
      </c>
      <c r="AK732" s="6">
        <f t="shared" si="310"/>
        <v>1.2942983438430875</v>
      </c>
      <c r="AL732" s="6">
        <f t="shared" si="311"/>
        <v>0.84445031774971957</v>
      </c>
      <c r="AM732" s="6">
        <f t="shared" si="312"/>
        <v>1.2359511926983093</v>
      </c>
      <c r="AN732">
        <v>1.5904761904761899</v>
      </c>
      <c r="AO732">
        <v>4.0714285714285703</v>
      </c>
      <c r="AP732" s="5">
        <v>0.97499999999999998</v>
      </c>
      <c r="AQ732" s="6">
        <f t="shared" si="313"/>
        <v>-0.29617784663310243</v>
      </c>
      <c r="AR732" s="17">
        <f t="shared" si="314"/>
        <v>8.7721316836221544E-2</v>
      </c>
      <c r="AS732" s="6">
        <f t="shared" si="315"/>
        <v>-3.2269782536788507</v>
      </c>
      <c r="AT732" s="15">
        <f t="shared" si="316"/>
        <v>10.413388649716206</v>
      </c>
      <c r="AU732" s="6">
        <f t="shared" si="317"/>
        <v>0.26095119269830935</v>
      </c>
      <c r="AV732" s="16">
        <f t="shared" si="318"/>
        <v>6.8095524970670188E-2</v>
      </c>
      <c r="AW732" s="16"/>
      <c r="AX732" s="16"/>
    </row>
    <row r="733" spans="1:50" x14ac:dyDescent="0.2">
      <c r="A733" s="13">
        <v>43458</v>
      </c>
      <c r="B733" s="14">
        <v>16.120948420000001</v>
      </c>
      <c r="C733" s="14">
        <v>19.527282679999999</v>
      </c>
      <c r="D733" s="14">
        <v>18.82289681</v>
      </c>
      <c r="E733" s="14">
        <v>27.65823743</v>
      </c>
      <c r="F733" s="5">
        <v>2.9077806548515688</v>
      </c>
      <c r="G733" s="5">
        <v>2.5861133578792699</v>
      </c>
      <c r="H733" s="14">
        <v>5.8155613097031376</v>
      </c>
      <c r="I733" s="14">
        <v>8.4016746675824088</v>
      </c>
      <c r="J733" s="14">
        <v>2.9077806548515688</v>
      </c>
      <c r="K733" s="14">
        <f t="shared" si="306"/>
        <v>3.9127916239278209</v>
      </c>
      <c r="L733" s="14">
        <f t="shared" si="307"/>
        <v>10.286342876650632</v>
      </c>
      <c r="M733" s="14">
        <f t="shared" si="308"/>
        <v>9.5084097938155985</v>
      </c>
      <c r="N733" s="5">
        <f t="shared" si="309"/>
        <v>0</v>
      </c>
      <c r="O733" s="9">
        <v>0.1288238095</v>
      </c>
      <c r="P733" s="9">
        <v>7.1096825400000008E-2</v>
      </c>
      <c r="Q733" s="9">
        <v>6.914526838282435</v>
      </c>
      <c r="R733" s="9">
        <f t="shared" si="302"/>
        <v>0.69145268382824354</v>
      </c>
      <c r="S733" s="9">
        <f t="shared" si="303"/>
        <v>6.2230741544541912</v>
      </c>
      <c r="T733" s="9">
        <v>6.2742740022514916</v>
      </c>
      <c r="U733" s="9">
        <f t="shared" si="304"/>
        <v>0.6274274002251492</v>
      </c>
      <c r="V733" s="9">
        <f t="shared" si="305"/>
        <v>5.6468466020263426</v>
      </c>
      <c r="W733" s="9">
        <f t="shared" si="319"/>
        <v>3.5311644864892702E-2</v>
      </c>
      <c r="X733" s="9">
        <f t="shared" si="320"/>
        <v>1.2680709042880345</v>
      </c>
      <c r="Y733" s="9">
        <f t="shared" si="321"/>
        <v>6.4582145684421527E-2</v>
      </c>
      <c r="Z733" s="9">
        <f t="shared" si="322"/>
        <v>1.3790196736052578E-2</v>
      </c>
      <c r="AA733" s="9">
        <f t="shared" si="323"/>
        <v>0.83869247674170044</v>
      </c>
      <c r="AB733" s="9">
        <f t="shared" si="324"/>
        <v>4.7301259788335749E-2</v>
      </c>
      <c r="AC733" s="9">
        <f t="shared" si="325"/>
        <v>6.3914807108001334E-2</v>
      </c>
      <c r="AD733" s="9">
        <f t="shared" si="326"/>
        <v>1.1788606904872394</v>
      </c>
      <c r="AE733" s="9">
        <f t="shared" si="327"/>
        <v>7.6110844838455982E-2</v>
      </c>
      <c r="AF733" s="9">
        <v>0</v>
      </c>
      <c r="AG733" s="9">
        <v>0</v>
      </c>
      <c r="AH733" s="9">
        <v>0</v>
      </c>
      <c r="AI733" s="9"/>
      <c r="AJ733" s="6">
        <v>723</v>
      </c>
      <c r="AK733" s="6">
        <f t="shared" si="310"/>
        <v>1.3033825491529272</v>
      </c>
      <c r="AL733" s="6">
        <f t="shared" si="311"/>
        <v>0.85248267347775297</v>
      </c>
      <c r="AM733" s="6">
        <f t="shared" si="312"/>
        <v>1.2427754975952408</v>
      </c>
      <c r="AN733">
        <v>1.6</v>
      </c>
      <c r="AO733">
        <v>3.9142857142857101</v>
      </c>
      <c r="AP733" s="5">
        <v>0.97499999999999998</v>
      </c>
      <c r="AQ733" s="6">
        <f t="shared" si="313"/>
        <v>-0.29661745084707292</v>
      </c>
      <c r="AR733" s="17">
        <f t="shared" si="314"/>
        <v>8.7981912147015714E-2</v>
      </c>
      <c r="AS733" s="6">
        <f t="shared" si="315"/>
        <v>-3.0618030408079573</v>
      </c>
      <c r="AT733" s="15">
        <f t="shared" si="316"/>
        <v>9.3746378607008545</v>
      </c>
      <c r="AU733" s="6">
        <f t="shared" si="317"/>
        <v>0.26777549759524077</v>
      </c>
      <c r="AV733" s="16">
        <f t="shared" si="318"/>
        <v>7.1703717112378801E-2</v>
      </c>
      <c r="AW733" s="16"/>
      <c r="AX733" s="16"/>
    </row>
    <row r="734" spans="1:50" x14ac:dyDescent="0.2">
      <c r="A734" s="13">
        <v>43459</v>
      </c>
      <c r="B734" s="14">
        <v>16.115659969999999</v>
      </c>
      <c r="C734" s="14">
        <v>19.510702609999999</v>
      </c>
      <c r="D734" s="14">
        <v>18.82875799</v>
      </c>
      <c r="E734" s="14">
        <v>27.689081949999998</v>
      </c>
      <c r="F734" s="5">
        <v>2.7729765093991978</v>
      </c>
      <c r="G734" s="5">
        <v>2.406461692942865</v>
      </c>
      <c r="H734" s="14">
        <v>5.5459530187983974</v>
      </c>
      <c r="I734" s="14">
        <v>7.9524147117412616</v>
      </c>
      <c r="J734" s="14">
        <v>2.7729765093991978</v>
      </c>
      <c r="K734" s="14">
        <f t="shared" si="306"/>
        <v>3.709973800614963</v>
      </c>
      <c r="L734" s="14">
        <f t="shared" si="307"/>
        <v>9.5833197996405595</v>
      </c>
      <c r="M734" s="14">
        <f t="shared" si="308"/>
        <v>9.0558726686722757</v>
      </c>
      <c r="N734" s="5">
        <f t="shared" si="309"/>
        <v>0</v>
      </c>
      <c r="O734" s="9">
        <v>0.13263809518799999</v>
      </c>
      <c r="P734" s="9">
        <v>7.1012698411999989E-2</v>
      </c>
      <c r="Q734" s="9">
        <v>6.9619719744562421</v>
      </c>
      <c r="R734" s="9">
        <f t="shared" si="302"/>
        <v>0.69619719744562425</v>
      </c>
      <c r="S734" s="9">
        <f t="shared" si="303"/>
        <v>6.265774777010618</v>
      </c>
      <c r="T734" s="9">
        <v>6.2827206294760831</v>
      </c>
      <c r="U734" s="9">
        <f t="shared" si="304"/>
        <v>0.6282720629476084</v>
      </c>
      <c r="V734" s="9">
        <f t="shared" si="305"/>
        <v>5.6544485665284752</v>
      </c>
      <c r="W734" s="9">
        <f t="shared" si="319"/>
        <v>3.433236583164205E-2</v>
      </c>
      <c r="X734" s="9">
        <f t="shared" si="320"/>
        <v>1.2771184676661556</v>
      </c>
      <c r="Y734" s="9">
        <f t="shared" si="321"/>
        <v>6.1830559433423714E-2</v>
      </c>
      <c r="Z734" s="9">
        <f t="shared" si="322"/>
        <v>1.3546351509025778E-2</v>
      </c>
      <c r="AA734" s="9">
        <f t="shared" si="323"/>
        <v>0.84588475316700318</v>
      </c>
      <c r="AB734" s="9">
        <f t="shared" si="324"/>
        <v>4.6522245629776908E-2</v>
      </c>
      <c r="AC734" s="9">
        <f t="shared" si="325"/>
        <v>6.3451862950873558E-2</v>
      </c>
      <c r="AD734" s="9">
        <f t="shared" si="326"/>
        <v>1.1849755312119843</v>
      </c>
      <c r="AE734" s="9">
        <f t="shared" si="327"/>
        <v>7.4152524125347272E-2</v>
      </c>
      <c r="AF734" s="9">
        <v>0</v>
      </c>
      <c r="AG734" s="9">
        <v>0</v>
      </c>
      <c r="AH734" s="9">
        <v>0</v>
      </c>
      <c r="AI734" s="9"/>
      <c r="AJ734" s="9">
        <v>724</v>
      </c>
      <c r="AK734" s="6">
        <f t="shared" si="310"/>
        <v>1.3114508334977977</v>
      </c>
      <c r="AL734" s="6">
        <f t="shared" si="311"/>
        <v>0.85943110467602901</v>
      </c>
      <c r="AM734" s="6">
        <f t="shared" si="312"/>
        <v>1.2484273941628579</v>
      </c>
      <c r="AN734">
        <v>1.6</v>
      </c>
      <c r="AO734">
        <v>3.7571428571428598</v>
      </c>
      <c r="AP734" s="5">
        <v>0.97499999999999998</v>
      </c>
      <c r="AQ734" s="6">
        <f t="shared" si="313"/>
        <v>-0.28854916650220241</v>
      </c>
      <c r="AR734" s="17">
        <f t="shared" si="314"/>
        <v>8.3260621489115727E-2</v>
      </c>
      <c r="AS734" s="6">
        <f t="shared" si="315"/>
        <v>-2.8977117524668308</v>
      </c>
      <c r="AT734" s="15">
        <f t="shared" si="316"/>
        <v>8.3967334003843916</v>
      </c>
      <c r="AU734" s="6">
        <f t="shared" si="317"/>
        <v>0.27342739416285788</v>
      </c>
      <c r="AV734" s="16">
        <f t="shared" si="318"/>
        <v>7.4762539878690845E-2</v>
      </c>
      <c r="AW734" s="16"/>
      <c r="AX734" s="16"/>
    </row>
    <row r="735" spans="1:50" x14ac:dyDescent="0.2">
      <c r="A735" s="13">
        <v>43460</v>
      </c>
      <c r="B735" s="14">
        <v>16.110371529999998</v>
      </c>
      <c r="C735" s="14">
        <v>19.49412255</v>
      </c>
      <c r="D735" s="14">
        <v>18.83461917</v>
      </c>
      <c r="E735" s="14">
        <v>27.71992646</v>
      </c>
      <c r="F735" s="5">
        <v>2.6874356725122261</v>
      </c>
      <c r="G735" s="5">
        <v>2.305838728753784</v>
      </c>
      <c r="H735" s="14">
        <v>5.3748713450244523</v>
      </c>
      <c r="I735" s="14">
        <v>7.6807100737782363</v>
      </c>
      <c r="J735" s="14">
        <v>2.6874356725122261</v>
      </c>
      <c r="K735" s="14">
        <f t="shared" si="306"/>
        <v>3.5746291659116118</v>
      </c>
      <c r="L735" s="14">
        <f t="shared" si="307"/>
        <v>9.1459977729073945</v>
      </c>
      <c r="M735" s="14">
        <f t="shared" si="308"/>
        <v>8.7652427120681757</v>
      </c>
      <c r="N735" s="5">
        <f t="shared" si="309"/>
        <v>0</v>
      </c>
      <c r="O735" s="9">
        <v>0.13645238096599999</v>
      </c>
      <c r="P735" s="9">
        <v>7.0928571434000012E-2</v>
      </c>
      <c r="Q735" s="9">
        <v>7.0139615613180792</v>
      </c>
      <c r="R735" s="9">
        <f t="shared" si="302"/>
        <v>0.70139615613180795</v>
      </c>
      <c r="S735" s="9">
        <f t="shared" si="303"/>
        <v>6.3125654051862714</v>
      </c>
      <c r="T735" s="9">
        <v>6.2902756331921568</v>
      </c>
      <c r="U735" s="9">
        <f t="shared" si="304"/>
        <v>0.62902756331921572</v>
      </c>
      <c r="V735" s="9">
        <f t="shared" si="305"/>
        <v>5.6612480698729408</v>
      </c>
      <c r="W735" s="9">
        <f t="shared" si="319"/>
        <v>3.3376189697284994E-2</v>
      </c>
      <c r="X735" s="9">
        <f t="shared" si="320"/>
        <v>1.2858026425560276</v>
      </c>
      <c r="Y735" s="9">
        <f t="shared" si="321"/>
        <v>5.9226459251309607E-2</v>
      </c>
      <c r="Z735" s="9">
        <f t="shared" si="322"/>
        <v>1.3277715247531144E-2</v>
      </c>
      <c r="AA735" s="9">
        <f t="shared" si="323"/>
        <v>0.85279011160273421</v>
      </c>
      <c r="AB735" s="9">
        <f t="shared" si="324"/>
        <v>4.5755726582413392E-2</v>
      </c>
      <c r="AC735" s="9">
        <f t="shared" si="325"/>
        <v>6.2848970176129754E-2</v>
      </c>
      <c r="AD735" s="9">
        <f t="shared" si="326"/>
        <v>1.1908128516175169</v>
      </c>
      <c r="AE735" s="9">
        <f t="shared" si="327"/>
        <v>7.2312649393629358E-2</v>
      </c>
      <c r="AF735" s="9">
        <v>0</v>
      </c>
      <c r="AG735" s="9">
        <v>0</v>
      </c>
      <c r="AH735" s="9">
        <v>0</v>
      </c>
      <c r="AI735" s="9"/>
      <c r="AJ735" s="6">
        <v>725</v>
      </c>
      <c r="AK735" s="6">
        <f t="shared" si="310"/>
        <v>1.3191788322533127</v>
      </c>
      <c r="AL735" s="6">
        <f t="shared" si="311"/>
        <v>0.8660678268502654</v>
      </c>
      <c r="AM735" s="6">
        <f t="shared" si="312"/>
        <v>1.2536618217936466</v>
      </c>
      <c r="AN735">
        <v>1.6</v>
      </c>
      <c r="AO735">
        <v>3.6</v>
      </c>
      <c r="AP735" s="5">
        <v>0.97499999999999998</v>
      </c>
      <c r="AQ735" s="6">
        <f t="shared" si="313"/>
        <v>-0.28082116774668742</v>
      </c>
      <c r="AR735" s="17">
        <f t="shared" si="314"/>
        <v>7.8860528254613149E-2</v>
      </c>
      <c r="AS735" s="6">
        <f t="shared" si="315"/>
        <v>-2.7339321731497348</v>
      </c>
      <c r="AT735" s="15">
        <f t="shared" si="316"/>
        <v>7.4743851273832318</v>
      </c>
      <c r="AU735" s="6">
        <f t="shared" si="317"/>
        <v>0.27866182179364662</v>
      </c>
      <c r="AV735" s="16">
        <f t="shared" si="318"/>
        <v>7.7652410925354062E-2</v>
      </c>
      <c r="AW735" s="16"/>
      <c r="AX735" s="16"/>
    </row>
    <row r="736" spans="1:50" x14ac:dyDescent="0.2">
      <c r="A736" s="13">
        <v>43461</v>
      </c>
      <c r="B736" s="14">
        <v>16.105083090000001</v>
      </c>
      <c r="C736" s="14">
        <v>19.47754248</v>
      </c>
      <c r="D736" s="14">
        <v>18.84048035</v>
      </c>
      <c r="E736" s="14">
        <v>27.750770979999999</v>
      </c>
      <c r="F736" s="5">
        <v>2.6460211317082258</v>
      </c>
      <c r="G736" s="5">
        <v>2.2555528388144208</v>
      </c>
      <c r="H736" s="14">
        <v>5.2920422634164526</v>
      </c>
      <c r="I736" s="14">
        <v>7.5475951022308738</v>
      </c>
      <c r="J736" s="14">
        <v>2.6460211317082258</v>
      </c>
      <c r="K736" s="14">
        <f t="shared" si="306"/>
        <v>3.4988275822761721</v>
      </c>
      <c r="L736" s="14">
        <f t="shared" si="307"/>
        <v>8.893683740424482</v>
      </c>
      <c r="M736" s="14">
        <f t="shared" si="308"/>
        <v>8.619156581535</v>
      </c>
      <c r="N736" s="5">
        <f t="shared" si="309"/>
        <v>0</v>
      </c>
      <c r="O736" s="9">
        <v>0.14026666665500001</v>
      </c>
      <c r="P736" s="9">
        <v>7.0844444445000029E-2</v>
      </c>
      <c r="Q736" s="9">
        <v>7.0382836429679676</v>
      </c>
      <c r="R736" s="9">
        <f t="shared" si="302"/>
        <v>0.70382836429679685</v>
      </c>
      <c r="S736" s="9">
        <f t="shared" si="303"/>
        <v>6.3344552786711708</v>
      </c>
      <c r="T736" s="9">
        <v>6.2956230870956338</v>
      </c>
      <c r="U736" s="9">
        <f t="shared" si="304"/>
        <v>0.62956230870956342</v>
      </c>
      <c r="V736" s="9">
        <f t="shared" si="305"/>
        <v>5.6660607783860701</v>
      </c>
      <c r="W736" s="9">
        <f t="shared" si="319"/>
        <v>3.2459216411041068E-2</v>
      </c>
      <c r="X736" s="9">
        <f t="shared" si="320"/>
        <v>1.2942292733823562</v>
      </c>
      <c r="Y736" s="9">
        <f t="shared" si="321"/>
        <v>5.676024714735118E-2</v>
      </c>
      <c r="Z736" s="9">
        <f t="shared" si="322"/>
        <v>1.3011788334131476E-2</v>
      </c>
      <c r="AA736" s="9">
        <f t="shared" si="323"/>
        <v>0.85949000572415213</v>
      </c>
      <c r="AB736" s="9">
        <f t="shared" si="324"/>
        <v>4.5000928184576197E-2</v>
      </c>
      <c r="AC736" s="9">
        <f t="shared" si="325"/>
        <v>6.2214223537107607E-2</v>
      </c>
      <c r="AD736" s="9">
        <f t="shared" si="326"/>
        <v>1.1965167645323116</v>
      </c>
      <c r="AE736" s="9">
        <f t="shared" si="327"/>
        <v>7.0574382755706502E-2</v>
      </c>
      <c r="AF736" s="9">
        <v>0</v>
      </c>
      <c r="AG736" s="9">
        <v>0</v>
      </c>
      <c r="AH736" s="9">
        <v>0</v>
      </c>
      <c r="AI736" s="9"/>
      <c r="AJ736" s="6">
        <v>726</v>
      </c>
      <c r="AK736" s="6">
        <f t="shared" si="310"/>
        <v>1.3266884897933973</v>
      </c>
      <c r="AL736" s="6">
        <f t="shared" si="311"/>
        <v>0.87250179405828365</v>
      </c>
      <c r="AM736" s="6">
        <f t="shared" si="312"/>
        <v>1.2587309880694193</v>
      </c>
      <c r="AN736">
        <v>1.6</v>
      </c>
      <c r="AO736">
        <v>3.44285714285714</v>
      </c>
      <c r="AP736" s="5">
        <v>0.97499999999999998</v>
      </c>
      <c r="AQ736" s="6">
        <f t="shared" si="313"/>
        <v>-0.27331151020660283</v>
      </c>
      <c r="AR736" s="17">
        <f t="shared" si="314"/>
        <v>7.4699181611413965E-2</v>
      </c>
      <c r="AS736" s="6">
        <f t="shared" si="315"/>
        <v>-2.5703553487988562</v>
      </c>
      <c r="AT736" s="15">
        <f t="shared" si="316"/>
        <v>6.6067266190988896</v>
      </c>
      <c r="AU736" s="6">
        <f t="shared" si="317"/>
        <v>0.28373098806941932</v>
      </c>
      <c r="AV736" s="16">
        <f t="shared" si="318"/>
        <v>8.0503273590848967E-2</v>
      </c>
      <c r="AW736" s="16"/>
      <c r="AX736" s="16"/>
    </row>
    <row r="737" spans="1:50" x14ac:dyDescent="0.2">
      <c r="A737" s="13">
        <v>43462</v>
      </c>
      <c r="B737" s="14">
        <v>16.099794639999999</v>
      </c>
      <c r="C737" s="14">
        <v>19.460962420000001</v>
      </c>
      <c r="D737" s="14">
        <v>18.84634153</v>
      </c>
      <c r="E737" s="14">
        <v>27.781615500000001</v>
      </c>
      <c r="F737" s="5">
        <v>2.595510655147748</v>
      </c>
      <c r="G737" s="5">
        <v>2.20524878472474</v>
      </c>
      <c r="H737" s="14">
        <v>5.191021310295497</v>
      </c>
      <c r="I737" s="14">
        <v>7.3962700950202356</v>
      </c>
      <c r="J737" s="14">
        <v>2.595510655147748</v>
      </c>
      <c r="K737" s="14">
        <f t="shared" si="306"/>
        <v>3.4115815605472055</v>
      </c>
      <c r="L737" s="14">
        <f t="shared" si="307"/>
        <v>8.6328626646564661</v>
      </c>
      <c r="M737" s="14">
        <f t="shared" si="308"/>
        <v>8.4439114730713047</v>
      </c>
      <c r="N737" s="5">
        <f t="shared" si="309"/>
        <v>0</v>
      </c>
      <c r="O737" s="9">
        <v>0.14408095234299989</v>
      </c>
      <c r="P737" s="9">
        <v>7.0760317456999997E-2</v>
      </c>
      <c r="Q737" s="9">
        <v>7.0683112796869603</v>
      </c>
      <c r="R737" s="9">
        <f t="shared" si="302"/>
        <v>0.70683112796869607</v>
      </c>
      <c r="S737" s="9">
        <f t="shared" si="303"/>
        <v>6.361480151718264</v>
      </c>
      <c r="T737" s="9">
        <v>6.3027389750401017</v>
      </c>
      <c r="U737" s="9">
        <f t="shared" si="304"/>
        <v>0.63027389750401019</v>
      </c>
      <c r="V737" s="9">
        <f t="shared" si="305"/>
        <v>5.6724650775360921</v>
      </c>
      <c r="W737" s="9">
        <f t="shared" si="319"/>
        <v>3.1590413014528064E-2</v>
      </c>
      <c r="X737" s="9">
        <f t="shared" si="320"/>
        <v>1.3024477457339501</v>
      </c>
      <c r="Y737" s="9">
        <f t="shared" si="321"/>
        <v>5.4423963699008419E-2</v>
      </c>
      <c r="Z737" s="9">
        <f t="shared" si="322"/>
        <v>1.2770307294321184E-2</v>
      </c>
      <c r="AA737" s="9">
        <f t="shared" si="323"/>
        <v>0.86605899627141691</v>
      </c>
      <c r="AB737" s="9">
        <f t="shared" si="324"/>
        <v>4.4257643252742777E-2</v>
      </c>
      <c r="AC737" s="9">
        <f t="shared" si="325"/>
        <v>6.1611977797512256E-2</v>
      </c>
      <c r="AD737" s="9">
        <f t="shared" si="326"/>
        <v>1.2021469287634605</v>
      </c>
      <c r="AE737" s="9">
        <f t="shared" si="327"/>
        <v>6.892836026924605E-2</v>
      </c>
      <c r="AF737" s="9">
        <v>0</v>
      </c>
      <c r="AG737" s="9">
        <v>0</v>
      </c>
      <c r="AH737" s="9">
        <v>0</v>
      </c>
      <c r="AI737" s="9"/>
      <c r="AJ737" s="9">
        <v>727</v>
      </c>
      <c r="AK737" s="6">
        <f t="shared" si="310"/>
        <v>1.3340381587484782</v>
      </c>
      <c r="AL737" s="6">
        <f t="shared" si="311"/>
        <v>0.87882930356573807</v>
      </c>
      <c r="AM737" s="6">
        <f t="shared" si="312"/>
        <v>1.2637589065609727</v>
      </c>
      <c r="AN737">
        <v>1.6</v>
      </c>
      <c r="AO737">
        <v>3.28571428571429</v>
      </c>
      <c r="AP737" s="5">
        <v>0.97499999999999998</v>
      </c>
      <c r="AQ737" s="6">
        <f t="shared" si="313"/>
        <v>-0.26596184125152189</v>
      </c>
      <c r="AR737" s="17">
        <f t="shared" si="314"/>
        <v>7.0735701001899728E-2</v>
      </c>
      <c r="AS737" s="6">
        <f t="shared" si="315"/>
        <v>-2.4068849821485521</v>
      </c>
      <c r="AT737" s="15">
        <f t="shared" si="316"/>
        <v>5.7930953172922361</v>
      </c>
      <c r="AU737" s="6">
        <f t="shared" si="317"/>
        <v>0.28875890656097269</v>
      </c>
      <c r="AV737" s="16">
        <f t="shared" si="318"/>
        <v>8.3381706118288559E-2</v>
      </c>
      <c r="AW737" s="16"/>
      <c r="AX737" s="16"/>
    </row>
    <row r="738" spans="1:50" x14ac:dyDescent="0.2">
      <c r="A738" s="13">
        <v>43463</v>
      </c>
      <c r="B738" s="14">
        <v>16.094506200000001</v>
      </c>
      <c r="C738" s="14">
        <v>19.444382350000001</v>
      </c>
      <c r="D738" s="14">
        <v>18.85220271</v>
      </c>
      <c r="E738" s="14">
        <v>27.812460009999999</v>
      </c>
      <c r="F738" s="5">
        <v>2.6785272356691561</v>
      </c>
      <c r="G738" s="5">
        <v>2.2243751573312291</v>
      </c>
      <c r="H738" s="14">
        <v>5.3570544713383113</v>
      </c>
      <c r="I738" s="14">
        <v>7.5814296286695404</v>
      </c>
      <c r="J738" s="14">
        <v>2.6785272356691561</v>
      </c>
      <c r="K738" s="14">
        <f t="shared" si="306"/>
        <v>3.4994472183540029</v>
      </c>
      <c r="L738" s="14">
        <f t="shared" si="307"/>
        <v>8.7140425548733305</v>
      </c>
      <c r="M738" s="14">
        <f t="shared" si="308"/>
        <v>8.7030219350182882</v>
      </c>
      <c r="N738" s="5">
        <f t="shared" si="309"/>
        <v>0</v>
      </c>
      <c r="O738" s="9">
        <v>0.14789523812099989</v>
      </c>
      <c r="P738" s="9">
        <v>7.0676190478999992E-2</v>
      </c>
      <c r="Q738" s="9">
        <v>7.0572518709630181</v>
      </c>
      <c r="R738" s="9">
        <f t="shared" si="302"/>
        <v>0.70572518709630183</v>
      </c>
      <c r="S738" s="9">
        <f t="shared" si="303"/>
        <v>6.3515266838667168</v>
      </c>
      <c r="T738" s="9">
        <v>6.3075122080981334</v>
      </c>
      <c r="U738" s="9">
        <f t="shared" si="304"/>
        <v>0.63075122080981338</v>
      </c>
      <c r="V738" s="9">
        <f t="shared" si="305"/>
        <v>5.6767609872883202</v>
      </c>
      <c r="W738" s="9">
        <f t="shared" si="319"/>
        <v>3.0763669461129819E-2</v>
      </c>
      <c r="X738" s="9">
        <f t="shared" si="320"/>
        <v>1.3104572358483961</v>
      </c>
      <c r="Y738" s="9">
        <f t="shared" si="321"/>
        <v>5.2210755778548716E-2</v>
      </c>
      <c r="Z738" s="9">
        <f t="shared" si="322"/>
        <v>1.2545749269479651E-2</v>
      </c>
      <c r="AA738" s="9">
        <f t="shared" si="323"/>
        <v>0.87248472337317773</v>
      </c>
      <c r="AB738" s="9">
        <f t="shared" si="324"/>
        <v>4.352610395409303E-2</v>
      </c>
      <c r="AC738" s="9">
        <f t="shared" si="325"/>
        <v>6.1036911012955407E-2</v>
      </c>
      <c r="AD738" s="9">
        <f t="shared" si="326"/>
        <v>1.2077295897354481</v>
      </c>
      <c r="AE738" s="9">
        <f t="shared" si="327"/>
        <v>6.7369618694431616E-2</v>
      </c>
      <c r="AF738" s="9">
        <v>0</v>
      </c>
      <c r="AG738" s="9">
        <v>0</v>
      </c>
      <c r="AH738" s="9">
        <v>0</v>
      </c>
      <c r="AI738" s="9"/>
      <c r="AJ738" s="6">
        <v>728</v>
      </c>
      <c r="AK738" s="6">
        <f t="shared" si="310"/>
        <v>1.3412209053095259</v>
      </c>
      <c r="AL738" s="6">
        <f t="shared" si="311"/>
        <v>0.88503047264265733</v>
      </c>
      <c r="AM738" s="6">
        <f t="shared" si="312"/>
        <v>1.2687665007484035</v>
      </c>
      <c r="AN738">
        <v>1.6</v>
      </c>
      <c r="AO738">
        <v>3.1285714285714299</v>
      </c>
      <c r="AP738" s="5">
        <v>0.97499999999999998</v>
      </c>
      <c r="AQ738" s="6">
        <f t="shared" si="313"/>
        <v>-0.25877909469047422</v>
      </c>
      <c r="AR738" s="17">
        <f t="shared" si="314"/>
        <v>6.6966619848821421E-2</v>
      </c>
      <c r="AS738" s="6">
        <f t="shared" si="315"/>
        <v>-2.2435409559287725</v>
      </c>
      <c r="AT738" s="15">
        <f t="shared" si="316"/>
        <v>5.0334760209297897</v>
      </c>
      <c r="AU738" s="6">
        <f t="shared" si="317"/>
        <v>0.29376650074840349</v>
      </c>
      <c r="AV738" s="16">
        <f t="shared" si="318"/>
        <v>8.6298756961961751E-2</v>
      </c>
      <c r="AW738" s="16"/>
      <c r="AX738" s="16"/>
    </row>
    <row r="739" spans="1:50" x14ac:dyDescent="0.2">
      <c r="A739" s="13">
        <v>43464</v>
      </c>
      <c r="B739" s="14">
        <v>16.08921776</v>
      </c>
      <c r="C739" s="14">
        <v>19.427802289999999</v>
      </c>
      <c r="D739" s="14">
        <v>18.85806388</v>
      </c>
      <c r="E739" s="14">
        <v>27.843304530000001</v>
      </c>
      <c r="F739" s="5">
        <v>2.7729079907842431</v>
      </c>
      <c r="G739" s="5">
        <v>2.4016489251488049</v>
      </c>
      <c r="H739" s="14">
        <v>5.5458159815684853</v>
      </c>
      <c r="I739" s="14">
        <v>7.9474649067172898</v>
      </c>
      <c r="J739" s="14">
        <v>2.7729079907842431</v>
      </c>
      <c r="K739" s="14">
        <f t="shared" si="306"/>
        <v>3.6006035657474835</v>
      </c>
      <c r="L739" s="14">
        <f t="shared" si="307"/>
        <v>9.1729350301189676</v>
      </c>
      <c r="M739" s="14">
        <f t="shared" si="308"/>
        <v>8.9984219121228826</v>
      </c>
      <c r="N739" s="5">
        <f t="shared" si="309"/>
        <v>0</v>
      </c>
      <c r="O739" s="9">
        <v>0.15170952380899999</v>
      </c>
      <c r="P739" s="9">
        <v>7.0592063490999987E-2</v>
      </c>
      <c r="Q739" s="9">
        <v>7.057000403953916</v>
      </c>
      <c r="R739" s="9">
        <f t="shared" si="302"/>
        <v>0.70570004039539169</v>
      </c>
      <c r="S739" s="9">
        <f t="shared" si="303"/>
        <v>6.3513003635585248</v>
      </c>
      <c r="T739" s="9">
        <v>6.300992539245386</v>
      </c>
      <c r="U739" s="9">
        <f t="shared" si="304"/>
        <v>0.63009925392453869</v>
      </c>
      <c r="V739" s="9">
        <f t="shared" si="305"/>
        <v>5.6708932853208474</v>
      </c>
      <c r="W739" s="9">
        <f t="shared" si="319"/>
        <v>3.0022216618959749E-2</v>
      </c>
      <c r="X739" s="9">
        <f t="shared" si="320"/>
        <v>1.3184595125145029</v>
      </c>
      <c r="Y739" s="9">
        <f t="shared" si="321"/>
        <v>5.0113926136319334E-2</v>
      </c>
      <c r="Z739" s="9">
        <f t="shared" si="322"/>
        <v>1.2404026892336554E-2</v>
      </c>
      <c r="AA739" s="9">
        <f t="shared" si="323"/>
        <v>0.87898657368967326</v>
      </c>
      <c r="AB739" s="9">
        <f t="shared" si="324"/>
        <v>4.2806386821306351E-2</v>
      </c>
      <c r="AC739" s="9">
        <f t="shared" si="325"/>
        <v>6.0581411523047406E-2</v>
      </c>
      <c r="AD739" s="9">
        <f t="shared" si="326"/>
        <v>1.213204496814507</v>
      </c>
      <c r="AE739" s="9">
        <f t="shared" si="327"/>
        <v>6.5893256023520475E-2</v>
      </c>
      <c r="AF739" s="9">
        <v>0</v>
      </c>
      <c r="AG739" s="9">
        <v>0</v>
      </c>
      <c r="AH739" s="9">
        <v>0</v>
      </c>
      <c r="AI739" s="9"/>
      <c r="AJ739" s="6">
        <v>729</v>
      </c>
      <c r="AK739" s="6">
        <f t="shared" si="310"/>
        <v>1.3484817291334625</v>
      </c>
      <c r="AL739" s="6">
        <f t="shared" si="311"/>
        <v>0.89139060058200981</v>
      </c>
      <c r="AM739" s="6">
        <f t="shared" si="312"/>
        <v>1.2737859083375545</v>
      </c>
      <c r="AN739">
        <v>1.6</v>
      </c>
      <c r="AO739">
        <v>2.9714285714285702</v>
      </c>
      <c r="AP739" s="5">
        <v>0.97499999999999998</v>
      </c>
      <c r="AQ739" s="6">
        <f t="shared" si="313"/>
        <v>-0.25151827086653755</v>
      </c>
      <c r="AR739" s="17">
        <f t="shared" si="314"/>
        <v>6.3261440579692949E-2</v>
      </c>
      <c r="AS739" s="6">
        <f t="shared" si="315"/>
        <v>-2.0800379708465604</v>
      </c>
      <c r="AT739" s="15">
        <f t="shared" si="316"/>
        <v>4.326557960163476</v>
      </c>
      <c r="AU739" s="6">
        <f t="shared" si="317"/>
        <v>0.29878590833755447</v>
      </c>
      <c r="AV739" s="16">
        <f t="shared" si="318"/>
        <v>8.9273019021097508E-2</v>
      </c>
      <c r="AW739" s="16"/>
      <c r="AX739" s="16"/>
    </row>
    <row r="740" spans="1:50" x14ac:dyDescent="0.2">
      <c r="A740" s="13">
        <v>43465</v>
      </c>
      <c r="B740" s="14">
        <v>16.083929319999999</v>
      </c>
      <c r="C740" s="14">
        <v>19.411222219999999</v>
      </c>
      <c r="D740" s="14">
        <v>18.86392506</v>
      </c>
      <c r="E740" s="14">
        <v>27.874149039999999</v>
      </c>
      <c r="F740" s="5">
        <v>2.7509359629475711</v>
      </c>
      <c r="G740" s="5">
        <v>2.341766415228586</v>
      </c>
      <c r="H740" s="14">
        <v>5.5018719258951414</v>
      </c>
      <c r="I740" s="14">
        <v>7.8436383411237269</v>
      </c>
      <c r="J740" s="14">
        <v>2.7509359629475711</v>
      </c>
      <c r="K740" s="14">
        <f t="shared" si="306"/>
        <v>3.5499490150365798</v>
      </c>
      <c r="L740" s="14">
        <f t="shared" si="307"/>
        <v>8.9300793247516559</v>
      </c>
      <c r="M740" s="14">
        <f t="shared" si="308"/>
        <v>8.9160385478844599</v>
      </c>
      <c r="N740" s="5">
        <f t="shared" si="309"/>
        <v>0</v>
      </c>
      <c r="O740" s="9">
        <v>0.15552380948799999</v>
      </c>
      <c r="P740" s="9">
        <v>7.0507936512000005E-2</v>
      </c>
      <c r="Q740" s="9">
        <v>7.0699997780286106</v>
      </c>
      <c r="R740" s="9">
        <f t="shared" si="302"/>
        <v>0.70699997780286106</v>
      </c>
      <c r="S740" s="9">
        <f t="shared" si="303"/>
        <v>6.36299980022575</v>
      </c>
      <c r="T740" s="9">
        <v>6.3046349511579871</v>
      </c>
      <c r="U740" s="9">
        <f t="shared" si="304"/>
        <v>0.6304634951157988</v>
      </c>
      <c r="V740" s="9">
        <f t="shared" si="305"/>
        <v>5.6741714560421883</v>
      </c>
      <c r="W740" s="9">
        <f t="shared" si="319"/>
        <v>2.9367585542212072E-2</v>
      </c>
      <c r="X740" s="9">
        <f t="shared" si="320"/>
        <v>1.3264971030643353</v>
      </c>
      <c r="Y740" s="9">
        <f t="shared" si="321"/>
        <v>4.8129763886870153E-2</v>
      </c>
      <c r="Z740" s="9">
        <f t="shared" si="322"/>
        <v>1.2341413561874367E-2</v>
      </c>
      <c r="AA740" s="9">
        <f t="shared" si="323"/>
        <v>0.88558758347008826</v>
      </c>
      <c r="AB740" s="9">
        <f t="shared" si="324"/>
        <v>4.209988493303795E-2</v>
      </c>
      <c r="AC740" s="9">
        <f t="shared" si="325"/>
        <v>6.0451494660992484E-2</v>
      </c>
      <c r="AD740" s="9">
        <f t="shared" si="326"/>
        <v>1.2190327035735677</v>
      </c>
      <c r="AE740" s="9">
        <f>IF(AE739+$E$3*AC739-$F$3*AE739-AE739*$H$3&lt;0,0,AE739+$E$3*AC739-$F$3*AE739-AE739*$H$3)</f>
        <v>6.4500055055905128E-2</v>
      </c>
      <c r="AF740" s="9">
        <v>0</v>
      </c>
      <c r="AG740" s="9">
        <v>0</v>
      </c>
      <c r="AH740" s="9">
        <v>0</v>
      </c>
      <c r="AI740" s="9"/>
      <c r="AJ740" s="9">
        <v>730</v>
      </c>
      <c r="AK740" s="6">
        <f t="shared" si="310"/>
        <v>1.3558646886065473</v>
      </c>
      <c r="AL740" s="6">
        <f t="shared" si="311"/>
        <v>0.89792899703196261</v>
      </c>
      <c r="AM740" s="6">
        <f t="shared" si="312"/>
        <v>1.2794841982345602</v>
      </c>
      <c r="AN740" s="5">
        <v>1.6</v>
      </c>
      <c r="AO740" s="5">
        <v>2.8142857142857101</v>
      </c>
      <c r="AP740" s="5">
        <v>0.97499999999999998</v>
      </c>
      <c r="AQ740" s="9">
        <f t="shared" si="313"/>
        <v>-0.24413531139345279</v>
      </c>
      <c r="AR740" s="35">
        <f t="shared" si="314"/>
        <v>5.9602050269178163E-2</v>
      </c>
      <c r="AS740" s="9">
        <f t="shared" si="315"/>
        <v>-1.9163567172537475</v>
      </c>
      <c r="AT740" s="36">
        <f t="shared" si="316"/>
        <v>3.6724230677635594</v>
      </c>
      <c r="AU740" s="9">
        <f t="shared" si="317"/>
        <v>0.30448419823456019</v>
      </c>
      <c r="AV740" s="37">
        <f t="shared" si="318"/>
        <v>9.2710626974542951E-2</v>
      </c>
      <c r="AW740" s="16"/>
      <c r="AX740" s="37"/>
    </row>
    <row r="741" spans="1:50" x14ac:dyDescent="0.2">
      <c r="A741" s="2">
        <v>43466</v>
      </c>
      <c r="B741" s="3">
        <v>16.078640870000001</v>
      </c>
      <c r="C741" s="3">
        <v>17.952356850000001</v>
      </c>
      <c r="D741" s="3">
        <v>18.86978624</v>
      </c>
      <c r="E741" s="3">
        <v>27.904993560000001</v>
      </c>
      <c r="F741" s="10">
        <v>2.676956317795407</v>
      </c>
      <c r="G741" s="10">
        <v>2.3847270785094681</v>
      </c>
      <c r="H741" s="3">
        <v>5.3539126355908131</v>
      </c>
      <c r="I741" s="3">
        <v>7.7386397141002812</v>
      </c>
      <c r="J741" s="3">
        <v>2.676956317795407</v>
      </c>
      <c r="K741" s="14">
        <f t="shared" si="306"/>
        <v>6.0751948694688043</v>
      </c>
      <c r="L741" s="14">
        <f t="shared" si="307"/>
        <v>6.4532017739677023</v>
      </c>
      <c r="M741" s="14">
        <f t="shared" si="308"/>
        <v>8.6655663219237216</v>
      </c>
      <c r="N741" s="5">
        <f t="shared" si="309"/>
        <v>0</v>
      </c>
      <c r="O741" s="11">
        <v>0.15933809517600001</v>
      </c>
      <c r="P741" s="11">
        <v>7.0423809524000014E-2</v>
      </c>
      <c r="Q741" s="11">
        <v>7.1468931638610877</v>
      </c>
      <c r="R741" s="11">
        <f t="shared" si="302"/>
        <v>0.71468931638610877</v>
      </c>
      <c r="S741" s="11">
        <f t="shared" si="303"/>
        <v>6.4322038474749794</v>
      </c>
      <c r="T741" s="11">
        <v>6.3067563292920674</v>
      </c>
      <c r="U741" s="11">
        <f t="shared" si="304"/>
        <v>0.63067563292920681</v>
      </c>
      <c r="V741" s="11">
        <f t="shared" si="305"/>
        <v>5.6760806963628605</v>
      </c>
      <c r="W741" s="11">
        <f t="shared" ref="W741:W804" si="328">W740+($A$3/$B$3)*(F740*R740+AC740*K740+Z740*(M740+J740)-W740*(M740+K740+H740))+AF741-W740*$E$3-W740*$G$3</f>
        <v>2.8751061629346347E-2</v>
      </c>
      <c r="X741" s="11">
        <f t="shared" ref="X741:X804" si="329">X740+($A$3/$B$3)*(F740*S740+AD740*K740+AA740*(M740+J740)-X740*(M740+K740+H740))+$F$3*Y740+$G$3*W740-AF741</f>
        <v>1.3343779465096661</v>
      </c>
      <c r="Y741" s="11">
        <f t="shared" ref="Y741:Y804" si="330">Y740+W740*$E$3-$F$3*Y740-$H$3*Y740</f>
        <v>4.6254921310084483E-2</v>
      </c>
      <c r="Z741" s="11">
        <f t="shared" ref="Z741:Z804" si="331">Z740+($A$3/$C$3)*(O740*J740+W740*M740-(M740+J740)*Z740)+AG741-Z740*$M$3-$O$3*Z740</f>
        <v>1.2288602211478162E-2</v>
      </c>
      <c r="AA741" s="11">
        <f t="shared" ref="AA741:AA804" si="332">AA740+($A$3/$C$3)*(P740*J740+X740*M740-(M740+J740)*AA740)+AB740*$N$3+$O$3*Z740-AG741</f>
        <v>0.89210497162326408</v>
      </c>
      <c r="AB741" s="11">
        <f t="shared" ref="AB741:AB804" si="333">AB740+Z740*$M$3-$N$3*AB740-AB740*$P$3</f>
        <v>4.1407885770268694E-2</v>
      </c>
      <c r="AC741" s="11">
        <f t="shared" ref="AC741:AC804" si="334">AC740+($A$3/$D$3)*(G740*U740+W740*(H740+K740)+O740*L740-AC740*(K740+L740+I740))+AH741-AC740*$E$3-$G$3*AC740</f>
        <v>6.0290594121687718E-2</v>
      </c>
      <c r="AD741" s="11">
        <f t="shared" ref="AD741:AD804" si="335">AD740+($A$3/$D$3)*(G740*V740+X740*(H740+K740)+P740*L740-AD740*(K740+L740+I740))+AE740*$F$3+$G$3*AC740-AH741</f>
        <v>1.2247156036783253</v>
      </c>
      <c r="AE741" s="11">
        <f t="shared" ref="AE741:AE804" si="336">AE740+$E$3*AC740-$F$3*AE740-AE740*$H$3</f>
        <v>6.3202607068735719E-2</v>
      </c>
      <c r="AF741" s="11">
        <v>0</v>
      </c>
      <c r="AG741" s="9">
        <v>0</v>
      </c>
      <c r="AH741" s="11">
        <v>0</v>
      </c>
      <c r="AI741" s="30"/>
      <c r="AJ741" s="30">
        <v>731</v>
      </c>
      <c r="AK741" s="30">
        <f t="shared" ref="AK741:AK804" si="337">W741+X741</f>
        <v>1.3631290081390124</v>
      </c>
      <c r="AL741" s="30">
        <f t="shared" si="311"/>
        <v>0.90439357383474228</v>
      </c>
      <c r="AM741" s="30">
        <f t="shared" si="312"/>
        <v>1.2850061978000131</v>
      </c>
      <c r="AN741" s="34">
        <v>1.6</v>
      </c>
      <c r="AO741" s="34">
        <v>2.6571428570000002</v>
      </c>
      <c r="AP741">
        <v>1.4740836642500001</v>
      </c>
      <c r="AQ741" s="30">
        <f t="shared" ref="AQ741:AQ804" si="338">AK741-AN741</f>
        <v>-0.2368709918609877</v>
      </c>
      <c r="AR741" s="31">
        <f t="shared" ref="AR741:AR804" si="339">AQ741^2</f>
        <v>5.6107866785208099E-2</v>
      </c>
      <c r="AS741" s="30">
        <f t="shared" ref="AS741:AS804" si="340">AL741-AO741</f>
        <v>-1.752749283165258</v>
      </c>
      <c r="AT741" s="32">
        <f t="shared" ref="AT741:AT804" si="341">AS741^2</f>
        <v>3.0721300496363257</v>
      </c>
      <c r="AU741" s="30">
        <f t="shared" ref="AU741:AU804" si="342">AM741-AP741</f>
        <v>-0.18907746644998702</v>
      </c>
      <c r="AV741" s="33">
        <f t="shared" ref="AV741:AV804" si="343">AU741^2</f>
        <v>3.5750288319145965E-2</v>
      </c>
      <c r="AW741" s="16"/>
      <c r="AX741" s="33"/>
    </row>
    <row r="742" spans="1:50" x14ac:dyDescent="0.2">
      <c r="A742" s="2">
        <v>43467</v>
      </c>
      <c r="B742" s="3">
        <v>16.07335243</v>
      </c>
      <c r="C742" s="3">
        <v>17.945198600000001</v>
      </c>
      <c r="D742" s="3">
        <v>18.87564742</v>
      </c>
      <c r="E742" s="3">
        <v>27.935838069999999</v>
      </c>
      <c r="F742" s="10">
        <v>2.5514806517763851</v>
      </c>
      <c r="G742" s="10">
        <v>2.3273826961662949</v>
      </c>
      <c r="H742" s="3">
        <v>5.1029613035527692</v>
      </c>
      <c r="I742" s="3">
        <v>7.4303439997190637</v>
      </c>
      <c r="J742" s="3">
        <v>2.5514806517763851</v>
      </c>
      <c r="K742" s="14">
        <f t="shared" si="306"/>
        <v>5.7397585945284861</v>
      </c>
      <c r="L742" s="14">
        <f t="shared" si="307"/>
        <v>6.2119395460993285</v>
      </c>
      <c r="M742" s="14">
        <f t="shared" si="308"/>
        <v>8.2492746935540566</v>
      </c>
      <c r="N742" s="5">
        <f t="shared" si="309"/>
        <v>0</v>
      </c>
      <c r="O742" s="11">
        <v>0.16315238095400009</v>
      </c>
      <c r="P742" s="11">
        <v>7.0339682545999996E-2</v>
      </c>
      <c r="Q742" s="11">
        <v>7.1788926044346413</v>
      </c>
      <c r="R742" s="11">
        <f t="shared" si="302"/>
        <v>0.71788926044346413</v>
      </c>
      <c r="S742" s="11">
        <f t="shared" si="303"/>
        <v>6.4610033439911776</v>
      </c>
      <c r="T742" s="11">
        <v>6.2517990960770797</v>
      </c>
      <c r="U742" s="11">
        <f t="shared" si="304"/>
        <v>0.62517990960770797</v>
      </c>
      <c r="V742" s="11">
        <f t="shared" si="305"/>
        <v>5.6266191864693722</v>
      </c>
      <c r="W742" s="11">
        <f t="shared" si="328"/>
        <v>2.8211267284968811E-2</v>
      </c>
      <c r="X742" s="11">
        <f t="shared" si="329"/>
        <v>1.3419267609006689</v>
      </c>
      <c r="Y742" s="11">
        <f t="shared" si="330"/>
        <v>4.4483492790857573E-2</v>
      </c>
      <c r="Z742" s="11">
        <f t="shared" si="331"/>
        <v>1.2217553146543429E-2</v>
      </c>
      <c r="AA742" s="11">
        <f t="shared" si="332"/>
        <v>0.89845635005673541</v>
      </c>
      <c r="AB742" s="11">
        <f t="shared" si="333"/>
        <v>4.0730261961821265E-2</v>
      </c>
      <c r="AC742" s="11">
        <f t="shared" si="334"/>
        <v>5.9670665735115438E-2</v>
      </c>
      <c r="AD742" s="11">
        <f t="shared" si="335"/>
        <v>1.2361395515999158</v>
      </c>
      <c r="AE742" s="11">
        <f t="shared" si="336"/>
        <v>6.1992032106351611E-2</v>
      </c>
      <c r="AF742" s="11">
        <v>0</v>
      </c>
      <c r="AG742" s="9">
        <v>0</v>
      </c>
      <c r="AH742" s="11">
        <v>0</v>
      </c>
      <c r="AI742" s="30"/>
      <c r="AJ742" s="30">
        <v>732</v>
      </c>
      <c r="AK742" s="30">
        <f t="shared" si="337"/>
        <v>1.3701380281856377</v>
      </c>
      <c r="AL742" s="30">
        <f t="shared" ref="AL742:AL805" si="344">Z742+AA742</f>
        <v>0.91067390320327879</v>
      </c>
      <c r="AM742" s="30">
        <f t="shared" ref="AM742:AM805" si="345">AC742+AD742</f>
        <v>1.2958102173350312</v>
      </c>
      <c r="AN742" s="34">
        <v>1.6</v>
      </c>
      <c r="AO742" s="34">
        <v>2.5</v>
      </c>
      <c r="AP742">
        <v>1.4981023146874999</v>
      </c>
      <c r="AQ742" s="30">
        <f t="shared" si="338"/>
        <v>-0.22986197181436241</v>
      </c>
      <c r="AR742" s="31">
        <f t="shared" si="339"/>
        <v>5.283652608638674E-2</v>
      </c>
      <c r="AS742" s="30">
        <f t="shared" si="340"/>
        <v>-1.5893260967967211</v>
      </c>
      <c r="AT742" s="32">
        <f t="shared" si="341"/>
        <v>2.5259574419591004</v>
      </c>
      <c r="AU742" s="30">
        <f t="shared" si="342"/>
        <v>-0.20229209735246867</v>
      </c>
      <c r="AV742" s="33">
        <f t="shared" si="343"/>
        <v>4.0922092651260664E-2</v>
      </c>
      <c r="AW742" s="16"/>
      <c r="AX742" s="33"/>
    </row>
    <row r="743" spans="1:50" x14ac:dyDescent="0.2">
      <c r="A743" s="2">
        <v>43468</v>
      </c>
      <c r="B743" s="3">
        <v>16.068063989999999</v>
      </c>
      <c r="C743" s="3">
        <v>17.938040355000002</v>
      </c>
      <c r="D743" s="3">
        <v>18.8815086</v>
      </c>
      <c r="E743" s="3">
        <v>27.966682590000001</v>
      </c>
      <c r="F743" s="10">
        <v>2.5011054486667041</v>
      </c>
      <c r="G743" s="10">
        <v>2.1214089702536549</v>
      </c>
      <c r="H743" s="3">
        <v>5.0022108973334074</v>
      </c>
      <c r="I743" s="3">
        <v>7.1236198675870623</v>
      </c>
      <c r="J743" s="3">
        <v>2.5011054486667041</v>
      </c>
      <c r="K743" s="14">
        <f t="shared" si="306"/>
        <v>5.5766601001116145</v>
      </c>
      <c r="L743" s="14">
        <f t="shared" si="307"/>
        <v>5.7670975887071574</v>
      </c>
      <c r="M743" s="14">
        <f t="shared" si="308"/>
        <v>8.0765685194968189</v>
      </c>
      <c r="N743" s="5">
        <f t="shared" si="309"/>
        <v>0</v>
      </c>
      <c r="O743" s="11">
        <v>0.16696666664199999</v>
      </c>
      <c r="P743" s="11">
        <v>7.0255555558000005E-2</v>
      </c>
      <c r="Q743" s="11">
        <v>7.1950340911286661</v>
      </c>
      <c r="R743" s="11">
        <f t="shared" si="302"/>
        <v>0.7195034091128667</v>
      </c>
      <c r="S743" s="11">
        <f t="shared" si="303"/>
        <v>6.4755306820157994</v>
      </c>
      <c r="T743" s="11">
        <v>6.3286453348366116</v>
      </c>
      <c r="U743" s="11">
        <f t="shared" si="304"/>
        <v>0.63286453348366123</v>
      </c>
      <c r="V743" s="11">
        <f t="shared" si="305"/>
        <v>5.6957808013529503</v>
      </c>
      <c r="W743" s="11">
        <f t="shared" si="328"/>
        <v>2.7657341409867871E-2</v>
      </c>
      <c r="X743" s="11">
        <f t="shared" si="329"/>
        <v>1.3491903142631769</v>
      </c>
      <c r="Y743" s="11">
        <f t="shared" si="330"/>
        <v>4.281223497066923E-2</v>
      </c>
      <c r="Z743" s="11">
        <f t="shared" si="331"/>
        <v>1.2104629446843942E-2</v>
      </c>
      <c r="AA743" s="11">
        <f t="shared" si="332"/>
        <v>0.9045575858265712</v>
      </c>
      <c r="AB743" s="11">
        <f t="shared" si="333"/>
        <v>4.006632818300352E-2</v>
      </c>
      <c r="AC743" s="11">
        <f t="shared" si="334"/>
        <v>5.9049659863664485E-2</v>
      </c>
      <c r="AD743" s="11">
        <f t="shared" si="335"/>
        <v>1.2469690568268399</v>
      </c>
      <c r="AE743" s="11">
        <f t="shared" si="336"/>
        <v>6.0835452873613603E-2</v>
      </c>
      <c r="AF743" s="11">
        <v>0</v>
      </c>
      <c r="AG743" s="9">
        <v>0</v>
      </c>
      <c r="AH743" s="11">
        <v>0</v>
      </c>
      <c r="AI743" s="30"/>
      <c r="AJ743" s="30">
        <v>733</v>
      </c>
      <c r="AK743" s="30">
        <f t="shared" si="337"/>
        <v>1.3768476556730449</v>
      </c>
      <c r="AL743" s="30">
        <f t="shared" si="344"/>
        <v>0.91666221527341518</v>
      </c>
      <c r="AM743" s="30">
        <f t="shared" si="345"/>
        <v>1.3060187166905044</v>
      </c>
      <c r="AN743" s="34">
        <v>1.6</v>
      </c>
      <c r="AO743" s="34">
        <v>2.3428571429999998</v>
      </c>
      <c r="AP743">
        <v>1.5221209651250001</v>
      </c>
      <c r="AQ743" s="30">
        <f t="shared" si="338"/>
        <v>-0.22315234432695519</v>
      </c>
      <c r="AR743" s="31">
        <f t="shared" si="339"/>
        <v>4.9796968778615967E-2</v>
      </c>
      <c r="AS743" s="30">
        <f t="shared" si="340"/>
        <v>-1.4261949277265846</v>
      </c>
      <c r="AT743" s="32">
        <f t="shared" si="341"/>
        <v>2.0340319718730377</v>
      </c>
      <c r="AU743" s="30">
        <f t="shared" si="342"/>
        <v>-0.21610224843449566</v>
      </c>
      <c r="AV743" s="33">
        <f t="shared" si="343"/>
        <v>4.6700181778444483E-2</v>
      </c>
      <c r="AW743" s="16"/>
      <c r="AX743" s="33"/>
    </row>
    <row r="744" spans="1:50" x14ac:dyDescent="0.2">
      <c r="A744" s="2">
        <v>43469</v>
      </c>
      <c r="B744" s="3">
        <v>16.062775540000001</v>
      </c>
      <c r="C744" s="3">
        <v>17.930882104999998</v>
      </c>
      <c r="D744" s="3">
        <v>18.88736978</v>
      </c>
      <c r="E744" s="3">
        <v>27.99752711</v>
      </c>
      <c r="F744" s="10">
        <v>2.523228278107235</v>
      </c>
      <c r="G744" s="10">
        <v>2.1357630385424682</v>
      </c>
      <c r="H744" s="3">
        <v>5.046456556214471</v>
      </c>
      <c r="I744" s="3">
        <v>7.1822195947569387</v>
      </c>
      <c r="J744" s="3">
        <v>2.523228278107235</v>
      </c>
      <c r="K744" s="14">
        <f t="shared" si="306"/>
        <v>5.5756705794824404</v>
      </c>
      <c r="L744" s="14">
        <f t="shared" si="307"/>
        <v>5.7754475950929374</v>
      </c>
      <c r="M744" s="14">
        <f t="shared" si="308"/>
        <v>8.1381623836568888</v>
      </c>
      <c r="N744" s="5">
        <f t="shared" si="309"/>
        <v>0</v>
      </c>
      <c r="O744" s="11">
        <v>0.17078095233099999</v>
      </c>
      <c r="P744" s="11">
        <v>7.0171428569000008E-2</v>
      </c>
      <c r="Q744" s="11">
        <v>7.1920936198299321</v>
      </c>
      <c r="R744" s="11">
        <f t="shared" si="302"/>
        <v>0.71920936198299323</v>
      </c>
      <c r="S744" s="11">
        <f t="shared" si="303"/>
        <v>6.472884257846939</v>
      </c>
      <c r="T744" s="11">
        <v>6.3321752513848564</v>
      </c>
      <c r="U744" s="11">
        <f t="shared" si="304"/>
        <v>0.63321752513848573</v>
      </c>
      <c r="V744" s="11">
        <f t="shared" si="305"/>
        <v>5.6989577262463706</v>
      </c>
      <c r="W744" s="11">
        <f t="shared" si="328"/>
        <v>2.7119337274621704E-2</v>
      </c>
      <c r="X744" s="11">
        <f t="shared" si="329"/>
        <v>1.3562884588932012</v>
      </c>
      <c r="Y744" s="11">
        <f t="shared" si="330"/>
        <v>4.1232911224551028E-2</v>
      </c>
      <c r="Z744" s="11">
        <f t="shared" si="331"/>
        <v>1.19945131653812E-2</v>
      </c>
      <c r="AA744" s="11">
        <f t="shared" si="332"/>
        <v>0.91052672985039307</v>
      </c>
      <c r="AB744" s="11">
        <f t="shared" si="333"/>
        <v>3.9414941653459414E-2</v>
      </c>
      <c r="AC744" s="11">
        <f t="shared" si="334"/>
        <v>5.8268983758456905E-2</v>
      </c>
      <c r="AD744" s="11">
        <f t="shared" si="335"/>
        <v>1.2570395554598539</v>
      </c>
      <c r="AE744" s="11">
        <f t="shared" si="336"/>
        <v>5.9728806223825905E-2</v>
      </c>
      <c r="AF744" s="11">
        <v>0</v>
      </c>
      <c r="AG744" s="9">
        <v>0</v>
      </c>
      <c r="AH744" s="11">
        <v>0</v>
      </c>
      <c r="AI744" s="30"/>
      <c r="AJ744" s="30">
        <v>734</v>
      </c>
      <c r="AK744" s="30">
        <f t="shared" si="337"/>
        <v>1.3834077961678228</v>
      </c>
      <c r="AL744" s="30">
        <f t="shared" si="344"/>
        <v>0.92252124301577432</v>
      </c>
      <c r="AM744" s="30">
        <f t="shared" si="345"/>
        <v>1.3153085392183108</v>
      </c>
      <c r="AN744" s="34">
        <v>1.6</v>
      </c>
      <c r="AO744" s="34">
        <v>2.1857142860000001</v>
      </c>
      <c r="AP744">
        <v>1.5461396155624998</v>
      </c>
      <c r="AQ744" s="30">
        <f t="shared" si="338"/>
        <v>-0.21659220383217725</v>
      </c>
      <c r="AR744" s="31">
        <f t="shared" si="339"/>
        <v>4.6912182760879419E-2</v>
      </c>
      <c r="AS744" s="30">
        <f t="shared" si="340"/>
        <v>-1.2631930429842257</v>
      </c>
      <c r="AT744" s="32">
        <f t="shared" si="341"/>
        <v>1.5956566638437479</v>
      </c>
      <c r="AU744" s="30">
        <f t="shared" si="342"/>
        <v>-0.23083107634418898</v>
      </c>
      <c r="AV744" s="33">
        <f t="shared" si="343"/>
        <v>5.32829858062168E-2</v>
      </c>
      <c r="AW744" s="16"/>
      <c r="AX744" s="33"/>
    </row>
    <row r="745" spans="1:50" x14ac:dyDescent="0.2">
      <c r="A745" s="2">
        <v>43470</v>
      </c>
      <c r="B745" s="3">
        <v>16.057487099999999</v>
      </c>
      <c r="C745" s="3">
        <v>17.923723854999999</v>
      </c>
      <c r="D745" s="3">
        <v>18.89323096</v>
      </c>
      <c r="E745" s="3">
        <v>28.028371620000001</v>
      </c>
      <c r="F745" s="10">
        <v>2.53616156627433</v>
      </c>
      <c r="G745" s="10">
        <v>2.176464683405245</v>
      </c>
      <c r="H745" s="3">
        <v>5.07232313254866</v>
      </c>
      <c r="I745" s="3">
        <v>7.2487878159539054</v>
      </c>
      <c r="J745" s="3">
        <v>2.53616156627433</v>
      </c>
      <c r="K745" s="14">
        <f t="shared" si="306"/>
        <v>5.5535742569990889</v>
      </c>
      <c r="L745" s="14">
        <f t="shared" si="307"/>
        <v>5.8231413501179228</v>
      </c>
      <c r="M745" s="14">
        <f t="shared" si="308"/>
        <v>8.1700582944758313</v>
      </c>
      <c r="N745" s="5">
        <f t="shared" si="309"/>
        <v>0</v>
      </c>
      <c r="O745" s="11">
        <v>0.17459523810899999</v>
      </c>
      <c r="P745" s="11">
        <v>7.0087301591000004E-2</v>
      </c>
      <c r="Q745" s="11">
        <v>7.2172639017648894</v>
      </c>
      <c r="R745" s="11">
        <f t="shared" si="302"/>
        <v>0.72172639017648899</v>
      </c>
      <c r="S745" s="11">
        <f t="shared" si="303"/>
        <v>6.4955375115884006</v>
      </c>
      <c r="T745" s="11">
        <v>6.3362047865269062</v>
      </c>
      <c r="U745" s="11">
        <f t="shared" si="304"/>
        <v>0.63362047865269067</v>
      </c>
      <c r="V745" s="11">
        <f t="shared" si="305"/>
        <v>5.7025843078742158</v>
      </c>
      <c r="W745" s="11">
        <f t="shared" si="328"/>
        <v>2.6623928372642672E-2</v>
      </c>
      <c r="X745" s="11">
        <f t="shared" si="329"/>
        <v>1.3633333868779265</v>
      </c>
      <c r="Y745" s="11">
        <f t="shared" si="330"/>
        <v>3.9739626329830004E-2</v>
      </c>
      <c r="Z745" s="11">
        <f t="shared" si="331"/>
        <v>1.1925886239692107E-2</v>
      </c>
      <c r="AA745" s="11">
        <f t="shared" si="332"/>
        <v>0.91647895130323298</v>
      </c>
      <c r="AB745" s="11">
        <f t="shared" si="333"/>
        <v>3.8775878717894896E-2</v>
      </c>
      <c r="AC745" s="11">
        <f t="shared" si="334"/>
        <v>5.7603938854417058E-2</v>
      </c>
      <c r="AD745" s="11">
        <f t="shared" si="335"/>
        <v>1.266965223194062</v>
      </c>
      <c r="AE745" s="11">
        <f t="shared" si="336"/>
        <v>5.8659195147127523E-2</v>
      </c>
      <c r="AF745" s="11">
        <v>0</v>
      </c>
      <c r="AG745" s="9">
        <v>0</v>
      </c>
      <c r="AH745" s="11">
        <v>0</v>
      </c>
      <c r="AI745" s="30"/>
      <c r="AJ745" s="30">
        <v>735</v>
      </c>
      <c r="AK745" s="30">
        <f t="shared" si="337"/>
        <v>1.3899573152505691</v>
      </c>
      <c r="AL745" s="30">
        <f t="shared" si="344"/>
        <v>0.92840483754292513</v>
      </c>
      <c r="AM745" s="30">
        <f t="shared" si="345"/>
        <v>1.324569162048479</v>
      </c>
      <c r="AN745" s="34">
        <v>1.6</v>
      </c>
      <c r="AO745" s="34">
        <v>2.0285714289999999</v>
      </c>
      <c r="AP745">
        <v>1.5701582665</v>
      </c>
      <c r="AQ745" s="30">
        <f t="shared" si="338"/>
        <v>-0.210042684749431</v>
      </c>
      <c r="AR745" s="31">
        <f t="shared" si="339"/>
        <v>4.4117929416748851E-2</v>
      </c>
      <c r="AS745" s="30">
        <f t="shared" si="340"/>
        <v>-1.1001665914570746</v>
      </c>
      <c r="AT745" s="32">
        <f t="shared" si="341"/>
        <v>1.2103665289582777</v>
      </c>
      <c r="AU745" s="30">
        <f t="shared" si="342"/>
        <v>-0.24558910445152105</v>
      </c>
      <c r="AV745" s="33">
        <f t="shared" si="343"/>
        <v>6.0314008225300114E-2</v>
      </c>
      <c r="AW745" s="16"/>
      <c r="AX745" s="33"/>
    </row>
    <row r="746" spans="1:50" x14ac:dyDescent="0.2">
      <c r="A746" s="2">
        <v>43471</v>
      </c>
      <c r="B746" s="3">
        <v>16.052198659999998</v>
      </c>
      <c r="C746" s="3">
        <v>17.712519395000001</v>
      </c>
      <c r="D746" s="3">
        <v>18.89909214</v>
      </c>
      <c r="E746" s="3">
        <v>28.05921614</v>
      </c>
      <c r="F746" s="10">
        <v>2.5113836985124189</v>
      </c>
      <c r="G746" s="10">
        <v>2.123784386267034</v>
      </c>
      <c r="H746" s="3">
        <v>5.0227673970248388</v>
      </c>
      <c r="I746" s="3">
        <v>7.1465517832918728</v>
      </c>
      <c r="J746" s="3">
        <v>2.5113836985124189</v>
      </c>
      <c r="K746" s="14">
        <f t="shared" si="306"/>
        <v>6.1186985495192507</v>
      </c>
      <c r="L746" s="14">
        <f t="shared" si="307"/>
        <v>5.4235646839668341</v>
      </c>
      <c r="M746" s="14">
        <f t="shared" si="308"/>
        <v>8.0805924954917376</v>
      </c>
      <c r="N746" s="5">
        <f t="shared" si="309"/>
        <v>0</v>
      </c>
      <c r="O746" s="11">
        <v>0.17840952379700009</v>
      </c>
      <c r="P746" s="11">
        <v>7.0003174603000012E-2</v>
      </c>
      <c r="Q746" s="11">
        <v>7.2507240092916394</v>
      </c>
      <c r="R746" s="11">
        <f t="shared" si="302"/>
        <v>0.72507240092916403</v>
      </c>
      <c r="S746" s="11">
        <f t="shared" si="303"/>
        <v>6.5256516083624758</v>
      </c>
      <c r="T746" s="11">
        <v>6.3425847481726221</v>
      </c>
      <c r="U746" s="11">
        <f t="shared" si="304"/>
        <v>0.63425847481726227</v>
      </c>
      <c r="V746" s="11">
        <f t="shared" si="305"/>
        <v>5.7083262733553601</v>
      </c>
      <c r="W746" s="11">
        <f t="shared" si="328"/>
        <v>2.6169274714009039E-2</v>
      </c>
      <c r="X746" s="11">
        <f t="shared" si="329"/>
        <v>1.3703523259375834</v>
      </c>
      <c r="Y746" s="11">
        <f t="shared" si="330"/>
        <v>3.832845829305382E-2</v>
      </c>
      <c r="Z746" s="11">
        <f t="shared" si="331"/>
        <v>1.1888779120331618E-2</v>
      </c>
      <c r="AA746" s="11">
        <f t="shared" si="332"/>
        <v>0.92240327338647987</v>
      </c>
      <c r="AB746" s="11">
        <f t="shared" si="333"/>
        <v>3.8149694347279682E-2</v>
      </c>
      <c r="AC746" s="11">
        <f t="shared" si="334"/>
        <v>5.7082487946011617E-2</v>
      </c>
      <c r="AD746" s="11">
        <f t="shared" si="335"/>
        <v>1.2768698824527824</v>
      </c>
      <c r="AE746" s="11">
        <f t="shared" si="336"/>
        <v>5.7630535664739795E-2</v>
      </c>
      <c r="AF746" s="11">
        <v>0</v>
      </c>
      <c r="AG746" s="9">
        <v>0</v>
      </c>
      <c r="AH746" s="11">
        <v>0</v>
      </c>
      <c r="AI746" s="30"/>
      <c r="AJ746" s="30">
        <v>736</v>
      </c>
      <c r="AK746" s="30">
        <f t="shared" si="337"/>
        <v>1.3965216006515924</v>
      </c>
      <c r="AL746" s="30">
        <f t="shared" si="344"/>
        <v>0.93429205250681147</v>
      </c>
      <c r="AM746" s="30">
        <f t="shared" si="345"/>
        <v>1.3339523703987941</v>
      </c>
      <c r="AN746" s="34">
        <v>1.6</v>
      </c>
      <c r="AO746" s="34">
        <v>1.871428571</v>
      </c>
      <c r="AP746">
        <v>1.57706147475</v>
      </c>
      <c r="AQ746" s="30">
        <f t="shared" si="338"/>
        <v>-0.20347839934840772</v>
      </c>
      <c r="AR746" s="31">
        <f t="shared" si="339"/>
        <v>4.1403459001390093E-2</v>
      </c>
      <c r="AS746" s="30">
        <f t="shared" si="340"/>
        <v>-0.93713651849318858</v>
      </c>
      <c r="AT746" s="32">
        <f t="shared" si="341"/>
        <v>0.87822485429353436</v>
      </c>
      <c r="AU746" s="30">
        <f t="shared" si="342"/>
        <v>-0.24310910435120592</v>
      </c>
      <c r="AV746" s="33">
        <f t="shared" si="343"/>
        <v>5.9102036618445528E-2</v>
      </c>
      <c r="AW746" s="16"/>
      <c r="AX746" s="33"/>
    </row>
    <row r="747" spans="1:50" x14ac:dyDescent="0.2">
      <c r="A747" s="2">
        <v>43472</v>
      </c>
      <c r="B747" s="3">
        <v>16.046910220000001</v>
      </c>
      <c r="C747" s="3">
        <v>17.50131494</v>
      </c>
      <c r="D747" s="3">
        <v>18.904953320000001</v>
      </c>
      <c r="E747" s="3">
        <v>28.090060650000002</v>
      </c>
      <c r="F747" s="10">
        <v>2.5737911713801438</v>
      </c>
      <c r="G747" s="10">
        <v>2.1716387136717659</v>
      </c>
      <c r="H747" s="3">
        <v>5.1475823427602876</v>
      </c>
      <c r="I747" s="3">
        <v>7.3192210564320543</v>
      </c>
      <c r="J747" s="3">
        <v>2.5737911713801438</v>
      </c>
      <c r="K747" s="14">
        <f t="shared" si="306"/>
        <v>7.0852641346136602</v>
      </c>
      <c r="L747" s="14">
        <f t="shared" si="307"/>
        <v>5.2695611215687697</v>
      </c>
      <c r="M747" s="14">
        <f t="shared" si="308"/>
        <v>8.2715856013973514</v>
      </c>
      <c r="N747" s="5">
        <f t="shared" si="309"/>
        <v>0</v>
      </c>
      <c r="O747" s="11">
        <v>0.182223809475</v>
      </c>
      <c r="P747" s="11">
        <v>6.9919047625000008E-2</v>
      </c>
      <c r="Q747" s="11">
        <v>7.243782526029249</v>
      </c>
      <c r="R747" s="11">
        <f t="shared" si="302"/>
        <v>0.72437825260292499</v>
      </c>
      <c r="S747" s="11">
        <f t="shared" si="303"/>
        <v>6.519404273426324</v>
      </c>
      <c r="T747" s="11">
        <v>6.3440864595318782</v>
      </c>
      <c r="U747" s="11">
        <f t="shared" si="304"/>
        <v>0.63440864595318791</v>
      </c>
      <c r="V747" s="11">
        <f t="shared" si="305"/>
        <v>5.7096778135786908</v>
      </c>
      <c r="W747" s="11">
        <f t="shared" si="328"/>
        <v>2.5750917417298368E-2</v>
      </c>
      <c r="X747" s="11">
        <f t="shared" si="329"/>
        <v>1.3772511260073073</v>
      </c>
      <c r="Y747" s="11">
        <f t="shared" si="330"/>
        <v>3.6995669757065461E-2</v>
      </c>
      <c r="Z747" s="11">
        <f t="shared" si="331"/>
        <v>1.1858618294968398E-2</v>
      </c>
      <c r="AA747" s="11">
        <f t="shared" si="332"/>
        <v>0.92824496284088753</v>
      </c>
      <c r="AB747" s="11">
        <f t="shared" si="333"/>
        <v>3.7536731745741979E-2</v>
      </c>
      <c r="AC747" s="11">
        <f t="shared" si="334"/>
        <v>5.6473673756894424E-2</v>
      </c>
      <c r="AD747" s="11">
        <f t="shared" si="335"/>
        <v>1.2870708074399986</v>
      </c>
      <c r="AE747" s="11">
        <f t="shared" si="336"/>
        <v>5.6648064277672848E-2</v>
      </c>
      <c r="AF747" s="11">
        <v>0</v>
      </c>
      <c r="AG747" s="9">
        <v>0</v>
      </c>
      <c r="AH747" s="11">
        <v>0</v>
      </c>
      <c r="AI747" s="30"/>
      <c r="AJ747" s="30">
        <v>737</v>
      </c>
      <c r="AK747" s="30">
        <f t="shared" si="337"/>
        <v>1.4030020434246055</v>
      </c>
      <c r="AL747" s="30">
        <f t="shared" si="344"/>
        <v>0.9401035811358559</v>
      </c>
      <c r="AM747" s="30">
        <f t="shared" si="345"/>
        <v>1.3435444811968931</v>
      </c>
      <c r="AN747" s="34">
        <v>1.6071428569999999</v>
      </c>
      <c r="AO747" s="34">
        <v>1.7142857140000001</v>
      </c>
      <c r="AP747">
        <v>1.583964683</v>
      </c>
      <c r="AQ747" s="30">
        <f t="shared" si="338"/>
        <v>-0.20414081357539438</v>
      </c>
      <c r="AR747" s="31">
        <f t="shared" si="339"/>
        <v>4.167347176722392E-2</v>
      </c>
      <c r="AS747" s="30">
        <f t="shared" si="340"/>
        <v>-0.77418213286414417</v>
      </c>
      <c r="AT747" s="32">
        <f t="shared" si="341"/>
        <v>0.59935797484607534</v>
      </c>
      <c r="AU747" s="30">
        <f t="shared" si="342"/>
        <v>-0.24042020180310697</v>
      </c>
      <c r="AV747" s="33">
        <f t="shared" si="343"/>
        <v>5.7801873435046683E-2</v>
      </c>
      <c r="AW747" s="16"/>
      <c r="AX747" s="33"/>
    </row>
    <row r="748" spans="1:50" x14ac:dyDescent="0.2">
      <c r="A748" s="2">
        <v>43473</v>
      </c>
      <c r="B748" s="3">
        <v>16.041621769999999</v>
      </c>
      <c r="C748" s="3">
        <v>17.290110479999999</v>
      </c>
      <c r="D748" s="3">
        <v>18.910814500000001</v>
      </c>
      <c r="E748" s="3">
        <v>28.12090517</v>
      </c>
      <c r="F748" s="10">
        <v>3.034337645925703</v>
      </c>
      <c r="G748" s="10">
        <v>2.8661733253415438</v>
      </c>
      <c r="H748" s="3">
        <v>6.068675291851406</v>
      </c>
      <c r="I748" s="3">
        <v>8.9348486171929498</v>
      </c>
      <c r="J748" s="3">
        <v>3.034337645925703</v>
      </c>
      <c r="K748" s="14">
        <f t="shared" si="306"/>
        <v>9.6301010859656646</v>
      </c>
      <c r="L748" s="14">
        <f t="shared" si="307"/>
        <v>6.3851453654047212</v>
      </c>
      <c r="M748" s="14">
        <f t="shared" si="308"/>
        <v>9.7402048144636346</v>
      </c>
      <c r="N748" s="5">
        <f t="shared" si="309"/>
        <v>0</v>
      </c>
      <c r="O748" s="11">
        <v>0.18603809516399999</v>
      </c>
      <c r="P748" s="11">
        <v>6.9834920636000011E-2</v>
      </c>
      <c r="Q748" s="11">
        <v>7.1253761025346218</v>
      </c>
      <c r="R748" s="11">
        <f t="shared" si="302"/>
        <v>0.71253761025346218</v>
      </c>
      <c r="S748" s="11">
        <f t="shared" si="303"/>
        <v>6.4128384922811597</v>
      </c>
      <c r="T748" s="11">
        <v>6.3067034383075953</v>
      </c>
      <c r="U748" s="11">
        <f t="shared" si="304"/>
        <v>0.63067034383075959</v>
      </c>
      <c r="V748" s="11">
        <f t="shared" si="305"/>
        <v>5.6760330944768356</v>
      </c>
      <c r="W748" s="11">
        <f t="shared" si="328"/>
        <v>2.5401871692603911E-2</v>
      </c>
      <c r="X748" s="11">
        <f t="shared" si="329"/>
        <v>1.3841352158873996</v>
      </c>
      <c r="Y748" s="11">
        <f t="shared" si="330"/>
        <v>3.5737543471303299E-2</v>
      </c>
      <c r="Z748" s="11">
        <f t="shared" si="331"/>
        <v>1.1883905335849813E-2</v>
      </c>
      <c r="AA748" s="11">
        <f t="shared" si="332"/>
        <v>0.93413872704856005</v>
      </c>
      <c r="AB748" s="11">
        <f t="shared" si="333"/>
        <v>3.6936834993711302E-2</v>
      </c>
      <c r="AC748" s="11">
        <f t="shared" si="334"/>
        <v>5.5904950138891484E-2</v>
      </c>
      <c r="AD748" s="11">
        <f t="shared" si="335"/>
        <v>1.2979029448484434</v>
      </c>
      <c r="AE748" s="11">
        <f t="shared" si="336"/>
        <v>5.5703326323094403E-2</v>
      </c>
      <c r="AF748" s="11">
        <v>0</v>
      </c>
      <c r="AG748" s="9">
        <v>0</v>
      </c>
      <c r="AH748" s="11">
        <v>0</v>
      </c>
      <c r="AI748" s="30"/>
      <c r="AJ748" s="30">
        <v>738</v>
      </c>
      <c r="AK748" s="30">
        <f t="shared" si="337"/>
        <v>1.4095370875800035</v>
      </c>
      <c r="AL748" s="30">
        <f t="shared" si="344"/>
        <v>0.94602263238440987</v>
      </c>
      <c r="AM748" s="30">
        <f t="shared" si="345"/>
        <v>1.3538078949873349</v>
      </c>
      <c r="AN748" s="34">
        <v>1.614285714</v>
      </c>
      <c r="AO748" s="34">
        <v>1.5571428570000001</v>
      </c>
      <c r="AP748">
        <v>1.5908678917499999</v>
      </c>
      <c r="AQ748" s="30">
        <f t="shared" si="338"/>
        <v>-0.20474862641999647</v>
      </c>
      <c r="AR748" s="31">
        <f t="shared" si="339"/>
        <v>4.1922000020875275E-2</v>
      </c>
      <c r="AS748" s="30">
        <f t="shared" si="340"/>
        <v>-0.61112022461559024</v>
      </c>
      <c r="AT748" s="32">
        <f t="shared" si="341"/>
        <v>0.37346792893420944</v>
      </c>
      <c r="AU748" s="30">
        <f t="shared" si="342"/>
        <v>-0.23705999676266498</v>
      </c>
      <c r="AV748" s="33">
        <f t="shared" si="343"/>
        <v>5.6197442065114733E-2</v>
      </c>
      <c r="AW748" s="16"/>
      <c r="AX748" s="33"/>
    </row>
    <row r="749" spans="1:50" x14ac:dyDescent="0.2">
      <c r="A749" s="2">
        <v>43474</v>
      </c>
      <c r="B749" s="3">
        <v>16.036333330000001</v>
      </c>
      <c r="C749" s="3">
        <v>17.078906019999998</v>
      </c>
      <c r="D749" s="3">
        <v>18.916675680000001</v>
      </c>
      <c r="E749" s="3">
        <v>28.151749680000002</v>
      </c>
      <c r="F749" s="10">
        <v>2.83220816372486</v>
      </c>
      <c r="G749" s="10">
        <v>2.839990175647503</v>
      </c>
      <c r="H749" s="3">
        <v>5.6644163274497208</v>
      </c>
      <c r="I749" s="3">
        <v>8.5044065030972238</v>
      </c>
      <c r="J749" s="3">
        <v>2.83220816372486</v>
      </c>
      <c r="K749" s="14">
        <f t="shared" si="306"/>
        <v>10.651394561316836</v>
      </c>
      <c r="L749" s="14">
        <f t="shared" si="307"/>
        <v>5.9166683976679151</v>
      </c>
      <c r="M749" s="14">
        <f t="shared" si="308"/>
        <v>9.0807441606388242</v>
      </c>
      <c r="N749" s="5">
        <f t="shared" si="309"/>
        <v>0</v>
      </c>
      <c r="O749" s="11">
        <v>0.18985238094199999</v>
      </c>
      <c r="P749" s="11">
        <v>6.9750793657999993E-2</v>
      </c>
      <c r="Q749" s="11">
        <v>7.5963698989511697</v>
      </c>
      <c r="R749" s="11">
        <f t="shared" si="302"/>
        <v>0.75963698989511697</v>
      </c>
      <c r="S749" s="11">
        <f t="shared" si="303"/>
        <v>6.8367329090560531</v>
      </c>
      <c r="T749" s="11">
        <v>6.1988318885589324</v>
      </c>
      <c r="U749" s="11">
        <f t="shared" si="304"/>
        <v>0.61988318885589333</v>
      </c>
      <c r="V749" s="11">
        <f t="shared" si="305"/>
        <v>5.5789486997030391</v>
      </c>
      <c r="W749" s="11">
        <f t="shared" si="328"/>
        <v>2.5285311060398212E-2</v>
      </c>
      <c r="X749" s="11">
        <f t="shared" si="329"/>
        <v>1.391542205250234</v>
      </c>
      <c r="Y749" s="11">
        <f t="shared" si="330"/>
        <v>3.4552539309573707E-2</v>
      </c>
      <c r="Z749" s="11">
        <f t="shared" si="331"/>
        <v>1.2185446361302407E-2</v>
      </c>
      <c r="AA749" s="11">
        <f t="shared" si="332"/>
        <v>0.9406917373378002</v>
      </c>
      <c r="AB749" s="11">
        <f t="shared" si="333"/>
        <v>3.6350821680068535E-2</v>
      </c>
      <c r="AC749" s="11">
        <f t="shared" si="334"/>
        <v>5.6182824362174852E-2</v>
      </c>
      <c r="AD749" s="11">
        <f t="shared" si="335"/>
        <v>1.3118232278200415</v>
      </c>
      <c r="AE749" s="11">
        <f t="shared" si="336"/>
        <v>5.479583497055325E-2</v>
      </c>
      <c r="AF749" s="11">
        <v>0</v>
      </c>
      <c r="AG749" s="9">
        <v>0</v>
      </c>
      <c r="AH749" s="11">
        <v>0</v>
      </c>
      <c r="AI749" s="30"/>
      <c r="AJ749" s="30">
        <v>739</v>
      </c>
      <c r="AK749" s="30">
        <f t="shared" si="337"/>
        <v>1.4168275163106321</v>
      </c>
      <c r="AL749" s="30">
        <f t="shared" si="344"/>
        <v>0.95287718369910257</v>
      </c>
      <c r="AM749" s="30">
        <f t="shared" si="345"/>
        <v>1.3680060521822164</v>
      </c>
      <c r="AN749" s="34">
        <v>1.621428571</v>
      </c>
      <c r="AO749" s="34">
        <v>1.4</v>
      </c>
      <c r="AP749">
        <v>1.5977711000000001</v>
      </c>
      <c r="AQ749" s="30">
        <f t="shared" si="338"/>
        <v>-0.20460105468936796</v>
      </c>
      <c r="AR749" s="31">
        <f t="shared" si="339"/>
        <v>4.1861591580001738E-2</v>
      </c>
      <c r="AS749" s="30">
        <f t="shared" si="340"/>
        <v>-0.44712281630089734</v>
      </c>
      <c r="AT749" s="32">
        <f t="shared" si="341"/>
        <v>0.19991881285684598</v>
      </c>
      <c r="AU749" s="30">
        <f t="shared" si="342"/>
        <v>-0.22976504781778373</v>
      </c>
      <c r="AV749" s="33">
        <f t="shared" si="343"/>
        <v>5.2791977198708442E-2</v>
      </c>
      <c r="AW749" s="16"/>
      <c r="AX749" s="33"/>
    </row>
    <row r="750" spans="1:50" x14ac:dyDescent="0.2">
      <c r="A750" s="2">
        <v>43475</v>
      </c>
      <c r="B750" s="3">
        <v>16.087784119999998</v>
      </c>
      <c r="C750" s="3">
        <v>17.01147838</v>
      </c>
      <c r="D750" s="3">
        <v>18.955596620000001</v>
      </c>
      <c r="E750" s="3">
        <v>28.1825942</v>
      </c>
      <c r="F750" s="10">
        <v>2.6373873634174978</v>
      </c>
      <c r="G750" s="10">
        <v>2.312993892401189</v>
      </c>
      <c r="H750" s="3">
        <v>5.2747747268349956</v>
      </c>
      <c r="I750" s="3">
        <v>7.5877686192361864</v>
      </c>
      <c r="J750" s="3">
        <v>2.6373873634174978</v>
      </c>
      <c r="K750" s="14">
        <f t="shared" si="306"/>
        <v>11.400979449141607</v>
      </c>
      <c r="L750" s="14">
        <f t="shared" si="307"/>
        <v>4.9010989492341963</v>
      </c>
      <c r="M750" s="14">
        <f t="shared" si="308"/>
        <v>8.4856199001070713</v>
      </c>
      <c r="N750" s="5">
        <f t="shared" si="309"/>
        <v>0</v>
      </c>
      <c r="O750" s="11">
        <v>0.19366666663000001</v>
      </c>
      <c r="P750" s="11">
        <v>6.9666666670000002E-2</v>
      </c>
      <c r="Q750" s="11">
        <v>7.3471830605691322</v>
      </c>
      <c r="R750" s="11">
        <f t="shared" si="302"/>
        <v>0.73471830605691324</v>
      </c>
      <c r="S750" s="11">
        <f t="shared" si="303"/>
        <v>6.612464754512219</v>
      </c>
      <c r="T750" s="11">
        <v>6.3232111919419287</v>
      </c>
      <c r="U750" s="11">
        <f t="shared" si="304"/>
        <v>0.63232111919419287</v>
      </c>
      <c r="V750" s="11">
        <f t="shared" si="305"/>
        <v>5.6908900727477363</v>
      </c>
      <c r="W750" s="11">
        <f t="shared" si="328"/>
        <v>2.5204696949105099E-2</v>
      </c>
      <c r="X750" s="11">
        <f t="shared" si="329"/>
        <v>1.3992079363338548</v>
      </c>
      <c r="Y750" s="11">
        <f t="shared" si="330"/>
        <v>3.3448630063813226E-2</v>
      </c>
      <c r="Z750" s="11">
        <f t="shared" si="331"/>
        <v>1.2351444582112651E-2</v>
      </c>
      <c r="AA750" s="11">
        <f t="shared" si="332"/>
        <v>0.94691455410061087</v>
      </c>
      <c r="AB750" s="11">
        <f t="shared" si="333"/>
        <v>3.5783907283829054E-2</v>
      </c>
      <c r="AC750" s="11">
        <f t="shared" si="334"/>
        <v>5.6245746762118951E-2</v>
      </c>
      <c r="AD750" s="11">
        <f t="shared" si="335"/>
        <v>1.3257103359458335</v>
      </c>
      <c r="AE750" s="11">
        <f t="shared" si="336"/>
        <v>5.3971594282496524E-2</v>
      </c>
      <c r="AF750" s="11">
        <v>0</v>
      </c>
      <c r="AG750" s="9">
        <v>0</v>
      </c>
      <c r="AH750" s="11">
        <v>0</v>
      </c>
      <c r="AI750" s="30"/>
      <c r="AJ750" s="30">
        <v>740</v>
      </c>
      <c r="AK750" s="30">
        <f t="shared" si="337"/>
        <v>1.4244126332829599</v>
      </c>
      <c r="AL750" s="30">
        <f t="shared" si="344"/>
        <v>0.95926599868272355</v>
      </c>
      <c r="AM750" s="30">
        <f t="shared" si="345"/>
        <v>1.3819560827079524</v>
      </c>
      <c r="AN750" s="34">
        <v>1.628571429</v>
      </c>
      <c r="AO750" s="34">
        <v>1.3923076919999999</v>
      </c>
      <c r="AP750">
        <v>1.5882411187500001</v>
      </c>
      <c r="AQ750" s="30">
        <f t="shared" si="338"/>
        <v>-0.2041587957170401</v>
      </c>
      <c r="AR750" s="31">
        <f t="shared" si="339"/>
        <v>4.1680813868632108E-2</v>
      </c>
      <c r="AS750" s="30">
        <f t="shared" si="340"/>
        <v>-0.43304169331727638</v>
      </c>
      <c r="AT750" s="32">
        <f t="shared" si="341"/>
        <v>0.18752510815109405</v>
      </c>
      <c r="AU750" s="30">
        <f t="shared" si="342"/>
        <v>-0.20628503604204762</v>
      </c>
      <c r="AV750" s="33">
        <f t="shared" si="343"/>
        <v>4.2553516094868883E-2</v>
      </c>
      <c r="AW750" s="16"/>
      <c r="AX750" s="33"/>
    </row>
    <row r="751" spans="1:50" x14ac:dyDescent="0.2">
      <c r="A751" s="2">
        <v>43476</v>
      </c>
      <c r="B751" s="3">
        <v>16.139234900000002</v>
      </c>
      <c r="C751" s="3">
        <v>16.944050734999998</v>
      </c>
      <c r="D751" s="3">
        <v>18.994517559999998</v>
      </c>
      <c r="E751" s="3">
        <v>28.357139889999999</v>
      </c>
      <c r="F751" s="10">
        <v>2.6261845459469382</v>
      </c>
      <c r="G751" s="10">
        <v>2.3081844327477281</v>
      </c>
      <c r="H751" s="3">
        <v>5.2523690918938746</v>
      </c>
      <c r="I751" s="3">
        <v>7.5605535246416036</v>
      </c>
      <c r="J751" s="3">
        <v>2.6261845459469382</v>
      </c>
      <c r="K751" s="14">
        <f t="shared" si="306"/>
        <v>12.795642880462898</v>
      </c>
      <c r="L751" s="14">
        <f t="shared" si="307"/>
        <v>4.6994568456814019</v>
      </c>
      <c r="M751" s="14">
        <f t="shared" si="308"/>
        <v>8.6113975393888822</v>
      </c>
      <c r="N751" s="5">
        <f t="shared" si="309"/>
        <v>0</v>
      </c>
      <c r="O751" s="11">
        <v>0.19203030299900001</v>
      </c>
      <c r="P751" s="11">
        <v>7.1000000000999999E-2</v>
      </c>
      <c r="Q751" s="11">
        <v>7.2798567886802008</v>
      </c>
      <c r="R751" s="11">
        <f t="shared" si="302"/>
        <v>0.72798567886802013</v>
      </c>
      <c r="S751" s="11">
        <f t="shared" si="303"/>
        <v>6.5518711098121809</v>
      </c>
      <c r="T751" s="11">
        <v>6.3269364839687876</v>
      </c>
      <c r="U751" s="11">
        <f t="shared" si="304"/>
        <v>0.6326936483968788</v>
      </c>
      <c r="V751" s="11">
        <f t="shared" si="305"/>
        <v>5.6942428355719086</v>
      </c>
      <c r="W751" s="11">
        <f t="shared" si="328"/>
        <v>2.5022653897627607E-2</v>
      </c>
      <c r="X751" s="11">
        <f t="shared" si="329"/>
        <v>1.4059906025530677</v>
      </c>
      <c r="Y751" s="11">
        <f t="shared" si="330"/>
        <v>3.2421877120353118E-2</v>
      </c>
      <c r="Z751" s="11">
        <f t="shared" si="331"/>
        <v>1.2406236800343751E-2</v>
      </c>
      <c r="AA751" s="11">
        <f t="shared" si="332"/>
        <v>0.95287271816584118</v>
      </c>
      <c r="AB751" s="11">
        <f t="shared" si="333"/>
        <v>3.5232955043041927E-2</v>
      </c>
      <c r="AC751" s="11">
        <f t="shared" si="334"/>
        <v>5.559520091966326E-2</v>
      </c>
      <c r="AD751" s="11">
        <f t="shared" si="335"/>
        <v>1.3379448084946708</v>
      </c>
      <c r="AE751" s="11">
        <f t="shared" si="336"/>
        <v>5.3212054159661591E-2</v>
      </c>
      <c r="AF751" s="11">
        <v>0</v>
      </c>
      <c r="AG751" s="9">
        <v>0</v>
      </c>
      <c r="AH751" s="11">
        <v>0</v>
      </c>
      <c r="AI751" s="30"/>
      <c r="AJ751" s="30">
        <v>741</v>
      </c>
      <c r="AK751" s="30">
        <f t="shared" si="337"/>
        <v>1.4310132564506954</v>
      </c>
      <c r="AL751" s="30">
        <f t="shared" si="344"/>
        <v>0.96527895496618488</v>
      </c>
      <c r="AM751" s="30">
        <f t="shared" si="345"/>
        <v>1.393540009414334</v>
      </c>
      <c r="AN751" s="34">
        <v>1.635714286</v>
      </c>
      <c r="AO751" s="34">
        <v>1.384615385</v>
      </c>
      <c r="AP751">
        <v>1.5787111375</v>
      </c>
      <c r="AQ751" s="30">
        <f t="shared" si="338"/>
        <v>-0.20470102954930458</v>
      </c>
      <c r="AR751" s="31">
        <f t="shared" si="339"/>
        <v>4.1902511498545264E-2</v>
      </c>
      <c r="AS751" s="30">
        <f t="shared" si="340"/>
        <v>-0.41933643003381516</v>
      </c>
      <c r="AT751" s="32">
        <f t="shared" si="341"/>
        <v>0.17584304155350475</v>
      </c>
      <c r="AU751" s="30">
        <f t="shared" si="342"/>
        <v>-0.18517112808566605</v>
      </c>
      <c r="AV751" s="33">
        <f t="shared" si="343"/>
        <v>3.4288346676518144E-2</v>
      </c>
      <c r="AW751" s="16"/>
      <c r="AX751" s="33"/>
    </row>
    <row r="752" spans="1:50" x14ac:dyDescent="0.2">
      <c r="A752" s="2">
        <v>43477</v>
      </c>
      <c r="B752" s="3">
        <v>16.190685689999999</v>
      </c>
      <c r="C752" s="3">
        <v>16.876623089999999</v>
      </c>
      <c r="D752" s="3">
        <v>19.033438499999999</v>
      </c>
      <c r="E752" s="3">
        <v>28.531685580000001</v>
      </c>
      <c r="F752" s="10">
        <v>2.664254172769859</v>
      </c>
      <c r="G752" s="10">
        <v>2.3033774541997158</v>
      </c>
      <c r="H752" s="3">
        <v>5.3285083455397171</v>
      </c>
      <c r="I752" s="3">
        <v>7.6318857997394334</v>
      </c>
      <c r="J752" s="3">
        <v>2.664254172769859</v>
      </c>
      <c r="K752" s="14">
        <f t="shared" si="306"/>
        <v>14.952591091406902</v>
      </c>
      <c r="L752" s="14">
        <f t="shared" si="307"/>
        <v>4.5289158930500912</v>
      </c>
      <c r="M752" s="14">
        <f t="shared" si="308"/>
        <v>8.9018448342995846</v>
      </c>
      <c r="N752" s="5">
        <f t="shared" si="309"/>
        <v>0</v>
      </c>
      <c r="O752" s="11">
        <v>0.19039393936800009</v>
      </c>
      <c r="P752" s="11">
        <v>7.2333333331999997E-2</v>
      </c>
      <c r="Q752" s="11">
        <v>7.2369443627761836</v>
      </c>
      <c r="R752" s="11">
        <f t="shared" si="302"/>
        <v>0.72369443627761842</v>
      </c>
      <c r="S752" s="11">
        <f t="shared" si="303"/>
        <v>6.513249926498565</v>
      </c>
      <c r="T752" s="11">
        <v>6.3263428187886834</v>
      </c>
      <c r="U752" s="11">
        <f t="shared" si="304"/>
        <v>0.63263428187886839</v>
      </c>
      <c r="V752" s="11">
        <f t="shared" si="305"/>
        <v>5.6937085369098153</v>
      </c>
      <c r="W752" s="11">
        <f t="shared" si="328"/>
        <v>2.4859571353286845E-2</v>
      </c>
      <c r="X752" s="11">
        <f t="shared" si="329"/>
        <v>1.4125113806669736</v>
      </c>
      <c r="Y752" s="11">
        <f t="shared" si="330"/>
        <v>3.1460720890238297E-2</v>
      </c>
      <c r="Z752" s="11">
        <f t="shared" si="331"/>
        <v>1.2436407743208635E-2</v>
      </c>
      <c r="AA752" s="11">
        <f t="shared" si="332"/>
        <v>0.95898646804538779</v>
      </c>
      <c r="AB752" s="11">
        <f t="shared" si="333"/>
        <v>3.4695384881588971E-2</v>
      </c>
      <c r="AC752" s="11">
        <f t="shared" si="334"/>
        <v>5.4863878549944164E-2</v>
      </c>
      <c r="AD752" s="11">
        <f t="shared" si="335"/>
        <v>1.350426219626699</v>
      </c>
      <c r="AE752" s="11">
        <f t="shared" si="336"/>
        <v>5.2471324519403277E-2</v>
      </c>
      <c r="AF752" s="11">
        <v>0</v>
      </c>
      <c r="AG752" s="9">
        <v>0</v>
      </c>
      <c r="AH752" s="11">
        <v>0</v>
      </c>
      <c r="AI752" s="30"/>
      <c r="AJ752" s="30">
        <v>742</v>
      </c>
      <c r="AK752" s="30">
        <f t="shared" si="337"/>
        <v>1.4373709520202604</v>
      </c>
      <c r="AL752" s="30">
        <f t="shared" si="344"/>
        <v>0.97142287578859643</v>
      </c>
      <c r="AM752" s="30">
        <f t="shared" si="345"/>
        <v>1.4052900981766432</v>
      </c>
      <c r="AN752" s="34">
        <v>1.6428571430000001</v>
      </c>
      <c r="AO752" s="34">
        <v>1.3769230770000001</v>
      </c>
      <c r="AP752">
        <v>1.56918115625</v>
      </c>
      <c r="AQ752" s="30">
        <f t="shared" si="338"/>
        <v>-0.20548619097973964</v>
      </c>
      <c r="AR752" s="31">
        <f t="shared" si="339"/>
        <v>4.2224574683362028E-2</v>
      </c>
      <c r="AS752" s="30">
        <f t="shared" si="340"/>
        <v>-0.40550020121140362</v>
      </c>
      <c r="AT752" s="32">
        <f t="shared" si="341"/>
        <v>0.16443041318248883</v>
      </c>
      <c r="AU752" s="30">
        <f t="shared" si="342"/>
        <v>-0.1638910580733568</v>
      </c>
      <c r="AV752" s="33">
        <f t="shared" si="343"/>
        <v>2.6860278916404412E-2</v>
      </c>
      <c r="AW752" s="16"/>
      <c r="AX752" s="33"/>
    </row>
    <row r="753" spans="1:50" x14ac:dyDescent="0.2">
      <c r="A753" s="2">
        <v>43478</v>
      </c>
      <c r="B753" s="3">
        <v>16.242136469999998</v>
      </c>
      <c r="C753" s="3">
        <v>16.809195450000001</v>
      </c>
      <c r="D753" s="3">
        <v>19.07235944</v>
      </c>
      <c r="E753" s="3">
        <v>28.706231259999999</v>
      </c>
      <c r="F753" s="10">
        <v>2.9221072298727999</v>
      </c>
      <c r="G753" s="10">
        <v>2.7201449333975312</v>
      </c>
      <c r="H753" s="3">
        <v>5.8442144597456007</v>
      </c>
      <c r="I753" s="3">
        <v>8.5643593931431319</v>
      </c>
      <c r="J753" s="3">
        <v>2.9221072298727999</v>
      </c>
      <c r="K753" s="14">
        <f t="shared" si="306"/>
        <v>19.468597266352727</v>
      </c>
      <c r="L753" s="14">
        <f t="shared" si="307"/>
        <v>5.0497708837391295</v>
      </c>
      <c r="M753" s="14">
        <f t="shared" si="308"/>
        <v>9.9466391147584439</v>
      </c>
      <c r="N753" s="5">
        <f t="shared" si="309"/>
        <v>0</v>
      </c>
      <c r="O753" s="11">
        <v>0.18875757572700011</v>
      </c>
      <c r="P753" s="11">
        <v>7.3666666672999995E-2</v>
      </c>
      <c r="Q753" s="11">
        <v>7.1530526965276584</v>
      </c>
      <c r="R753" s="11">
        <f t="shared" si="302"/>
        <v>0.71530526965276586</v>
      </c>
      <c r="S753" s="11">
        <f t="shared" si="303"/>
        <v>6.4377474268748927</v>
      </c>
      <c r="T753" s="11">
        <v>6.3175525475810126</v>
      </c>
      <c r="U753" s="11">
        <f t="shared" si="304"/>
        <v>0.63175525475810135</v>
      </c>
      <c r="V753" s="11">
        <f t="shared" si="305"/>
        <v>5.6857972928229117</v>
      </c>
      <c r="W753" s="11">
        <f t="shared" si="328"/>
        <v>2.4750388329790853E-2</v>
      </c>
      <c r="X753" s="11">
        <f t="shared" si="329"/>
        <v>1.4188943339325069</v>
      </c>
      <c r="Y753" s="11">
        <f t="shared" si="330"/>
        <v>3.0561392782220961E-2</v>
      </c>
      <c r="Z753" s="11">
        <f t="shared" si="331"/>
        <v>1.247432248114025E-2</v>
      </c>
      <c r="AA753" s="11">
        <f t="shared" si="332"/>
        <v>0.96532493559970245</v>
      </c>
      <c r="AB753" s="11">
        <f t="shared" si="333"/>
        <v>3.4170405953593712E-2</v>
      </c>
      <c r="AC753" s="11">
        <f t="shared" si="334"/>
        <v>5.4023724449532531E-2</v>
      </c>
      <c r="AD753" s="11">
        <f t="shared" si="335"/>
        <v>1.3631248005435828</v>
      </c>
      <c r="AE753" s="11">
        <f t="shared" si="336"/>
        <v>5.1743358776992279E-2</v>
      </c>
      <c r="AF753" s="11">
        <v>0</v>
      </c>
      <c r="AG753" s="9">
        <v>0</v>
      </c>
      <c r="AH753" s="11">
        <v>0</v>
      </c>
      <c r="AI753" s="30"/>
      <c r="AJ753" s="30">
        <v>743</v>
      </c>
      <c r="AK753" s="30">
        <f t="shared" si="337"/>
        <v>1.4436447222622977</v>
      </c>
      <c r="AL753" s="30">
        <f t="shared" si="344"/>
        <v>0.97779925808084267</v>
      </c>
      <c r="AM753" s="30">
        <f t="shared" si="345"/>
        <v>1.4171485249931153</v>
      </c>
      <c r="AN753" s="34">
        <v>1.65</v>
      </c>
      <c r="AO753" s="34">
        <v>1.3692307690000001</v>
      </c>
      <c r="AP753">
        <v>1.5596511749999999</v>
      </c>
      <c r="AQ753" s="30">
        <f t="shared" si="338"/>
        <v>-0.20635527773770224</v>
      </c>
      <c r="AR753" s="31">
        <f t="shared" si="339"/>
        <v>4.2582500650204226E-2</v>
      </c>
      <c r="AS753" s="30">
        <f t="shared" si="340"/>
        <v>-0.3914315109191574</v>
      </c>
      <c r="AT753" s="32">
        <f t="shared" si="341"/>
        <v>0.15321862774045444</v>
      </c>
      <c r="AU753" s="30">
        <f t="shared" si="342"/>
        <v>-0.14250265000688467</v>
      </c>
      <c r="AV753" s="33">
        <f t="shared" si="343"/>
        <v>2.0307005258984667E-2</v>
      </c>
      <c r="AW753" s="16"/>
      <c r="AX753" s="33"/>
    </row>
    <row r="754" spans="1:50" x14ac:dyDescent="0.2">
      <c r="A754" s="2">
        <v>43479</v>
      </c>
      <c r="B754" s="3">
        <v>16.293587259999999</v>
      </c>
      <c r="C754" s="3">
        <v>16.741767804999999</v>
      </c>
      <c r="D754" s="3">
        <v>19.11128038</v>
      </c>
      <c r="E754" s="3">
        <v>28.880776950000001</v>
      </c>
      <c r="F754" s="10">
        <v>2.8221964616159458</v>
      </c>
      <c r="G754" s="10">
        <v>2.7058478692881001</v>
      </c>
      <c r="H754" s="3">
        <v>5.6443929232318926</v>
      </c>
      <c r="I754" s="3">
        <v>8.3502407925199922</v>
      </c>
      <c r="J754" s="3">
        <v>2.8221964616159458</v>
      </c>
      <c r="K754" s="14">
        <f t="shared" si="306"/>
        <v>23.339215019688016</v>
      </c>
      <c r="L754" s="14">
        <f t="shared" si="307"/>
        <v>4.8019212483425076</v>
      </c>
      <c r="M754" s="14">
        <f t="shared" si="308"/>
        <v>9.7851105416416342</v>
      </c>
      <c r="N754" s="5">
        <f t="shared" si="309"/>
        <v>0</v>
      </c>
      <c r="O754" s="11">
        <v>0.18712121209599999</v>
      </c>
      <c r="P754" s="11">
        <v>7.5000000004000006E-2</v>
      </c>
      <c r="Q754" s="11">
        <v>7.1845495045424919</v>
      </c>
      <c r="R754" s="11">
        <f t="shared" si="302"/>
        <v>0.71845495045424923</v>
      </c>
      <c r="S754" s="11">
        <f t="shared" si="303"/>
        <v>6.4660945540882429</v>
      </c>
      <c r="T754" s="11">
        <v>6.2839228402921332</v>
      </c>
      <c r="U754" s="11">
        <f t="shared" si="304"/>
        <v>0.62839228402921332</v>
      </c>
      <c r="V754" s="11">
        <f t="shared" si="305"/>
        <v>5.6555305562629199</v>
      </c>
      <c r="W754" s="11">
        <f t="shared" si="328"/>
        <v>2.4811155426609884E-2</v>
      </c>
      <c r="X754" s="11">
        <f t="shared" si="329"/>
        <v>1.4254307484753339</v>
      </c>
      <c r="Y754" s="11">
        <f t="shared" si="330"/>
        <v>2.9722415944854346E-2</v>
      </c>
      <c r="Z754" s="11">
        <f t="shared" si="331"/>
        <v>1.2645116742830342E-2</v>
      </c>
      <c r="AA754" s="11">
        <f t="shared" si="332"/>
        <v>0.97226107585991572</v>
      </c>
      <c r="AB754" s="11">
        <f t="shared" si="333"/>
        <v>3.3657892350451378E-2</v>
      </c>
      <c r="AC754" s="11">
        <f t="shared" si="334"/>
        <v>5.3543486167862121E-2</v>
      </c>
      <c r="AD754" s="11">
        <f t="shared" si="335"/>
        <v>1.3778857783286589</v>
      </c>
      <c r="AE754" s="11">
        <f t="shared" si="336"/>
        <v>5.1020942419910224E-2</v>
      </c>
      <c r="AF754" s="11">
        <v>0</v>
      </c>
      <c r="AG754" s="9">
        <v>0</v>
      </c>
      <c r="AH754" s="11">
        <v>0</v>
      </c>
      <c r="AI754" s="30"/>
      <c r="AJ754" s="30">
        <v>744</v>
      </c>
      <c r="AK754" s="30">
        <f t="shared" si="337"/>
        <v>1.4502419039019439</v>
      </c>
      <c r="AL754" s="30">
        <f t="shared" si="344"/>
        <v>0.98490619260274603</v>
      </c>
      <c r="AM754" s="30">
        <f t="shared" si="345"/>
        <v>1.431429264496521</v>
      </c>
      <c r="AN754" s="34">
        <v>1.657142857</v>
      </c>
      <c r="AO754" s="34">
        <v>1.3615384619999999</v>
      </c>
      <c r="AP754">
        <v>1.5501211937499999</v>
      </c>
      <c r="AQ754" s="30">
        <f t="shared" si="338"/>
        <v>-0.20690095309805612</v>
      </c>
      <c r="AR754" s="31">
        <f t="shared" si="339"/>
        <v>4.2808004392884021E-2</v>
      </c>
      <c r="AS754" s="30">
        <f t="shared" si="340"/>
        <v>-0.37663226939725392</v>
      </c>
      <c r="AT754" s="32">
        <f t="shared" si="341"/>
        <v>0.14185186635132566</v>
      </c>
      <c r="AU754" s="30">
        <f t="shared" si="342"/>
        <v>-0.11869192925347893</v>
      </c>
      <c r="AV754" s="33">
        <f t="shared" si="343"/>
        <v>1.4087774069912849E-2</v>
      </c>
      <c r="AW754" s="16"/>
      <c r="AX754" s="33"/>
    </row>
    <row r="755" spans="1:50" x14ac:dyDescent="0.2">
      <c r="A755" s="2">
        <v>43480</v>
      </c>
      <c r="B755" s="3">
        <v>16.345038049999999</v>
      </c>
      <c r="C755" s="3">
        <v>16.674340165</v>
      </c>
      <c r="D755" s="3">
        <v>19.150201320000001</v>
      </c>
      <c r="E755" s="3">
        <v>29.05532264</v>
      </c>
      <c r="F755" s="10">
        <v>2.8444249168009552</v>
      </c>
      <c r="G755" s="10">
        <v>2.4159823788048298</v>
      </c>
      <c r="H755" s="3">
        <v>5.6888498336019104</v>
      </c>
      <c r="I755" s="3">
        <v>8.1048322124067393</v>
      </c>
      <c r="J755" s="3">
        <v>2.8444249168009552</v>
      </c>
      <c r="K755" s="14">
        <f t="shared" si="306"/>
        <v>31.396042834563811</v>
      </c>
      <c r="L755" s="14">
        <f t="shared" si="307"/>
        <v>4.2401356849519845</v>
      </c>
      <c r="M755" s="14">
        <f t="shared" si="308"/>
        <v>10.043755451904355</v>
      </c>
      <c r="N755" s="5">
        <f t="shared" si="309"/>
        <v>0</v>
      </c>
      <c r="O755" s="11">
        <v>0.18548484846499999</v>
      </c>
      <c r="P755" s="11">
        <v>7.6333333335000003E-2</v>
      </c>
      <c r="Q755" s="11">
        <v>7.5493654766413316</v>
      </c>
      <c r="R755" s="11">
        <f t="shared" si="302"/>
        <v>0.75493654766413321</v>
      </c>
      <c r="S755" s="11">
        <f t="shared" si="303"/>
        <v>6.7944289289771982</v>
      </c>
      <c r="T755" s="11">
        <v>6.3126504253344464</v>
      </c>
      <c r="U755" s="11">
        <f t="shared" si="304"/>
        <v>0.63126504253344473</v>
      </c>
      <c r="V755" s="11">
        <f t="shared" si="305"/>
        <v>5.6813853828010021</v>
      </c>
      <c r="W755" s="11">
        <f t="shared" si="328"/>
        <v>2.4896347535419507E-2</v>
      </c>
      <c r="X755" s="11">
        <f t="shared" si="329"/>
        <v>1.4317091025517124</v>
      </c>
      <c r="Y755" s="11">
        <f t="shared" si="330"/>
        <v>2.8949107475913366E-2</v>
      </c>
      <c r="Z755" s="11">
        <f t="shared" si="331"/>
        <v>1.2727965613359128E-2</v>
      </c>
      <c r="AA755" s="11">
        <f t="shared" si="332"/>
        <v>0.97919357757510939</v>
      </c>
      <c r="AB755" s="11">
        <f t="shared" si="333"/>
        <v>3.3160223685892921E-2</v>
      </c>
      <c r="AC755" s="11">
        <f t="shared" si="334"/>
        <v>5.2830492262395112E-2</v>
      </c>
      <c r="AD755" s="11">
        <f t="shared" si="335"/>
        <v>1.3926733955557518</v>
      </c>
      <c r="AE755" s="11">
        <f t="shared" si="336"/>
        <v>5.0324395389863733E-2</v>
      </c>
      <c r="AF755" s="11">
        <v>0</v>
      </c>
      <c r="AG755" s="9">
        <v>0</v>
      </c>
      <c r="AH755" s="11">
        <v>0</v>
      </c>
      <c r="AI755" s="30"/>
      <c r="AJ755" s="30">
        <v>745</v>
      </c>
      <c r="AK755" s="30">
        <f t="shared" si="337"/>
        <v>1.4566054500871319</v>
      </c>
      <c r="AL755" s="30">
        <f t="shared" si="344"/>
        <v>0.99192154318846848</v>
      </c>
      <c r="AM755" s="30">
        <f t="shared" si="345"/>
        <v>1.445503887818147</v>
      </c>
      <c r="AN755" s="34">
        <v>1.664285714</v>
      </c>
      <c r="AO755" s="34">
        <v>1.353846154</v>
      </c>
      <c r="AP755">
        <v>1.5405912124999999</v>
      </c>
      <c r="AQ755" s="30">
        <f t="shared" si="338"/>
        <v>-0.20768026391286809</v>
      </c>
      <c r="AR755" s="31">
        <f t="shared" si="339"/>
        <v>4.3131092018918543E-2</v>
      </c>
      <c r="AS755" s="30">
        <f t="shared" si="340"/>
        <v>-0.36192461081153149</v>
      </c>
      <c r="AT755" s="32">
        <f t="shared" si="341"/>
        <v>0.13098942391107854</v>
      </c>
      <c r="AU755" s="30">
        <f t="shared" si="342"/>
        <v>-9.5087324681852881E-2</v>
      </c>
      <c r="AV755" s="33">
        <f t="shared" si="343"/>
        <v>9.0415993151521084E-3</v>
      </c>
      <c r="AW755" s="16"/>
      <c r="AX755" s="33"/>
    </row>
    <row r="756" spans="1:50" x14ac:dyDescent="0.2">
      <c r="A756" s="2">
        <v>43481</v>
      </c>
      <c r="B756" s="3">
        <v>16.396488829999999</v>
      </c>
      <c r="C756" s="3">
        <v>16.606912524999998</v>
      </c>
      <c r="D756" s="3">
        <v>19.18912225</v>
      </c>
      <c r="E756" s="3">
        <v>29.229868329999999</v>
      </c>
      <c r="F756" s="10">
        <v>2.9927487480784438</v>
      </c>
      <c r="G756" s="10">
        <v>2.5740810708110131</v>
      </c>
      <c r="H756" s="3">
        <v>5.9854974961568876</v>
      </c>
      <c r="I756" s="3">
        <v>8.5595785669679003</v>
      </c>
      <c r="J756" s="3">
        <v>2.9927487480784438</v>
      </c>
      <c r="K756" s="14">
        <f t="shared" si="306"/>
        <v>50.676284277890723</v>
      </c>
      <c r="L756" s="14">
        <f t="shared" si="307"/>
        <v>4.3310395366939547</v>
      </c>
      <c r="M756" s="14">
        <f t="shared" si="308"/>
        <v>10.760248747826532</v>
      </c>
      <c r="N756" s="5">
        <f t="shared" si="309"/>
        <v>0</v>
      </c>
      <c r="O756" s="11">
        <v>0.18384848483499999</v>
      </c>
      <c r="P756" s="11">
        <v>7.7666666665000009E-2</v>
      </c>
      <c r="Q756" s="11">
        <v>7.7647232535182047</v>
      </c>
      <c r="R756" s="11">
        <f t="shared" si="302"/>
        <v>0.77647232535182054</v>
      </c>
      <c r="S756" s="11">
        <f t="shared" si="303"/>
        <v>6.9882509281663845</v>
      </c>
      <c r="T756" s="11">
        <v>6.2979343628201292</v>
      </c>
      <c r="U756" s="11">
        <f t="shared" si="304"/>
        <v>0.62979343628201301</v>
      </c>
      <c r="V756" s="11">
        <f t="shared" si="305"/>
        <v>5.6681409265381166</v>
      </c>
      <c r="W756" s="11">
        <f t="shared" si="328"/>
        <v>2.5176761023354019E-2</v>
      </c>
      <c r="X756" s="11">
        <f t="shared" si="329"/>
        <v>1.4384380233338918</v>
      </c>
      <c r="Y756" s="11">
        <f t="shared" si="330"/>
        <v>2.823800822998835E-2</v>
      </c>
      <c r="Z756" s="11">
        <f t="shared" si="331"/>
        <v>1.2806521434975097E-2</v>
      </c>
      <c r="AA756" s="11">
        <f t="shared" si="332"/>
        <v>0.98631984330863787</v>
      </c>
      <c r="AB756" s="11">
        <f t="shared" si="333"/>
        <v>3.2675310009964695E-2</v>
      </c>
      <c r="AC756" s="11">
        <f t="shared" si="334"/>
        <v>5.1377038073612623E-2</v>
      </c>
      <c r="AD756" s="11">
        <f t="shared" si="335"/>
        <v>1.4065885509323166</v>
      </c>
      <c r="AE756" s="11">
        <f t="shared" si="336"/>
        <v>4.9638394045788792E-2</v>
      </c>
      <c r="AF756" s="11">
        <v>0</v>
      </c>
      <c r="AG756" s="9">
        <v>0</v>
      </c>
      <c r="AH756" s="11">
        <v>0</v>
      </c>
      <c r="AI756" s="30"/>
      <c r="AJ756" s="30">
        <v>746</v>
      </c>
      <c r="AK756" s="30">
        <f t="shared" si="337"/>
        <v>1.4636147843572458</v>
      </c>
      <c r="AL756" s="30">
        <f t="shared" si="344"/>
        <v>0.99912636474361294</v>
      </c>
      <c r="AM756" s="30">
        <f t="shared" si="345"/>
        <v>1.4579655890059293</v>
      </c>
      <c r="AN756" s="34">
        <v>1.6714285710000001</v>
      </c>
      <c r="AO756" s="34">
        <v>1.346153846</v>
      </c>
      <c r="AP756">
        <v>1.5310612312499998</v>
      </c>
      <c r="AQ756" s="30">
        <f t="shared" si="338"/>
        <v>-0.20781378664275429</v>
      </c>
      <c r="AR756" s="31">
        <f t="shared" si="339"/>
        <v>4.3186569918800204E-2</v>
      </c>
      <c r="AS756" s="30">
        <f t="shared" si="340"/>
        <v>-0.34702748125638705</v>
      </c>
      <c r="AT756" s="32">
        <f t="shared" si="341"/>
        <v>0.12042807274715206</v>
      </c>
      <c r="AU756" s="30">
        <f t="shared" si="342"/>
        <v>-7.3095642244070502E-2</v>
      </c>
      <c r="AV756" s="33">
        <f t="shared" si="343"/>
        <v>5.3429729150731445E-3</v>
      </c>
      <c r="AW756" s="16"/>
      <c r="AX756" s="33"/>
    </row>
    <row r="757" spans="1:50" x14ac:dyDescent="0.2">
      <c r="A757" s="2">
        <v>43482</v>
      </c>
      <c r="B757" s="3">
        <v>16.44793962</v>
      </c>
      <c r="C757" s="3">
        <v>16.539484885</v>
      </c>
      <c r="D757" s="3">
        <v>19.228043190000001</v>
      </c>
      <c r="E757" s="3">
        <v>29.404414020000001</v>
      </c>
      <c r="F757" s="10">
        <v>3.0080470342682459</v>
      </c>
      <c r="G757" s="10">
        <v>2.6938981326199318</v>
      </c>
      <c r="H757" s="3">
        <v>6.0160940685364928</v>
      </c>
      <c r="I757" s="3">
        <v>8.7099922011564246</v>
      </c>
      <c r="J757" s="3">
        <v>3.0080470342682459</v>
      </c>
      <c r="K757" s="14">
        <f t="shared" si="306"/>
        <v>114.72457478026479</v>
      </c>
      <c r="L757" s="14">
        <f t="shared" si="307"/>
        <v>4.3225208152099173</v>
      </c>
      <c r="M757" s="14">
        <f t="shared" si="308"/>
        <v>11.010741623124268</v>
      </c>
      <c r="N757" s="5">
        <f t="shared" si="309"/>
        <v>0</v>
      </c>
      <c r="O757" s="11">
        <v>0.18221212120399999</v>
      </c>
      <c r="P757" s="11">
        <v>7.8999999995999992E-2</v>
      </c>
      <c r="Q757" s="11">
        <v>7.6069525605895976</v>
      </c>
      <c r="R757" s="11">
        <f t="shared" si="302"/>
        <v>0.76069525605895982</v>
      </c>
      <c r="S757" s="11">
        <f t="shared" si="303"/>
        <v>6.8462573045306376</v>
      </c>
      <c r="T757" s="11">
        <v>6.2716672062145422</v>
      </c>
      <c r="U757" s="11">
        <f t="shared" si="304"/>
        <v>0.62716672062145429</v>
      </c>
      <c r="V757" s="11">
        <f t="shared" si="305"/>
        <v>5.6445004855930883</v>
      </c>
      <c r="W757" s="11">
        <f t="shared" si="328"/>
        <v>2.5819680078552548E-2</v>
      </c>
      <c r="X757" s="11">
        <f t="shared" si="329"/>
        <v>1.4454891030340713</v>
      </c>
      <c r="Y757" s="11">
        <f t="shared" si="330"/>
        <v>2.7595753255091407E-2</v>
      </c>
      <c r="Z757" s="11">
        <f t="shared" si="331"/>
        <v>1.2957782679307707E-2</v>
      </c>
      <c r="AA757" s="11">
        <f t="shared" si="332"/>
        <v>0.99388552794720175</v>
      </c>
      <c r="AB757" s="11">
        <f t="shared" si="333"/>
        <v>3.2202781025441982E-2</v>
      </c>
      <c r="AC757" s="11">
        <f t="shared" si="334"/>
        <v>4.9393846083404823E-2</v>
      </c>
      <c r="AD757" s="11">
        <f t="shared" si="335"/>
        <v>1.421870126036171</v>
      </c>
      <c r="AE757" s="11">
        <f t="shared" si="336"/>
        <v>4.8919506440035933E-2</v>
      </c>
      <c r="AF757" s="11">
        <v>0</v>
      </c>
      <c r="AG757" s="9">
        <v>0</v>
      </c>
      <c r="AH757" s="11">
        <v>0</v>
      </c>
      <c r="AI757" s="30"/>
      <c r="AJ757" s="30">
        <v>747</v>
      </c>
      <c r="AK757" s="30">
        <f t="shared" si="337"/>
        <v>1.4713087831126239</v>
      </c>
      <c r="AL757" s="30">
        <f t="shared" si="344"/>
        <v>1.0068433106265096</v>
      </c>
      <c r="AM757" s="30">
        <f t="shared" si="345"/>
        <v>1.4712639721195759</v>
      </c>
      <c r="AN757" s="34">
        <v>1.678571429</v>
      </c>
      <c r="AO757" s="34">
        <v>1.338461538</v>
      </c>
      <c r="AP757">
        <v>1.52153125</v>
      </c>
      <c r="AQ757" s="30">
        <f t="shared" si="338"/>
        <v>-0.20726264588737608</v>
      </c>
      <c r="AR757" s="31">
        <f t="shared" si="339"/>
        <v>4.2957804380235852E-2</v>
      </c>
      <c r="AS757" s="30">
        <f t="shared" si="340"/>
        <v>-0.33161822737349045</v>
      </c>
      <c r="AT757" s="32">
        <f t="shared" si="341"/>
        <v>0.10997064872633601</v>
      </c>
      <c r="AU757" s="30">
        <f t="shared" si="342"/>
        <v>-5.0267277880424066E-2</v>
      </c>
      <c r="AV757" s="33">
        <f t="shared" si="343"/>
        <v>2.5267992255077706E-3</v>
      </c>
      <c r="AW757" s="16"/>
      <c r="AX757" s="33"/>
    </row>
    <row r="758" spans="1:50" x14ac:dyDescent="0.2">
      <c r="A758" s="2">
        <v>43483</v>
      </c>
      <c r="B758" s="3">
        <v>16.49939041</v>
      </c>
      <c r="C758" s="3">
        <v>16.687936704999998</v>
      </c>
      <c r="D758" s="3">
        <v>19.266964130000002</v>
      </c>
      <c r="E758" s="3">
        <v>29.578959709999999</v>
      </c>
      <c r="F758" s="10">
        <v>2.7655277706349999</v>
      </c>
      <c r="G758" s="10">
        <v>2.384969032332624</v>
      </c>
      <c r="H758" s="3">
        <v>5.5310555412699998</v>
      </c>
      <c r="I758" s="3">
        <v>7.9160245736026233</v>
      </c>
      <c r="J758" s="3">
        <v>2.7655277706349999</v>
      </c>
      <c r="K758" s="14">
        <f t="shared" si="306"/>
        <v>50.160679372187474</v>
      </c>
      <c r="L758" s="14">
        <f t="shared" si="307"/>
        <v>3.9019930780897965</v>
      </c>
      <c r="M758" s="14">
        <f t="shared" si="308"/>
        <v>10.304372360912343</v>
      </c>
      <c r="N758" s="5">
        <f t="shared" si="309"/>
        <v>0</v>
      </c>
      <c r="O758" s="11">
        <v>0.18057575757300001</v>
      </c>
      <c r="P758" s="11">
        <v>8.0333333327000003E-2</v>
      </c>
      <c r="Q758" s="11">
        <v>7.5556091355148496</v>
      </c>
      <c r="R758" s="11">
        <f t="shared" si="302"/>
        <v>0.75556091355148502</v>
      </c>
      <c r="S758" s="11">
        <f t="shared" si="303"/>
        <v>6.8000482219633644</v>
      </c>
      <c r="T758" s="11">
        <v>6.2773488139578566</v>
      </c>
      <c r="U758" s="11">
        <f t="shared" si="304"/>
        <v>0.6277348813957857</v>
      </c>
      <c r="V758" s="11">
        <f t="shared" si="305"/>
        <v>5.6496139325620707</v>
      </c>
      <c r="W758" s="11">
        <f t="shared" si="328"/>
        <v>2.7251280784600679E-2</v>
      </c>
      <c r="X758" s="11">
        <f t="shared" si="329"/>
        <v>1.4515274955775559</v>
      </c>
      <c r="Y758" s="11">
        <f t="shared" si="330"/>
        <v>2.7038121511413757E-2</v>
      </c>
      <c r="Z758" s="11">
        <f t="shared" si="331"/>
        <v>1.3105945293623357E-2</v>
      </c>
      <c r="AA758" s="11">
        <f t="shared" si="332"/>
        <v>1.001652776471945</v>
      </c>
      <c r="AB758" s="11">
        <f t="shared" si="333"/>
        <v>3.174381466216078E-2</v>
      </c>
      <c r="AC758" s="11">
        <f t="shared" si="334"/>
        <v>4.522708369095952E-2</v>
      </c>
      <c r="AD758" s="11">
        <f t="shared" si="335"/>
        <v>1.4396052000459152</v>
      </c>
      <c r="AE758" s="11">
        <f t="shared" si="336"/>
        <v>4.8139656547233386E-2</v>
      </c>
      <c r="AF758" s="11">
        <v>0</v>
      </c>
      <c r="AG758" s="9">
        <v>0</v>
      </c>
      <c r="AH758" s="11">
        <v>0</v>
      </c>
      <c r="AI758" s="30"/>
      <c r="AJ758" s="30">
        <v>748</v>
      </c>
      <c r="AK758" s="30">
        <f t="shared" si="337"/>
        <v>1.4787787763621565</v>
      </c>
      <c r="AL758" s="30">
        <f t="shared" si="344"/>
        <v>1.0147587217655683</v>
      </c>
      <c r="AM758" s="30">
        <f t="shared" si="345"/>
        <v>1.4848322837368748</v>
      </c>
      <c r="AN758" s="34">
        <v>1.6857142860000001</v>
      </c>
      <c r="AO758" s="34">
        <v>1.3307692310000001</v>
      </c>
      <c r="AP758">
        <v>1.506826075</v>
      </c>
      <c r="AQ758" s="30">
        <f t="shared" si="338"/>
        <v>-0.20693550963784357</v>
      </c>
      <c r="AR758" s="31">
        <f t="shared" si="339"/>
        <v>4.282230514907405E-2</v>
      </c>
      <c r="AS758" s="30">
        <f t="shared" si="340"/>
        <v>-0.31601050923443186</v>
      </c>
      <c r="AT758" s="32">
        <f t="shared" si="341"/>
        <v>9.9862641946604949E-2</v>
      </c>
      <c r="AU758" s="30">
        <f t="shared" si="342"/>
        <v>-2.1993791263125173E-2</v>
      </c>
      <c r="AV758" s="33">
        <f t="shared" si="343"/>
        <v>4.8372685412592122E-4</v>
      </c>
      <c r="AW758" s="16"/>
      <c r="AX758" s="33"/>
    </row>
    <row r="759" spans="1:50" x14ac:dyDescent="0.2">
      <c r="A759" s="2">
        <v>43484</v>
      </c>
      <c r="B759" s="3">
        <v>16.55084119</v>
      </c>
      <c r="C759" s="3">
        <v>16.836388534999998</v>
      </c>
      <c r="D759" s="3">
        <v>19.305885069999999</v>
      </c>
      <c r="E759" s="3">
        <v>29.753505390000001</v>
      </c>
      <c r="F759" s="10">
        <v>2.6126119105579808</v>
      </c>
      <c r="G759" s="10">
        <v>2.2053272611950381</v>
      </c>
      <c r="H759" s="3">
        <v>5.2252238211159634</v>
      </c>
      <c r="I759" s="3">
        <v>7.4305510823110001</v>
      </c>
      <c r="J759" s="3">
        <v>2.6126119105579808</v>
      </c>
      <c r="K759" s="14">
        <f t="shared" si="306"/>
        <v>30.634104066806412</v>
      </c>
      <c r="L759" s="14">
        <f t="shared" si="307"/>
        <v>3.6671714764159495</v>
      </c>
      <c r="M759" s="14">
        <f t="shared" si="308"/>
        <v>9.9074927565290185</v>
      </c>
      <c r="N759" s="5">
        <f t="shared" si="309"/>
        <v>0</v>
      </c>
      <c r="O759" s="11">
        <v>0.17893939393200001</v>
      </c>
      <c r="P759" s="11">
        <v>8.1666666668000001E-2</v>
      </c>
      <c r="Q759" s="11">
        <v>7.4102838028701257</v>
      </c>
      <c r="R759" s="11">
        <f t="shared" si="302"/>
        <v>0.74102838028701257</v>
      </c>
      <c r="S759" s="11">
        <f t="shared" si="303"/>
        <v>6.6692554225831131</v>
      </c>
      <c r="T759" s="11">
        <v>6.2982827249523448</v>
      </c>
      <c r="U759" s="11">
        <f t="shared" si="304"/>
        <v>0.62982827249523454</v>
      </c>
      <c r="V759" s="11">
        <f t="shared" si="305"/>
        <v>5.6684544524571105</v>
      </c>
      <c r="W759" s="11">
        <f t="shared" si="328"/>
        <v>2.7352787359276504E-2</v>
      </c>
      <c r="X759" s="11">
        <f t="shared" si="329"/>
        <v>1.4582257551568609</v>
      </c>
      <c r="Y759" s="11">
        <f t="shared" si="330"/>
        <v>2.6604270480610998E-2</v>
      </c>
      <c r="Z759" s="11">
        <f t="shared" si="331"/>
        <v>1.3126819345501166E-2</v>
      </c>
      <c r="AA759" s="11">
        <f t="shared" si="332"/>
        <v>1.0090780591630513</v>
      </c>
      <c r="AB759" s="11">
        <f t="shared" si="333"/>
        <v>3.1298046501067066E-2</v>
      </c>
      <c r="AC759" s="11">
        <f t="shared" si="334"/>
        <v>4.4205438159126129E-2</v>
      </c>
      <c r="AD759" s="11">
        <f t="shared" si="335"/>
        <v>1.4519219306543287</v>
      </c>
      <c r="AE759" s="11">
        <f t="shared" si="336"/>
        <v>4.717758801768266E-2</v>
      </c>
      <c r="AF759" s="11">
        <v>0</v>
      </c>
      <c r="AG759" s="9">
        <v>0</v>
      </c>
      <c r="AH759" s="11">
        <v>0</v>
      </c>
      <c r="AI759" s="30"/>
      <c r="AJ759" s="30">
        <v>749</v>
      </c>
      <c r="AK759" s="30">
        <f t="shared" si="337"/>
        <v>1.4855785425161374</v>
      </c>
      <c r="AL759" s="30">
        <f t="shared" si="344"/>
        <v>1.0222048785085525</v>
      </c>
      <c r="AM759" s="30">
        <f t="shared" si="345"/>
        <v>1.4961273688134549</v>
      </c>
      <c r="AN759" s="34">
        <v>1.6928571429999999</v>
      </c>
      <c r="AO759" s="34">
        <v>1.3230769229999999</v>
      </c>
      <c r="AP759">
        <v>1.4921209</v>
      </c>
      <c r="AQ759" s="30">
        <f t="shared" si="338"/>
        <v>-0.20727860048386249</v>
      </c>
      <c r="AR759" s="31">
        <f t="shared" si="339"/>
        <v>4.2964418218548676E-2</v>
      </c>
      <c r="AS759" s="30">
        <f t="shared" si="340"/>
        <v>-0.30087204449144744</v>
      </c>
      <c r="AT759" s="32">
        <f t="shared" si="341"/>
        <v>9.0523987156463537E-2</v>
      </c>
      <c r="AU759" s="30">
        <f t="shared" si="342"/>
        <v>4.0064688134548998E-3</v>
      </c>
      <c r="AV759" s="33">
        <f t="shared" si="343"/>
        <v>1.6051792353186714E-5</v>
      </c>
      <c r="AW759" s="16"/>
      <c r="AX759" s="33"/>
    </row>
    <row r="760" spans="1:50" x14ac:dyDescent="0.2">
      <c r="A760" s="2">
        <v>43485</v>
      </c>
      <c r="B760" s="3">
        <v>16.60229198</v>
      </c>
      <c r="C760" s="3">
        <v>16.98484036</v>
      </c>
      <c r="D760" s="3">
        <v>19.344806009999999</v>
      </c>
      <c r="E760" s="3">
        <v>29.928051079999999</v>
      </c>
      <c r="F760" s="10">
        <v>2.5458900059410201</v>
      </c>
      <c r="G760" s="10">
        <v>2.207729908122404</v>
      </c>
      <c r="H760" s="3">
        <v>5.0917800118820402</v>
      </c>
      <c r="I760" s="3">
        <v>7.2995099200044447</v>
      </c>
      <c r="J760" s="3">
        <v>2.5458900059410201</v>
      </c>
      <c r="K760" s="14">
        <f t="shared" si="306"/>
        <v>21.805587866635712</v>
      </c>
      <c r="L760" s="14">
        <f t="shared" si="307"/>
        <v>3.6920888942807459</v>
      </c>
      <c r="M760" s="14">
        <f t="shared" si="308"/>
        <v>9.8244813187473774</v>
      </c>
      <c r="N760" s="5">
        <f t="shared" si="309"/>
        <v>0</v>
      </c>
      <c r="O760" s="11">
        <v>0.177303030301</v>
      </c>
      <c r="P760" s="11">
        <v>8.2999999998999999E-2</v>
      </c>
      <c r="Q760" s="11">
        <v>7.3226226997106298</v>
      </c>
      <c r="R760" s="11">
        <f t="shared" si="302"/>
        <v>0.73226226997106303</v>
      </c>
      <c r="S760" s="11">
        <f t="shared" si="303"/>
        <v>6.590360429739567</v>
      </c>
      <c r="T760" s="11">
        <v>6.3170932877320931</v>
      </c>
      <c r="U760" s="11">
        <f t="shared" si="304"/>
        <v>0.6317093287732094</v>
      </c>
      <c r="V760" s="11">
        <f t="shared" si="305"/>
        <v>5.6853839589588837</v>
      </c>
      <c r="W760" s="11">
        <f t="shared" si="328"/>
        <v>2.7119818944254942E-2</v>
      </c>
      <c r="X760" s="11">
        <f t="shared" si="329"/>
        <v>1.4645792995499394</v>
      </c>
      <c r="Y760" s="11">
        <f t="shared" si="330"/>
        <v>2.6208414589892048E-2</v>
      </c>
      <c r="Z760" s="11">
        <f t="shared" si="331"/>
        <v>1.3054232931986431E-2</v>
      </c>
      <c r="AA760" s="11">
        <f t="shared" si="332"/>
        <v>1.0163372188440045</v>
      </c>
      <c r="AB760" s="11">
        <f t="shared" si="333"/>
        <v>3.0862636451003296E-2</v>
      </c>
      <c r="AC760" s="11">
        <f t="shared" si="334"/>
        <v>4.3714630905270863E-2</v>
      </c>
      <c r="AD760" s="11">
        <f t="shared" si="335"/>
        <v>1.4625829003017818</v>
      </c>
      <c r="AE760" s="11">
        <f t="shared" si="336"/>
        <v>4.6227961983538034E-2</v>
      </c>
      <c r="AF760" s="11">
        <v>0</v>
      </c>
      <c r="AG760" s="9">
        <v>0</v>
      </c>
      <c r="AH760" s="11">
        <v>0</v>
      </c>
      <c r="AI760" s="30"/>
      <c r="AJ760" s="30">
        <v>750</v>
      </c>
      <c r="AK760" s="30">
        <f t="shared" si="337"/>
        <v>1.4916991184941943</v>
      </c>
      <c r="AL760" s="30">
        <f t="shared" si="344"/>
        <v>1.029391451775991</v>
      </c>
      <c r="AM760" s="30">
        <f t="shared" si="345"/>
        <v>1.5062975312070528</v>
      </c>
      <c r="AN760" s="34">
        <v>1.7</v>
      </c>
      <c r="AO760" s="34">
        <v>1.3153846149999999</v>
      </c>
      <c r="AP760">
        <v>1.477415725</v>
      </c>
      <c r="AQ760" s="30">
        <f t="shared" si="338"/>
        <v>-0.20830088150580561</v>
      </c>
      <c r="AR760" s="31">
        <f t="shared" si="339"/>
        <v>4.3389257236095671E-2</v>
      </c>
      <c r="AS760" s="30">
        <f t="shared" si="340"/>
        <v>-0.28599316322400892</v>
      </c>
      <c r="AT760" s="32">
        <f t="shared" si="341"/>
        <v>8.179208941087461E-2</v>
      </c>
      <c r="AU760" s="30">
        <f t="shared" si="342"/>
        <v>2.8881806207052829E-2</v>
      </c>
      <c r="AV760" s="33">
        <f t="shared" si="343"/>
        <v>8.3415872978175531E-4</v>
      </c>
      <c r="AW760" s="16"/>
      <c r="AX760" s="33"/>
    </row>
    <row r="761" spans="1:50" x14ac:dyDescent="0.2">
      <c r="A761" s="2">
        <v>43486</v>
      </c>
      <c r="B761" s="3">
        <v>16.65374276</v>
      </c>
      <c r="C761" s="3">
        <v>17.133292185000002</v>
      </c>
      <c r="D761" s="3">
        <v>19.38372695</v>
      </c>
      <c r="E761" s="3">
        <v>30.102596770000002</v>
      </c>
      <c r="F761" s="10">
        <v>2.6099500633912029</v>
      </c>
      <c r="G761" s="10">
        <v>2.2556040537477529</v>
      </c>
      <c r="H761" s="3">
        <v>5.2199001267824068</v>
      </c>
      <c r="I761" s="3">
        <v>7.4755041805301614</v>
      </c>
      <c r="J761" s="3">
        <v>2.6099500633912029</v>
      </c>
      <c r="K761" s="14">
        <f t="shared" si="306"/>
        <v>17.442622512213877</v>
      </c>
      <c r="L761" s="14">
        <f t="shared" si="307"/>
        <v>3.8177623698017995</v>
      </c>
      <c r="M761" s="14">
        <f t="shared" si="308"/>
        <v>10.24757398547098</v>
      </c>
      <c r="N761" s="5">
        <f t="shared" si="309"/>
        <v>0</v>
      </c>
      <c r="O761" s="11">
        <v>0.17566666667</v>
      </c>
      <c r="P761" s="11">
        <v>8.433333333000001E-2</v>
      </c>
      <c r="Q761" s="11">
        <v>7.2451088940250168</v>
      </c>
      <c r="R761" s="11">
        <f t="shared" si="302"/>
        <v>0.72451088940250175</v>
      </c>
      <c r="S761" s="11">
        <f t="shared" si="303"/>
        <v>6.5205980046225154</v>
      </c>
      <c r="T761" s="11">
        <v>6.3127875344401154</v>
      </c>
      <c r="U761" s="11">
        <f t="shared" si="304"/>
        <v>0.63127875344401163</v>
      </c>
      <c r="V761" s="11">
        <f t="shared" si="305"/>
        <v>5.6815087809961042</v>
      </c>
      <c r="W761" s="11">
        <f t="shared" si="328"/>
        <v>2.6763908074749897E-2</v>
      </c>
      <c r="X761" s="11">
        <f t="shared" si="329"/>
        <v>1.4707012484787134</v>
      </c>
      <c r="Y761" s="11">
        <f t="shared" si="330"/>
        <v>2.5828472639970134E-2</v>
      </c>
      <c r="Z761" s="11">
        <f t="shared" si="331"/>
        <v>1.2943768628978312E-2</v>
      </c>
      <c r="AA761" s="11">
        <f t="shared" si="332"/>
        <v>1.0235817918955918</v>
      </c>
      <c r="AB761" s="11">
        <f t="shared" si="333"/>
        <v>3.0435484316785652E-2</v>
      </c>
      <c r="AC761" s="11">
        <f t="shared" si="334"/>
        <v>4.3543623811376928E-2</v>
      </c>
      <c r="AD761" s="11">
        <f t="shared" si="335"/>
        <v>1.4728050302316698</v>
      </c>
      <c r="AE761" s="11">
        <f t="shared" si="336"/>
        <v>4.5320432740701473E-2</v>
      </c>
      <c r="AF761" s="11">
        <v>0</v>
      </c>
      <c r="AG761" s="9">
        <v>0</v>
      </c>
      <c r="AH761" s="11">
        <v>0</v>
      </c>
      <c r="AI761" s="30"/>
      <c r="AJ761" s="30">
        <v>751</v>
      </c>
      <c r="AK761" s="30">
        <f t="shared" si="337"/>
        <v>1.4974651565534634</v>
      </c>
      <c r="AL761" s="30">
        <f t="shared" si="344"/>
        <v>1.0365255605245702</v>
      </c>
      <c r="AM761" s="30">
        <f t="shared" si="345"/>
        <v>1.5163486540430466</v>
      </c>
      <c r="AN761" s="34">
        <v>1.7</v>
      </c>
      <c r="AO761" s="34">
        <v>1.307692308</v>
      </c>
      <c r="AP761">
        <v>1.4627105499999999</v>
      </c>
      <c r="AQ761" s="30">
        <f t="shared" si="338"/>
        <v>-0.20253484344653661</v>
      </c>
      <c r="AR761" s="31">
        <f t="shared" si="339"/>
        <v>4.1020362809913093E-2</v>
      </c>
      <c r="AS761" s="30">
        <f t="shared" si="340"/>
        <v>-0.27116674747542979</v>
      </c>
      <c r="AT761" s="32">
        <f t="shared" si="341"/>
        <v>7.3531404936403505E-2</v>
      </c>
      <c r="AU761" s="30">
        <f t="shared" si="342"/>
        <v>5.3638104043046697E-2</v>
      </c>
      <c r="AV761" s="33">
        <f t="shared" si="343"/>
        <v>2.8770462053327025E-3</v>
      </c>
      <c r="AW761" s="16"/>
      <c r="AX761" s="33"/>
    </row>
    <row r="762" spans="1:50" x14ac:dyDescent="0.2">
      <c r="A762" s="2">
        <v>43487</v>
      </c>
      <c r="B762" s="3">
        <v>16.705193550000001</v>
      </c>
      <c r="C762" s="3">
        <v>17.281744010000001</v>
      </c>
      <c r="D762" s="3">
        <v>19.42264789</v>
      </c>
      <c r="E762" s="3">
        <v>29.77365618</v>
      </c>
      <c r="F762" s="10">
        <v>2.585374011400742</v>
      </c>
      <c r="G762" s="10">
        <v>2.2963709425184309</v>
      </c>
      <c r="H762" s="3">
        <v>5.1707480228014848</v>
      </c>
      <c r="I762" s="3">
        <v>7.4671189653199157</v>
      </c>
      <c r="J762" s="3">
        <v>2.585374011400742</v>
      </c>
      <c r="K762" s="14">
        <f t="shared" si="306"/>
        <v>16.307869404918225</v>
      </c>
      <c r="L762" s="14">
        <f t="shared" si="307"/>
        <v>4.1682010592235681</v>
      </c>
      <c r="M762" s="14">
        <f t="shared" si="308"/>
        <v>9.8479033965147096</v>
      </c>
      <c r="N762" s="5">
        <f t="shared" si="309"/>
        <v>0</v>
      </c>
      <c r="O762" s="11">
        <v>0.17502976188</v>
      </c>
      <c r="P762" s="11">
        <v>8.3898809519999992E-2</v>
      </c>
      <c r="Q762" s="11">
        <v>7.2157862095801519</v>
      </c>
      <c r="R762" s="11">
        <f t="shared" si="302"/>
        <v>0.72157862095801528</v>
      </c>
      <c r="S762" s="11">
        <f t="shared" si="303"/>
        <v>6.4942075886221371</v>
      </c>
      <c r="T762" s="11">
        <v>6.301026070303438</v>
      </c>
      <c r="U762" s="11">
        <f t="shared" si="304"/>
        <v>0.63010260703034382</v>
      </c>
      <c r="V762" s="11">
        <f t="shared" si="305"/>
        <v>5.6709234632730947</v>
      </c>
      <c r="W762" s="11">
        <f t="shared" si="328"/>
        <v>2.6399620998968195E-2</v>
      </c>
      <c r="X762" s="11">
        <f t="shared" si="329"/>
        <v>1.4768058614573905</v>
      </c>
      <c r="Y762" s="11">
        <f t="shared" si="330"/>
        <v>2.545618392245394E-2</v>
      </c>
      <c r="Z762" s="11">
        <f t="shared" si="331"/>
        <v>1.2872666352180991E-2</v>
      </c>
      <c r="AA762" s="11">
        <f t="shared" si="332"/>
        <v>1.0310759351873144</v>
      </c>
      <c r="AB762" s="11">
        <f t="shared" si="333"/>
        <v>3.00156483891009E-2</v>
      </c>
      <c r="AC762" s="11">
        <f t="shared" si="334"/>
        <v>4.3568993959979728E-2</v>
      </c>
      <c r="AD762" s="11">
        <f t="shared" si="335"/>
        <v>1.4827307600543933</v>
      </c>
      <c r="AE762" s="11">
        <f t="shared" si="336"/>
        <v>4.4470301406150804E-2</v>
      </c>
      <c r="AF762" s="11">
        <v>0</v>
      </c>
      <c r="AG762" s="9">
        <v>0</v>
      </c>
      <c r="AH762" s="11">
        <v>0</v>
      </c>
      <c r="AI762" s="30"/>
      <c r="AJ762" s="30">
        <v>752</v>
      </c>
      <c r="AK762" s="30">
        <f t="shared" si="337"/>
        <v>1.5032054824563585</v>
      </c>
      <c r="AL762" s="30">
        <f t="shared" si="344"/>
        <v>1.0439486015394954</v>
      </c>
      <c r="AM762" s="30">
        <f t="shared" si="345"/>
        <v>1.526299754014373</v>
      </c>
      <c r="AN762" s="34">
        <v>1.7</v>
      </c>
      <c r="AO762" s="34">
        <v>1.3</v>
      </c>
      <c r="AP762">
        <v>1.4480053749999999</v>
      </c>
      <c r="AQ762" s="30">
        <f t="shared" si="338"/>
        <v>-0.19679451754364141</v>
      </c>
      <c r="AR762" s="31">
        <f t="shared" si="339"/>
        <v>3.8728082135234584E-2</v>
      </c>
      <c r="AS762" s="30">
        <f t="shared" si="340"/>
        <v>-0.25605139846050462</v>
      </c>
      <c r="AT762" s="32">
        <f t="shared" si="341"/>
        <v>6.5562318653580101E-2</v>
      </c>
      <c r="AU762" s="30">
        <f t="shared" si="342"/>
        <v>7.8294379014373083E-2</v>
      </c>
      <c r="AV762" s="33">
        <f t="shared" si="343"/>
        <v>6.1300097852463042E-3</v>
      </c>
      <c r="AW762" s="16"/>
      <c r="AX762" s="33"/>
    </row>
    <row r="763" spans="1:50" x14ac:dyDescent="0.2">
      <c r="A763" s="2">
        <v>43488</v>
      </c>
      <c r="B763" s="3">
        <v>16.68534249</v>
      </c>
      <c r="C763" s="3">
        <v>17.43019584</v>
      </c>
      <c r="D763" s="3">
        <v>19.416222730000001</v>
      </c>
      <c r="E763" s="3">
        <v>29.444715599999999</v>
      </c>
      <c r="F763" s="10">
        <v>2.5310590025148909</v>
      </c>
      <c r="G763" s="10">
        <v>2.2173257316910888</v>
      </c>
      <c r="H763" s="3">
        <v>5.0621180050297818</v>
      </c>
      <c r="I763" s="3">
        <v>7.2794437367208706</v>
      </c>
      <c r="J763" s="3">
        <v>2.5310590025148909</v>
      </c>
      <c r="K763" s="14">
        <f t="shared" si="306"/>
        <v>13.340693363125508</v>
      </c>
      <c r="L763" s="14">
        <f t="shared" si="307"/>
        <v>4.3577120423692666</v>
      </c>
      <c r="M763" s="14">
        <f t="shared" si="308"/>
        <v>9.2946980202507437</v>
      </c>
      <c r="N763" s="5">
        <f t="shared" si="309"/>
        <v>0</v>
      </c>
      <c r="O763" s="11">
        <v>0.17439285718999989</v>
      </c>
      <c r="P763" s="11">
        <v>8.3464285710000002E-2</v>
      </c>
      <c r="Q763" s="11">
        <v>7.2008617419211776</v>
      </c>
      <c r="R763" s="11">
        <f t="shared" si="302"/>
        <v>0.72008617419211784</v>
      </c>
      <c r="S763" s="11">
        <f t="shared" si="303"/>
        <v>6.4807755677290597</v>
      </c>
      <c r="T763" s="11">
        <v>6.3122907398170947</v>
      </c>
      <c r="U763" s="11">
        <f t="shared" si="304"/>
        <v>0.63122907398170947</v>
      </c>
      <c r="V763" s="11">
        <f t="shared" si="305"/>
        <v>5.6810616658353856</v>
      </c>
      <c r="W763" s="11">
        <f t="shared" si="328"/>
        <v>2.6039911136396462E-2</v>
      </c>
      <c r="X763" s="11">
        <f t="shared" si="329"/>
        <v>1.4829260006986926</v>
      </c>
      <c r="Y763" s="11">
        <f t="shared" si="330"/>
        <v>2.5090498863340669E-2</v>
      </c>
      <c r="Z763" s="11">
        <f t="shared" si="331"/>
        <v>1.2773789488232233E-2</v>
      </c>
      <c r="AA763" s="11">
        <f t="shared" si="332"/>
        <v>1.038057626007904</v>
      </c>
      <c r="AB763" s="11">
        <f t="shared" si="333"/>
        <v>2.9603752757067569E-2</v>
      </c>
      <c r="AC763" s="11">
        <f t="shared" si="334"/>
        <v>4.3728386656714302E-2</v>
      </c>
      <c r="AD763" s="11">
        <f t="shared" si="335"/>
        <v>1.4917475083015459</v>
      </c>
      <c r="AE763" s="11">
        <f t="shared" si="336"/>
        <v>4.3684626124049865E-2</v>
      </c>
      <c r="AF763" s="11">
        <v>0</v>
      </c>
      <c r="AG763" s="9">
        <v>0</v>
      </c>
      <c r="AH763" s="11">
        <v>0</v>
      </c>
      <c r="AI763" s="30"/>
      <c r="AJ763" s="30">
        <v>753</v>
      </c>
      <c r="AK763" s="30">
        <f t="shared" si="337"/>
        <v>1.5089659118350891</v>
      </c>
      <c r="AL763" s="30">
        <f t="shared" si="344"/>
        <v>1.0508314154961362</v>
      </c>
      <c r="AM763" s="30">
        <f t="shared" si="345"/>
        <v>1.5354758949582603</v>
      </c>
      <c r="AN763" s="34">
        <v>1.7</v>
      </c>
      <c r="AO763" s="34">
        <v>1.292857143</v>
      </c>
      <c r="AP763">
        <v>1.4333002000000001</v>
      </c>
      <c r="AQ763" s="30">
        <f t="shared" si="338"/>
        <v>-0.19103408816491085</v>
      </c>
      <c r="AR763" s="31">
        <f t="shared" si="339"/>
        <v>3.6494022840998931E-2</v>
      </c>
      <c r="AS763" s="30">
        <f t="shared" si="340"/>
        <v>-0.24202572750386375</v>
      </c>
      <c r="AT763" s="32">
        <f t="shared" si="341"/>
        <v>5.8576452773774511E-2</v>
      </c>
      <c r="AU763" s="30">
        <f t="shared" si="342"/>
        <v>0.10217569495826018</v>
      </c>
      <c r="AV763" s="33">
        <f t="shared" si="343"/>
        <v>1.0439872640203435E-2</v>
      </c>
      <c r="AW763" s="16"/>
      <c r="AX763" s="33"/>
    </row>
    <row r="764" spans="1:50" x14ac:dyDescent="0.2">
      <c r="A764" s="2">
        <v>43489</v>
      </c>
      <c r="B764" s="3">
        <v>16.665491429999999</v>
      </c>
      <c r="C764" s="3">
        <v>17.578647660000001</v>
      </c>
      <c r="D764" s="3">
        <v>19.409797569999999</v>
      </c>
      <c r="E764" s="3">
        <v>29.11577501</v>
      </c>
      <c r="F764" s="10">
        <v>2.4701848480612032</v>
      </c>
      <c r="G764" s="10">
        <v>2.099965012848318</v>
      </c>
      <c r="H764" s="3">
        <v>4.9403696961224064</v>
      </c>
      <c r="I764" s="3">
        <v>7.0403347089707244</v>
      </c>
      <c r="J764" s="3">
        <v>2.4701848480612032</v>
      </c>
      <c r="K764" s="14">
        <f t="shared" si="306"/>
        <v>11.402586129756351</v>
      </c>
      <c r="L764" s="14">
        <f t="shared" si="307"/>
        <v>4.4931650154840312</v>
      </c>
      <c r="M764" s="14">
        <f t="shared" si="308"/>
        <v>8.7364736967399228</v>
      </c>
      <c r="N764" s="5">
        <f t="shared" si="309"/>
        <v>0</v>
      </c>
      <c r="O764" s="11">
        <v>0.1737559524</v>
      </c>
      <c r="P764" s="11">
        <v>8.3029761899999999E-2</v>
      </c>
      <c r="Q764" s="11">
        <v>7.1900794915948554</v>
      </c>
      <c r="R764" s="11">
        <f t="shared" si="302"/>
        <v>0.71900794915948563</v>
      </c>
      <c r="S764" s="11">
        <f t="shared" si="303"/>
        <v>6.4710715424353698</v>
      </c>
      <c r="T764" s="11">
        <v>6.3346992065733776</v>
      </c>
      <c r="U764" s="11">
        <f t="shared" si="304"/>
        <v>0.63346992065733776</v>
      </c>
      <c r="V764" s="11">
        <f t="shared" si="305"/>
        <v>5.7012292859160398</v>
      </c>
      <c r="W764" s="11">
        <f t="shared" si="328"/>
        <v>2.5655667249289398E-2</v>
      </c>
      <c r="X764" s="11">
        <f t="shared" si="329"/>
        <v>1.4890130670006667</v>
      </c>
      <c r="Y764" s="11">
        <f t="shared" si="330"/>
        <v>2.4731191779023561E-2</v>
      </c>
      <c r="Z764" s="11">
        <f t="shared" si="331"/>
        <v>1.2634233554760408E-2</v>
      </c>
      <c r="AA764" s="11">
        <f t="shared" si="332"/>
        <v>1.0444402050797426</v>
      </c>
      <c r="AB764" s="11">
        <f t="shared" si="333"/>
        <v>2.9199064860349608E-2</v>
      </c>
      <c r="AC764" s="11">
        <f t="shared" si="334"/>
        <v>4.3914844017450085E-2</v>
      </c>
      <c r="AD764" s="11">
        <f t="shared" si="335"/>
        <v>1.4995300379908016</v>
      </c>
      <c r="AE764" s="11">
        <f t="shared" si="336"/>
        <v>4.2966350399684508E-2</v>
      </c>
      <c r="AF764" s="11">
        <v>0</v>
      </c>
      <c r="AG764" s="9">
        <v>0</v>
      </c>
      <c r="AH764" s="11">
        <v>0</v>
      </c>
      <c r="AI764" s="30"/>
      <c r="AJ764" s="30">
        <v>754</v>
      </c>
      <c r="AK764" s="30">
        <f t="shared" si="337"/>
        <v>1.5146687342499561</v>
      </c>
      <c r="AL764" s="30">
        <f t="shared" si="344"/>
        <v>1.057074438634503</v>
      </c>
      <c r="AM764" s="30">
        <f t="shared" si="345"/>
        <v>1.5434448820082518</v>
      </c>
      <c r="AN764" s="34">
        <v>1.7</v>
      </c>
      <c r="AO764" s="34">
        <v>1.2857142859999999</v>
      </c>
      <c r="AP764">
        <v>1.4185950250000001</v>
      </c>
      <c r="AQ764" s="30">
        <f t="shared" si="338"/>
        <v>-0.18533126575004388</v>
      </c>
      <c r="AR764" s="31">
        <f t="shared" si="339"/>
        <v>3.4347678064513387E-2</v>
      </c>
      <c r="AS764" s="30">
        <f t="shared" si="340"/>
        <v>-0.22863984736549692</v>
      </c>
      <c r="AT764" s="32">
        <f t="shared" si="341"/>
        <v>5.2276179803317731E-2</v>
      </c>
      <c r="AU764" s="30">
        <f t="shared" si="342"/>
        <v>0.12484985700825169</v>
      </c>
      <c r="AV764" s="33">
        <f t="shared" si="343"/>
        <v>1.5587486794980893E-2</v>
      </c>
      <c r="AW764" s="16"/>
      <c r="AX764" s="33"/>
    </row>
    <row r="765" spans="1:50" x14ac:dyDescent="0.2">
      <c r="A765" s="2">
        <v>43490</v>
      </c>
      <c r="B765" s="3">
        <v>16.645640369999999</v>
      </c>
      <c r="C765" s="3">
        <v>17.727099490000001</v>
      </c>
      <c r="D765" s="3">
        <v>19.403372409999999</v>
      </c>
      <c r="E765" s="3">
        <v>28.786834429999999</v>
      </c>
      <c r="F765" s="10">
        <v>2.460956921063405</v>
      </c>
      <c r="G765" s="10">
        <v>2.0496576506180371</v>
      </c>
      <c r="H765" s="3">
        <v>4.9219138421268092</v>
      </c>
      <c r="I765" s="3">
        <v>6.9715714927448467</v>
      </c>
      <c r="J765" s="3">
        <v>2.460956921063405</v>
      </c>
      <c r="K765" s="14">
        <f t="shared" si="306"/>
        <v>10.250270321963683</v>
      </c>
      <c r="L765" s="14">
        <f t="shared" si="307"/>
        <v>4.7688830079250426</v>
      </c>
      <c r="M765" s="14">
        <f t="shared" si="308"/>
        <v>8.373654679536811</v>
      </c>
      <c r="N765" s="5">
        <f t="shared" si="309"/>
        <v>0</v>
      </c>
      <c r="O765" s="11">
        <v>0.17311904760999999</v>
      </c>
      <c r="P765" s="11">
        <v>8.2595238089999995E-2</v>
      </c>
      <c r="Q765" s="11">
        <v>7.1940771411683766</v>
      </c>
      <c r="R765" s="11">
        <f t="shared" si="302"/>
        <v>0.71940771411683768</v>
      </c>
      <c r="S765" s="11">
        <f t="shared" si="303"/>
        <v>6.4746694270515395</v>
      </c>
      <c r="T765" s="11">
        <v>6.3520585263568172</v>
      </c>
      <c r="U765" s="11">
        <f t="shared" si="304"/>
        <v>0.63520585263568174</v>
      </c>
      <c r="V765" s="11">
        <f t="shared" si="305"/>
        <v>5.716852673721136</v>
      </c>
      <c r="W765" s="11">
        <f t="shared" si="328"/>
        <v>2.5256137895157574E-2</v>
      </c>
      <c r="X765" s="11">
        <f t="shared" si="329"/>
        <v>1.4950410732058166</v>
      </c>
      <c r="Y765" s="11">
        <f t="shared" si="330"/>
        <v>2.4376376901756983E-2</v>
      </c>
      <c r="Z765" s="11">
        <f t="shared" si="331"/>
        <v>1.2457484424824901E-2</v>
      </c>
      <c r="AA765" s="11">
        <f t="shared" si="332"/>
        <v>1.0502518528555258</v>
      </c>
      <c r="AB765" s="11">
        <f t="shared" si="333"/>
        <v>2.880061038505902E-2</v>
      </c>
      <c r="AC765" s="11">
        <f t="shared" si="334"/>
        <v>4.404855644390037E-2</v>
      </c>
      <c r="AD765" s="11">
        <f t="shared" si="335"/>
        <v>1.506023575619015</v>
      </c>
      <c r="AE765" s="11">
        <f t="shared" si="336"/>
        <v>4.2312038850473015E-2</v>
      </c>
      <c r="AF765" s="11">
        <v>0</v>
      </c>
      <c r="AG765" s="9">
        <v>0</v>
      </c>
      <c r="AH765" s="11">
        <v>0</v>
      </c>
      <c r="AI765" s="30"/>
      <c r="AJ765" s="30">
        <v>755</v>
      </c>
      <c r="AK765" s="30">
        <f t="shared" si="337"/>
        <v>1.5202972111009743</v>
      </c>
      <c r="AL765" s="30">
        <f t="shared" si="344"/>
        <v>1.0627093372803507</v>
      </c>
      <c r="AM765" s="30">
        <f t="shared" si="345"/>
        <v>1.5500721320629154</v>
      </c>
      <c r="AN765" s="34">
        <v>1.7</v>
      </c>
      <c r="AO765" s="34">
        <v>1.2785714290000001</v>
      </c>
      <c r="AP765">
        <v>1.4038898500000001</v>
      </c>
      <c r="AQ765" s="30">
        <f t="shared" si="338"/>
        <v>-0.17970278889902569</v>
      </c>
      <c r="AR765" s="31">
        <f t="shared" si="339"/>
        <v>3.2293092338087789E-2</v>
      </c>
      <c r="AS765" s="30">
        <f t="shared" si="340"/>
        <v>-0.21586209171964943</v>
      </c>
      <c r="AT765" s="32">
        <f t="shared" si="341"/>
        <v>4.6596442641582345E-2</v>
      </c>
      <c r="AU765" s="30">
        <f t="shared" si="342"/>
        <v>0.14618228206291528</v>
      </c>
      <c r="AV765" s="33">
        <f t="shared" si="343"/>
        <v>2.1369259589121722E-2</v>
      </c>
      <c r="AW765" s="16"/>
      <c r="AX765" s="33"/>
    </row>
    <row r="766" spans="1:50" x14ac:dyDescent="0.2">
      <c r="A766" s="2">
        <v>43491</v>
      </c>
      <c r="B766" s="3">
        <v>16.625789300000001</v>
      </c>
      <c r="C766" s="3">
        <v>17.834178045000002</v>
      </c>
      <c r="D766" s="3">
        <v>19.39694725</v>
      </c>
      <c r="E766" s="3">
        <v>28.457893840000001</v>
      </c>
      <c r="F766" s="10">
        <v>2.48319183798273</v>
      </c>
      <c r="G766" s="10">
        <v>2.068802187374843</v>
      </c>
      <c r="H766" s="3">
        <v>4.96638367596546</v>
      </c>
      <c r="I766" s="3">
        <v>7.0351858633403026</v>
      </c>
      <c r="J766" s="3">
        <v>2.48319183798273</v>
      </c>
      <c r="K766" s="14">
        <f t="shared" si="306"/>
        <v>9.8508356016624337</v>
      </c>
      <c r="L766" s="14">
        <f t="shared" si="307"/>
        <v>5.1583032353522213</v>
      </c>
      <c r="M766" s="14">
        <f t="shared" si="308"/>
        <v>8.119374291416861</v>
      </c>
      <c r="N766" s="5">
        <f t="shared" si="309"/>
        <v>0</v>
      </c>
      <c r="O766" s="11">
        <v>0.17248214281999999</v>
      </c>
      <c r="P766" s="11">
        <v>8.2160714279999991E-2</v>
      </c>
      <c r="Q766" s="11">
        <v>7.1563132062276198</v>
      </c>
      <c r="R766" s="11">
        <f t="shared" si="302"/>
        <v>0.71563132062276202</v>
      </c>
      <c r="S766" s="11">
        <f t="shared" si="303"/>
        <v>6.4406818856048575</v>
      </c>
      <c r="T766" s="11">
        <v>6.360913401574674</v>
      </c>
      <c r="U766" s="11">
        <f t="shared" si="304"/>
        <v>0.63609134015746749</v>
      </c>
      <c r="V766" s="11">
        <f t="shared" si="305"/>
        <v>5.724822061417207</v>
      </c>
      <c r="W766" s="11">
        <f t="shared" si="328"/>
        <v>2.4872093183722854E-2</v>
      </c>
      <c r="X766" s="11">
        <f t="shared" si="329"/>
        <v>1.5011135154679442</v>
      </c>
      <c r="Y766" s="11">
        <f t="shared" si="330"/>
        <v>2.4024840916097866E-2</v>
      </c>
      <c r="Z766" s="11">
        <f t="shared" si="331"/>
        <v>1.2277843435460742E-2</v>
      </c>
      <c r="AA766" s="11">
        <f t="shared" si="332"/>
        <v>1.0556032427330559</v>
      </c>
      <c r="AB766" s="11">
        <f t="shared" si="333"/>
        <v>2.8407506461968702E-2</v>
      </c>
      <c r="AC766" s="11">
        <f t="shared" si="334"/>
        <v>4.4208269774990087E-2</v>
      </c>
      <c r="AD766" s="11">
        <f t="shared" si="335"/>
        <v>1.5113948954170939</v>
      </c>
      <c r="AE766" s="11">
        <f t="shared" si="336"/>
        <v>4.1713913622821626E-2</v>
      </c>
      <c r="AF766" s="11">
        <v>0</v>
      </c>
      <c r="AG766" s="9">
        <v>0</v>
      </c>
      <c r="AH766" s="11">
        <v>0</v>
      </c>
      <c r="AI766" s="30"/>
      <c r="AJ766" s="30">
        <v>756</v>
      </c>
      <c r="AK766" s="30">
        <f t="shared" si="337"/>
        <v>1.5259856086516672</v>
      </c>
      <c r="AL766" s="30">
        <f t="shared" si="344"/>
        <v>1.0678810861685166</v>
      </c>
      <c r="AM766" s="30">
        <f t="shared" si="345"/>
        <v>1.5556031651920841</v>
      </c>
      <c r="AN766" s="34">
        <v>1.7</v>
      </c>
      <c r="AO766" s="34">
        <v>1.271428571</v>
      </c>
      <c r="AP766">
        <v>1.3949138415</v>
      </c>
      <c r="AQ766" s="30">
        <f t="shared" si="338"/>
        <v>-0.17401439134833274</v>
      </c>
      <c r="AR766" s="31">
        <f t="shared" si="339"/>
        <v>3.0281008396330703E-2</v>
      </c>
      <c r="AS766" s="30">
        <f t="shared" si="340"/>
        <v>-0.20354748483148333</v>
      </c>
      <c r="AT766" s="32">
        <f t="shared" si="341"/>
        <v>4.1431578581222935E-2</v>
      </c>
      <c r="AU766" s="30">
        <f t="shared" si="342"/>
        <v>0.16068932369208411</v>
      </c>
      <c r="AV766" s="33">
        <f t="shared" si="343"/>
        <v>2.5821058748619383E-2</v>
      </c>
      <c r="AW766" s="16"/>
      <c r="AX766" s="33"/>
    </row>
    <row r="767" spans="1:50" x14ac:dyDescent="0.2">
      <c r="A767" s="2">
        <v>43492</v>
      </c>
      <c r="B767" s="3">
        <v>16.60593824</v>
      </c>
      <c r="C767" s="3">
        <v>17.941256600000003</v>
      </c>
      <c r="D767" s="3">
        <v>19.390522090000001</v>
      </c>
      <c r="E767" s="3">
        <v>28.128953259999999</v>
      </c>
      <c r="F767" s="10">
        <v>2.790483190006769</v>
      </c>
      <c r="G767" s="10">
        <v>2.5908246453337318</v>
      </c>
      <c r="H767" s="3">
        <v>5.5809663800135381</v>
      </c>
      <c r="I767" s="3">
        <v>8.1717910253472699</v>
      </c>
      <c r="J767" s="3">
        <v>2.790483190006769</v>
      </c>
      <c r="K767" s="14">
        <f t="shared" si="306"/>
        <v>10.622045069091275</v>
      </c>
      <c r="L767" s="14">
        <f t="shared" si="307"/>
        <v>6.6863816931526516</v>
      </c>
      <c r="M767" s="14">
        <f t="shared" si="308"/>
        <v>8.7569441613030179</v>
      </c>
      <c r="N767" s="5">
        <f t="shared" si="309"/>
        <v>0</v>
      </c>
      <c r="O767" s="11">
        <v>0.17184523812999999</v>
      </c>
      <c r="P767" s="11">
        <v>8.1726190470000001E-2</v>
      </c>
      <c r="Q767" s="11">
        <v>7.0075779127795981</v>
      </c>
      <c r="R767" s="11">
        <f t="shared" si="302"/>
        <v>0.7007577912779599</v>
      </c>
      <c r="S767" s="11">
        <f t="shared" si="303"/>
        <v>6.3068201215016382</v>
      </c>
      <c r="T767" s="11">
        <v>6.3400315550369273</v>
      </c>
      <c r="U767" s="11">
        <f t="shared" si="304"/>
        <v>0.63400315550369279</v>
      </c>
      <c r="V767" s="11">
        <f t="shared" si="305"/>
        <v>5.7060283995332348</v>
      </c>
      <c r="W767" s="11">
        <f t="shared" si="328"/>
        <v>2.4516771265384436E-2</v>
      </c>
      <c r="X767" s="11">
        <f t="shared" si="329"/>
        <v>1.5072254676547989</v>
      </c>
      <c r="Y767" s="11">
        <f t="shared" si="330"/>
        <v>2.3677232771597449E-2</v>
      </c>
      <c r="Z767" s="11">
        <f t="shared" si="331"/>
        <v>1.2113276012441599E-2</v>
      </c>
      <c r="AA767" s="11">
        <f t="shared" si="332"/>
        <v>1.0605540168658607</v>
      </c>
      <c r="AB767" s="11">
        <f t="shared" si="333"/>
        <v>2.8019575936576013E-2</v>
      </c>
      <c r="AC767" s="11">
        <f t="shared" si="334"/>
        <v>4.4460980452026455E-2</v>
      </c>
      <c r="AD767" s="11">
        <f t="shared" si="335"/>
        <v>1.5158729201284475</v>
      </c>
      <c r="AE767" s="11">
        <f t="shared" si="336"/>
        <v>4.1169308962409973E-2</v>
      </c>
      <c r="AF767" s="11">
        <v>0</v>
      </c>
      <c r="AG767" s="9">
        <v>0</v>
      </c>
      <c r="AH767" s="11">
        <v>0</v>
      </c>
      <c r="AI767" s="30"/>
      <c r="AJ767" s="30">
        <v>757</v>
      </c>
      <c r="AK767" s="30">
        <f t="shared" si="337"/>
        <v>1.5317422389201834</v>
      </c>
      <c r="AL767" s="30">
        <f t="shared" si="344"/>
        <v>1.0726672928783023</v>
      </c>
      <c r="AM767" s="30">
        <f t="shared" si="345"/>
        <v>1.5603339005804739</v>
      </c>
      <c r="AN767" s="34">
        <v>1.7</v>
      </c>
      <c r="AO767" s="34">
        <v>1.2642857139999999</v>
      </c>
      <c r="AP767">
        <v>1.3859378334999999</v>
      </c>
      <c r="AQ767" s="30">
        <f t="shared" si="338"/>
        <v>-0.1682577610798166</v>
      </c>
      <c r="AR767" s="31">
        <f t="shared" si="339"/>
        <v>2.8310674163592647E-2</v>
      </c>
      <c r="AS767" s="30">
        <f t="shared" si="340"/>
        <v>-0.19161842112169758</v>
      </c>
      <c r="AT767" s="32">
        <f t="shared" si="341"/>
        <v>3.6717619313172238E-2</v>
      </c>
      <c r="AU767" s="30">
        <f t="shared" si="342"/>
        <v>0.17439606708047406</v>
      </c>
      <c r="AV767" s="33">
        <f t="shared" si="343"/>
        <v>3.0413988213137209E-2</v>
      </c>
      <c r="AW767" s="16"/>
      <c r="AX767" s="33"/>
    </row>
    <row r="768" spans="1:50" x14ac:dyDescent="0.2">
      <c r="A768" s="2">
        <v>43493</v>
      </c>
      <c r="B768" s="3">
        <v>16.58608718</v>
      </c>
      <c r="C768" s="3">
        <v>18.048335155</v>
      </c>
      <c r="D768" s="3">
        <v>19.384096929999998</v>
      </c>
      <c r="E768" s="3">
        <v>27.800012670000001</v>
      </c>
      <c r="F768" s="10">
        <v>3.0687745527673398</v>
      </c>
      <c r="G768" s="10">
        <v>3.410107995930193</v>
      </c>
      <c r="H768" s="3">
        <v>6.1375491055346796</v>
      </c>
      <c r="I768" s="3">
        <v>9.5476571014648712</v>
      </c>
      <c r="J768" s="3">
        <v>3.0687745527673398</v>
      </c>
      <c r="K768" s="14">
        <f t="shared" si="306"/>
        <v>11.274389412386487</v>
      </c>
      <c r="L768" s="14">
        <f t="shared" si="307"/>
        <v>8.9222950338661011</v>
      </c>
      <c r="M768" s="14">
        <f t="shared" si="308"/>
        <v>9.2303281148845659</v>
      </c>
      <c r="N768" s="5">
        <f t="shared" si="309"/>
        <v>0</v>
      </c>
      <c r="O768" s="11">
        <v>0.17120833332999999</v>
      </c>
      <c r="P768" s="11">
        <v>8.1291666669999998E-2</v>
      </c>
      <c r="Q768" s="11">
        <v>6.9429873278489467</v>
      </c>
      <c r="R768" s="11">
        <f t="shared" si="302"/>
        <v>0.69429873278489473</v>
      </c>
      <c r="S768" s="11">
        <f t="shared" si="303"/>
        <v>6.2486885950640518</v>
      </c>
      <c r="T768" s="11">
        <v>6.3294341395531406</v>
      </c>
      <c r="U768" s="11">
        <f t="shared" si="304"/>
        <v>0.63294341395531406</v>
      </c>
      <c r="V768" s="11">
        <f t="shared" si="305"/>
        <v>5.696490725597827</v>
      </c>
      <c r="W768" s="11">
        <f t="shared" si="328"/>
        <v>2.4296346516875567E-2</v>
      </c>
      <c r="X768" s="11">
        <f t="shared" si="329"/>
        <v>1.5137428600258047</v>
      </c>
      <c r="Y768" s="11">
        <f t="shared" si="330"/>
        <v>2.333491584810822E-2</v>
      </c>
      <c r="Z768" s="11">
        <f t="shared" si="331"/>
        <v>1.2110491218373121E-2</v>
      </c>
      <c r="AA768" s="11">
        <f t="shared" si="332"/>
        <v>1.0654281805908088</v>
      </c>
      <c r="AB768" s="11">
        <f t="shared" si="333"/>
        <v>2.7637004913439202E-2</v>
      </c>
      <c r="AC768" s="11">
        <f t="shared" si="334"/>
        <v>4.5509983898480766E-2</v>
      </c>
      <c r="AD768" s="11">
        <f t="shared" si="335"/>
        <v>1.5202047412480497</v>
      </c>
      <c r="AE768" s="11">
        <f t="shared" si="336"/>
        <v>4.0679615642332113E-2</v>
      </c>
      <c r="AF768" s="11">
        <v>0</v>
      </c>
      <c r="AG768" s="9">
        <v>0</v>
      </c>
      <c r="AH768" s="11">
        <v>0</v>
      </c>
      <c r="AI768" s="30"/>
      <c r="AJ768" s="30">
        <v>758</v>
      </c>
      <c r="AK768" s="30">
        <f t="shared" si="337"/>
        <v>1.5380392065426802</v>
      </c>
      <c r="AL768" s="30">
        <f t="shared" si="344"/>
        <v>1.0775386718091819</v>
      </c>
      <c r="AM768" s="30">
        <f t="shared" si="345"/>
        <v>1.5657147251465304</v>
      </c>
      <c r="AN768" s="34">
        <v>1.7</v>
      </c>
      <c r="AO768" s="34">
        <v>1.2571428570000001</v>
      </c>
      <c r="AP768">
        <v>1.376961825</v>
      </c>
      <c r="AQ768" s="30">
        <f t="shared" si="338"/>
        <v>-0.16196079345731973</v>
      </c>
      <c r="AR768" s="31">
        <f t="shared" si="339"/>
        <v>2.623129861732458E-2</v>
      </c>
      <c r="AS768" s="30">
        <f t="shared" si="340"/>
        <v>-0.17960418519081811</v>
      </c>
      <c r="AT768" s="32">
        <f t="shared" si="341"/>
        <v>3.2257663338057685E-2</v>
      </c>
      <c r="AU768" s="30">
        <f t="shared" si="342"/>
        <v>0.18875290014653046</v>
      </c>
      <c r="AV768" s="33">
        <f t="shared" si="343"/>
        <v>3.5627657313726094E-2</v>
      </c>
      <c r="AW768" s="16"/>
      <c r="AX768" s="33"/>
    </row>
    <row r="769" spans="1:50" x14ac:dyDescent="0.2">
      <c r="A769" s="2">
        <v>43494</v>
      </c>
      <c r="B769" s="3">
        <v>16.566236119999999</v>
      </c>
      <c r="C769" s="3">
        <v>18.155413705000001</v>
      </c>
      <c r="D769" s="3">
        <v>19.377671769999999</v>
      </c>
      <c r="E769" s="3">
        <v>27.471072079999999</v>
      </c>
      <c r="F769" s="10">
        <v>2.782373009062344</v>
      </c>
      <c r="G769" s="10">
        <v>2.7754583446631038</v>
      </c>
      <c r="H769" s="3">
        <v>5.5647460181246871</v>
      </c>
      <c r="I769" s="3">
        <v>8.3402043627877909</v>
      </c>
      <c r="J769" s="3">
        <v>2.782373009062344</v>
      </c>
      <c r="K769" s="14">
        <f t="shared" si="306"/>
        <v>9.9121250811533415</v>
      </c>
      <c r="L769" s="14">
        <f t="shared" si="307"/>
        <v>8.0493603443524862</v>
      </c>
      <c r="M769" s="14">
        <f t="shared" si="308"/>
        <v>8.0097364398437509</v>
      </c>
      <c r="N769" s="5">
        <f t="shared" si="309"/>
        <v>0</v>
      </c>
      <c r="O769" s="11">
        <v>0.17057142853999999</v>
      </c>
      <c r="P769" s="11">
        <v>8.0857142860000009E-2</v>
      </c>
      <c r="Q769" s="11">
        <v>6.999661014800223</v>
      </c>
      <c r="R769" s="11">
        <f t="shared" si="302"/>
        <v>0.69996610148002236</v>
      </c>
      <c r="S769" s="11">
        <f t="shared" si="303"/>
        <v>6.2996949133202005</v>
      </c>
      <c r="T769" s="11">
        <v>6.3560306929532278</v>
      </c>
      <c r="U769" s="11">
        <f t="shared" si="304"/>
        <v>0.63560306929532284</v>
      </c>
      <c r="V769" s="11">
        <f t="shared" si="305"/>
        <v>5.7204276236579048</v>
      </c>
      <c r="W769" s="11">
        <f t="shared" si="328"/>
        <v>2.4206830642418985E-2</v>
      </c>
      <c r="X769" s="11">
        <f t="shared" si="329"/>
        <v>1.5207151400267829</v>
      </c>
      <c r="Y769" s="11">
        <f t="shared" si="330"/>
        <v>2.3005268143135433E-2</v>
      </c>
      <c r="Z769" s="11">
        <f t="shared" si="331"/>
        <v>1.2229394782330611E-2</v>
      </c>
      <c r="AA769" s="11">
        <f t="shared" si="332"/>
        <v>1.070131761129631</v>
      </c>
      <c r="AB769" s="11">
        <f t="shared" si="333"/>
        <v>2.7262909528236973E-2</v>
      </c>
      <c r="AC769" s="11">
        <f t="shared" si="334"/>
        <v>4.774062217816627E-2</v>
      </c>
      <c r="AD769" s="11">
        <f t="shared" si="335"/>
        <v>1.5248020682674281</v>
      </c>
      <c r="AE769" s="11">
        <f t="shared" si="336"/>
        <v>4.0286631195787799E-2</v>
      </c>
      <c r="AF769" s="11">
        <v>0</v>
      </c>
      <c r="AG769" s="9">
        <v>0</v>
      </c>
      <c r="AH769" s="11">
        <v>0</v>
      </c>
      <c r="AI769" s="30"/>
      <c r="AJ769" s="30">
        <v>759</v>
      </c>
      <c r="AK769" s="30">
        <f t="shared" si="337"/>
        <v>1.5449219706692019</v>
      </c>
      <c r="AL769" s="30">
        <f t="shared" si="344"/>
        <v>1.0823611559119617</v>
      </c>
      <c r="AM769" s="30">
        <f t="shared" si="345"/>
        <v>1.5725426904455944</v>
      </c>
      <c r="AN769" s="34">
        <v>1.7</v>
      </c>
      <c r="AO769" s="34">
        <v>1.25</v>
      </c>
      <c r="AP769">
        <v>1.3679858165000001</v>
      </c>
      <c r="AQ769" s="30">
        <f t="shared" si="338"/>
        <v>-0.15507802933079806</v>
      </c>
      <c r="AR769" s="31">
        <f t="shared" si="339"/>
        <v>2.4049195181123865E-2</v>
      </c>
      <c r="AS769" s="30">
        <f t="shared" si="340"/>
        <v>-0.16763884408803831</v>
      </c>
      <c r="AT769" s="32">
        <f t="shared" si="341"/>
        <v>2.8102782047173615E-2</v>
      </c>
      <c r="AU769" s="30">
        <f t="shared" si="342"/>
        <v>0.2045568739455943</v>
      </c>
      <c r="AV769" s="33">
        <f t="shared" si="343"/>
        <v>4.1843514678393756E-2</v>
      </c>
      <c r="AW769" s="16"/>
      <c r="AX769" s="33"/>
    </row>
    <row r="770" spans="1:50" x14ac:dyDescent="0.2">
      <c r="A770" s="2">
        <v>43495</v>
      </c>
      <c r="B770" s="3">
        <v>16.546385059999999</v>
      </c>
      <c r="C770" s="3">
        <v>18.262492264999999</v>
      </c>
      <c r="D770" s="3">
        <v>19.37124661</v>
      </c>
      <c r="E770" s="3">
        <v>27.142131500000001</v>
      </c>
      <c r="F770" s="10">
        <v>2.6308235765483849</v>
      </c>
      <c r="G770" s="10">
        <v>2.385016939125356</v>
      </c>
      <c r="H770" s="3">
        <v>5.2616471530967699</v>
      </c>
      <c r="I770" s="3">
        <v>7.6466640922221263</v>
      </c>
      <c r="J770" s="3">
        <v>2.6308235765483849</v>
      </c>
      <c r="K770" s="14">
        <f t="shared" si="306"/>
        <v>9.12243729960643</v>
      </c>
      <c r="L770" s="14">
        <f t="shared" si="307"/>
        <v>7.6851077575656985</v>
      </c>
      <c r="M770" s="14">
        <f t="shared" si="308"/>
        <v>7.2371076661281295</v>
      </c>
      <c r="N770" s="5">
        <f t="shared" si="309"/>
        <v>0</v>
      </c>
      <c r="O770" s="11">
        <v>0.16993452384999999</v>
      </c>
      <c r="P770" s="11">
        <v>8.0422619049999991E-2</v>
      </c>
      <c r="Q770" s="11">
        <v>7.0101018155263137</v>
      </c>
      <c r="R770" s="11">
        <f t="shared" si="302"/>
        <v>0.7010101815526314</v>
      </c>
      <c r="S770" s="11">
        <f t="shared" si="303"/>
        <v>6.3090916339736829</v>
      </c>
      <c r="T770" s="11">
        <v>6.3795405861961783</v>
      </c>
      <c r="U770" s="11">
        <f t="shared" si="304"/>
        <v>0.63795405861961785</v>
      </c>
      <c r="V770" s="11">
        <f t="shared" si="305"/>
        <v>5.741586527576561</v>
      </c>
      <c r="W770" s="11">
        <f t="shared" si="328"/>
        <v>2.4022332494494751E-2</v>
      </c>
      <c r="X770" s="11">
        <f t="shared" si="329"/>
        <v>1.5272866821286279</v>
      </c>
      <c r="Y770" s="11">
        <f t="shared" si="330"/>
        <v>2.269489121873243E-2</v>
      </c>
      <c r="Z770" s="11">
        <f t="shared" si="331"/>
        <v>1.216597692423204E-2</v>
      </c>
      <c r="AA770" s="11">
        <f t="shared" si="332"/>
        <v>1.0741552420491023</v>
      </c>
      <c r="AB770" s="11">
        <f t="shared" si="333"/>
        <v>2.68995345414039E-2</v>
      </c>
      <c r="AC770" s="11">
        <f t="shared" si="334"/>
        <v>4.8953078345956101E-2</v>
      </c>
      <c r="AD770" s="11">
        <f t="shared" si="335"/>
        <v>1.5270123046482142</v>
      </c>
      <c r="AE770" s="11">
        <f t="shared" si="336"/>
        <v>4.0051251661642299E-2</v>
      </c>
      <c r="AF770" s="11">
        <v>0</v>
      </c>
      <c r="AG770" s="9">
        <v>0</v>
      </c>
      <c r="AH770" s="11">
        <v>0</v>
      </c>
      <c r="AI770" s="30"/>
      <c r="AJ770" s="30">
        <v>760</v>
      </c>
      <c r="AK770" s="30">
        <f t="shared" si="337"/>
        <v>1.5513090146231228</v>
      </c>
      <c r="AL770" s="30">
        <f t="shared" si="344"/>
        <v>1.0863212189733342</v>
      </c>
      <c r="AM770" s="30">
        <f t="shared" si="345"/>
        <v>1.5759653829941704</v>
      </c>
      <c r="AN770" s="34">
        <v>1.7</v>
      </c>
      <c r="AO770" s="34">
        <v>1.2428571429999999</v>
      </c>
      <c r="AP770">
        <v>1.3590098085000002</v>
      </c>
      <c r="AQ770" s="30">
        <f t="shared" si="338"/>
        <v>-0.14869098537687719</v>
      </c>
      <c r="AR770" s="31">
        <f t="shared" si="339"/>
        <v>2.2109009132346709E-2</v>
      </c>
      <c r="AS770" s="30">
        <f t="shared" si="340"/>
        <v>-0.15653592402666572</v>
      </c>
      <c r="AT770" s="32">
        <f t="shared" si="341"/>
        <v>2.4503495510882062E-2</v>
      </c>
      <c r="AU770" s="30">
        <f t="shared" si="342"/>
        <v>0.21695557449417024</v>
      </c>
      <c r="AV770" s="33">
        <f t="shared" si="343"/>
        <v>4.7069721304095452E-2</v>
      </c>
      <c r="AW770" s="16"/>
      <c r="AX770" s="33"/>
    </row>
    <row r="771" spans="1:50" x14ac:dyDescent="0.2">
      <c r="A771" s="2">
        <v>43496</v>
      </c>
      <c r="B771" s="3">
        <v>16.526534000000002</v>
      </c>
      <c r="C771" s="3">
        <v>18.36957082</v>
      </c>
      <c r="D771" s="3">
        <v>19.364821450000001</v>
      </c>
      <c r="E771" s="3">
        <v>26.813190909999999</v>
      </c>
      <c r="F771" s="10">
        <v>2.5803136950027352</v>
      </c>
      <c r="G771" s="10">
        <v>2.2748064217190911</v>
      </c>
      <c r="H771" s="3">
        <v>5.1606273900054704</v>
      </c>
      <c r="I771" s="3">
        <v>7.4354338117245611</v>
      </c>
      <c r="J771" s="3">
        <v>2.5803136950027352</v>
      </c>
      <c r="K771" s="14">
        <f t="shared" si="306"/>
        <v>8.736038333982302</v>
      </c>
      <c r="L771" s="14">
        <f t="shared" si="307"/>
        <v>7.9822734267643991</v>
      </c>
      <c r="M771" s="14">
        <f t="shared" si="308"/>
        <v>6.7713824133909073</v>
      </c>
      <c r="N771" s="5">
        <f t="shared" si="309"/>
        <v>0</v>
      </c>
      <c r="O771" s="11">
        <v>0.16929761905999999</v>
      </c>
      <c r="P771" s="11">
        <v>7.9988095240000029E-2</v>
      </c>
      <c r="Q771" s="11">
        <v>7.0048982773375519</v>
      </c>
      <c r="R771" s="11">
        <f t="shared" si="302"/>
        <v>0.70048982773375523</v>
      </c>
      <c r="S771" s="11">
        <f t="shared" si="303"/>
        <v>6.3044084496037964</v>
      </c>
      <c r="T771" s="11">
        <v>6.3955077461307903</v>
      </c>
      <c r="U771" s="11">
        <f t="shared" si="304"/>
        <v>0.63955077461307908</v>
      </c>
      <c r="V771" s="11">
        <f t="shared" si="305"/>
        <v>5.755956971517711</v>
      </c>
      <c r="W771" s="11">
        <f t="shared" si="328"/>
        <v>2.3790959766571841E-2</v>
      </c>
      <c r="X771" s="11">
        <f t="shared" si="329"/>
        <v>1.5336116018545043</v>
      </c>
      <c r="Y771" s="11">
        <f t="shared" si="330"/>
        <v>2.2396886131107255E-2</v>
      </c>
      <c r="Z771" s="11">
        <f t="shared" si="331"/>
        <v>1.2016904954785938E-2</v>
      </c>
      <c r="AA771" s="11">
        <f t="shared" si="332"/>
        <v>1.0776637542964116</v>
      </c>
      <c r="AB771" s="11">
        <f t="shared" si="333"/>
        <v>2.6542994459615232E-2</v>
      </c>
      <c r="AC771" s="11">
        <f t="shared" si="334"/>
        <v>4.9596547025240148E-2</v>
      </c>
      <c r="AD771" s="11">
        <f t="shared" si="335"/>
        <v>1.5273974768758816</v>
      </c>
      <c r="AE771" s="11">
        <f t="shared" si="336"/>
        <v>3.9903151226241676E-2</v>
      </c>
      <c r="AF771" s="11">
        <v>0</v>
      </c>
      <c r="AG771" s="9">
        <v>0</v>
      </c>
      <c r="AH771" s="11">
        <v>0</v>
      </c>
      <c r="AI771" s="30"/>
      <c r="AJ771" s="30">
        <v>761</v>
      </c>
      <c r="AK771" s="30">
        <f t="shared" si="337"/>
        <v>1.557402561621076</v>
      </c>
      <c r="AL771" s="30">
        <f t="shared" si="344"/>
        <v>1.0896806592511976</v>
      </c>
      <c r="AM771" s="30">
        <f t="shared" si="345"/>
        <v>1.5769940239011218</v>
      </c>
      <c r="AN771" s="34">
        <v>1.7</v>
      </c>
      <c r="AO771" s="34">
        <v>1.2357142860000001</v>
      </c>
      <c r="AP771">
        <v>1.3500338000000001</v>
      </c>
      <c r="AQ771" s="30">
        <f t="shared" si="338"/>
        <v>-0.14259743837892391</v>
      </c>
      <c r="AR771" s="31">
        <f t="shared" si="339"/>
        <v>2.0334029432231001E-2</v>
      </c>
      <c r="AS771" s="30">
        <f t="shared" si="340"/>
        <v>-0.14603362674880249</v>
      </c>
      <c r="AT771" s="32">
        <f t="shared" si="341"/>
        <v>2.1325820141408564E-2</v>
      </c>
      <c r="AU771" s="30">
        <f t="shared" si="342"/>
        <v>0.22696022390112169</v>
      </c>
      <c r="AV771" s="33">
        <f t="shared" si="343"/>
        <v>5.1510943233247293E-2</v>
      </c>
      <c r="AW771" s="16"/>
      <c r="AX771" s="33"/>
    </row>
    <row r="772" spans="1:50" x14ac:dyDescent="0.2">
      <c r="A772" s="2">
        <v>43497</v>
      </c>
      <c r="B772" s="3">
        <v>16.506682940000001</v>
      </c>
      <c r="C772" s="3">
        <v>18.476649375000001</v>
      </c>
      <c r="D772" s="3">
        <v>19.358396290000002</v>
      </c>
      <c r="E772" s="3">
        <v>26.484250329999998</v>
      </c>
      <c r="F772" s="10">
        <v>2.5492382648404681</v>
      </c>
      <c r="G772" s="10">
        <v>2.205353695696854</v>
      </c>
      <c r="H772" s="3">
        <v>5.0984765296809362</v>
      </c>
      <c r="I772" s="3">
        <v>7.3038302253777907</v>
      </c>
      <c r="J772" s="3">
        <v>2.5492382648404681</v>
      </c>
      <c r="K772" s="14">
        <f t="shared" si="306"/>
        <v>8.4490125820975788</v>
      </c>
      <c r="L772" s="14">
        <f t="shared" si="307"/>
        <v>8.4214543395641677</v>
      </c>
      <c r="M772" s="14">
        <f t="shared" si="308"/>
        <v>6.3700300692690677</v>
      </c>
      <c r="N772" s="5">
        <f t="shared" si="309"/>
        <v>0</v>
      </c>
      <c r="O772" s="11">
        <v>0.16866071427000001</v>
      </c>
      <c r="P772" s="11">
        <v>7.9553571430000011E-2</v>
      </c>
      <c r="Q772" s="11">
        <v>6.9956339495575879</v>
      </c>
      <c r="R772" s="11">
        <f t="shared" si="302"/>
        <v>0.69956339495575881</v>
      </c>
      <c r="S772" s="11">
        <f t="shared" si="303"/>
        <v>6.2960705546018296</v>
      </c>
      <c r="T772" s="11">
        <v>6.408136469933587</v>
      </c>
      <c r="U772" s="11">
        <f t="shared" si="304"/>
        <v>0.64081364699335874</v>
      </c>
      <c r="V772" s="11">
        <f t="shared" si="305"/>
        <v>5.767322822940228</v>
      </c>
      <c r="W772" s="11">
        <f t="shared" si="328"/>
        <v>2.3554462785073848E-2</v>
      </c>
      <c r="X772" s="11">
        <f t="shared" si="329"/>
        <v>1.5398487700046797</v>
      </c>
      <c r="Y772" s="11">
        <f t="shared" si="330"/>
        <v>2.2107636151346744E-2</v>
      </c>
      <c r="Z772" s="11">
        <f t="shared" si="331"/>
        <v>1.1845661580938183E-2</v>
      </c>
      <c r="AA772" s="11">
        <f t="shared" si="332"/>
        <v>1.080752387697651</v>
      </c>
      <c r="AB772" s="11">
        <f t="shared" si="333"/>
        <v>2.6191423782261528E-2</v>
      </c>
      <c r="AC772" s="11">
        <f t="shared" si="334"/>
        <v>5.0136506958804353E-2</v>
      </c>
      <c r="AD772" s="11">
        <f t="shared" si="335"/>
        <v>1.5263767721271637</v>
      </c>
      <c r="AE772" s="11">
        <f t="shared" si="336"/>
        <v>3.9803088829031004E-2</v>
      </c>
      <c r="AF772" s="11">
        <v>0</v>
      </c>
      <c r="AG772" s="9">
        <v>0</v>
      </c>
      <c r="AH772" s="11">
        <v>0</v>
      </c>
      <c r="AI772" s="30"/>
      <c r="AJ772" s="30">
        <v>762</v>
      </c>
      <c r="AK772" s="30">
        <f t="shared" si="337"/>
        <v>1.5634032327897536</v>
      </c>
      <c r="AL772" s="30">
        <f t="shared" si="344"/>
        <v>1.0925980492785892</v>
      </c>
      <c r="AM772" s="30">
        <f t="shared" si="345"/>
        <v>1.5765132790859682</v>
      </c>
      <c r="AN772" s="34">
        <v>1.7</v>
      </c>
      <c r="AO772" s="34">
        <v>1.228571429</v>
      </c>
      <c r="AP772">
        <v>1.3410577914999999</v>
      </c>
      <c r="AQ772" s="30">
        <f t="shared" si="338"/>
        <v>-0.13659676721024638</v>
      </c>
      <c r="AR772" s="31">
        <f t="shared" si="339"/>
        <v>1.8658676812290241E-2</v>
      </c>
      <c r="AS772" s="30">
        <f t="shared" si="340"/>
        <v>-0.13597337972141088</v>
      </c>
      <c r="AT772" s="32">
        <f t="shared" si="341"/>
        <v>1.848875999286299E-2</v>
      </c>
      <c r="AU772" s="30">
        <f t="shared" si="342"/>
        <v>0.23545548758596824</v>
      </c>
      <c r="AV772" s="33">
        <f t="shared" si="343"/>
        <v>5.5439286634346045E-2</v>
      </c>
      <c r="AW772" s="16"/>
      <c r="AX772" s="33"/>
    </row>
    <row r="773" spans="1:50" x14ac:dyDescent="0.2">
      <c r="A773" s="2">
        <v>43498</v>
      </c>
      <c r="B773" s="3">
        <v>16.48683187</v>
      </c>
      <c r="C773" s="3">
        <v>18.583727930000002</v>
      </c>
      <c r="D773" s="3">
        <v>19.351971129999999</v>
      </c>
      <c r="E773" s="3">
        <v>26.15530974</v>
      </c>
      <c r="F773" s="10">
        <v>2.540105324639105</v>
      </c>
      <c r="G773" s="10">
        <v>2.2269074956622261</v>
      </c>
      <c r="H773" s="3">
        <v>5.08021064927821</v>
      </c>
      <c r="I773" s="3">
        <v>7.3071181449404357</v>
      </c>
      <c r="J773" s="3">
        <v>2.540105324639105</v>
      </c>
      <c r="K773" s="14">
        <f t="shared" si="306"/>
        <v>8.2595115852687115</v>
      </c>
      <c r="L773" s="14">
        <f t="shared" si="307"/>
        <v>9.1600745736088598</v>
      </c>
      <c r="M773" s="14">
        <f t="shared" si="308"/>
        <v>6.0315381070111789</v>
      </c>
      <c r="N773" s="5">
        <f t="shared" si="309"/>
        <v>0</v>
      </c>
      <c r="O773" s="11">
        <v>0.16802380948000001</v>
      </c>
      <c r="P773" s="11">
        <v>7.9119047620000008E-2</v>
      </c>
      <c r="Q773" s="11">
        <v>6.9932640370519463</v>
      </c>
      <c r="R773" s="11">
        <f t="shared" si="302"/>
        <v>0.69932640370519472</v>
      </c>
      <c r="S773" s="11">
        <f t="shared" si="303"/>
        <v>6.2939376333467516</v>
      </c>
      <c r="T773" s="11">
        <v>6.4189135966635273</v>
      </c>
      <c r="U773" s="11">
        <f t="shared" si="304"/>
        <v>0.6418913596663528</v>
      </c>
      <c r="V773" s="11">
        <f t="shared" si="305"/>
        <v>5.7770222369971744</v>
      </c>
      <c r="W773" s="11">
        <f t="shared" si="328"/>
        <v>2.3320654488825886E-2</v>
      </c>
      <c r="X773" s="11">
        <f t="shared" si="329"/>
        <v>1.5460224657671124</v>
      </c>
      <c r="Y773" s="11">
        <f t="shared" si="330"/>
        <v>2.1826197368952204E-2</v>
      </c>
      <c r="Z773" s="11">
        <f t="shared" si="331"/>
        <v>1.1665613794237551E-2</v>
      </c>
      <c r="AA773" s="11">
        <f t="shared" si="332"/>
        <v>1.083447886568883</v>
      </c>
      <c r="AB773" s="11">
        <f t="shared" si="333"/>
        <v>2.584426826353586E-2</v>
      </c>
      <c r="AC773" s="11">
        <f t="shared" si="334"/>
        <v>5.0647974049458186E-2</v>
      </c>
      <c r="AD773" s="11">
        <f t="shared" si="335"/>
        <v>1.5239274017177666</v>
      </c>
      <c r="AE773" s="11">
        <f t="shared" si="336"/>
        <v>3.9741542747626937E-2</v>
      </c>
      <c r="AF773" s="11">
        <v>0</v>
      </c>
      <c r="AG773" s="9">
        <v>0</v>
      </c>
      <c r="AH773" s="11">
        <v>0</v>
      </c>
      <c r="AI773" s="30"/>
      <c r="AJ773" s="30">
        <v>763</v>
      </c>
      <c r="AK773" s="30">
        <f t="shared" si="337"/>
        <v>1.5693431202559383</v>
      </c>
      <c r="AL773" s="30">
        <f t="shared" si="344"/>
        <v>1.0951135003631205</v>
      </c>
      <c r="AM773" s="30">
        <f t="shared" si="345"/>
        <v>1.5745753757672247</v>
      </c>
      <c r="AN773" s="34">
        <v>1.7</v>
      </c>
      <c r="AO773" s="34">
        <v>1.2214285709999999</v>
      </c>
      <c r="AP773">
        <v>1.3320817835000001</v>
      </c>
      <c r="AQ773" s="30">
        <f t="shared" si="338"/>
        <v>-0.1306568797440617</v>
      </c>
      <c r="AR773" s="31">
        <f t="shared" si="339"/>
        <v>1.7071220224454203E-2</v>
      </c>
      <c r="AS773" s="30">
        <f t="shared" si="340"/>
        <v>-0.12631507063687941</v>
      </c>
      <c r="AT773" s="32">
        <f t="shared" si="341"/>
        <v>1.5955497069999835E-2</v>
      </c>
      <c r="AU773" s="30">
        <f t="shared" si="342"/>
        <v>0.24249359226722467</v>
      </c>
      <c r="AV773" s="33">
        <f t="shared" si="343"/>
        <v>5.8803142290663003E-2</v>
      </c>
      <c r="AW773" s="16"/>
      <c r="AX773" s="33"/>
    </row>
    <row r="774" spans="1:50" x14ac:dyDescent="0.2">
      <c r="A774" s="2">
        <v>43499</v>
      </c>
      <c r="B774" s="3">
        <v>16.466980809999999</v>
      </c>
      <c r="C774" s="3">
        <v>18.690806485</v>
      </c>
      <c r="D774" s="3">
        <v>19.34554597</v>
      </c>
      <c r="E774" s="3">
        <v>25.826369159999999</v>
      </c>
      <c r="F774" s="10">
        <v>2.5488177992293322</v>
      </c>
      <c r="G774" s="10">
        <v>2.214928843386792</v>
      </c>
      <c r="H774" s="3">
        <v>5.0976355984586634</v>
      </c>
      <c r="I774" s="3">
        <v>7.3125644418454563</v>
      </c>
      <c r="J774" s="3">
        <v>2.5488177992293322</v>
      </c>
      <c r="K774" s="14">
        <f t="shared" si="306"/>
        <v>8.1463031816629101</v>
      </c>
      <c r="L774" s="14">
        <f t="shared" si="307"/>
        <v>9.9292824846710488</v>
      </c>
      <c r="M774" s="14">
        <f t="shared" si="308"/>
        <v>5.7384275089087131</v>
      </c>
      <c r="N774" s="5">
        <f t="shared" si="309"/>
        <v>0</v>
      </c>
      <c r="O774" s="11">
        <v>0.16738690479000001</v>
      </c>
      <c r="P774" s="11">
        <v>7.8684523810000004E-2</v>
      </c>
      <c r="Q774" s="11">
        <v>7.0422941648281299</v>
      </c>
      <c r="R774" s="11">
        <f t="shared" si="302"/>
        <v>0.70422941648281301</v>
      </c>
      <c r="S774" s="11">
        <f t="shared" si="303"/>
        <v>6.3380647483453174</v>
      </c>
      <c r="T774" s="11">
        <v>6.4290920943265144</v>
      </c>
      <c r="U774" s="11">
        <f t="shared" si="304"/>
        <v>0.64290920943265151</v>
      </c>
      <c r="V774" s="11">
        <f t="shared" si="305"/>
        <v>5.7861828848938632</v>
      </c>
      <c r="W774" s="11">
        <f t="shared" si="328"/>
        <v>2.3100216087948884E-2</v>
      </c>
      <c r="X774" s="11">
        <f t="shared" si="329"/>
        <v>1.5521781760251205</v>
      </c>
      <c r="Y774" s="11">
        <f t="shared" si="330"/>
        <v>2.1552145842469218E-2</v>
      </c>
      <c r="Z774" s="11">
        <f t="shared" si="331"/>
        <v>1.1489165100315351E-2</v>
      </c>
      <c r="AA774" s="11">
        <f t="shared" si="332"/>
        <v>1.0857695852789548</v>
      </c>
      <c r="AB774" s="11">
        <f t="shared" si="333"/>
        <v>2.5501253357143764E-2</v>
      </c>
      <c r="AC774" s="11">
        <f t="shared" si="334"/>
        <v>5.1283394236327474E-2</v>
      </c>
      <c r="AD774" s="11">
        <f t="shared" si="335"/>
        <v>1.5200184967204688</v>
      </c>
      <c r="AE774" s="11">
        <f t="shared" si="336"/>
        <v>3.9714017735276573E-2</v>
      </c>
      <c r="AF774" s="11">
        <v>0</v>
      </c>
      <c r="AG774" s="9">
        <v>0</v>
      </c>
      <c r="AH774" s="11">
        <v>0</v>
      </c>
      <c r="AI774" s="30"/>
      <c r="AJ774" s="30">
        <v>764</v>
      </c>
      <c r="AK774" s="30">
        <f t="shared" si="337"/>
        <v>1.5752783921130695</v>
      </c>
      <c r="AL774" s="30">
        <f t="shared" si="344"/>
        <v>1.0972587503792701</v>
      </c>
      <c r="AM774" s="30">
        <f t="shared" si="345"/>
        <v>1.5713018909567964</v>
      </c>
      <c r="AN774" s="34">
        <v>1.7</v>
      </c>
      <c r="AO774" s="34">
        <v>1.2142857140000001</v>
      </c>
      <c r="AP774">
        <v>1.3231057750000002</v>
      </c>
      <c r="AQ774" s="30">
        <f t="shared" si="338"/>
        <v>-0.12472160788693043</v>
      </c>
      <c r="AR774" s="31">
        <f t="shared" si="339"/>
        <v>1.5555479473901226E-2</v>
      </c>
      <c r="AS774" s="30">
        <f t="shared" si="340"/>
        <v>-0.11702696362072995</v>
      </c>
      <c r="AT774" s="32">
        <f t="shared" si="341"/>
        <v>1.3695310214287652E-2</v>
      </c>
      <c r="AU774" s="30">
        <f t="shared" si="342"/>
        <v>0.24819611595679625</v>
      </c>
      <c r="AV774" s="33">
        <f t="shared" si="343"/>
        <v>6.160131197603945E-2</v>
      </c>
      <c r="AW774" s="16"/>
      <c r="AX774" s="33"/>
    </row>
    <row r="775" spans="1:50" x14ac:dyDescent="0.2">
      <c r="A775" s="2">
        <v>43500</v>
      </c>
      <c r="B775" s="3">
        <v>16.447129749999998</v>
      </c>
      <c r="C775" s="3">
        <v>18.797885040000001</v>
      </c>
      <c r="D775" s="3">
        <v>19.339120810000001</v>
      </c>
      <c r="E775" s="3">
        <v>25.49742857</v>
      </c>
      <c r="F775" s="10">
        <v>2.702882354390288</v>
      </c>
      <c r="G775" s="10">
        <v>2.2891679027012728</v>
      </c>
      <c r="H775" s="3">
        <v>5.4057647087805769</v>
      </c>
      <c r="I775" s="3">
        <v>7.6949326114818497</v>
      </c>
      <c r="J775" s="3">
        <v>2.702882354390288</v>
      </c>
      <c r="K775" s="14">
        <f t="shared" si="306"/>
        <v>8.504825612497207</v>
      </c>
      <c r="L775" s="14">
        <f t="shared" si="307"/>
        <v>11.304040121223457</v>
      </c>
      <c r="M775" s="14">
        <f t="shared" si="308"/>
        <v>5.755613012651831</v>
      </c>
      <c r="N775" s="5">
        <f t="shared" si="309"/>
        <v>0</v>
      </c>
      <c r="O775" s="11">
        <v>0.16675000000000001</v>
      </c>
      <c r="P775" s="11">
        <v>7.825E-2</v>
      </c>
      <c r="Q775" s="11">
        <v>6.9701980556295577</v>
      </c>
      <c r="R775" s="11">
        <f t="shared" si="302"/>
        <v>0.69701980556295584</v>
      </c>
      <c r="S775" s="11">
        <f t="shared" si="303"/>
        <v>6.2731782500666018</v>
      </c>
      <c r="T775" s="11">
        <v>6.4402645153845839</v>
      </c>
      <c r="U775" s="11">
        <f t="shared" si="304"/>
        <v>0.64402645153845839</v>
      </c>
      <c r="V775" s="11">
        <f t="shared" si="305"/>
        <v>5.7962380638461255</v>
      </c>
      <c r="W775" s="11">
        <f t="shared" si="328"/>
        <v>2.2909179948445831E-2</v>
      </c>
      <c r="X775" s="11">
        <f t="shared" si="329"/>
        <v>1.5584169939008654</v>
      </c>
      <c r="Y775" s="11">
        <f t="shared" si="330"/>
        <v>2.1285704282208103E-2</v>
      </c>
      <c r="Z775" s="11">
        <f t="shared" si="331"/>
        <v>1.1324782559957603E-2</v>
      </c>
      <c r="AA775" s="11">
        <f t="shared" si="332"/>
        <v>1.0877280534514346</v>
      </c>
      <c r="AB775" s="11">
        <f t="shared" si="333"/>
        <v>2.5162358709285765E-2</v>
      </c>
      <c r="AC775" s="11">
        <f t="shared" si="334"/>
        <v>5.1993026003080062E-2</v>
      </c>
      <c r="AD775" s="11">
        <f t="shared" si="335"/>
        <v>1.5143886940110141</v>
      </c>
      <c r="AE775" s="11">
        <f t="shared" si="336"/>
        <v>3.9725132529105041E-2</v>
      </c>
      <c r="AF775" s="11">
        <v>0</v>
      </c>
      <c r="AG775" s="9">
        <v>0</v>
      </c>
      <c r="AH775" s="11">
        <v>0</v>
      </c>
      <c r="AI775" s="30"/>
      <c r="AJ775" s="30">
        <v>765</v>
      </c>
      <c r="AK775" s="30">
        <f t="shared" si="337"/>
        <v>1.5813261738493112</v>
      </c>
      <c r="AL775" s="30">
        <f t="shared" si="344"/>
        <v>1.0990528360113923</v>
      </c>
      <c r="AM775" s="30">
        <f t="shared" si="345"/>
        <v>1.5663817200140941</v>
      </c>
      <c r="AN775" s="34">
        <v>1.7045454550000001</v>
      </c>
      <c r="AO775" s="34">
        <v>1.207142857</v>
      </c>
      <c r="AP775">
        <v>1.3141297665</v>
      </c>
      <c r="AQ775" s="30">
        <f t="shared" si="338"/>
        <v>-0.12321928115068892</v>
      </c>
      <c r="AR775" s="31">
        <f t="shared" si="339"/>
        <v>1.5182991247292521E-2</v>
      </c>
      <c r="AS775" s="30">
        <f t="shared" si="340"/>
        <v>-0.10809002098860776</v>
      </c>
      <c r="AT775" s="32">
        <f t="shared" si="341"/>
        <v>1.1683452637317666E-2</v>
      </c>
      <c r="AU775" s="30">
        <f t="shared" si="342"/>
        <v>0.25225195351409413</v>
      </c>
      <c r="AV775" s="33">
        <f t="shared" si="343"/>
        <v>6.36310480516767E-2</v>
      </c>
      <c r="AW775" s="16"/>
      <c r="AX775" s="33"/>
    </row>
    <row r="776" spans="1:50" x14ac:dyDescent="0.2">
      <c r="A776" s="2">
        <v>43501</v>
      </c>
      <c r="B776" s="3">
        <v>16.427278690000001</v>
      </c>
      <c r="C776" s="3">
        <v>18.904963594999998</v>
      </c>
      <c r="D776" s="3">
        <v>19.332695650000002</v>
      </c>
      <c r="E776" s="3">
        <v>25.669199429999999</v>
      </c>
      <c r="F776" s="10">
        <v>3.6464291320987141</v>
      </c>
      <c r="G776" s="10">
        <v>3.3238712012858742</v>
      </c>
      <c r="H776" s="3">
        <v>7.2928582641974273</v>
      </c>
      <c r="I776" s="3">
        <v>10.616729465483299</v>
      </c>
      <c r="J776" s="3">
        <v>3.6464291320987141</v>
      </c>
      <c r="K776" s="14">
        <f t="shared" si="306"/>
        <v>10.574750042091049</v>
      </c>
      <c r="L776" s="14">
        <f t="shared" si="307"/>
        <v>15.834451970097792</v>
      </c>
      <c r="M776" s="14">
        <f t="shared" si="308"/>
        <v>7.9525976123735456</v>
      </c>
      <c r="N776" s="5">
        <f t="shared" si="309"/>
        <v>0</v>
      </c>
      <c r="O776" s="11">
        <v>0.16988690473000001</v>
      </c>
      <c r="P776" s="11">
        <v>7.7851190470000012E-2</v>
      </c>
      <c r="Q776" s="11">
        <v>6.7721110412463847</v>
      </c>
      <c r="R776" s="11">
        <f t="shared" si="302"/>
        <v>0.67721110412463847</v>
      </c>
      <c r="S776" s="11">
        <f t="shared" si="303"/>
        <v>6.0948999371217463</v>
      </c>
      <c r="T776" s="11">
        <v>6.4375633948335977</v>
      </c>
      <c r="U776" s="11">
        <f t="shared" si="304"/>
        <v>0.64375633948335986</v>
      </c>
      <c r="V776" s="11">
        <f t="shared" si="305"/>
        <v>5.7938070553502383</v>
      </c>
      <c r="W776" s="11">
        <f t="shared" si="328"/>
        <v>2.2792754721874024E-2</v>
      </c>
      <c r="X776" s="11">
        <f t="shared" si="329"/>
        <v>1.5648376972727895</v>
      </c>
      <c r="Y776" s="11">
        <f t="shared" si="330"/>
        <v>2.1028002359926964E-2</v>
      </c>
      <c r="Z776" s="11">
        <f t="shared" si="331"/>
        <v>1.1239763710625484E-2</v>
      </c>
      <c r="AA776" s="11">
        <f t="shared" si="332"/>
        <v>1.0893255950782885</v>
      </c>
      <c r="AB776" s="11">
        <f t="shared" si="333"/>
        <v>2.4827733761267842E-2</v>
      </c>
      <c r="AC776" s="11">
        <f t="shared" si="334"/>
        <v>5.2941787615625707E-2</v>
      </c>
      <c r="AD776" s="11">
        <f t="shared" si="335"/>
        <v>1.5063009380237709</v>
      </c>
      <c r="AE776" s="11">
        <f t="shared" si="336"/>
        <v>3.9776298506475773E-2</v>
      </c>
      <c r="AF776" s="11">
        <v>0</v>
      </c>
      <c r="AG776" s="9">
        <v>0</v>
      </c>
      <c r="AH776" s="11">
        <v>0</v>
      </c>
      <c r="AI776" s="30"/>
      <c r="AJ776" s="30">
        <v>766</v>
      </c>
      <c r="AK776" s="30">
        <f t="shared" si="337"/>
        <v>1.5876304519946636</v>
      </c>
      <c r="AL776" s="30">
        <f t="shared" si="344"/>
        <v>1.1005653587889139</v>
      </c>
      <c r="AM776" s="30">
        <f t="shared" si="345"/>
        <v>1.5592427256393966</v>
      </c>
      <c r="AN776" s="34">
        <v>1.7090909089999999</v>
      </c>
      <c r="AO776" s="34">
        <v>1.2</v>
      </c>
      <c r="AP776">
        <v>1.3051537584999999</v>
      </c>
      <c r="AQ776" s="30">
        <f t="shared" si="338"/>
        <v>-0.12146045700533636</v>
      </c>
      <c r="AR776" s="31">
        <f t="shared" si="339"/>
        <v>1.4752642615945163E-2</v>
      </c>
      <c r="AS776" s="30">
        <f t="shared" si="340"/>
        <v>-9.9434641211086028E-2</v>
      </c>
      <c r="AT776" s="32">
        <f t="shared" si="341"/>
        <v>9.8872478727774077E-3</v>
      </c>
      <c r="AU776" s="30">
        <f t="shared" si="342"/>
        <v>0.25408896713939666</v>
      </c>
      <c r="AV776" s="33">
        <f t="shared" si="343"/>
        <v>6.4561203221965402E-2</v>
      </c>
      <c r="AW776" s="16"/>
      <c r="AX776" s="33"/>
    </row>
    <row r="777" spans="1:50" x14ac:dyDescent="0.2">
      <c r="A777" s="2">
        <v>43502</v>
      </c>
      <c r="B777" s="3">
        <v>16.436274659999999</v>
      </c>
      <c r="C777" s="3">
        <v>19.012042149999999</v>
      </c>
      <c r="D777" s="3">
        <v>19.324168350000001</v>
      </c>
      <c r="E777" s="3">
        <v>25.840970290000001</v>
      </c>
      <c r="F777" s="10">
        <v>3.4105438623643498</v>
      </c>
      <c r="G777" s="10">
        <v>3.1801761690545161</v>
      </c>
      <c r="H777" s="3">
        <v>6.8210877247287014</v>
      </c>
      <c r="I777" s="3">
        <v>10.00126389378322</v>
      </c>
      <c r="J777" s="3">
        <v>3.4105438623643498</v>
      </c>
      <c r="K777" s="14">
        <f t="shared" si="306"/>
        <v>9.3104322484854336</v>
      </c>
      <c r="L777" s="14">
        <f t="shared" si="307"/>
        <v>14.938316232125507</v>
      </c>
      <c r="M777" s="14">
        <f t="shared" si="308"/>
        <v>7.6962108874274628</v>
      </c>
      <c r="N777" s="5">
        <f t="shared" si="309"/>
        <v>0</v>
      </c>
      <c r="O777" s="11">
        <v>0.17302380954999999</v>
      </c>
      <c r="P777" s="11">
        <v>7.7452380949999997E-2</v>
      </c>
      <c r="Q777" s="11">
        <v>6.7991518600922181</v>
      </c>
      <c r="R777" s="11">
        <f t="shared" si="302"/>
        <v>0.67991518600922185</v>
      </c>
      <c r="S777" s="11">
        <f t="shared" si="303"/>
        <v>6.1192366740829964</v>
      </c>
      <c r="T777" s="11">
        <v>6.4462616473705996</v>
      </c>
      <c r="U777" s="11">
        <f t="shared" si="304"/>
        <v>0.64462616473706003</v>
      </c>
      <c r="V777" s="11">
        <f t="shared" si="305"/>
        <v>5.8016354826335395</v>
      </c>
      <c r="W777" s="11">
        <f t="shared" si="328"/>
        <v>2.3056113903312737E-2</v>
      </c>
      <c r="X777" s="11">
        <f t="shared" si="329"/>
        <v>1.5724855710817516</v>
      </c>
      <c r="Y777" s="11">
        <f t="shared" si="330"/>
        <v>2.0782690057036323E-2</v>
      </c>
      <c r="Z777" s="11">
        <f t="shared" si="331"/>
        <v>1.1645457565477579E-2</v>
      </c>
      <c r="AA777" s="11">
        <f t="shared" si="332"/>
        <v>1.0912026854622305</v>
      </c>
      <c r="AB777" s="11">
        <f t="shared" si="333"/>
        <v>2.4498870572604078E-2</v>
      </c>
      <c r="AC777" s="11">
        <f t="shared" si="334"/>
        <v>5.5663870799230374E-2</v>
      </c>
      <c r="AD777" s="11">
        <f t="shared" si="335"/>
        <v>1.495547498874721</v>
      </c>
      <c r="AE777" s="11">
        <f t="shared" si="336"/>
        <v>3.9878321753805956E-2</v>
      </c>
      <c r="AF777" s="11">
        <v>0</v>
      </c>
      <c r="AG777" s="9">
        <v>0</v>
      </c>
      <c r="AH777" s="11">
        <v>0</v>
      </c>
      <c r="AI777" s="30"/>
      <c r="AJ777" s="30">
        <v>767</v>
      </c>
      <c r="AK777" s="30">
        <f t="shared" si="337"/>
        <v>1.5955416849850643</v>
      </c>
      <c r="AL777" s="30">
        <f t="shared" si="344"/>
        <v>1.1028481430277082</v>
      </c>
      <c r="AM777" s="30">
        <f t="shared" si="345"/>
        <v>1.5512113696739513</v>
      </c>
      <c r="AN777" s="34">
        <v>1.7136363640000001</v>
      </c>
      <c r="AO777" s="34">
        <v>1.2142857140000001</v>
      </c>
      <c r="AP777">
        <v>1.29617775</v>
      </c>
      <c r="AQ777" s="30">
        <f t="shared" si="338"/>
        <v>-0.11809467901493576</v>
      </c>
      <c r="AR777" s="31">
        <f t="shared" si="339"/>
        <v>1.3946353211640707E-2</v>
      </c>
      <c r="AS777" s="30">
        <f t="shared" si="340"/>
        <v>-0.1114375709722919</v>
      </c>
      <c r="AT777" s="32">
        <f t="shared" si="341"/>
        <v>1.2418332224204595E-2</v>
      </c>
      <c r="AU777" s="30">
        <f t="shared" si="342"/>
        <v>0.25503361967395133</v>
      </c>
      <c r="AV777" s="33">
        <f t="shared" si="343"/>
        <v>6.5042147163997657E-2</v>
      </c>
      <c r="AW777" s="16"/>
      <c r="AX777" s="33"/>
    </row>
    <row r="778" spans="1:50" x14ac:dyDescent="0.2">
      <c r="A778" s="2">
        <v>43503</v>
      </c>
      <c r="B778" s="3">
        <v>16.445270619999999</v>
      </c>
      <c r="C778" s="3">
        <v>18.987001974999998</v>
      </c>
      <c r="D778" s="3">
        <v>19.31564105</v>
      </c>
      <c r="E778" s="3">
        <v>26.01274115</v>
      </c>
      <c r="F778" s="10">
        <v>3.5061602716966398</v>
      </c>
      <c r="G778" s="10">
        <v>3.335849087772115</v>
      </c>
      <c r="H778" s="3">
        <v>7.0123205433932796</v>
      </c>
      <c r="I778" s="3">
        <v>10.348169631165391</v>
      </c>
      <c r="J778" s="3">
        <v>3.5061602716966398</v>
      </c>
      <c r="K778" s="14">
        <f t="shared" si="306"/>
        <v>9.4874973253141324</v>
      </c>
      <c r="L778" s="14">
        <f t="shared" si="307"/>
        <v>14.984313397389093</v>
      </c>
      <c r="M778" s="14">
        <f t="shared" si="308"/>
        <v>8.1805142851181021</v>
      </c>
      <c r="N778" s="5">
        <f t="shared" si="309"/>
        <v>0</v>
      </c>
      <c r="O778" s="11">
        <v>0.17616071426999999</v>
      </c>
      <c r="P778" s="11">
        <v>7.7053571429999995E-2</v>
      </c>
      <c r="Q778" s="11">
        <v>6.7622281028565876</v>
      </c>
      <c r="R778" s="11">
        <f t="shared" si="302"/>
        <v>0.67622281028565878</v>
      </c>
      <c r="S778" s="11">
        <f t="shared" si="303"/>
        <v>6.0860052925709294</v>
      </c>
      <c r="T778" s="11">
        <v>6.4136862083193433</v>
      </c>
      <c r="U778" s="11">
        <f t="shared" si="304"/>
        <v>0.64136862083193436</v>
      </c>
      <c r="V778" s="11">
        <f t="shared" si="305"/>
        <v>5.7723175874874091</v>
      </c>
      <c r="W778" s="11">
        <f t="shared" si="328"/>
        <v>2.3208264023911511E-2</v>
      </c>
      <c r="X778" s="11">
        <f t="shared" si="329"/>
        <v>1.5795361222479458</v>
      </c>
      <c r="Y778" s="11">
        <f t="shared" si="330"/>
        <v>2.0570724884640745E-2</v>
      </c>
      <c r="Z778" s="11">
        <f t="shared" si="331"/>
        <v>1.1918287230941415E-2</v>
      </c>
      <c r="AA778" s="11">
        <f t="shared" si="332"/>
        <v>1.0935148864125528</v>
      </c>
      <c r="AB778" s="11">
        <f t="shared" si="333"/>
        <v>2.4185454910144559E-2</v>
      </c>
      <c r="AC778" s="11">
        <f t="shared" si="334"/>
        <v>5.7912343951939171E-2</v>
      </c>
      <c r="AD778" s="11">
        <f t="shared" si="335"/>
        <v>1.4867096203570107</v>
      </c>
      <c r="AE778" s="11">
        <f t="shared" si="336"/>
        <v>4.0129577069884605E-2</v>
      </c>
      <c r="AF778" s="11">
        <v>0</v>
      </c>
      <c r="AG778" s="9">
        <v>0</v>
      </c>
      <c r="AH778" s="11">
        <v>0</v>
      </c>
      <c r="AI778" s="30"/>
      <c r="AJ778" s="30">
        <v>768</v>
      </c>
      <c r="AK778" s="30">
        <f t="shared" si="337"/>
        <v>1.6027443862718573</v>
      </c>
      <c r="AL778" s="30">
        <f t="shared" si="344"/>
        <v>1.1054331736434941</v>
      </c>
      <c r="AM778" s="30">
        <f t="shared" si="345"/>
        <v>1.5446219643089498</v>
      </c>
      <c r="AN778" s="34">
        <v>1.7181818179999999</v>
      </c>
      <c r="AO778" s="34">
        <v>1.228571429</v>
      </c>
      <c r="AP778">
        <v>1.2988059882352951</v>
      </c>
      <c r="AQ778" s="30">
        <f t="shared" si="338"/>
        <v>-0.11543743172814258</v>
      </c>
      <c r="AR778" s="31">
        <f t="shared" si="339"/>
        <v>1.3325800643989579E-2</v>
      </c>
      <c r="AS778" s="30">
        <f t="shared" si="340"/>
        <v>-0.12313825535650591</v>
      </c>
      <c r="AT778" s="32">
        <f t="shared" si="341"/>
        <v>1.5163029932244056E-2</v>
      </c>
      <c r="AU778" s="30">
        <f t="shared" si="342"/>
        <v>0.24581597607365469</v>
      </c>
      <c r="AV778" s="33">
        <f t="shared" si="343"/>
        <v>6.0425494093043576E-2</v>
      </c>
      <c r="AW778" s="16"/>
      <c r="AX778" s="33"/>
    </row>
    <row r="779" spans="1:50" x14ac:dyDescent="0.2">
      <c r="A779" s="2">
        <v>43504</v>
      </c>
      <c r="B779" s="3">
        <v>16.45426659</v>
      </c>
      <c r="C779" s="3">
        <v>18.961961799999997</v>
      </c>
      <c r="D779" s="3">
        <v>19.307113749999999</v>
      </c>
      <c r="E779" s="3">
        <v>26.184512000000002</v>
      </c>
      <c r="F779" s="10">
        <v>3.6824026230543221</v>
      </c>
      <c r="G779" s="10">
        <v>3.3166855598298421</v>
      </c>
      <c r="H779" s="3">
        <v>7.3648052461086442</v>
      </c>
      <c r="I779" s="3">
        <v>10.681490805938489</v>
      </c>
      <c r="J779" s="3">
        <v>3.6824026230543221</v>
      </c>
      <c r="K779" s="14">
        <f t="shared" si="306"/>
        <v>9.8738288177791844</v>
      </c>
      <c r="L779" s="14">
        <f t="shared" si="307"/>
        <v>14.692885756205531</v>
      </c>
      <c r="M779" s="14">
        <f t="shared" si="308"/>
        <v>8.8772191201400457</v>
      </c>
      <c r="N779" s="5">
        <f t="shared" si="309"/>
        <v>0</v>
      </c>
      <c r="O779" s="11">
        <v>0.17929761899999999</v>
      </c>
      <c r="P779" s="11">
        <v>7.6654761899999993E-2</v>
      </c>
      <c r="Q779" s="11">
        <v>6.7611314428990754</v>
      </c>
      <c r="R779" s="11">
        <f t="shared" ref="R779:R842" si="346">Q779*$K$3</f>
        <v>0.67611314428990754</v>
      </c>
      <c r="S779" s="11">
        <f t="shared" ref="S779:S842" si="347">Q779*$L$3</f>
        <v>6.0850182986091683</v>
      </c>
      <c r="T779" s="11">
        <v>6.3750455743305023</v>
      </c>
      <c r="U779" s="11">
        <f t="shared" ref="U779:U842" si="348">T779*$K$3</f>
        <v>0.63750455743305023</v>
      </c>
      <c r="V779" s="11">
        <f t="shared" ref="V779:V842" si="349">T779*$L$3</f>
        <v>5.7375410168974526</v>
      </c>
      <c r="W779" s="11">
        <f t="shared" si="328"/>
        <v>2.3394897157050946E-2</v>
      </c>
      <c r="X779" s="11">
        <f t="shared" si="329"/>
        <v>1.5864473592441748</v>
      </c>
      <c r="Y779" s="11">
        <f t="shared" si="330"/>
        <v>2.0383230178466168E-2</v>
      </c>
      <c r="Z779" s="11">
        <f t="shared" si="331"/>
        <v>1.2236921553867665E-2</v>
      </c>
      <c r="AA779" s="11">
        <f t="shared" si="332"/>
        <v>1.0962808555464696</v>
      </c>
      <c r="AB779" s="11">
        <f t="shared" si="333"/>
        <v>2.3884485010267166E-2</v>
      </c>
      <c r="AC779" s="11">
        <f t="shared" si="334"/>
        <v>6.0109807527530458E-2</v>
      </c>
      <c r="AD779" s="11">
        <f t="shared" si="335"/>
        <v>1.4795831651736313</v>
      </c>
      <c r="AE779" s="11">
        <f t="shared" si="336"/>
        <v>4.049172642063785E-2</v>
      </c>
      <c r="AF779" s="11">
        <v>0</v>
      </c>
      <c r="AG779" s="9">
        <v>0</v>
      </c>
      <c r="AH779" s="11">
        <v>0</v>
      </c>
      <c r="AI779" s="30"/>
      <c r="AJ779" s="30">
        <v>769</v>
      </c>
      <c r="AK779" s="30">
        <f t="shared" si="337"/>
        <v>1.6098422564012258</v>
      </c>
      <c r="AL779" s="30">
        <f t="shared" si="344"/>
        <v>1.1085177771003372</v>
      </c>
      <c r="AM779" s="30">
        <f t="shared" si="345"/>
        <v>1.5396929727011617</v>
      </c>
      <c r="AN779" s="34">
        <v>1.7227272730000001</v>
      </c>
      <c r="AO779" s="34">
        <v>1.2428571429999999</v>
      </c>
      <c r="AP779">
        <v>1.3014342264705898</v>
      </c>
      <c r="AQ779" s="30">
        <f t="shared" si="338"/>
        <v>-0.11288501659877426</v>
      </c>
      <c r="AR779" s="31">
        <f t="shared" si="339"/>
        <v>1.2743026972505539E-2</v>
      </c>
      <c r="AS779" s="30">
        <f t="shared" si="340"/>
        <v>-0.13433936589966278</v>
      </c>
      <c r="AT779" s="32">
        <f t="shared" si="341"/>
        <v>1.8047065230323477E-2</v>
      </c>
      <c r="AU779" s="30">
        <f t="shared" si="342"/>
        <v>0.23825874623057186</v>
      </c>
      <c r="AV779" s="33">
        <f t="shared" si="343"/>
        <v>5.6767230155364043E-2</v>
      </c>
      <c r="AW779" s="16"/>
      <c r="AX779" s="33"/>
    </row>
    <row r="780" spans="1:50" x14ac:dyDescent="0.2">
      <c r="A780" s="2">
        <v>43505</v>
      </c>
      <c r="B780" s="3">
        <v>16.46326256</v>
      </c>
      <c r="C780" s="3">
        <v>18.936921634999997</v>
      </c>
      <c r="D780" s="3">
        <v>19.298586440000001</v>
      </c>
      <c r="E780" s="3">
        <v>26.35628286</v>
      </c>
      <c r="F780" s="10">
        <v>4.6055835149560567</v>
      </c>
      <c r="G780" s="10">
        <v>4.3177367004377638</v>
      </c>
      <c r="H780" s="3">
        <v>9.2111670299121133</v>
      </c>
      <c r="I780" s="3">
        <v>13.52890373034988</v>
      </c>
      <c r="J780" s="3">
        <v>4.6055835149560567</v>
      </c>
      <c r="K780" s="14">
        <f t="shared" ref="K780:K843" si="350">IF(-1*(H780*B780-J780*D780+B780*((D780*J780-J780*E780)/(-D780+B780))-((D780*J780-J780*E780)/(-D780+B780))*D780)/(B780-C780)&lt;0,0,-1*(H780*B780-J780*D780+B780*((D780*J780-J780*E780)/(-D780+B780))-((D780*J780-J780*E780)/(-D780+B780))*D780)/(B780-C780))</f>
        <v>12.232809180433916</v>
      </c>
      <c r="L780" s="14">
        <f t="shared" ref="L780:L843" si="351">IF((H780*B780-I780*C780+B780*K780-K780*C780)/(C780-E780)&lt;0,0,(H780*B780-I780*C780+B780*K780-K780*C780)/(C780-E780))</f>
        <v>18.169991163027632</v>
      </c>
      <c r="M780" s="14">
        <f t="shared" ref="M780:M843" si="352">IF((D780*J780-J780*E780)/(-D780+B780)&lt;0,0,(D780*J780-J780*E780)/(-D780+B780))</f>
        <v>11.464231834253933</v>
      </c>
      <c r="N780" s="5">
        <f t="shared" ref="N780:N843" si="353">IF(M780=0,1,0)</f>
        <v>0</v>
      </c>
      <c r="O780" s="11">
        <v>0.18243452381799999</v>
      </c>
      <c r="P780" s="11">
        <v>7.6255952381999989E-2</v>
      </c>
      <c r="Q780" s="11">
        <v>6.617762195975418</v>
      </c>
      <c r="R780" s="11">
        <f t="shared" si="346"/>
        <v>0.66177621959754185</v>
      </c>
      <c r="S780" s="11">
        <f t="shared" si="347"/>
        <v>5.9559859763778764</v>
      </c>
      <c r="T780" s="11">
        <v>6.3368713779991603</v>
      </c>
      <c r="U780" s="11">
        <f t="shared" si="348"/>
        <v>0.63368713779991603</v>
      </c>
      <c r="V780" s="11">
        <f t="shared" si="349"/>
        <v>5.7031842401992447</v>
      </c>
      <c r="W780" s="11">
        <f t="shared" si="328"/>
        <v>2.3657078600641257E-2</v>
      </c>
      <c r="X780" s="11">
        <f t="shared" si="329"/>
        <v>1.5934194899307108</v>
      </c>
      <c r="Y780" s="11">
        <f t="shared" si="330"/>
        <v>2.0220378898487958E-2</v>
      </c>
      <c r="Z780" s="11">
        <f t="shared" si="331"/>
        <v>1.2637757084919717E-2</v>
      </c>
      <c r="AA780" s="11">
        <f t="shared" si="332"/>
        <v>1.099555681980984</v>
      </c>
      <c r="AB780" s="11">
        <f t="shared" si="333"/>
        <v>2.359659942561556E-2</v>
      </c>
      <c r="AC780" s="11">
        <f t="shared" si="334"/>
        <v>6.1978986018013188E-2</v>
      </c>
      <c r="AD780" s="11">
        <f t="shared" si="335"/>
        <v>1.4736279521783453</v>
      </c>
      <c r="AE780" s="11">
        <f t="shared" si="336"/>
        <v>4.0953614406454335E-2</v>
      </c>
      <c r="AF780" s="11">
        <v>0</v>
      </c>
      <c r="AG780" s="9">
        <v>0</v>
      </c>
      <c r="AH780" s="11">
        <v>0</v>
      </c>
      <c r="AI780" s="30"/>
      <c r="AJ780" s="30">
        <v>770</v>
      </c>
      <c r="AK780" s="30">
        <f t="shared" si="337"/>
        <v>1.6170765685313522</v>
      </c>
      <c r="AL780" s="30">
        <f t="shared" si="344"/>
        <v>1.1121934390659036</v>
      </c>
      <c r="AM780" s="30">
        <f t="shared" si="345"/>
        <v>1.5356069381963584</v>
      </c>
      <c r="AN780" s="34">
        <v>1.7272727269999999</v>
      </c>
      <c r="AO780" s="34">
        <v>1.2571428570000001</v>
      </c>
      <c r="AP780">
        <v>1.3040624647058801</v>
      </c>
      <c r="AQ780" s="30">
        <f t="shared" si="338"/>
        <v>-0.11019615846864772</v>
      </c>
      <c r="AR780" s="31">
        <f t="shared" si="339"/>
        <v>1.214319334124732E-2</v>
      </c>
      <c r="AS780" s="30">
        <f t="shared" si="340"/>
        <v>-0.14494941793409644</v>
      </c>
      <c r="AT780" s="32">
        <f t="shared" si="341"/>
        <v>2.1010333759433359E-2</v>
      </c>
      <c r="AU780" s="30">
        <f t="shared" si="342"/>
        <v>0.23154447349047835</v>
      </c>
      <c r="AV780" s="33">
        <f t="shared" si="343"/>
        <v>5.3612843203982831E-2</v>
      </c>
      <c r="AW780" s="16"/>
      <c r="AX780" s="33"/>
    </row>
    <row r="781" spans="1:50" x14ac:dyDescent="0.2">
      <c r="A781" s="2">
        <v>43506</v>
      </c>
      <c r="B781" s="3">
        <v>16.47225852</v>
      </c>
      <c r="C781" s="3">
        <v>18.91188146</v>
      </c>
      <c r="D781" s="3">
        <v>19.29005914</v>
      </c>
      <c r="E781" s="3">
        <v>26.528053719999999</v>
      </c>
      <c r="F781" s="10">
        <v>4.269486771151457</v>
      </c>
      <c r="G781" s="10">
        <v>3.7789897816335398</v>
      </c>
      <c r="H781" s="3">
        <v>8.5389735423029141</v>
      </c>
      <c r="I781" s="3">
        <v>12.31796332393645</v>
      </c>
      <c r="J781" s="3">
        <v>4.269486771151457</v>
      </c>
      <c r="K781" s="14">
        <f t="shared" si="350"/>
        <v>11.229196452103617</v>
      </c>
      <c r="L781" s="14">
        <f t="shared" si="351"/>
        <v>15.715858794005081</v>
      </c>
      <c r="M781" s="14">
        <f t="shared" si="352"/>
        <v>10.966894495528908</v>
      </c>
      <c r="N781" s="5">
        <f t="shared" si="353"/>
        <v>0</v>
      </c>
      <c r="O781" s="11">
        <v>0.18557142854600001</v>
      </c>
      <c r="P781" s="11">
        <v>7.5857142853999998E-2</v>
      </c>
      <c r="Q781" s="11">
        <v>6.6971974756969104</v>
      </c>
      <c r="R781" s="11">
        <f t="shared" si="346"/>
        <v>0.6697197475696911</v>
      </c>
      <c r="S781" s="11">
        <f t="shared" si="347"/>
        <v>6.0274777281272192</v>
      </c>
      <c r="T781" s="11">
        <v>6.2983028817233144</v>
      </c>
      <c r="U781" s="11">
        <f t="shared" si="348"/>
        <v>0.62983028817233144</v>
      </c>
      <c r="V781" s="11">
        <f t="shared" si="349"/>
        <v>5.668472593550983</v>
      </c>
      <c r="W781" s="11">
        <f t="shared" si="328"/>
        <v>2.4279950246392155E-2</v>
      </c>
      <c r="X781" s="11">
        <f t="shared" si="329"/>
        <v>1.6012139699382932</v>
      </c>
      <c r="Y781" s="11">
        <f t="shared" si="330"/>
        <v>2.0084696549506936E-2</v>
      </c>
      <c r="Z781" s="11">
        <f t="shared" si="331"/>
        <v>1.349849399992039E-2</v>
      </c>
      <c r="AA781" s="11">
        <f t="shared" si="332"/>
        <v>1.1037865435388685</v>
      </c>
      <c r="AB781" s="11">
        <f t="shared" si="333"/>
        <v>2.3323150400122724E-2</v>
      </c>
      <c r="AC781" s="11">
        <f t="shared" si="334"/>
        <v>6.5164241980211077E-2</v>
      </c>
      <c r="AD781" s="11">
        <f t="shared" si="335"/>
        <v>1.4678588757723183</v>
      </c>
      <c r="AE781" s="11">
        <f t="shared" si="336"/>
        <v>4.1488941173573622E-2</v>
      </c>
      <c r="AF781" s="11">
        <v>0</v>
      </c>
      <c r="AG781" s="9">
        <v>0</v>
      </c>
      <c r="AH781" s="11">
        <v>0</v>
      </c>
      <c r="AI781" s="30"/>
      <c r="AJ781" s="30">
        <v>771</v>
      </c>
      <c r="AK781" s="30">
        <f t="shared" si="337"/>
        <v>1.6254939201846854</v>
      </c>
      <c r="AL781" s="30">
        <f t="shared" si="344"/>
        <v>1.1172850375387888</v>
      </c>
      <c r="AM781" s="30">
        <f t="shared" si="345"/>
        <v>1.5330231177525293</v>
      </c>
      <c r="AN781" s="34">
        <v>1.731818182</v>
      </c>
      <c r="AO781" s="34">
        <v>1.271428571</v>
      </c>
      <c r="AP781">
        <v>1.306690702941175</v>
      </c>
      <c r="AQ781" s="30">
        <f t="shared" si="338"/>
        <v>-0.10632426181531462</v>
      </c>
      <c r="AR781" s="31">
        <f t="shared" si="339"/>
        <v>1.1304848650571572E-2</v>
      </c>
      <c r="AS781" s="30">
        <f t="shared" si="340"/>
        <v>-0.15414353346121112</v>
      </c>
      <c r="AT781" s="32">
        <f t="shared" si="341"/>
        <v>2.3760228907907514E-2</v>
      </c>
      <c r="AU781" s="30">
        <f t="shared" si="342"/>
        <v>0.22633241481135435</v>
      </c>
      <c r="AV781" s="33">
        <f t="shared" si="343"/>
        <v>5.1226361994338977E-2</v>
      </c>
      <c r="AW781" s="16"/>
      <c r="AX781" s="33"/>
    </row>
    <row r="782" spans="1:50" x14ac:dyDescent="0.2">
      <c r="A782" s="2">
        <v>43507</v>
      </c>
      <c r="B782" s="3">
        <v>16.481254490000001</v>
      </c>
      <c r="C782" s="3">
        <v>18.886841285000003</v>
      </c>
      <c r="D782" s="3">
        <v>19.28153184</v>
      </c>
      <c r="E782" s="3">
        <v>26.699824580000001</v>
      </c>
      <c r="F782" s="10">
        <v>3.4220590298117091</v>
      </c>
      <c r="G782" s="10">
        <v>2.9311106181249369</v>
      </c>
      <c r="H782" s="3">
        <v>6.8441180596234172</v>
      </c>
      <c r="I782" s="3">
        <v>9.7752286777483537</v>
      </c>
      <c r="J782" s="3">
        <v>3.4220590298117091</v>
      </c>
      <c r="K782" s="14">
        <f t="shared" si="350"/>
        <v>8.9089596544284717</v>
      </c>
      <c r="L782" s="14">
        <f t="shared" si="351"/>
        <v>11.935878171212186</v>
      </c>
      <c r="M782" s="14">
        <f t="shared" si="352"/>
        <v>9.065471910024792</v>
      </c>
      <c r="N782" s="5">
        <f t="shared" si="353"/>
        <v>0</v>
      </c>
      <c r="O782" s="11">
        <v>0.188708333363</v>
      </c>
      <c r="P782" s="11">
        <v>7.5458333337E-2</v>
      </c>
      <c r="Q782" s="11">
        <v>6.8092208981993174</v>
      </c>
      <c r="R782" s="11">
        <f t="shared" si="346"/>
        <v>0.68092208981993174</v>
      </c>
      <c r="S782" s="11">
        <f t="shared" si="347"/>
        <v>6.1282988083793857</v>
      </c>
      <c r="T782" s="11">
        <v>6.2603467535475312</v>
      </c>
      <c r="U782" s="11">
        <f t="shared" si="348"/>
        <v>0.62603467535475321</v>
      </c>
      <c r="V782" s="11">
        <f t="shared" si="349"/>
        <v>5.634312078192778</v>
      </c>
      <c r="W782" s="11">
        <f t="shared" si="328"/>
        <v>2.4754318628212126E-2</v>
      </c>
      <c r="X782" s="11">
        <f t="shared" si="329"/>
        <v>1.6084610547177969</v>
      </c>
      <c r="Y782" s="11">
        <f t="shared" si="330"/>
        <v>1.9994945669380659E-2</v>
      </c>
      <c r="Z782" s="11">
        <f t="shared" si="331"/>
        <v>1.4110850062743962E-2</v>
      </c>
      <c r="AA782" s="11">
        <f t="shared" si="332"/>
        <v>1.1084057190828833</v>
      </c>
      <c r="AB782" s="11">
        <f t="shared" si="333"/>
        <v>2.3073014026198393E-2</v>
      </c>
      <c r="AC782" s="11">
        <f t="shared" si="334"/>
        <v>6.7065396811311545E-2</v>
      </c>
      <c r="AD782" s="11">
        <f t="shared" si="335"/>
        <v>1.4642433390524008</v>
      </c>
      <c r="AE782" s="11">
        <f t="shared" si="336"/>
        <v>4.2168070970671975E-2</v>
      </c>
      <c r="AF782" s="11">
        <v>0</v>
      </c>
      <c r="AG782" s="9">
        <v>0</v>
      </c>
      <c r="AH782" s="11">
        <v>0</v>
      </c>
      <c r="AI782" s="30"/>
      <c r="AJ782" s="30">
        <v>772</v>
      </c>
      <c r="AK782" s="30">
        <f t="shared" si="337"/>
        <v>1.6332153733460091</v>
      </c>
      <c r="AL782" s="30">
        <f t="shared" si="344"/>
        <v>1.1225165691456274</v>
      </c>
      <c r="AM782" s="30">
        <f t="shared" si="345"/>
        <v>1.5313087358637123</v>
      </c>
      <c r="AN782" s="34">
        <v>1.7363636360000001</v>
      </c>
      <c r="AO782" s="34">
        <v>1.2857142859999999</v>
      </c>
      <c r="AP782">
        <v>1.3093189411764699</v>
      </c>
      <c r="AQ782" s="30">
        <f t="shared" si="338"/>
        <v>-0.10314826265399102</v>
      </c>
      <c r="AR782" s="31">
        <f t="shared" si="339"/>
        <v>1.0639564088536719E-2</v>
      </c>
      <c r="AS782" s="30">
        <f t="shared" si="340"/>
        <v>-0.16319771685437257</v>
      </c>
      <c r="AT782" s="32">
        <f t="shared" si="341"/>
        <v>2.6633494786479958E-2</v>
      </c>
      <c r="AU782" s="30">
        <f t="shared" si="342"/>
        <v>0.22198979468724245</v>
      </c>
      <c r="AV782" s="33">
        <f t="shared" si="343"/>
        <v>4.9279468945284052E-2</v>
      </c>
      <c r="AW782" s="16"/>
      <c r="AX782" s="33"/>
    </row>
    <row r="783" spans="1:50" x14ac:dyDescent="0.2">
      <c r="A783" s="2">
        <v>43508</v>
      </c>
      <c r="B783" s="3">
        <v>16.490250459999999</v>
      </c>
      <c r="C783" s="3">
        <v>18.861801110000002</v>
      </c>
      <c r="D783" s="3">
        <v>19.273004539999999</v>
      </c>
      <c r="E783" s="3">
        <v>26.87159544</v>
      </c>
      <c r="F783" s="10">
        <v>3.017928866649251</v>
      </c>
      <c r="G783" s="10">
        <v>2.492775248741224</v>
      </c>
      <c r="H783" s="3">
        <v>6.0358577332985011</v>
      </c>
      <c r="I783" s="3">
        <v>8.5286329820397242</v>
      </c>
      <c r="J783" s="3">
        <v>3.017928866649251</v>
      </c>
      <c r="K783" s="14">
        <f t="shared" si="350"/>
        <v>7.7739188035995452</v>
      </c>
      <c r="L783" s="14">
        <f t="shared" si="351"/>
        <v>9.9589093289643955</v>
      </c>
      <c r="M783" s="14">
        <f t="shared" si="352"/>
        <v>8.240759392927858</v>
      </c>
      <c r="N783" s="5">
        <f t="shared" si="353"/>
        <v>0</v>
      </c>
      <c r="O783" s="11">
        <v>0.19184523809099999</v>
      </c>
      <c r="P783" s="11">
        <v>7.5059523809000009E-2</v>
      </c>
      <c r="Q783" s="11">
        <v>6.8653537173770749</v>
      </c>
      <c r="R783" s="11">
        <f t="shared" si="346"/>
        <v>0.68653537173770751</v>
      </c>
      <c r="S783" s="11">
        <f t="shared" si="347"/>
        <v>6.1788183456393675</v>
      </c>
      <c r="T783" s="11">
        <v>6.2277611714423076</v>
      </c>
      <c r="U783" s="11">
        <f t="shared" si="348"/>
        <v>0.62277611714423076</v>
      </c>
      <c r="V783" s="11">
        <f t="shared" si="349"/>
        <v>5.6049850542980773</v>
      </c>
      <c r="W783" s="11">
        <f t="shared" si="328"/>
        <v>2.4851967242259809E-2</v>
      </c>
      <c r="X783" s="11">
        <f t="shared" si="329"/>
        <v>1.6145322237388622</v>
      </c>
      <c r="Y783" s="11">
        <f t="shared" si="330"/>
        <v>1.9939168948264571E-2</v>
      </c>
      <c r="Z783" s="11">
        <f t="shared" si="331"/>
        <v>1.4233776041167278E-2</v>
      </c>
      <c r="AA783" s="11">
        <f t="shared" si="332"/>
        <v>1.1129028464222759</v>
      </c>
      <c r="AB783" s="11">
        <f t="shared" si="333"/>
        <v>2.2840702814669048E-2</v>
      </c>
      <c r="AC783" s="11">
        <f t="shared" si="334"/>
        <v>6.7443533390127902E-2</v>
      </c>
      <c r="AD783" s="11">
        <f t="shared" si="335"/>
        <v>1.4629508498541623</v>
      </c>
      <c r="AE783" s="11">
        <f t="shared" si="336"/>
        <v>4.2906383768076727E-2</v>
      </c>
      <c r="AF783" s="11">
        <v>0</v>
      </c>
      <c r="AG783" s="9">
        <v>0</v>
      </c>
      <c r="AH783" s="11">
        <v>0</v>
      </c>
      <c r="AI783" s="30"/>
      <c r="AJ783" s="30">
        <v>773</v>
      </c>
      <c r="AK783" s="30">
        <f t="shared" si="337"/>
        <v>1.639384190981122</v>
      </c>
      <c r="AL783" s="30">
        <f t="shared" si="344"/>
        <v>1.1271366224634431</v>
      </c>
      <c r="AM783" s="30">
        <f t="shared" si="345"/>
        <v>1.5303943832442903</v>
      </c>
      <c r="AN783" s="34">
        <v>1.740909091</v>
      </c>
      <c r="AO783" s="34">
        <v>1.3</v>
      </c>
      <c r="AP783">
        <v>1.311947179411765</v>
      </c>
      <c r="AQ783" s="30">
        <f t="shared" si="338"/>
        <v>-0.10152490001887804</v>
      </c>
      <c r="AR783" s="31">
        <f t="shared" si="339"/>
        <v>1.0307305323843182E-2</v>
      </c>
      <c r="AS783" s="30">
        <f t="shared" si="340"/>
        <v>-0.17286337753655689</v>
      </c>
      <c r="AT783" s="32">
        <f t="shared" si="341"/>
        <v>2.9881747293346202E-2</v>
      </c>
      <c r="AU783" s="30">
        <f t="shared" si="342"/>
        <v>0.21844720383252536</v>
      </c>
      <c r="AV783" s="33">
        <f t="shared" si="343"/>
        <v>4.7719180862248883E-2</v>
      </c>
      <c r="AW783" s="16"/>
      <c r="AX783" s="33"/>
    </row>
    <row r="784" spans="1:50" x14ac:dyDescent="0.2">
      <c r="A784" s="2">
        <v>43509</v>
      </c>
      <c r="B784" s="3">
        <v>16.499246419999999</v>
      </c>
      <c r="C784" s="3">
        <v>18.836760940000001</v>
      </c>
      <c r="D784" s="3">
        <v>19.264477240000002</v>
      </c>
      <c r="E784" s="3">
        <v>27.043366299999999</v>
      </c>
      <c r="F784" s="10">
        <v>2.9131060683975698</v>
      </c>
      <c r="G784" s="10">
        <v>2.3873692287775201</v>
      </c>
      <c r="H784" s="3">
        <v>5.8262121367951396</v>
      </c>
      <c r="I784" s="3">
        <v>8.2135813655726615</v>
      </c>
      <c r="J784" s="3">
        <v>2.9131060683975698</v>
      </c>
      <c r="K784" s="14">
        <f t="shared" si="350"/>
        <v>7.4215219256689062</v>
      </c>
      <c r="L784" s="14">
        <f t="shared" si="351"/>
        <v>9.2531650828769347</v>
      </c>
      <c r="M784" s="14">
        <f t="shared" si="352"/>
        <v>8.1948778966948694</v>
      </c>
      <c r="N784" s="5">
        <f t="shared" si="353"/>
        <v>0</v>
      </c>
      <c r="O784" s="11">
        <v>0.19498214281900009</v>
      </c>
      <c r="P784" s="11">
        <v>7.4660714281000004E-2</v>
      </c>
      <c r="Q784" s="11">
        <v>6.8733216736602367</v>
      </c>
      <c r="R784" s="11">
        <f t="shared" si="346"/>
        <v>0.68733216736602376</v>
      </c>
      <c r="S784" s="11">
        <f t="shared" si="347"/>
        <v>6.185989506294213</v>
      </c>
      <c r="T784" s="11">
        <v>6.1974938512106279</v>
      </c>
      <c r="U784" s="11">
        <f t="shared" si="348"/>
        <v>0.61974938512106281</v>
      </c>
      <c r="V784" s="11">
        <f t="shared" si="349"/>
        <v>5.5777444660895652</v>
      </c>
      <c r="W784" s="11">
        <f t="shared" si="328"/>
        <v>2.4769127459567854E-2</v>
      </c>
      <c r="X784" s="11">
        <f t="shared" si="329"/>
        <v>1.6199851665730138</v>
      </c>
      <c r="Y784" s="11">
        <f t="shared" si="330"/>
        <v>1.9893149842352333E-2</v>
      </c>
      <c r="Z784" s="11">
        <f t="shared" si="331"/>
        <v>1.4157571858591726E-2</v>
      </c>
      <c r="AA784" s="11">
        <f t="shared" si="332"/>
        <v>1.1174159809650104</v>
      </c>
      <c r="AB784" s="11">
        <f t="shared" si="333"/>
        <v>2.2616030662725273E-2</v>
      </c>
      <c r="AC784" s="11">
        <f t="shared" si="334"/>
        <v>6.7108540575014655E-2</v>
      </c>
      <c r="AD784" s="11">
        <f t="shared" si="335"/>
        <v>1.4629050855840051</v>
      </c>
      <c r="AE784" s="11">
        <f t="shared" si="336"/>
        <v>4.3611768254133605E-2</v>
      </c>
      <c r="AF784" s="11">
        <v>0</v>
      </c>
      <c r="AG784" s="9">
        <v>0</v>
      </c>
      <c r="AH784" s="11">
        <v>0</v>
      </c>
      <c r="AI784" s="30"/>
      <c r="AJ784" s="30">
        <v>774</v>
      </c>
      <c r="AK784" s="30">
        <f t="shared" si="337"/>
        <v>1.6447542940325817</v>
      </c>
      <c r="AL784" s="30">
        <f t="shared" si="344"/>
        <v>1.1315735528236022</v>
      </c>
      <c r="AM784" s="30">
        <f t="shared" si="345"/>
        <v>1.5300136261590198</v>
      </c>
      <c r="AN784" s="34">
        <v>1.7454545450000001</v>
      </c>
      <c r="AO784" s="34">
        <v>1.3142857139999999</v>
      </c>
      <c r="AP784">
        <v>1.3145754176470601</v>
      </c>
      <c r="AQ784" s="30">
        <f t="shared" si="338"/>
        <v>-0.10070025096741841</v>
      </c>
      <c r="AR784" s="31">
        <f t="shared" si="339"/>
        <v>1.0140540544901053E-2</v>
      </c>
      <c r="AS784" s="30">
        <f t="shared" si="340"/>
        <v>-0.18271216117639777</v>
      </c>
      <c r="AT784" s="32">
        <f t="shared" si="341"/>
        <v>3.3383733841749953E-2</v>
      </c>
      <c r="AU784" s="30">
        <f t="shared" si="342"/>
        <v>0.21543820851195972</v>
      </c>
      <c r="AV784" s="33">
        <f t="shared" si="343"/>
        <v>4.6413621686842634E-2</v>
      </c>
      <c r="AW784" s="16"/>
      <c r="AX784" s="33"/>
    </row>
    <row r="785" spans="1:50" x14ac:dyDescent="0.2">
      <c r="A785" s="2">
        <v>43510</v>
      </c>
      <c r="B785" s="3">
        <v>16.508242389999999</v>
      </c>
      <c r="C785" s="3">
        <v>18.811720765</v>
      </c>
      <c r="D785" s="3">
        <v>19.255949940000001</v>
      </c>
      <c r="E785" s="3">
        <v>27.215137160000001</v>
      </c>
      <c r="F785" s="10">
        <v>2.8263536866809318</v>
      </c>
      <c r="G785" s="10">
        <v>2.2867759766078759</v>
      </c>
      <c r="H785" s="3">
        <v>5.6527073733618636</v>
      </c>
      <c r="I785" s="3">
        <v>7.9394833499697386</v>
      </c>
      <c r="J785" s="3">
        <v>2.8263536866809318</v>
      </c>
      <c r="K785" s="14">
        <f t="shared" si="350"/>
        <v>7.1182175667286769</v>
      </c>
      <c r="L785" s="14">
        <f t="shared" si="351"/>
        <v>8.6197966573932057</v>
      </c>
      <c r="M785" s="14">
        <f t="shared" si="352"/>
        <v>8.1869987008736587</v>
      </c>
      <c r="N785" s="5">
        <f t="shared" si="353"/>
        <v>0</v>
      </c>
      <c r="O785" s="11">
        <v>0.198119047636</v>
      </c>
      <c r="P785" s="11">
        <v>7.4261904764000006E-2</v>
      </c>
      <c r="Q785" s="11">
        <v>6.8891025051493529</v>
      </c>
      <c r="R785" s="11">
        <f t="shared" si="346"/>
        <v>0.68891025051493537</v>
      </c>
      <c r="S785" s="11">
        <f t="shared" si="347"/>
        <v>6.2001922546344179</v>
      </c>
      <c r="T785" s="11">
        <v>6.1684881811032666</v>
      </c>
      <c r="U785" s="11">
        <f t="shared" si="348"/>
        <v>0.61684881811032666</v>
      </c>
      <c r="V785" s="11">
        <f t="shared" si="349"/>
        <v>5.5516393629929404</v>
      </c>
      <c r="W785" s="11">
        <f t="shared" si="328"/>
        <v>2.4640142627685928E-2</v>
      </c>
      <c r="X785" s="11">
        <f t="shared" si="329"/>
        <v>1.6251893988027797</v>
      </c>
      <c r="Y785" s="11">
        <f t="shared" si="330"/>
        <v>1.9845769180705131E-2</v>
      </c>
      <c r="Z785" s="11">
        <f t="shared" si="331"/>
        <v>1.4064866280128579E-2</v>
      </c>
      <c r="AA785" s="11">
        <f t="shared" si="332"/>
        <v>1.122124080746244</v>
      </c>
      <c r="AB785" s="11">
        <f t="shared" si="333"/>
        <v>2.2394844616118334E-2</v>
      </c>
      <c r="AC785" s="11">
        <f t="shared" si="334"/>
        <v>6.6627248395286359E-2</v>
      </c>
      <c r="AD785" s="11">
        <f t="shared" si="335"/>
        <v>1.4637199594188748</v>
      </c>
      <c r="AE785" s="11">
        <f t="shared" si="336"/>
        <v>4.4245588163623152E-2</v>
      </c>
      <c r="AF785" s="11">
        <v>0</v>
      </c>
      <c r="AG785" s="9">
        <v>0</v>
      </c>
      <c r="AH785" s="11">
        <v>0</v>
      </c>
      <c r="AI785" s="30"/>
      <c r="AJ785" s="30">
        <v>775</v>
      </c>
      <c r="AK785" s="30">
        <f t="shared" si="337"/>
        <v>1.6498295414304656</v>
      </c>
      <c r="AL785" s="30">
        <f t="shared" si="344"/>
        <v>1.1361889470263726</v>
      </c>
      <c r="AM785" s="30">
        <f t="shared" si="345"/>
        <v>1.5303472078141611</v>
      </c>
      <c r="AN785" s="34">
        <v>1.75</v>
      </c>
      <c r="AO785" s="34">
        <v>1.3285714289999999</v>
      </c>
      <c r="AP785">
        <v>1.317203655882355</v>
      </c>
      <c r="AQ785" s="30">
        <f t="shared" si="338"/>
        <v>-0.10017045856953444</v>
      </c>
      <c r="AR785" s="31">
        <f t="shared" si="339"/>
        <v>1.0034120770030816E-2</v>
      </c>
      <c r="AS785" s="30">
        <f t="shared" si="340"/>
        <v>-0.19238248197362728</v>
      </c>
      <c r="AT785" s="32">
        <f t="shared" si="341"/>
        <v>3.7011019370333027E-2</v>
      </c>
      <c r="AU785" s="30">
        <f t="shared" si="342"/>
        <v>0.21314355193180612</v>
      </c>
      <c r="AV785" s="33">
        <f t="shared" si="343"/>
        <v>4.5430173730106535E-2</v>
      </c>
      <c r="AW785" s="16"/>
      <c r="AX785" s="33"/>
    </row>
    <row r="786" spans="1:50" x14ac:dyDescent="0.2">
      <c r="A786" s="2">
        <v>43511</v>
      </c>
      <c r="B786" s="3">
        <v>16.51723835</v>
      </c>
      <c r="C786" s="3">
        <v>18.786680595</v>
      </c>
      <c r="D786" s="3">
        <v>19.24742264</v>
      </c>
      <c r="E786" s="3">
        <v>27.386908009999999</v>
      </c>
      <c r="F786" s="10">
        <v>2.7694308730466561</v>
      </c>
      <c r="G786" s="10">
        <v>2.2197184848196359</v>
      </c>
      <c r="H786" s="3">
        <v>5.5388617460933114</v>
      </c>
      <c r="I786" s="3">
        <v>7.7585802309129477</v>
      </c>
      <c r="J786" s="3">
        <v>2.7694308730466561</v>
      </c>
      <c r="K786" s="14">
        <f t="shared" si="350"/>
        <v>6.8918039761516958</v>
      </c>
      <c r="L786" s="14">
        <f t="shared" si="351"/>
        <v>8.1290664461644511</v>
      </c>
      <c r="M786" s="14">
        <f t="shared" si="352"/>
        <v>8.2564910203880704</v>
      </c>
      <c r="N786" s="5">
        <f t="shared" si="353"/>
        <v>0</v>
      </c>
      <c r="O786" s="11">
        <v>0.20125595236400001</v>
      </c>
      <c r="P786" s="11">
        <v>7.3863095235999987E-2</v>
      </c>
      <c r="Q786" s="11">
        <v>6.8928995673559061</v>
      </c>
      <c r="R786" s="11">
        <f t="shared" si="346"/>
        <v>0.68928995673559068</v>
      </c>
      <c r="S786" s="11">
        <f t="shared" si="347"/>
        <v>6.2036096106203154</v>
      </c>
      <c r="T786" s="11">
        <v>6.1410228651693934</v>
      </c>
      <c r="U786" s="11">
        <f t="shared" si="348"/>
        <v>0.61410228651693943</v>
      </c>
      <c r="V786" s="11">
        <f t="shared" si="349"/>
        <v>5.5269205786524545</v>
      </c>
      <c r="W786" s="11">
        <f t="shared" si="328"/>
        <v>2.4477296663922177E-2</v>
      </c>
      <c r="X786" s="11">
        <f t="shared" si="329"/>
        <v>1.6301967190261857</v>
      </c>
      <c r="Y786" s="11">
        <f t="shared" si="330"/>
        <v>1.9794469899769591E-2</v>
      </c>
      <c r="Z786" s="11">
        <f t="shared" si="331"/>
        <v>1.3965123457400551E-2</v>
      </c>
      <c r="AA786" s="11">
        <f t="shared" si="332"/>
        <v>1.1270176183557579</v>
      </c>
      <c r="AB786" s="11">
        <f t="shared" si="333"/>
        <v>2.2176736906781468E-2</v>
      </c>
      <c r="AC786" s="11">
        <f t="shared" si="334"/>
        <v>6.6020872034859665E-2</v>
      </c>
      <c r="AD786" s="11">
        <f t="shared" si="335"/>
        <v>1.4652351541598427</v>
      </c>
      <c r="AE786" s="11">
        <f t="shared" si="336"/>
        <v>4.4804719588267171E-2</v>
      </c>
      <c r="AF786" s="11">
        <v>0</v>
      </c>
      <c r="AG786" s="9">
        <v>0</v>
      </c>
      <c r="AH786" s="11">
        <v>0</v>
      </c>
      <c r="AI786" s="30"/>
      <c r="AJ786" s="30">
        <v>776</v>
      </c>
      <c r="AK786" s="30">
        <f t="shared" si="337"/>
        <v>1.6546740156901079</v>
      </c>
      <c r="AL786" s="30">
        <f t="shared" si="344"/>
        <v>1.1409827418131584</v>
      </c>
      <c r="AM786" s="30">
        <f t="shared" si="345"/>
        <v>1.5312560261947024</v>
      </c>
      <c r="AN786" s="34">
        <v>1.7545454549999999</v>
      </c>
      <c r="AO786" s="34">
        <v>1.342857143</v>
      </c>
      <c r="AP786">
        <v>1.319831894117645</v>
      </c>
      <c r="AQ786" s="30">
        <f t="shared" si="338"/>
        <v>-9.9871439309892063E-2</v>
      </c>
      <c r="AR786" s="31">
        <f t="shared" si="339"/>
        <v>9.9743043898294532E-3</v>
      </c>
      <c r="AS786" s="30">
        <f t="shared" si="340"/>
        <v>-0.20187440118684163</v>
      </c>
      <c r="AT786" s="32">
        <f t="shared" si="341"/>
        <v>4.0753273854545885E-2</v>
      </c>
      <c r="AU786" s="30">
        <f t="shared" si="342"/>
        <v>0.21142413207705735</v>
      </c>
      <c r="AV786" s="33">
        <f t="shared" si="343"/>
        <v>4.4700163624536993E-2</v>
      </c>
      <c r="AW786" s="16"/>
      <c r="AX786" s="33"/>
    </row>
    <row r="787" spans="1:50" x14ac:dyDescent="0.2">
      <c r="A787" s="2">
        <v>43512</v>
      </c>
      <c r="B787" s="3">
        <v>16.52623432</v>
      </c>
      <c r="C787" s="3">
        <v>18.761640419999999</v>
      </c>
      <c r="D787" s="3">
        <v>19.238895329999998</v>
      </c>
      <c r="E787" s="3">
        <v>27.558678870000001</v>
      </c>
      <c r="F787" s="10">
        <v>2.735769518192793</v>
      </c>
      <c r="G787" s="10">
        <v>2.1574531155696901</v>
      </c>
      <c r="H787" s="3">
        <v>5.471539036385586</v>
      </c>
      <c r="I787" s="3">
        <v>7.6289921519552752</v>
      </c>
      <c r="J787" s="3">
        <v>2.735769518192793</v>
      </c>
      <c r="K787" s="14">
        <f t="shared" si="350"/>
        <v>6.7234953828413655</v>
      </c>
      <c r="L787" s="14">
        <f t="shared" si="351"/>
        <v>7.7001157028905638</v>
      </c>
      <c r="M787" s="14">
        <f t="shared" si="352"/>
        <v>8.390657779496804</v>
      </c>
      <c r="N787" s="5">
        <f t="shared" si="353"/>
        <v>0</v>
      </c>
      <c r="O787" s="11">
        <v>0.20439285709200011</v>
      </c>
      <c r="P787" s="11">
        <v>7.3464285707999996E-2</v>
      </c>
      <c r="Q787" s="11">
        <v>6.9027092620282069</v>
      </c>
      <c r="R787" s="11">
        <f t="shared" si="346"/>
        <v>0.69027092620282071</v>
      </c>
      <c r="S787" s="11">
        <f t="shared" si="347"/>
        <v>6.2124383358253867</v>
      </c>
      <c r="T787" s="11">
        <v>6.1145912997948546</v>
      </c>
      <c r="U787" s="11">
        <f t="shared" si="348"/>
        <v>0.61145912997948548</v>
      </c>
      <c r="V787" s="11">
        <f t="shared" si="349"/>
        <v>5.5031321698153697</v>
      </c>
      <c r="W787" s="11">
        <f t="shared" si="328"/>
        <v>2.4293948717861471E-2</v>
      </c>
      <c r="X787" s="11">
        <f t="shared" si="329"/>
        <v>1.6350393859523136</v>
      </c>
      <c r="Y787" s="11">
        <f t="shared" si="330"/>
        <v>1.9737591968038582E-2</v>
      </c>
      <c r="Z787" s="11">
        <f t="shared" si="331"/>
        <v>1.3873949253880798E-2</v>
      </c>
      <c r="AA787" s="11">
        <f t="shared" si="332"/>
        <v>1.1321084095894718</v>
      </c>
      <c r="AB787" s="11">
        <f t="shared" si="333"/>
        <v>2.1961498142908251E-2</v>
      </c>
      <c r="AC787" s="11">
        <f t="shared" si="334"/>
        <v>6.5350590089224142E-2</v>
      </c>
      <c r="AD787" s="11">
        <f t="shared" si="335"/>
        <v>1.467353826006969</v>
      </c>
      <c r="AE787" s="11">
        <f t="shared" si="336"/>
        <v>4.5287492095984497E-2</v>
      </c>
      <c r="AF787" s="11">
        <v>0</v>
      </c>
      <c r="AG787" s="9">
        <v>0</v>
      </c>
      <c r="AH787" s="11">
        <v>0</v>
      </c>
      <c r="AI787" s="30"/>
      <c r="AJ787" s="30">
        <v>777</v>
      </c>
      <c r="AK787" s="30">
        <f t="shared" si="337"/>
        <v>1.6593333346701751</v>
      </c>
      <c r="AL787" s="30">
        <f t="shared" si="344"/>
        <v>1.1459823588433526</v>
      </c>
      <c r="AM787" s="30">
        <f t="shared" si="345"/>
        <v>1.5327044160961931</v>
      </c>
      <c r="AN787" s="34">
        <v>1.759090909</v>
      </c>
      <c r="AO787" s="34">
        <v>1.3571428569999999</v>
      </c>
      <c r="AP787">
        <v>1.322460132352941</v>
      </c>
      <c r="AQ787" s="30">
        <f t="shared" si="338"/>
        <v>-9.9757574329824905E-2</v>
      </c>
      <c r="AR787" s="31">
        <f t="shared" si="339"/>
        <v>9.9515736361705416E-3</v>
      </c>
      <c r="AS787" s="30">
        <f t="shared" si="340"/>
        <v>-0.21116049815664728</v>
      </c>
      <c r="AT787" s="32">
        <f t="shared" si="341"/>
        <v>4.4588755981763442E-2</v>
      </c>
      <c r="AU787" s="30">
        <f t="shared" si="342"/>
        <v>0.2102442837432521</v>
      </c>
      <c r="AV787" s="33">
        <f t="shared" si="343"/>
        <v>4.4202658846713101E-2</v>
      </c>
      <c r="AW787" s="16"/>
      <c r="AX787" s="33"/>
    </row>
    <row r="788" spans="1:50" x14ac:dyDescent="0.2">
      <c r="A788" s="2">
        <v>43513</v>
      </c>
      <c r="B788" s="3">
        <v>16.535230290000001</v>
      </c>
      <c r="C788" s="3">
        <v>18.736600244999998</v>
      </c>
      <c r="D788" s="3">
        <v>19.230368030000001</v>
      </c>
      <c r="E788" s="3">
        <v>27.73044973</v>
      </c>
      <c r="F788" s="10">
        <v>2.7959887681066058</v>
      </c>
      <c r="G788" s="10">
        <v>2.104749692070262</v>
      </c>
      <c r="H788" s="3">
        <v>5.5919775362132116</v>
      </c>
      <c r="I788" s="3">
        <v>7.696727228283474</v>
      </c>
      <c r="J788" s="3">
        <v>2.7959887681066058</v>
      </c>
      <c r="K788" s="14">
        <f t="shared" si="350"/>
        <v>6.7824176142021617</v>
      </c>
      <c r="L788" s="14">
        <f t="shared" si="351"/>
        <v>7.4135636139711778</v>
      </c>
      <c r="M788" s="14">
        <f t="shared" si="352"/>
        <v>8.8181515209640082</v>
      </c>
      <c r="N788" s="5">
        <f t="shared" si="353"/>
        <v>0</v>
      </c>
      <c r="O788" s="11">
        <v>0.20752976190899999</v>
      </c>
      <c r="P788" s="11">
        <v>7.3065476190999998E-2</v>
      </c>
      <c r="Q788" s="11">
        <v>6.9012907027888346</v>
      </c>
      <c r="R788" s="11">
        <f t="shared" si="346"/>
        <v>0.69012907027888348</v>
      </c>
      <c r="S788" s="11">
        <f t="shared" si="347"/>
        <v>6.2111616325099517</v>
      </c>
      <c r="T788" s="11">
        <v>6.0931353511367066</v>
      </c>
      <c r="U788" s="11">
        <f t="shared" si="348"/>
        <v>0.6093135351136707</v>
      </c>
      <c r="V788" s="11">
        <f t="shared" si="349"/>
        <v>5.4838218160230356</v>
      </c>
      <c r="W788" s="11">
        <f t="shared" si="328"/>
        <v>2.4103004500532019E-2</v>
      </c>
      <c r="X788" s="11">
        <f t="shared" si="329"/>
        <v>1.6397658944455558</v>
      </c>
      <c r="Y788" s="11">
        <f t="shared" si="330"/>
        <v>1.9674367849355744E-2</v>
      </c>
      <c r="Z788" s="11">
        <f t="shared" si="331"/>
        <v>1.3801996109817083E-2</v>
      </c>
      <c r="AA788" s="11">
        <f t="shared" si="332"/>
        <v>1.1374103805488642</v>
      </c>
      <c r="AB788" s="11">
        <f t="shared" si="333"/>
        <v>2.1749235719399011E-2</v>
      </c>
      <c r="AC788" s="11">
        <f t="shared" si="334"/>
        <v>6.4628315924777843E-2</v>
      </c>
      <c r="AD788" s="11">
        <f t="shared" si="335"/>
        <v>1.4699660894245501</v>
      </c>
      <c r="AE788" s="11">
        <f t="shared" si="336"/>
        <v>4.5695882920811351E-2</v>
      </c>
      <c r="AF788" s="11">
        <v>0</v>
      </c>
      <c r="AG788" s="9">
        <v>0</v>
      </c>
      <c r="AH788" s="11">
        <v>0</v>
      </c>
      <c r="AI788" s="30"/>
      <c r="AJ788" s="30">
        <v>778</v>
      </c>
      <c r="AK788" s="30">
        <f t="shared" si="337"/>
        <v>1.6638688989460877</v>
      </c>
      <c r="AL788" s="30">
        <f t="shared" si="344"/>
        <v>1.1512123766586813</v>
      </c>
      <c r="AM788" s="30">
        <f t="shared" si="345"/>
        <v>1.5345944053493279</v>
      </c>
      <c r="AN788" s="34">
        <v>1.7636363639999999</v>
      </c>
      <c r="AO788" s="34">
        <v>1.371428571</v>
      </c>
      <c r="AP788">
        <v>1.3250883705882355</v>
      </c>
      <c r="AQ788" s="30">
        <f t="shared" si="338"/>
        <v>-9.9767465053912208E-2</v>
      </c>
      <c r="AR788" s="31">
        <f t="shared" si="339"/>
        <v>9.9535470832835937E-3</v>
      </c>
      <c r="AS788" s="30">
        <f t="shared" si="340"/>
        <v>-0.22021619434131878</v>
      </c>
      <c r="AT788" s="32">
        <f t="shared" si="341"/>
        <v>4.8495172250173482E-2</v>
      </c>
      <c r="AU788" s="30">
        <f t="shared" si="342"/>
        <v>0.20950603476109242</v>
      </c>
      <c r="AV788" s="33">
        <f t="shared" si="343"/>
        <v>4.3892778601316067E-2</v>
      </c>
      <c r="AW788" s="16"/>
      <c r="AX788" s="33"/>
    </row>
    <row r="789" spans="1:50" x14ac:dyDescent="0.2">
      <c r="A789" s="2">
        <v>43514</v>
      </c>
      <c r="B789" s="3">
        <v>16.544226250000001</v>
      </c>
      <c r="C789" s="3">
        <v>18.711560075000001</v>
      </c>
      <c r="D789" s="3">
        <v>19.22184073</v>
      </c>
      <c r="E789" s="3">
        <v>27.902220589999999</v>
      </c>
      <c r="F789" s="10">
        <v>2.72772920430923</v>
      </c>
      <c r="G789" s="10">
        <v>2.0711957675385411</v>
      </c>
      <c r="H789" s="3">
        <v>5.4554584086184592</v>
      </c>
      <c r="I789" s="3">
        <v>7.5266541761569998</v>
      </c>
      <c r="J789" s="3">
        <v>2.72772920430923</v>
      </c>
      <c r="K789" s="14">
        <f t="shared" si="350"/>
        <v>6.5272068742005818</v>
      </c>
      <c r="L789" s="14">
        <f t="shared" si="351"/>
        <v>7.0425558322877571</v>
      </c>
      <c r="M789" s="14">
        <f t="shared" si="352"/>
        <v>8.8428434434742371</v>
      </c>
      <c r="N789" s="5">
        <f t="shared" si="353"/>
        <v>0</v>
      </c>
      <c r="O789" s="11">
        <v>0.21066666663700001</v>
      </c>
      <c r="P789" s="11">
        <v>7.2666666662999993E-2</v>
      </c>
      <c r="Q789" s="11">
        <v>6.9097084294292701</v>
      </c>
      <c r="R789" s="11">
        <f t="shared" si="346"/>
        <v>0.6909708429429271</v>
      </c>
      <c r="S789" s="11">
        <f t="shared" si="347"/>
        <v>6.218737586486343</v>
      </c>
      <c r="T789" s="11">
        <v>6.0689699753225073</v>
      </c>
      <c r="U789" s="11">
        <f t="shared" si="348"/>
        <v>0.60689699753225079</v>
      </c>
      <c r="V789" s="11">
        <f t="shared" si="349"/>
        <v>5.4620729777902568</v>
      </c>
      <c r="W789" s="11">
        <f t="shared" si="328"/>
        <v>2.3945238954332808E-2</v>
      </c>
      <c r="X789" s="11">
        <f t="shared" si="329"/>
        <v>1.6444862402942317</v>
      </c>
      <c r="Y789" s="11">
        <f t="shared" si="330"/>
        <v>1.9604830250949126E-2</v>
      </c>
      <c r="Z789" s="11">
        <f t="shared" si="331"/>
        <v>1.3801096539584959E-2</v>
      </c>
      <c r="AA789" s="11">
        <f t="shared" si="332"/>
        <v>1.1430416503697391</v>
      </c>
      <c r="AB789" s="11">
        <f t="shared" si="333"/>
        <v>2.1540267685052756E-2</v>
      </c>
      <c r="AC789" s="11">
        <f t="shared" si="334"/>
        <v>6.3870516016563947E-2</v>
      </c>
      <c r="AD789" s="11">
        <f t="shared" si="335"/>
        <v>1.4729104565312907</v>
      </c>
      <c r="AE789" s="11">
        <f t="shared" si="336"/>
        <v>4.6032408993646433E-2</v>
      </c>
      <c r="AF789" s="11">
        <v>0</v>
      </c>
      <c r="AG789" s="9">
        <v>0</v>
      </c>
      <c r="AH789" s="11">
        <v>0</v>
      </c>
      <c r="AI789" s="30"/>
      <c r="AJ789" s="30">
        <v>779</v>
      </c>
      <c r="AK789" s="30">
        <f t="shared" si="337"/>
        <v>1.6684314792485646</v>
      </c>
      <c r="AL789" s="30">
        <f t="shared" si="344"/>
        <v>1.1568427469093241</v>
      </c>
      <c r="AM789" s="30">
        <f t="shared" si="345"/>
        <v>1.5367809725478547</v>
      </c>
      <c r="AN789" s="34">
        <v>1.768181818</v>
      </c>
      <c r="AO789" s="34">
        <v>1.385714286</v>
      </c>
      <c r="AP789">
        <v>1.3277166088235295</v>
      </c>
      <c r="AQ789" s="30">
        <f t="shared" si="338"/>
        <v>-9.9750338751435352E-2</v>
      </c>
      <c r="AR789" s="31">
        <f t="shared" si="339"/>
        <v>9.9501300810261057E-3</v>
      </c>
      <c r="AS789" s="30">
        <f t="shared" si="340"/>
        <v>-0.22887153909067592</v>
      </c>
      <c r="AT789" s="32">
        <f t="shared" si="341"/>
        <v>5.23821814057348E-2</v>
      </c>
      <c r="AU789" s="30">
        <f t="shared" si="342"/>
        <v>0.20906436372432524</v>
      </c>
      <c r="AV789" s="33">
        <f t="shared" si="343"/>
        <v>4.370790817945696E-2</v>
      </c>
      <c r="AW789" s="16"/>
      <c r="AX789" s="33"/>
    </row>
    <row r="790" spans="1:50" x14ac:dyDescent="0.2">
      <c r="A790" s="2">
        <v>43515</v>
      </c>
      <c r="B790" s="3">
        <v>16.553222219999999</v>
      </c>
      <c r="C790" s="3">
        <v>18.6865199</v>
      </c>
      <c r="D790" s="3">
        <v>19.213313429999999</v>
      </c>
      <c r="E790" s="3">
        <v>27.77031281</v>
      </c>
      <c r="F790" s="10">
        <v>2.7203260992683558</v>
      </c>
      <c r="G790" s="10">
        <v>2.0855490087922042</v>
      </c>
      <c r="H790" s="3">
        <v>5.4406521985367116</v>
      </c>
      <c r="I790" s="3">
        <v>7.5262012073289153</v>
      </c>
      <c r="J790" s="3">
        <v>2.7203260992683558</v>
      </c>
      <c r="K790" s="14">
        <f t="shared" si="350"/>
        <v>6.8044972243256634</v>
      </c>
      <c r="L790" s="14">
        <f t="shared" si="351"/>
        <v>7.1659715886528801</v>
      </c>
      <c r="M790" s="14">
        <f t="shared" si="352"/>
        <v>8.7507633788381032</v>
      </c>
      <c r="N790" s="5">
        <f t="shared" si="353"/>
        <v>0</v>
      </c>
      <c r="O790" s="11">
        <v>0.21760317457299999</v>
      </c>
      <c r="P790" s="11">
        <v>7.0333333327000008E-2</v>
      </c>
      <c r="Q790" s="11">
        <v>6.8696348765570434</v>
      </c>
      <c r="R790" s="11">
        <f t="shared" si="346"/>
        <v>0.68696348765570436</v>
      </c>
      <c r="S790" s="11">
        <f t="shared" si="347"/>
        <v>6.1826713889013396</v>
      </c>
      <c r="T790" s="11">
        <v>6.044838288061662</v>
      </c>
      <c r="U790" s="11">
        <f t="shared" si="348"/>
        <v>0.60448382880616625</v>
      </c>
      <c r="V790" s="11">
        <f t="shared" si="349"/>
        <v>5.440354459255496</v>
      </c>
      <c r="W790" s="11">
        <f t="shared" si="328"/>
        <v>2.3762680066843164E-2</v>
      </c>
      <c r="X790" s="11">
        <f t="shared" si="329"/>
        <v>1.6490532571347043</v>
      </c>
      <c r="Y790" s="11">
        <f t="shared" si="330"/>
        <v>1.9531358093123365E-2</v>
      </c>
      <c r="Z790" s="11">
        <f t="shared" si="331"/>
        <v>1.3785132022158102E-2</v>
      </c>
      <c r="AA790" s="11">
        <f t="shared" si="332"/>
        <v>1.1488270209028117</v>
      </c>
      <c r="AB790" s="11">
        <f t="shared" si="333"/>
        <v>2.1335941646467779E-2</v>
      </c>
      <c r="AC790" s="11">
        <f t="shared" si="334"/>
        <v>6.3114045189170812E-2</v>
      </c>
      <c r="AD790" s="11">
        <f t="shared" si="335"/>
        <v>1.4763413807331751</v>
      </c>
      <c r="AE790" s="11">
        <f t="shared" si="336"/>
        <v>4.6300349209771316E-2</v>
      </c>
      <c r="AF790" s="11">
        <v>0</v>
      </c>
      <c r="AG790" s="9">
        <v>0</v>
      </c>
      <c r="AH790" s="11">
        <v>0</v>
      </c>
      <c r="AI790" s="30"/>
      <c r="AJ790" s="30">
        <v>780</v>
      </c>
      <c r="AK790" s="30">
        <f t="shared" si="337"/>
        <v>1.6728159372015474</v>
      </c>
      <c r="AL790" s="30">
        <f t="shared" si="344"/>
        <v>1.1626121529249698</v>
      </c>
      <c r="AM790" s="30">
        <f t="shared" si="345"/>
        <v>1.5394554259223459</v>
      </c>
      <c r="AN790" s="34">
        <v>1.7727272730000001</v>
      </c>
      <c r="AO790" s="34">
        <v>1.4</v>
      </c>
      <c r="AP790">
        <v>1.3303448470588235</v>
      </c>
      <c r="AQ790" s="30">
        <f t="shared" si="338"/>
        <v>-9.9911335798452683E-2</v>
      </c>
      <c r="AR790" s="31">
        <f t="shared" si="339"/>
        <v>9.9822750210311721E-3</v>
      </c>
      <c r="AS790" s="30">
        <f t="shared" si="340"/>
        <v>-0.23738784707503013</v>
      </c>
      <c r="AT790" s="32">
        <f t="shared" si="341"/>
        <v>5.6352989938917894E-2</v>
      </c>
      <c r="AU790" s="30">
        <f t="shared" si="342"/>
        <v>0.20911057886352236</v>
      </c>
      <c r="AV790" s="33">
        <f t="shared" si="343"/>
        <v>4.3727234192637403E-2</v>
      </c>
      <c r="AW790" s="16"/>
      <c r="AX790" s="33"/>
    </row>
    <row r="791" spans="1:50" x14ac:dyDescent="0.2">
      <c r="A791" s="2">
        <v>43516</v>
      </c>
      <c r="B791" s="3">
        <v>16.565470179999998</v>
      </c>
      <c r="C791" s="3">
        <v>18.661479725</v>
      </c>
      <c r="D791" s="3">
        <v>19.203682100000002</v>
      </c>
      <c r="E791" s="3">
        <v>27.63840502</v>
      </c>
      <c r="F791" s="10">
        <v>2.7268654569591839</v>
      </c>
      <c r="G791" s="10">
        <v>2.08075771328906</v>
      </c>
      <c r="H791" s="3">
        <v>5.4537309139183687</v>
      </c>
      <c r="I791" s="3">
        <v>7.5344886272074287</v>
      </c>
      <c r="J791" s="3">
        <v>2.7268654569591839</v>
      </c>
      <c r="K791" s="14">
        <f t="shared" si="350"/>
        <v>7.1456758989967097</v>
      </c>
      <c r="L791" s="14">
        <f t="shared" si="351"/>
        <v>7.2673540969229133</v>
      </c>
      <c r="M791" s="14">
        <f t="shared" si="352"/>
        <v>8.7181603552037128</v>
      </c>
      <c r="N791" s="5">
        <f t="shared" si="353"/>
        <v>0</v>
      </c>
      <c r="O791" s="11">
        <v>0.22453968249900011</v>
      </c>
      <c r="P791" s="11">
        <v>6.8000000001000011E-2</v>
      </c>
      <c r="Q791" s="11">
        <v>6.8320775264517142</v>
      </c>
      <c r="R791" s="11">
        <f t="shared" si="346"/>
        <v>0.68320775264517142</v>
      </c>
      <c r="S791" s="11">
        <f t="shared" si="347"/>
        <v>6.1488697738065428</v>
      </c>
      <c r="T791" s="11">
        <v>6.019773193920491</v>
      </c>
      <c r="U791" s="11">
        <f t="shared" si="348"/>
        <v>0.60197731939204913</v>
      </c>
      <c r="V791" s="11">
        <f t="shared" si="349"/>
        <v>5.4177958745284425</v>
      </c>
      <c r="W791" s="11">
        <f t="shared" si="328"/>
        <v>2.3587549803404974E-2</v>
      </c>
      <c r="X791" s="11">
        <f t="shared" si="329"/>
        <v>1.6535315293877484</v>
      </c>
      <c r="Y791" s="11">
        <f t="shared" si="330"/>
        <v>1.9452814830273092E-2</v>
      </c>
      <c r="Z791" s="11">
        <f t="shared" si="331"/>
        <v>1.3810507183735285E-2</v>
      </c>
      <c r="AA791" s="11">
        <f t="shared" si="332"/>
        <v>1.1544207989290565</v>
      </c>
      <c r="AB791" s="11">
        <f t="shared" si="333"/>
        <v>2.1135852788194711E-2</v>
      </c>
      <c r="AC791" s="11">
        <f t="shared" si="334"/>
        <v>6.2533669021117025E-2</v>
      </c>
      <c r="AD791" s="11">
        <f t="shared" si="335"/>
        <v>1.4795191538893644</v>
      </c>
      <c r="AE791" s="11">
        <f t="shared" si="336"/>
        <v>4.6504862336223501E-2</v>
      </c>
      <c r="AF791" s="11">
        <v>0</v>
      </c>
      <c r="AG791" s="9">
        <v>0</v>
      </c>
      <c r="AH791" s="11">
        <v>0</v>
      </c>
      <c r="AI791" s="30"/>
      <c r="AJ791" s="30">
        <v>781</v>
      </c>
      <c r="AK791" s="30">
        <f t="shared" si="337"/>
        <v>1.6771190791911534</v>
      </c>
      <c r="AL791" s="30">
        <f t="shared" si="344"/>
        <v>1.1682313061127918</v>
      </c>
      <c r="AM791" s="30">
        <f t="shared" si="345"/>
        <v>1.5420528229104815</v>
      </c>
      <c r="AN791" s="34">
        <v>1.7772727269999999</v>
      </c>
      <c r="AO791" s="34">
        <v>1.4181818180000001</v>
      </c>
      <c r="AP791">
        <v>1.3329730852941175</v>
      </c>
      <c r="AQ791" s="30">
        <f t="shared" si="338"/>
        <v>-0.1001536478088465</v>
      </c>
      <c r="AR791" s="31">
        <f t="shared" si="339"/>
        <v>1.0030753169418464E-2</v>
      </c>
      <c r="AS791" s="30">
        <f t="shared" si="340"/>
        <v>-0.24995051188720829</v>
      </c>
      <c r="AT791" s="32">
        <f t="shared" si="341"/>
        <v>6.2475258392677452E-2</v>
      </c>
      <c r="AU791" s="30">
        <f t="shared" si="342"/>
        <v>0.209079737616364</v>
      </c>
      <c r="AV791" s="33">
        <f t="shared" si="343"/>
        <v>4.3714336681727618E-2</v>
      </c>
      <c r="AW791" s="16"/>
      <c r="AX791" s="33"/>
    </row>
    <row r="792" spans="1:50" x14ac:dyDescent="0.2">
      <c r="A792" s="2">
        <v>43517</v>
      </c>
      <c r="B792" s="3">
        <v>16.577718149999999</v>
      </c>
      <c r="C792" s="3">
        <v>18.676886760000002</v>
      </c>
      <c r="D792" s="3">
        <v>19.194050780000001</v>
      </c>
      <c r="E792" s="3">
        <v>27.506497240000002</v>
      </c>
      <c r="F792" s="10">
        <v>3.0126082942643042</v>
      </c>
      <c r="G792" s="10">
        <v>2.3322309346028609</v>
      </c>
      <c r="H792" s="3">
        <v>6.0252165885286084</v>
      </c>
      <c r="I792" s="3">
        <v>8.3574475231314693</v>
      </c>
      <c r="J792" s="3">
        <v>3.0126082942643042</v>
      </c>
      <c r="K792" s="14">
        <f t="shared" si="350"/>
        <v>8.107038465075739</v>
      </c>
      <c r="L792" s="14">
        <f t="shared" si="351"/>
        <v>8.2930950834862607</v>
      </c>
      <c r="M792" s="14">
        <f t="shared" si="352"/>
        <v>9.5714684225850633</v>
      </c>
      <c r="N792" s="5">
        <f t="shared" si="353"/>
        <v>0</v>
      </c>
      <c r="O792" s="11">
        <v>0.23147619043500009</v>
      </c>
      <c r="P792" s="11">
        <v>6.5666666664999998E-2</v>
      </c>
      <c r="Q792" s="11">
        <v>6.7526821326891069</v>
      </c>
      <c r="R792" s="11">
        <f t="shared" si="346"/>
        <v>0.67526821326891073</v>
      </c>
      <c r="S792" s="11">
        <f t="shared" si="347"/>
        <v>6.0774139194201959</v>
      </c>
      <c r="T792" s="11">
        <v>5.9615006264535548</v>
      </c>
      <c r="U792" s="11">
        <f t="shared" si="348"/>
        <v>0.59615006264535553</v>
      </c>
      <c r="V792" s="11">
        <f t="shared" si="349"/>
        <v>5.3653505638081995</v>
      </c>
      <c r="W792" s="11">
        <f t="shared" si="328"/>
        <v>2.3427444822932023E-2</v>
      </c>
      <c r="X792" s="11">
        <f t="shared" si="329"/>
        <v>1.6579324091437211</v>
      </c>
      <c r="Y792" s="11">
        <f t="shared" si="330"/>
        <v>1.9370004120025985E-2</v>
      </c>
      <c r="Z792" s="11">
        <f t="shared" si="331"/>
        <v>1.3880221482102818E-2</v>
      </c>
      <c r="AA792" s="11">
        <f t="shared" si="332"/>
        <v>1.1598698468896609</v>
      </c>
      <c r="AB792" s="11">
        <f t="shared" si="333"/>
        <v>2.0940733414692676E-2</v>
      </c>
      <c r="AC792" s="11">
        <f t="shared" si="334"/>
        <v>6.2084803396879107E-2</v>
      </c>
      <c r="AD792" s="11">
        <f t="shared" si="335"/>
        <v>1.4823920751824009</v>
      </c>
      <c r="AE792" s="11">
        <f t="shared" si="336"/>
        <v>4.6660791372725684E-2</v>
      </c>
      <c r="AF792" s="11">
        <v>0</v>
      </c>
      <c r="AG792" s="9">
        <v>0</v>
      </c>
      <c r="AH792" s="11">
        <v>0</v>
      </c>
      <c r="AI792" s="30"/>
      <c r="AJ792" s="30">
        <v>782</v>
      </c>
      <c r="AK792" s="30">
        <f t="shared" si="337"/>
        <v>1.6813598539666532</v>
      </c>
      <c r="AL792" s="30">
        <f t="shared" si="344"/>
        <v>1.1737500683717637</v>
      </c>
      <c r="AM792" s="30">
        <f t="shared" si="345"/>
        <v>1.54447687857928</v>
      </c>
      <c r="AN792" s="34">
        <v>1.7818181820000001</v>
      </c>
      <c r="AO792" s="34">
        <v>1.4363636360000001</v>
      </c>
      <c r="AP792">
        <v>1.3142303560294115</v>
      </c>
      <c r="AQ792" s="30">
        <f t="shared" si="338"/>
        <v>-0.10045832803334687</v>
      </c>
      <c r="AR792" s="31">
        <f t="shared" si="339"/>
        <v>1.0091875671255525E-2</v>
      </c>
      <c r="AS792" s="30">
        <f t="shared" si="340"/>
        <v>-0.2626135676282364</v>
      </c>
      <c r="AT792" s="32">
        <f t="shared" si="341"/>
        <v>6.8965885902430288E-2</v>
      </c>
      <c r="AU792" s="30">
        <f t="shared" si="342"/>
        <v>0.23024652254986844</v>
      </c>
      <c r="AV792" s="33">
        <f t="shared" si="343"/>
        <v>5.3013461146307075E-2</v>
      </c>
      <c r="AW792" s="16"/>
      <c r="AX792" s="33"/>
    </row>
    <row r="793" spans="1:50" x14ac:dyDescent="0.2">
      <c r="A793" s="2">
        <v>43518</v>
      </c>
      <c r="B793" s="3">
        <v>16.589966109999999</v>
      </c>
      <c r="C793" s="3">
        <v>18.692293794999998</v>
      </c>
      <c r="D793" s="3">
        <v>19.18441945</v>
      </c>
      <c r="E793" s="3">
        <v>27.374589459999999</v>
      </c>
      <c r="F793" s="10">
        <v>2.8211456596387192</v>
      </c>
      <c r="G793" s="10">
        <v>2.2388671567521921</v>
      </c>
      <c r="H793" s="3">
        <v>5.6422913192774384</v>
      </c>
      <c r="I793" s="3">
        <v>7.8811584760296292</v>
      </c>
      <c r="J793" s="3">
        <v>2.8211456596387192</v>
      </c>
      <c r="K793" s="14">
        <f t="shared" si="350"/>
        <v>7.7902781982767193</v>
      </c>
      <c r="L793" s="14">
        <f t="shared" si="351"/>
        <v>8.0726605201862167</v>
      </c>
      <c r="M793" s="14">
        <f t="shared" si="352"/>
        <v>8.9057922989721945</v>
      </c>
      <c r="N793" s="5">
        <f t="shared" si="353"/>
        <v>0</v>
      </c>
      <c r="O793" s="11">
        <v>0.23841269837000001</v>
      </c>
      <c r="P793" s="11">
        <v>6.3333333329999991E-2</v>
      </c>
      <c r="Q793" s="11">
        <v>6.7540499527864037</v>
      </c>
      <c r="R793" s="11">
        <f t="shared" si="346"/>
        <v>0.6754049952786404</v>
      </c>
      <c r="S793" s="11">
        <f t="shared" si="347"/>
        <v>6.0786449575077635</v>
      </c>
      <c r="T793" s="11">
        <v>5.9307431602206968</v>
      </c>
      <c r="U793" s="11">
        <f t="shared" si="348"/>
        <v>0.59307431602206973</v>
      </c>
      <c r="V793" s="11">
        <f t="shared" si="349"/>
        <v>5.3376688441986273</v>
      </c>
      <c r="W793" s="11">
        <f t="shared" si="328"/>
        <v>2.3396068670601369E-2</v>
      </c>
      <c r="X793" s="11">
        <f t="shared" si="329"/>
        <v>1.6625281592612113</v>
      </c>
      <c r="Y793" s="11">
        <f t="shared" si="330"/>
        <v>1.9284107636532946E-2</v>
      </c>
      <c r="Z793" s="11">
        <f t="shared" si="331"/>
        <v>1.416937864020637E-2</v>
      </c>
      <c r="AA793" s="11">
        <f t="shared" si="332"/>
        <v>1.1655364217586208</v>
      </c>
      <c r="AB793" s="11">
        <f t="shared" si="333"/>
        <v>2.0751359489187084E-2</v>
      </c>
      <c r="AC793" s="11">
        <f t="shared" si="334"/>
        <v>6.2186444743085802E-2</v>
      </c>
      <c r="AD793" s="11">
        <f t="shared" si="335"/>
        <v>1.484666477139448</v>
      </c>
      <c r="AE793" s="11">
        <f t="shared" si="336"/>
        <v>4.6779311407666946E-2</v>
      </c>
      <c r="AF793" s="11">
        <v>0</v>
      </c>
      <c r="AG793" s="9">
        <v>0</v>
      </c>
      <c r="AH793" s="11">
        <v>0</v>
      </c>
      <c r="AI793" s="30"/>
      <c r="AJ793" s="30">
        <v>783</v>
      </c>
      <c r="AK793" s="30">
        <f t="shared" si="337"/>
        <v>1.6859242279318127</v>
      </c>
      <c r="AL793" s="30">
        <f t="shared" si="344"/>
        <v>1.1797058003988272</v>
      </c>
      <c r="AM793" s="30">
        <f t="shared" si="345"/>
        <v>1.5468529218825338</v>
      </c>
      <c r="AN793" s="34">
        <v>1.7863636359999999</v>
      </c>
      <c r="AO793" s="34">
        <v>1.4545454550000001</v>
      </c>
      <c r="AP793">
        <v>1.2954876262647059</v>
      </c>
      <c r="AQ793" s="30">
        <f t="shared" si="338"/>
        <v>-0.10043940806818719</v>
      </c>
      <c r="AR793" s="31">
        <f t="shared" si="339"/>
        <v>1.0088074693087826E-2</v>
      </c>
      <c r="AS793" s="30">
        <f t="shared" si="340"/>
        <v>-0.27483965460117288</v>
      </c>
      <c r="AT793" s="32">
        <f t="shared" si="341"/>
        <v>7.5536835741292011E-2</v>
      </c>
      <c r="AU793" s="30">
        <f t="shared" si="342"/>
        <v>0.25136529561782783</v>
      </c>
      <c r="AV793" s="33">
        <f t="shared" si="343"/>
        <v>6.3184511841037974E-2</v>
      </c>
      <c r="AW793" s="16"/>
      <c r="AX793" s="33"/>
    </row>
    <row r="794" spans="1:50" x14ac:dyDescent="0.2">
      <c r="A794" s="2">
        <v>43519</v>
      </c>
      <c r="B794" s="3">
        <v>16.602214069999999</v>
      </c>
      <c r="C794" s="3">
        <v>18.707700825</v>
      </c>
      <c r="D794" s="3">
        <v>19.174788119999999</v>
      </c>
      <c r="E794" s="3">
        <v>27.24268167</v>
      </c>
      <c r="F794" s="10">
        <v>2.73061200693301</v>
      </c>
      <c r="G794" s="10">
        <v>2.155039717185375</v>
      </c>
      <c r="H794" s="3">
        <v>5.4612240138660209</v>
      </c>
      <c r="I794" s="3">
        <v>7.6162637310513954</v>
      </c>
      <c r="J794" s="3">
        <v>2.73061200693301</v>
      </c>
      <c r="K794" s="14">
        <f t="shared" si="350"/>
        <v>7.7318066497514044</v>
      </c>
      <c r="L794" s="14">
        <f t="shared" si="351"/>
        <v>7.9781772041753145</v>
      </c>
      <c r="M794" s="14">
        <f t="shared" si="352"/>
        <v>8.5635190941490666</v>
      </c>
      <c r="N794" s="5">
        <f t="shared" si="353"/>
        <v>0</v>
      </c>
      <c r="O794" s="11">
        <v>0.24534920630599999</v>
      </c>
      <c r="P794" s="11">
        <v>6.0999999994E-2</v>
      </c>
      <c r="Q794" s="11">
        <v>6.7404098778956554</v>
      </c>
      <c r="R794" s="11">
        <f t="shared" si="346"/>
        <v>0.67404098778956556</v>
      </c>
      <c r="S794" s="11">
        <f t="shared" si="347"/>
        <v>6.0663688901060899</v>
      </c>
      <c r="T794" s="11">
        <v>5.9195263861412748</v>
      </c>
      <c r="U794" s="11">
        <f t="shared" si="348"/>
        <v>0.5919526386141275</v>
      </c>
      <c r="V794" s="11">
        <f t="shared" si="349"/>
        <v>5.3275737475271479</v>
      </c>
      <c r="W794" s="11">
        <f t="shared" si="328"/>
        <v>2.3289665017801799E-2</v>
      </c>
      <c r="X794" s="11">
        <f t="shared" si="329"/>
        <v>1.6668836084543175</v>
      </c>
      <c r="Y794" s="11">
        <f t="shared" si="330"/>
        <v>1.9202768816092494E-2</v>
      </c>
      <c r="Z794" s="11">
        <f t="shared" si="331"/>
        <v>1.433977840532763E-2</v>
      </c>
      <c r="AA794" s="11">
        <f t="shared" si="332"/>
        <v>1.1708245835727193</v>
      </c>
      <c r="AB794" s="11">
        <f t="shared" si="333"/>
        <v>2.0571991745382337E-2</v>
      </c>
      <c r="AC794" s="11">
        <f t="shared" si="334"/>
        <v>6.2257460567342132E-2</v>
      </c>
      <c r="AD794" s="11">
        <f t="shared" si="335"/>
        <v>1.4865100591772347</v>
      </c>
      <c r="AE794" s="11">
        <f t="shared" si="336"/>
        <v>4.6894903649560567E-2</v>
      </c>
      <c r="AF794" s="11">
        <v>0</v>
      </c>
      <c r="AG794" s="9">
        <v>0</v>
      </c>
      <c r="AH794" s="11">
        <v>0</v>
      </c>
      <c r="AI794" s="30"/>
      <c r="AJ794" s="30">
        <v>784</v>
      </c>
      <c r="AK794" s="30">
        <f t="shared" si="337"/>
        <v>1.6901732734721193</v>
      </c>
      <c r="AL794" s="30">
        <f t="shared" si="344"/>
        <v>1.185164361978047</v>
      </c>
      <c r="AM794" s="30">
        <f t="shared" si="345"/>
        <v>1.5487675197445767</v>
      </c>
      <c r="AN794" s="34">
        <v>1.7909090910000001</v>
      </c>
      <c r="AO794" s="34">
        <v>1.4727272730000001</v>
      </c>
      <c r="AP794">
        <v>1.2767448969999999</v>
      </c>
      <c r="AQ794" s="30">
        <f t="shared" si="338"/>
        <v>-0.10073581752788074</v>
      </c>
      <c r="AR794" s="31">
        <f t="shared" si="339"/>
        <v>1.0147704933010485E-2</v>
      </c>
      <c r="AS794" s="30">
        <f t="shared" si="340"/>
        <v>-0.28756291102195308</v>
      </c>
      <c r="AT794" s="32">
        <f t="shared" si="341"/>
        <v>8.2692427795419701E-2</v>
      </c>
      <c r="AU794" s="30">
        <f t="shared" si="342"/>
        <v>0.27202262274457678</v>
      </c>
      <c r="AV794" s="33">
        <f t="shared" si="343"/>
        <v>7.3996307284838345E-2</v>
      </c>
      <c r="AW794" s="16"/>
      <c r="AX794" s="33"/>
    </row>
    <row r="795" spans="1:50" x14ac:dyDescent="0.2">
      <c r="A795" s="2">
        <v>43520</v>
      </c>
      <c r="B795" s="3">
        <v>16.614462039999999</v>
      </c>
      <c r="C795" s="3">
        <v>18.585999649999998</v>
      </c>
      <c r="D795" s="3">
        <v>19.165156799999998</v>
      </c>
      <c r="E795" s="3">
        <v>27.110773890000001</v>
      </c>
      <c r="F795" s="10">
        <v>2.6943339994821289</v>
      </c>
      <c r="G795" s="10">
        <v>2.087964888281967</v>
      </c>
      <c r="H795" s="3">
        <v>5.3886679989642587</v>
      </c>
      <c r="I795" s="3">
        <v>7.4766328872462262</v>
      </c>
      <c r="J795" s="3">
        <v>2.6943339994821289</v>
      </c>
      <c r="K795" s="14">
        <f t="shared" si="350"/>
        <v>8.3611593241962314</v>
      </c>
      <c r="L795" s="14">
        <f t="shared" si="351"/>
        <v>7.7321949562194403</v>
      </c>
      <c r="M795" s="14">
        <f t="shared" si="352"/>
        <v>8.3930647477604374</v>
      </c>
      <c r="N795" s="5">
        <f t="shared" si="353"/>
        <v>0</v>
      </c>
      <c r="O795" s="11">
        <v>0.25228571423200002</v>
      </c>
      <c r="P795" s="11">
        <v>5.8666666667999988E-2</v>
      </c>
      <c r="Q795" s="11">
        <v>6.7127462858287634</v>
      </c>
      <c r="R795" s="11">
        <f t="shared" si="346"/>
        <v>0.67127462858287634</v>
      </c>
      <c r="S795" s="11">
        <f t="shared" si="347"/>
        <v>6.0414716572458875</v>
      </c>
      <c r="T795" s="11">
        <v>5.9061383088594006</v>
      </c>
      <c r="U795" s="11">
        <f t="shared" si="348"/>
        <v>0.59061383088594011</v>
      </c>
      <c r="V795" s="11">
        <f t="shared" si="349"/>
        <v>5.3155244779734607</v>
      </c>
      <c r="W795" s="11">
        <f t="shared" si="328"/>
        <v>2.3154520299132966E-2</v>
      </c>
      <c r="X795" s="11">
        <f t="shared" si="329"/>
        <v>1.6710922621724769</v>
      </c>
      <c r="Y795" s="11">
        <f t="shared" si="330"/>
        <v>1.9121328351845421E-2</v>
      </c>
      <c r="Z795" s="11">
        <f t="shared" si="331"/>
        <v>1.4470482582548195E-2</v>
      </c>
      <c r="AA795" s="11">
        <f t="shared" si="332"/>
        <v>1.175866698419372</v>
      </c>
      <c r="AB795" s="11">
        <f t="shared" si="333"/>
        <v>2.0400031897566864E-2</v>
      </c>
      <c r="AC795" s="11">
        <f t="shared" si="334"/>
        <v>6.2320762624626776E-2</v>
      </c>
      <c r="AD795" s="11">
        <f t="shared" si="335"/>
        <v>1.4879029429689228</v>
      </c>
      <c r="AE795" s="11">
        <f t="shared" si="336"/>
        <v>4.7006021017807036E-2</v>
      </c>
      <c r="AF795" s="11">
        <v>0</v>
      </c>
      <c r="AG795" s="9">
        <v>0</v>
      </c>
      <c r="AH795" s="11">
        <v>0</v>
      </c>
      <c r="AI795" s="30"/>
      <c r="AJ795" s="30">
        <v>785</v>
      </c>
      <c r="AK795" s="30">
        <f t="shared" si="337"/>
        <v>1.6942467824716099</v>
      </c>
      <c r="AL795" s="30">
        <f t="shared" si="344"/>
        <v>1.1903371810019201</v>
      </c>
      <c r="AM795" s="30">
        <f t="shared" si="345"/>
        <v>1.5502237055935495</v>
      </c>
      <c r="AN795" s="34">
        <v>1.7954545449999999</v>
      </c>
      <c r="AO795" s="34">
        <v>1.490909091</v>
      </c>
      <c r="AP795">
        <v>1.2777874923333337</v>
      </c>
      <c r="AQ795" s="30">
        <f t="shared" si="338"/>
        <v>-0.10120776252839003</v>
      </c>
      <c r="AR795" s="31">
        <f t="shared" si="339"/>
        <v>1.024301119600299E-2</v>
      </c>
      <c r="AS795" s="30">
        <f t="shared" si="340"/>
        <v>-0.30057190999807992</v>
      </c>
      <c r="AT795" s="32">
        <f t="shared" si="341"/>
        <v>9.0343473079893863E-2</v>
      </c>
      <c r="AU795" s="30">
        <f t="shared" si="342"/>
        <v>0.27243621326021583</v>
      </c>
      <c r="AV795" s="33">
        <f t="shared" si="343"/>
        <v>7.4221490295565795E-2</v>
      </c>
      <c r="AW795" s="16"/>
      <c r="AX795" s="33"/>
    </row>
    <row r="796" spans="1:50" x14ac:dyDescent="0.2">
      <c r="A796" s="2">
        <v>43521</v>
      </c>
      <c r="B796" s="3">
        <v>16.626709999999999</v>
      </c>
      <c r="C796" s="3">
        <v>18.464298469999999</v>
      </c>
      <c r="D796" s="3">
        <v>19.155525470000001</v>
      </c>
      <c r="E796" s="3">
        <v>26.978866109999998</v>
      </c>
      <c r="F796" s="10">
        <v>2.673619560018424</v>
      </c>
      <c r="G796" s="10">
        <v>2.0520297584908169</v>
      </c>
      <c r="H796" s="3">
        <v>5.347239120036849</v>
      </c>
      <c r="I796" s="3">
        <v>7.3992688785276659</v>
      </c>
      <c r="J796" s="3">
        <v>2.673619560018424</v>
      </c>
      <c r="K796" s="14">
        <f t="shared" si="350"/>
        <v>9.1292312095828994</v>
      </c>
      <c r="L796" s="14">
        <f t="shared" si="351"/>
        <v>7.5742054818068052</v>
      </c>
      <c r="M796" s="14">
        <f t="shared" si="352"/>
        <v>8.2713178592627923</v>
      </c>
      <c r="N796" s="5">
        <f t="shared" si="353"/>
        <v>0</v>
      </c>
      <c r="O796" s="11">
        <v>0.25922222216800012</v>
      </c>
      <c r="P796" s="11">
        <v>5.6333333332000003E-2</v>
      </c>
      <c r="Q796" s="11">
        <v>6.6928733434851013</v>
      </c>
      <c r="R796" s="11">
        <f t="shared" si="346"/>
        <v>0.66928733434851018</v>
      </c>
      <c r="S796" s="11">
        <f t="shared" si="347"/>
        <v>6.0235860091365909</v>
      </c>
      <c r="T796" s="11">
        <v>5.8923097568366911</v>
      </c>
      <c r="U796" s="11">
        <f t="shared" si="348"/>
        <v>0.58923097568366911</v>
      </c>
      <c r="V796" s="11">
        <f t="shared" si="349"/>
        <v>5.3030787811530224</v>
      </c>
      <c r="W796" s="11">
        <f t="shared" si="328"/>
        <v>2.3027471811912247E-2</v>
      </c>
      <c r="X796" s="11">
        <f t="shared" si="329"/>
        <v>1.6751325131957044</v>
      </c>
      <c r="Y796" s="11">
        <f t="shared" si="330"/>
        <v>1.9038138290203736E-2</v>
      </c>
      <c r="Z796" s="11">
        <f t="shared" si="331"/>
        <v>1.46017278532573E-2</v>
      </c>
      <c r="AA796" s="11">
        <f t="shared" si="332"/>
        <v>1.1807321208557322</v>
      </c>
      <c r="AB796" s="11">
        <f t="shared" si="333"/>
        <v>2.0234520837902083E-2</v>
      </c>
      <c r="AC796" s="11">
        <f t="shared" si="334"/>
        <v>6.2282995371028084E-2</v>
      </c>
      <c r="AD796" s="11">
        <f t="shared" si="335"/>
        <v>1.4896136103529052</v>
      </c>
      <c r="AE796" s="11">
        <f t="shared" si="336"/>
        <v>4.7112550787566036E-2</v>
      </c>
      <c r="AF796" s="11">
        <v>0</v>
      </c>
      <c r="AG796" s="9">
        <v>0</v>
      </c>
      <c r="AH796" s="11">
        <v>0</v>
      </c>
      <c r="AI796" s="30"/>
      <c r="AJ796" s="30">
        <v>786</v>
      </c>
      <c r="AK796" s="30">
        <f t="shared" si="337"/>
        <v>1.6981599850076168</v>
      </c>
      <c r="AL796" s="30">
        <f t="shared" si="344"/>
        <v>1.1953338487089895</v>
      </c>
      <c r="AM796" s="30">
        <f t="shared" si="345"/>
        <v>1.5518966057239332</v>
      </c>
      <c r="AN796" s="34">
        <v>1.8</v>
      </c>
      <c r="AO796" s="34">
        <v>1.509090909</v>
      </c>
      <c r="AP796">
        <v>1.2788300881666665</v>
      </c>
      <c r="AQ796" s="30">
        <f t="shared" si="338"/>
        <v>-0.10184001499238327</v>
      </c>
      <c r="AR796" s="31">
        <f t="shared" si="339"/>
        <v>1.0371388653648849E-2</v>
      </c>
      <c r="AS796" s="30">
        <f t="shared" si="340"/>
        <v>-0.31375706029101047</v>
      </c>
      <c r="AT796" s="32">
        <f t="shared" si="341"/>
        <v>9.8443492882456782E-2</v>
      </c>
      <c r="AU796" s="30">
        <f t="shared" si="342"/>
        <v>0.27306651755726663</v>
      </c>
      <c r="AV796" s="33">
        <f t="shared" si="343"/>
        <v>7.4565323010853002E-2</v>
      </c>
      <c r="AW796" s="16"/>
      <c r="AX796" s="33"/>
    </row>
    <row r="797" spans="1:50" x14ac:dyDescent="0.2">
      <c r="A797" s="2">
        <v>43522</v>
      </c>
      <c r="B797" s="3">
        <v>16.63895797</v>
      </c>
      <c r="C797" s="3">
        <v>18.342597295000001</v>
      </c>
      <c r="D797" s="3">
        <v>19.145894139999999</v>
      </c>
      <c r="E797" s="3">
        <v>26.846958319999999</v>
      </c>
      <c r="F797" s="10">
        <v>2.66068149247686</v>
      </c>
      <c r="G797" s="10">
        <v>2.025660709625936</v>
      </c>
      <c r="H797" s="3">
        <v>5.3213629849537201</v>
      </c>
      <c r="I797" s="3">
        <v>7.3470236945796561</v>
      </c>
      <c r="J797" s="3">
        <v>2.66068149247686</v>
      </c>
      <c r="K797" s="14">
        <f t="shared" si="350"/>
        <v>10.043634041164808</v>
      </c>
      <c r="L797" s="14">
        <f t="shared" si="351"/>
        <v>7.4470370706276654</v>
      </c>
      <c r="M797" s="14">
        <f t="shared" si="352"/>
        <v>8.1733548629211743</v>
      </c>
      <c r="N797" s="5">
        <f t="shared" si="353"/>
        <v>0</v>
      </c>
      <c r="O797" s="11">
        <v>0.26615873010399999</v>
      </c>
      <c r="P797" s="11">
        <v>5.3999999995999998E-2</v>
      </c>
      <c r="Q797" s="11">
        <v>6.6657083260380334</v>
      </c>
      <c r="R797" s="11">
        <f t="shared" si="346"/>
        <v>0.66657083260380334</v>
      </c>
      <c r="S797" s="11">
        <f t="shared" si="347"/>
        <v>5.9991374934342305</v>
      </c>
      <c r="T797" s="11">
        <v>5.8755175638604298</v>
      </c>
      <c r="U797" s="11">
        <f t="shared" si="348"/>
        <v>0.58755175638604296</v>
      </c>
      <c r="V797" s="11">
        <f t="shared" si="349"/>
        <v>5.2879658074743867</v>
      </c>
      <c r="W797" s="11">
        <f t="shared" si="328"/>
        <v>2.2918168977783204E-2</v>
      </c>
      <c r="X797" s="11">
        <f t="shared" si="329"/>
        <v>1.6790240217764956</v>
      </c>
      <c r="Y797" s="11">
        <f t="shared" si="330"/>
        <v>1.8953794619265784E-2</v>
      </c>
      <c r="Z797" s="11">
        <f t="shared" si="331"/>
        <v>1.474359095505345E-2</v>
      </c>
      <c r="AA797" s="11">
        <f t="shared" si="332"/>
        <v>1.1854418132435336</v>
      </c>
      <c r="AB797" s="11">
        <f t="shared" si="333"/>
        <v>2.0075325580282015E-2</v>
      </c>
      <c r="AC797" s="11">
        <f t="shared" si="334"/>
        <v>6.2196455608274005E-2</v>
      </c>
      <c r="AD797" s="11">
        <f t="shared" si="335"/>
        <v>1.4916774957281029</v>
      </c>
      <c r="AE797" s="11">
        <f t="shared" si="336"/>
        <v>4.7209011307578611E-2</v>
      </c>
      <c r="AF797" s="11">
        <v>0</v>
      </c>
      <c r="AG797" s="9">
        <v>0</v>
      </c>
      <c r="AH797" s="11">
        <v>0</v>
      </c>
      <c r="AI797" s="30"/>
      <c r="AJ797" s="30">
        <v>787</v>
      </c>
      <c r="AK797" s="30">
        <f t="shared" si="337"/>
        <v>1.7019421907542789</v>
      </c>
      <c r="AL797" s="30">
        <f t="shared" si="344"/>
        <v>1.2001854041985871</v>
      </c>
      <c r="AM797" s="30">
        <f t="shared" si="345"/>
        <v>1.5538739513363768</v>
      </c>
      <c r="AN797" s="34">
        <v>1.7923076920000001</v>
      </c>
      <c r="AO797" s="34">
        <v>1.5272727269999999</v>
      </c>
      <c r="AP797">
        <v>1.2798726835000001</v>
      </c>
      <c r="AQ797" s="30">
        <f t="shared" si="338"/>
        <v>-9.036550124572118E-2</v>
      </c>
      <c r="AR797" s="31">
        <f t="shared" si="339"/>
        <v>8.165923815390436E-3</v>
      </c>
      <c r="AS797" s="30">
        <f t="shared" si="340"/>
        <v>-0.32708732280141284</v>
      </c>
      <c r="AT797" s="32">
        <f t="shared" si="341"/>
        <v>0.10698611673739564</v>
      </c>
      <c r="AU797" s="30">
        <f t="shared" si="342"/>
        <v>0.27400126783637679</v>
      </c>
      <c r="AV797" s="33">
        <f t="shared" si="343"/>
        <v>7.5076694775941893E-2</v>
      </c>
      <c r="AW797" s="16"/>
      <c r="AX797" s="33"/>
    </row>
    <row r="798" spans="1:50" x14ac:dyDescent="0.2">
      <c r="A798" s="2">
        <v>43523</v>
      </c>
      <c r="B798" s="3">
        <v>16.65120593</v>
      </c>
      <c r="C798" s="3">
        <v>18.220896114999999</v>
      </c>
      <c r="D798" s="3">
        <v>19.136262819999999</v>
      </c>
      <c r="E798" s="3">
        <v>26.71505054</v>
      </c>
      <c r="F798" s="10">
        <v>2.645135620186871</v>
      </c>
      <c r="G798" s="10">
        <v>1.99932716202654</v>
      </c>
      <c r="H798" s="3">
        <v>5.290271240373742</v>
      </c>
      <c r="I798" s="3">
        <v>7.2895984024002818</v>
      </c>
      <c r="J798" s="3">
        <v>2.645135620186871</v>
      </c>
      <c r="K798" s="14">
        <f t="shared" si="350"/>
        <v>11.10057528363358</v>
      </c>
      <c r="L798" s="14">
        <f t="shared" si="351"/>
        <v>7.3177482209194693</v>
      </c>
      <c r="M798" s="14">
        <f t="shared" si="352"/>
        <v>8.0669868913974234</v>
      </c>
      <c r="N798" s="5">
        <f t="shared" si="353"/>
        <v>0</v>
      </c>
      <c r="O798" s="11">
        <v>0.27309523803000002</v>
      </c>
      <c r="P798" s="11">
        <v>5.1666666669999993E-2</v>
      </c>
      <c r="Q798" s="11">
        <v>6.6400192578323196</v>
      </c>
      <c r="R798" s="11">
        <f t="shared" si="346"/>
        <v>0.66400192578323203</v>
      </c>
      <c r="S798" s="11">
        <f t="shared" si="347"/>
        <v>5.9760173320490875</v>
      </c>
      <c r="T798" s="11">
        <v>5.8562065338116547</v>
      </c>
      <c r="U798" s="11">
        <f t="shared" si="348"/>
        <v>0.58562065338116553</v>
      </c>
      <c r="V798" s="11">
        <f t="shared" si="349"/>
        <v>5.270585880430489</v>
      </c>
      <c r="W798" s="11">
        <f t="shared" si="328"/>
        <v>2.2830496614055309E-2</v>
      </c>
      <c r="X798" s="11">
        <f t="shared" si="329"/>
        <v>1.6827515505701369</v>
      </c>
      <c r="Y798" s="11">
        <f t="shared" si="330"/>
        <v>1.8869404971098503E-2</v>
      </c>
      <c r="Z798" s="11">
        <f t="shared" si="331"/>
        <v>1.4899928414463904E-2</v>
      </c>
      <c r="AA798" s="11">
        <f t="shared" si="332"/>
        <v>1.1900072000043032</v>
      </c>
      <c r="AB798" s="11">
        <f t="shared" si="333"/>
        <v>1.9922517638942795E-2</v>
      </c>
      <c r="AC798" s="11">
        <f t="shared" si="334"/>
        <v>6.2070383230692291E-2</v>
      </c>
      <c r="AD798" s="11">
        <f t="shared" si="335"/>
        <v>1.4941147405623731</v>
      </c>
      <c r="AE798" s="11">
        <f t="shared" si="336"/>
        <v>4.7293339412723616E-2</v>
      </c>
      <c r="AF798" s="11">
        <v>0</v>
      </c>
      <c r="AG798" s="9">
        <v>0</v>
      </c>
      <c r="AH798" s="11">
        <v>0</v>
      </c>
      <c r="AI798" s="30"/>
      <c r="AJ798" s="30">
        <v>788</v>
      </c>
      <c r="AK798" s="30">
        <f t="shared" si="337"/>
        <v>1.7055820471841923</v>
      </c>
      <c r="AL798" s="30">
        <f t="shared" si="344"/>
        <v>1.2049071284187671</v>
      </c>
      <c r="AM798" s="30">
        <f t="shared" si="345"/>
        <v>1.5561851237930655</v>
      </c>
      <c r="AN798" s="34">
        <v>1.7846153849999999</v>
      </c>
      <c r="AO798" s="34">
        <v>1.5454545449999999</v>
      </c>
      <c r="AP798">
        <v>1.2809152793333336</v>
      </c>
      <c r="AQ798" s="30">
        <f t="shared" si="338"/>
        <v>-7.903333781580768E-2</v>
      </c>
      <c r="AR798" s="31">
        <f t="shared" si="339"/>
        <v>6.2462684863075759E-3</v>
      </c>
      <c r="AS798" s="30">
        <f t="shared" si="340"/>
        <v>-0.34054741658123278</v>
      </c>
      <c r="AT798" s="32">
        <f t="shared" si="341"/>
        <v>0.11597254294015169</v>
      </c>
      <c r="AU798" s="30">
        <f t="shared" si="342"/>
        <v>0.2752698444597319</v>
      </c>
      <c r="AV798" s="33">
        <f t="shared" si="343"/>
        <v>7.5773487268884998E-2</v>
      </c>
      <c r="AW798" s="16"/>
      <c r="AX798" s="33"/>
    </row>
    <row r="799" spans="1:50" x14ac:dyDescent="0.2">
      <c r="A799" s="2">
        <v>43524</v>
      </c>
      <c r="B799" s="3">
        <v>16.66345389</v>
      </c>
      <c r="C799" s="3">
        <v>18.099194935</v>
      </c>
      <c r="D799" s="3">
        <v>19.126631490000001</v>
      </c>
      <c r="E799" s="3">
        <v>26.583142760000001</v>
      </c>
      <c r="F799" s="10">
        <v>2.6334700741565089</v>
      </c>
      <c r="G799" s="10">
        <v>1.972994441462294</v>
      </c>
      <c r="H799" s="3">
        <v>5.2669401483130187</v>
      </c>
      <c r="I799" s="3">
        <v>7.2399345897753129</v>
      </c>
      <c r="J799" s="3">
        <v>2.6334700741565089</v>
      </c>
      <c r="K799" s="14">
        <f t="shared" si="350"/>
        <v>12.369572792504144</v>
      </c>
      <c r="L799" s="14">
        <f t="shared" si="351"/>
        <v>7.1937119110586183</v>
      </c>
      <c r="M799" s="14">
        <f t="shared" si="352"/>
        <v>7.9720192677766031</v>
      </c>
      <c r="N799" s="5">
        <f t="shared" si="353"/>
        <v>0</v>
      </c>
      <c r="O799" s="11">
        <v>0.280031745966</v>
      </c>
      <c r="P799" s="11">
        <v>4.9333333334000001E-2</v>
      </c>
      <c r="Q799" s="11">
        <v>6.6137534073392557</v>
      </c>
      <c r="R799" s="11">
        <f t="shared" si="346"/>
        <v>0.66137534073392557</v>
      </c>
      <c r="S799" s="11">
        <f t="shared" si="347"/>
        <v>5.9523780666053305</v>
      </c>
      <c r="T799" s="11">
        <v>5.8355813495550084</v>
      </c>
      <c r="U799" s="11">
        <f t="shared" si="348"/>
        <v>0.58355813495550091</v>
      </c>
      <c r="V799" s="11">
        <f t="shared" si="349"/>
        <v>5.2520232145995074</v>
      </c>
      <c r="W799" s="11">
        <f t="shared" si="328"/>
        <v>2.2765456191272661E-2</v>
      </c>
      <c r="X799" s="11">
        <f t="shared" si="329"/>
        <v>1.686299323482974</v>
      </c>
      <c r="Y799" s="11">
        <f t="shared" si="330"/>
        <v>1.878621866770969E-2</v>
      </c>
      <c r="Z799" s="11">
        <f t="shared" si="331"/>
        <v>1.5066786254665843E-2</v>
      </c>
      <c r="AA799" s="11">
        <f t="shared" si="332"/>
        <v>1.1944282704396831</v>
      </c>
      <c r="AB799" s="11">
        <f t="shared" si="333"/>
        <v>1.9776244063883647E-2</v>
      </c>
      <c r="AC799" s="11">
        <f t="shared" si="334"/>
        <v>6.1895183866501502E-2</v>
      </c>
      <c r="AD799" s="11">
        <f t="shared" si="335"/>
        <v>1.4969559569476047</v>
      </c>
      <c r="AE799" s="11">
        <f t="shared" si="336"/>
        <v>4.7364157036328673E-2</v>
      </c>
      <c r="AF799" s="11">
        <v>0</v>
      </c>
      <c r="AG799" s="9">
        <v>0</v>
      </c>
      <c r="AH799" s="11">
        <v>0</v>
      </c>
      <c r="AI799" s="30"/>
      <c r="AJ799" s="30">
        <v>789</v>
      </c>
      <c r="AK799" s="30">
        <f t="shared" si="337"/>
        <v>1.7090647796742466</v>
      </c>
      <c r="AL799" s="30">
        <f t="shared" si="344"/>
        <v>1.209495056694349</v>
      </c>
      <c r="AM799" s="30">
        <f t="shared" si="345"/>
        <v>1.5588511408141064</v>
      </c>
      <c r="AN799" s="34">
        <v>1.776923077</v>
      </c>
      <c r="AO799" s="34">
        <v>1.5636363639999999</v>
      </c>
      <c r="AP799">
        <v>1.2819578746666664</v>
      </c>
      <c r="AQ799" s="30">
        <f t="shared" si="338"/>
        <v>-6.7858297325753325E-2</v>
      </c>
      <c r="AR799" s="31">
        <f t="shared" si="339"/>
        <v>4.6047485159503411E-3</v>
      </c>
      <c r="AS799" s="30">
        <f t="shared" si="340"/>
        <v>-0.35414130730565097</v>
      </c>
      <c r="AT799" s="32">
        <f t="shared" si="341"/>
        <v>0.12541606554015552</v>
      </c>
      <c r="AU799" s="30">
        <f t="shared" si="342"/>
        <v>0.27689326614743992</v>
      </c>
      <c r="AV799" s="33">
        <f t="shared" si="343"/>
        <v>7.6669880837796994E-2</v>
      </c>
      <c r="AW799" s="16"/>
      <c r="AX799" s="33"/>
    </row>
    <row r="800" spans="1:50" x14ac:dyDescent="0.2">
      <c r="A800" s="2">
        <v>43525</v>
      </c>
      <c r="B800" s="3">
        <v>16.67570186</v>
      </c>
      <c r="C800" s="3">
        <v>17.977493760000002</v>
      </c>
      <c r="D800" s="3">
        <v>19.11700016</v>
      </c>
      <c r="E800" s="3">
        <v>26.451234970000002</v>
      </c>
      <c r="F800" s="10">
        <v>2.6127358468157968</v>
      </c>
      <c r="G800" s="10">
        <v>1.929876090074603</v>
      </c>
      <c r="H800" s="3">
        <v>5.2254716936315937</v>
      </c>
      <c r="I800" s="3">
        <v>7.1553477837061967</v>
      </c>
      <c r="J800" s="3">
        <v>2.6127358468157968</v>
      </c>
      <c r="K800" s="14">
        <f t="shared" si="350"/>
        <v>13.848848070266165</v>
      </c>
      <c r="L800" s="14">
        <f t="shared" si="351"/>
        <v>7.024657569586247</v>
      </c>
      <c r="M800" s="14">
        <f t="shared" si="352"/>
        <v>7.8492735595036685</v>
      </c>
      <c r="N800" s="5">
        <f t="shared" si="353"/>
        <v>0</v>
      </c>
      <c r="O800" s="11">
        <v>0.28696825400100001</v>
      </c>
      <c r="P800" s="11">
        <v>4.6999999999000001E-2</v>
      </c>
      <c r="Q800" s="11">
        <v>6.5896986918407778</v>
      </c>
      <c r="R800" s="11">
        <f t="shared" si="346"/>
        <v>0.65896986918407785</v>
      </c>
      <c r="S800" s="11">
        <f t="shared" si="347"/>
        <v>5.9307288226567003</v>
      </c>
      <c r="T800" s="11">
        <v>5.8202985755434371</v>
      </c>
      <c r="U800" s="11">
        <f t="shared" si="348"/>
        <v>0.58202985755434378</v>
      </c>
      <c r="V800" s="11">
        <f t="shared" si="349"/>
        <v>5.2382687179890937</v>
      </c>
      <c r="W800" s="11">
        <f t="shared" si="328"/>
        <v>2.2727556738722624E-2</v>
      </c>
      <c r="X800" s="11">
        <f t="shared" si="329"/>
        <v>1.6896508675243755</v>
      </c>
      <c r="Y800" s="11">
        <f t="shared" si="330"/>
        <v>1.8705450141049709E-2</v>
      </c>
      <c r="Z800" s="11">
        <f t="shared" si="331"/>
        <v>1.5245586630883498E-2</v>
      </c>
      <c r="AA800" s="11">
        <f t="shared" si="332"/>
        <v>1.198710540011197</v>
      </c>
      <c r="AB800" s="11">
        <f t="shared" si="333"/>
        <v>1.9636569546352362E-2</v>
      </c>
      <c r="AC800" s="11">
        <f t="shared" si="334"/>
        <v>6.1660108701936667E-2</v>
      </c>
      <c r="AD800" s="11">
        <f t="shared" si="335"/>
        <v>1.5002407718633459</v>
      </c>
      <c r="AE800" s="11">
        <f t="shared" si="336"/>
        <v>4.7419635590647199E-2</v>
      </c>
      <c r="AF800" s="11">
        <v>0</v>
      </c>
      <c r="AG800" s="9">
        <v>0</v>
      </c>
      <c r="AH800" s="11">
        <v>0</v>
      </c>
      <c r="AI800" s="30"/>
      <c r="AJ800" s="30">
        <v>790</v>
      </c>
      <c r="AK800" s="30">
        <f t="shared" si="337"/>
        <v>1.7123784242630982</v>
      </c>
      <c r="AL800" s="30">
        <f t="shared" si="344"/>
        <v>1.2139561266420806</v>
      </c>
      <c r="AM800" s="30">
        <f t="shared" si="345"/>
        <v>1.5619008805652825</v>
      </c>
      <c r="AN800" s="34">
        <v>1.769230769</v>
      </c>
      <c r="AO800" s="34">
        <v>1.5818181819999999</v>
      </c>
      <c r="AP800">
        <v>1.2830004705</v>
      </c>
      <c r="AQ800" s="30">
        <f t="shared" si="338"/>
        <v>-5.6852344736901816E-2</v>
      </c>
      <c r="AR800" s="31">
        <f t="shared" si="339"/>
        <v>3.2321891020835277E-3</v>
      </c>
      <c r="AS800" s="30">
        <f t="shared" si="340"/>
        <v>-0.36786205535791927</v>
      </c>
      <c r="AT800" s="32">
        <f t="shared" si="341"/>
        <v>0.13532249177215286</v>
      </c>
      <c r="AU800" s="30">
        <f t="shared" si="342"/>
        <v>0.27890041006528254</v>
      </c>
      <c r="AV800" s="33">
        <f t="shared" si="343"/>
        <v>7.7785438734582754E-2</v>
      </c>
      <c r="AW800" s="16"/>
      <c r="AX800" s="33"/>
    </row>
    <row r="801" spans="1:50" x14ac:dyDescent="0.2">
      <c r="A801" s="2">
        <v>43526</v>
      </c>
      <c r="B801" s="3">
        <v>16.68794982</v>
      </c>
      <c r="C801" s="3">
        <v>17.855792579999999</v>
      </c>
      <c r="D801" s="3">
        <v>19.107368839999999</v>
      </c>
      <c r="E801" s="3">
        <v>26.319327189999999</v>
      </c>
      <c r="F801" s="10">
        <v>2.594562976915201</v>
      </c>
      <c r="G801" s="10">
        <v>1.90352520536004</v>
      </c>
      <c r="H801" s="3">
        <v>5.1891259538304029</v>
      </c>
      <c r="I801" s="3">
        <v>7.0926511591904422</v>
      </c>
      <c r="J801" s="3">
        <v>2.594562976915201</v>
      </c>
      <c r="K801" s="14">
        <f t="shared" si="350"/>
        <v>15.677385903124359</v>
      </c>
      <c r="L801" s="14">
        <f t="shared" si="351"/>
        <v>6.895199077623853</v>
      </c>
      <c r="M801" s="14">
        <f t="shared" si="352"/>
        <v>7.7340386147598545</v>
      </c>
      <c r="N801" s="5">
        <f t="shared" si="353"/>
        <v>0</v>
      </c>
      <c r="O801" s="11">
        <v>0.29390476193699999</v>
      </c>
      <c r="P801" s="11">
        <v>4.4666666663000003E-2</v>
      </c>
      <c r="Q801" s="11">
        <v>6.5643990543599262</v>
      </c>
      <c r="R801" s="11">
        <f t="shared" si="346"/>
        <v>0.65643990543599262</v>
      </c>
      <c r="S801" s="11">
        <f t="shared" si="347"/>
        <v>5.9079591489239336</v>
      </c>
      <c r="T801" s="11">
        <v>5.8041889895587726</v>
      </c>
      <c r="U801" s="11">
        <f t="shared" si="348"/>
        <v>0.58041889895587728</v>
      </c>
      <c r="V801" s="11">
        <f t="shared" si="349"/>
        <v>5.2237700906028959</v>
      </c>
      <c r="W801" s="11">
        <f t="shared" si="328"/>
        <v>2.2716193776927913E-2</v>
      </c>
      <c r="X801" s="11">
        <f t="shared" si="329"/>
        <v>1.692777434727136</v>
      </c>
      <c r="Y801" s="11">
        <f t="shared" si="330"/>
        <v>1.8628483553748347E-2</v>
      </c>
      <c r="Z801" s="11">
        <f t="shared" si="331"/>
        <v>1.5427836693839379E-2</v>
      </c>
      <c r="AA801" s="11">
        <f t="shared" si="332"/>
        <v>1.2028475970211205</v>
      </c>
      <c r="AB801" s="11">
        <f t="shared" si="333"/>
        <v>1.9503585778086373E-2</v>
      </c>
      <c r="AC801" s="11">
        <f t="shared" si="334"/>
        <v>6.1325073248916402E-2</v>
      </c>
      <c r="AD801" s="11">
        <f t="shared" si="335"/>
        <v>1.5040331872705492</v>
      </c>
      <c r="AE801" s="11">
        <f t="shared" si="336"/>
        <v>4.7457462854611797E-2</v>
      </c>
      <c r="AF801" s="11">
        <v>0</v>
      </c>
      <c r="AG801" s="9">
        <v>0</v>
      </c>
      <c r="AH801" s="11">
        <v>0</v>
      </c>
      <c r="AI801" s="30"/>
      <c r="AJ801" s="30">
        <v>791</v>
      </c>
      <c r="AK801" s="30">
        <f t="shared" si="337"/>
        <v>1.7154936285040641</v>
      </c>
      <c r="AL801" s="30">
        <f t="shared" si="344"/>
        <v>1.2182754337149599</v>
      </c>
      <c r="AM801" s="30">
        <f t="shared" si="345"/>
        <v>1.5653582605194656</v>
      </c>
      <c r="AN801" s="34">
        <v>1.7615384620000001</v>
      </c>
      <c r="AO801" s="34">
        <v>1.6</v>
      </c>
      <c r="AP801">
        <v>1.2840430658333335</v>
      </c>
      <c r="AQ801" s="30">
        <f t="shared" si="338"/>
        <v>-4.6044833495936022E-2</v>
      </c>
      <c r="AR801" s="31">
        <f t="shared" si="339"/>
        <v>2.120126691668472E-3</v>
      </c>
      <c r="AS801" s="30">
        <f t="shared" si="340"/>
        <v>-0.38172456628504015</v>
      </c>
      <c r="AT801" s="32">
        <f t="shared" si="341"/>
        <v>0.145713644505502</v>
      </c>
      <c r="AU801" s="30">
        <f t="shared" si="342"/>
        <v>0.28131519468613209</v>
      </c>
      <c r="AV801" s="33">
        <f t="shared" si="343"/>
        <v>7.9138238761296401E-2</v>
      </c>
      <c r="AW801" s="16"/>
      <c r="AX801" s="33"/>
    </row>
    <row r="802" spans="1:50" x14ac:dyDescent="0.2">
      <c r="A802" s="2">
        <v>43527</v>
      </c>
      <c r="B802" s="3">
        <v>16.70019778</v>
      </c>
      <c r="C802" s="3">
        <v>17.734091405000001</v>
      </c>
      <c r="D802" s="3">
        <v>19.097737510000002</v>
      </c>
      <c r="E802" s="3">
        <v>26.18741941</v>
      </c>
      <c r="F802" s="10">
        <v>2.697021857888751</v>
      </c>
      <c r="G802" s="10">
        <v>1.975369030440524</v>
      </c>
      <c r="H802" s="3">
        <v>5.394043715777503</v>
      </c>
      <c r="I802" s="3">
        <v>7.3694127462180274</v>
      </c>
      <c r="J802" s="3">
        <v>2.697021857888751</v>
      </c>
      <c r="K802" s="14">
        <f t="shared" si="350"/>
        <v>18.815818055731064</v>
      </c>
      <c r="L802" s="14">
        <f t="shared" si="351"/>
        <v>7.1051066108646141</v>
      </c>
      <c r="M802" s="14">
        <f t="shared" si="352"/>
        <v>7.9752701531991859</v>
      </c>
      <c r="N802" s="5">
        <f t="shared" si="353"/>
        <v>0</v>
      </c>
      <c r="O802" s="11">
        <v>0.30084126986300003</v>
      </c>
      <c r="P802" s="11">
        <v>4.2333333337000012E-2</v>
      </c>
      <c r="Q802" s="11">
        <v>6.5142308913587597</v>
      </c>
      <c r="R802" s="11">
        <f t="shared" si="346"/>
        <v>0.65142308913587599</v>
      </c>
      <c r="S802" s="11">
        <f t="shared" si="347"/>
        <v>5.8628078022228838</v>
      </c>
      <c r="T802" s="11">
        <v>5.7702493951367533</v>
      </c>
      <c r="U802" s="11">
        <f t="shared" si="348"/>
        <v>0.57702493951367539</v>
      </c>
      <c r="V802" s="11">
        <f t="shared" si="349"/>
        <v>5.1932244556230778</v>
      </c>
      <c r="W802" s="11">
        <f t="shared" si="328"/>
        <v>2.2737224534569039E-2</v>
      </c>
      <c r="X802" s="11">
        <f t="shared" si="329"/>
        <v>1.6956483185018647</v>
      </c>
      <c r="Y802" s="11">
        <f t="shared" si="330"/>
        <v>1.8556565683966641E-2</v>
      </c>
      <c r="Z802" s="11">
        <f t="shared" si="331"/>
        <v>1.5614981772656343E-2</v>
      </c>
      <c r="AA802" s="11">
        <f t="shared" si="332"/>
        <v>1.2068424783217953</v>
      </c>
      <c r="AB802" s="11">
        <f t="shared" si="333"/>
        <v>1.9377212549111834E-2</v>
      </c>
      <c r="AC802" s="11">
        <f t="shared" si="334"/>
        <v>6.0906239108955075E-2</v>
      </c>
      <c r="AD802" s="11">
        <f t="shared" si="335"/>
        <v>1.5084284018382734</v>
      </c>
      <c r="AE802" s="11">
        <f t="shared" si="336"/>
        <v>4.7473189076222652E-2</v>
      </c>
      <c r="AF802" s="11">
        <v>0</v>
      </c>
      <c r="AG802" s="9">
        <v>0</v>
      </c>
      <c r="AH802" s="11">
        <v>0</v>
      </c>
      <c r="AI802" s="30"/>
      <c r="AJ802" s="30">
        <v>792</v>
      </c>
      <c r="AK802" s="30">
        <f t="shared" si="337"/>
        <v>1.7183855430364336</v>
      </c>
      <c r="AL802" s="30">
        <f t="shared" si="344"/>
        <v>1.2224574600944516</v>
      </c>
      <c r="AM802" s="30">
        <f t="shared" si="345"/>
        <v>1.5693346409472284</v>
      </c>
      <c r="AN802" s="34">
        <v>1.7538461540000001</v>
      </c>
      <c r="AO802" s="34">
        <v>1.618181818</v>
      </c>
      <c r="AP802">
        <v>1.285085661666665</v>
      </c>
      <c r="AQ802" s="30">
        <f t="shared" si="338"/>
        <v>-3.5460610963566452E-2</v>
      </c>
      <c r="AR802" s="31">
        <f t="shared" si="339"/>
        <v>1.2574549299094093E-3</v>
      </c>
      <c r="AS802" s="30">
        <f t="shared" si="340"/>
        <v>-0.3957243579055485</v>
      </c>
      <c r="AT802" s="32">
        <f t="shared" si="341"/>
        <v>0.15659776743975864</v>
      </c>
      <c r="AU802" s="30">
        <f t="shared" si="342"/>
        <v>0.28424897928056336</v>
      </c>
      <c r="AV802" s="33">
        <f t="shared" si="343"/>
        <v>8.0797482222042138E-2</v>
      </c>
      <c r="AW802" s="16"/>
      <c r="AX802" s="33"/>
    </row>
    <row r="803" spans="1:50" x14ac:dyDescent="0.2">
      <c r="A803" s="2">
        <v>43528</v>
      </c>
      <c r="B803" s="3">
        <v>16.712445750000001</v>
      </c>
      <c r="C803" s="3">
        <v>17.612390224999999</v>
      </c>
      <c r="D803" s="3">
        <v>19.08810618</v>
      </c>
      <c r="E803" s="3">
        <v>26.055511620000001</v>
      </c>
      <c r="F803" s="10">
        <v>3.0002157309784701</v>
      </c>
      <c r="G803" s="10">
        <v>2.2986389970772261</v>
      </c>
      <c r="H803" s="3">
        <v>6.0004314619569392</v>
      </c>
      <c r="I803" s="3">
        <v>8.2990704590341657</v>
      </c>
      <c r="J803" s="3">
        <v>3.0002157309784701</v>
      </c>
      <c r="K803" s="14">
        <f t="shared" si="350"/>
        <v>24.567881750184938</v>
      </c>
      <c r="L803" s="14">
        <f t="shared" si="351"/>
        <v>8.0532197048036451</v>
      </c>
      <c r="M803" s="14">
        <f t="shared" si="352"/>
        <v>8.7991192433141485</v>
      </c>
      <c r="N803" s="5">
        <f t="shared" si="353"/>
        <v>0</v>
      </c>
      <c r="O803" s="11">
        <v>0.30777777779900012</v>
      </c>
      <c r="P803" s="11">
        <v>4.0000000001E-2</v>
      </c>
      <c r="Q803" s="11">
        <v>6.4182332780835578</v>
      </c>
      <c r="R803" s="11">
        <f t="shared" si="346"/>
        <v>0.64182332780835583</v>
      </c>
      <c r="S803" s="11">
        <f t="shared" si="347"/>
        <v>5.7764099502752018</v>
      </c>
      <c r="T803" s="11">
        <v>5.7130461871671514</v>
      </c>
      <c r="U803" s="11">
        <f t="shared" si="348"/>
        <v>0.57130461871671512</v>
      </c>
      <c r="V803" s="11">
        <f t="shared" si="349"/>
        <v>5.1417415684504366</v>
      </c>
      <c r="W803" s="11">
        <f t="shared" si="328"/>
        <v>2.2858710245099445E-2</v>
      </c>
      <c r="X803" s="11">
        <f t="shared" si="329"/>
        <v>1.6982554556391829</v>
      </c>
      <c r="Y803" s="11">
        <f t="shared" si="330"/>
        <v>1.8491188299975887E-2</v>
      </c>
      <c r="Z803" s="11">
        <f t="shared" si="331"/>
        <v>1.590311788805316E-2</v>
      </c>
      <c r="AA803" s="11">
        <f t="shared" si="332"/>
        <v>1.210784100377049</v>
      </c>
      <c r="AB803" s="11">
        <f t="shared" si="333"/>
        <v>1.9257400344719764E-2</v>
      </c>
      <c r="AC803" s="11">
        <f t="shared" si="334"/>
        <v>6.0536945889291122E-2</v>
      </c>
      <c r="AD803" s="11">
        <f t="shared" si="335"/>
        <v>1.5136029759821861</v>
      </c>
      <c r="AE803" s="11">
        <f t="shared" si="336"/>
        <v>4.7463625138350368E-2</v>
      </c>
      <c r="AF803" s="11">
        <v>0</v>
      </c>
      <c r="AG803" s="9">
        <v>0</v>
      </c>
      <c r="AH803" s="11">
        <v>0</v>
      </c>
      <c r="AI803" s="30"/>
      <c r="AJ803" s="30">
        <v>793</v>
      </c>
      <c r="AK803" s="30">
        <f t="shared" si="337"/>
        <v>1.7211141658842823</v>
      </c>
      <c r="AL803" s="30">
        <f t="shared" si="344"/>
        <v>1.2266872182651021</v>
      </c>
      <c r="AM803" s="30">
        <f t="shared" si="345"/>
        <v>1.5741399218714771</v>
      </c>
      <c r="AN803" s="34">
        <v>1.7461538459999999</v>
      </c>
      <c r="AO803" s="34">
        <v>1.636363636</v>
      </c>
      <c r="AP803">
        <v>1.2861282570000001</v>
      </c>
      <c r="AQ803" s="30">
        <f t="shared" si="338"/>
        <v>-2.5039680115717555E-2</v>
      </c>
      <c r="AR803" s="31">
        <f t="shared" si="339"/>
        <v>6.2698558029746117E-4</v>
      </c>
      <c r="AS803" s="30">
        <f t="shared" si="340"/>
        <v>-0.40967641773489794</v>
      </c>
      <c r="AT803" s="32">
        <f t="shared" si="341"/>
        <v>0.16783476724809859</v>
      </c>
      <c r="AU803" s="30">
        <f t="shared" si="342"/>
        <v>0.288011664871477</v>
      </c>
      <c r="AV803" s="33">
        <f t="shared" si="343"/>
        <v>8.295071910203998E-2</v>
      </c>
      <c r="AW803" s="16"/>
      <c r="AX803" s="33"/>
    </row>
    <row r="804" spans="1:50" x14ac:dyDescent="0.2">
      <c r="A804" s="2">
        <v>43529</v>
      </c>
      <c r="B804" s="3">
        <v>16.72469371</v>
      </c>
      <c r="C804" s="3">
        <v>17.490689045</v>
      </c>
      <c r="D804" s="3">
        <v>19.078474849999999</v>
      </c>
      <c r="E804" s="3">
        <v>25.923603839999998</v>
      </c>
      <c r="F804" s="10">
        <v>3.1221855865035462</v>
      </c>
      <c r="G804" s="10">
        <v>2.4447995002843599</v>
      </c>
      <c r="H804" s="3">
        <v>6.2443711730070914</v>
      </c>
      <c r="I804" s="3">
        <v>8.6891706732914518</v>
      </c>
      <c r="J804" s="3">
        <v>3.1221855865035462</v>
      </c>
      <c r="K804" s="14">
        <f t="shared" si="350"/>
        <v>30.674981879127301</v>
      </c>
      <c r="L804" s="14">
        <f t="shared" si="351"/>
        <v>8.4242852884176678</v>
      </c>
      <c r="M804" s="14">
        <f t="shared" si="352"/>
        <v>9.0797579720328567</v>
      </c>
      <c r="N804" s="5">
        <f t="shared" si="353"/>
        <v>0</v>
      </c>
      <c r="O804" s="11">
        <v>0.31471428573499999</v>
      </c>
      <c r="P804" s="11">
        <v>3.7666666665000001E-2</v>
      </c>
      <c r="Q804" s="11">
        <v>6.4450680862810694</v>
      </c>
      <c r="R804" s="11">
        <f t="shared" si="346"/>
        <v>0.64450680862810694</v>
      </c>
      <c r="S804" s="11">
        <f t="shared" si="347"/>
        <v>5.8005612776529629</v>
      </c>
      <c r="T804" s="11">
        <v>5.7174205688884472</v>
      </c>
      <c r="U804" s="11">
        <f t="shared" si="348"/>
        <v>0.57174205688884472</v>
      </c>
      <c r="V804" s="11">
        <f t="shared" si="349"/>
        <v>5.1456785119996029</v>
      </c>
      <c r="W804" s="11">
        <f t="shared" si="328"/>
        <v>2.3198758440905701E-2</v>
      </c>
      <c r="X804" s="11">
        <f t="shared" si="329"/>
        <v>1.7005154389276558</v>
      </c>
      <c r="Y804" s="11">
        <f t="shared" si="330"/>
        <v>1.8437652957065401E-2</v>
      </c>
      <c r="Z804" s="11">
        <f t="shared" si="331"/>
        <v>1.6446728040780623E-2</v>
      </c>
      <c r="AA804" s="11">
        <f t="shared" si="332"/>
        <v>1.2148019672657413</v>
      </c>
      <c r="AB804" s="11">
        <f t="shared" si="333"/>
        <v>1.9146022674793577E-2</v>
      </c>
      <c r="AC804" s="11">
        <f t="shared" si="334"/>
        <v>6.0568198138903212E-2</v>
      </c>
      <c r="AD804" s="11">
        <f t="shared" si="335"/>
        <v>1.5200606981449369</v>
      </c>
      <c r="AE804" s="11">
        <f t="shared" si="336"/>
        <v>4.7433498598821781E-2</v>
      </c>
      <c r="AF804" s="11">
        <v>0</v>
      </c>
      <c r="AG804" s="9">
        <v>0</v>
      </c>
      <c r="AH804" s="11">
        <v>0</v>
      </c>
      <c r="AI804" s="30"/>
      <c r="AJ804" s="30">
        <v>794</v>
      </c>
      <c r="AK804" s="30">
        <f t="shared" si="337"/>
        <v>1.7237141973685615</v>
      </c>
      <c r="AL804" s="30">
        <f t="shared" si="344"/>
        <v>1.231248695306522</v>
      </c>
      <c r="AM804" s="30">
        <f t="shared" si="345"/>
        <v>1.5806288962838402</v>
      </c>
      <c r="AN804" s="34">
        <v>1.7384615379999999</v>
      </c>
      <c r="AO804" s="34">
        <v>1.6545454550000001</v>
      </c>
      <c r="AP804">
        <v>1.287170852833335</v>
      </c>
      <c r="AQ804" s="30">
        <f t="shared" si="338"/>
        <v>-1.4747340631438455E-2</v>
      </c>
      <c r="AR804" s="31">
        <f t="shared" si="339"/>
        <v>2.1748405569967555E-4</v>
      </c>
      <c r="AS804" s="30">
        <f t="shared" si="340"/>
        <v>-0.42329675969347802</v>
      </c>
      <c r="AT804" s="32">
        <f t="shared" si="341"/>
        <v>0.17918014676699809</v>
      </c>
      <c r="AU804" s="30">
        <f t="shared" si="342"/>
        <v>0.29345804345050519</v>
      </c>
      <c r="AV804" s="33">
        <f t="shared" si="343"/>
        <v>8.6117623265798596E-2</v>
      </c>
      <c r="AW804" s="16"/>
      <c r="AX804" s="33"/>
    </row>
    <row r="805" spans="1:50" x14ac:dyDescent="0.2">
      <c r="A805" s="2">
        <v>43530</v>
      </c>
      <c r="B805" s="3">
        <v>16.73694167</v>
      </c>
      <c r="C805" s="3">
        <v>17.368987870000002</v>
      </c>
      <c r="D805" s="3">
        <v>19.068843529999999</v>
      </c>
      <c r="E805" s="3">
        <v>25.79169606</v>
      </c>
      <c r="F805" s="10">
        <v>3.177059193639947</v>
      </c>
      <c r="G805" s="10">
        <v>2.540542829324159</v>
      </c>
      <c r="H805" s="3">
        <v>6.354118387279895</v>
      </c>
      <c r="I805" s="3">
        <v>8.8946612166040548</v>
      </c>
      <c r="J805" s="3">
        <v>3.177059193639947</v>
      </c>
      <c r="K805" s="14">
        <f t="shared" si="350"/>
        <v>38.615474193481163</v>
      </c>
      <c r="L805" s="14">
        <f t="shared" si="351"/>
        <v>8.6135618206624578</v>
      </c>
      <c r="M805" s="14">
        <f t="shared" si="352"/>
        <v>9.1594336812794062</v>
      </c>
      <c r="N805" s="5">
        <f t="shared" si="353"/>
        <v>0</v>
      </c>
      <c r="O805" s="11">
        <v>0.32165079366100002</v>
      </c>
      <c r="P805" s="11">
        <v>3.5333333339000003E-2</v>
      </c>
      <c r="Q805" s="11">
        <v>6.4421540484799644</v>
      </c>
      <c r="R805" s="11">
        <f t="shared" si="346"/>
        <v>0.64421540484799644</v>
      </c>
      <c r="S805" s="11">
        <f t="shared" si="347"/>
        <v>5.7979386436319684</v>
      </c>
      <c r="T805" s="11">
        <v>5.7564115141257606</v>
      </c>
      <c r="U805" s="11">
        <f t="shared" si="348"/>
        <v>0.5756411514125761</v>
      </c>
      <c r="V805" s="11">
        <f t="shared" si="349"/>
        <v>5.1807703627131847</v>
      </c>
      <c r="W805" s="11">
        <f t="shared" ref="W805:W868" si="354">W804+($A$3/$B$3)*(F804*R804+AC804*K804+Z804*(M804+J804)-W804*(M804+K804+H804))+AF805-W804*$E$3-W804*$G$3</f>
        <v>2.3707400074349606E-2</v>
      </c>
      <c r="X805" s="11">
        <f t="shared" ref="X805:X868" si="355">X804+($A$3/$B$3)*(F804*S804+AD804*K804+AA804*(M804+J804)-X804*(M804+K804+H804))+$F$3*Y804+$G$3*W804-AF805</f>
        <v>1.7023946806624715</v>
      </c>
      <c r="Y805" s="11">
        <f t="shared" ref="Y805:Y868" si="356">Y804+W804*$E$3-$F$3*Y804-$H$3*Y804</f>
        <v>1.8407671359143025E-2</v>
      </c>
      <c r="Z805" s="11">
        <f t="shared" ref="Z805:Z868" si="357">Z804+($A$3/$C$3)*(O804*J804+W804*M804-(M804+J804)*Z804)+AG805-Z804*$M$3-$O$3*Z804</f>
        <v>1.7070784695319904E-2</v>
      </c>
      <c r="AA805" s="11">
        <f t="shared" ref="AA805:AA868" si="358">AA804+($A$3/$C$3)*(P804*J804+X804*M804-(M804+J804)*AA804)+AB804*$N$3+$O$3*Z804-AG805</f>
        <v>1.2187625468478891</v>
      </c>
      <c r="AB805" s="11">
        <f t="shared" ref="AB805:AB868" si="359">AB804+Z804*$M$3-$N$3*AB804-AB804*$P$3</f>
        <v>1.9048000929961291E-2</v>
      </c>
      <c r="AC805" s="11">
        <f t="shared" ref="AC805:AC868" si="360">AC804+($A$3/$D$3)*(G804*U804+W804*(H804+K804)+O804*L804-AC804*(K804+L804+I804))+AH805-AC804*$E$3-$G$3*AC804</f>
        <v>6.0593470573984391E-2</v>
      </c>
      <c r="AD805" s="11">
        <f t="shared" ref="AD805:AD868" si="361">AD804+($A$3/$D$3)*(G804*V804+X804*(H804+K804)+P804*L804-AD804*(K804+L804+I804))+AE804*$F$3+$G$3*AC804-AH805</f>
        <v>1.5281538564845818</v>
      </c>
      <c r="AE805" s="11">
        <f t="shared" ref="AE805:AE868" si="362">AE804+$E$3*AC804-$F$3*AE804-AE804*$H$3</f>
        <v>4.7407404565449909E-2</v>
      </c>
      <c r="AF805" s="11">
        <v>0</v>
      </c>
      <c r="AG805" s="9">
        <v>0</v>
      </c>
      <c r="AH805" s="11">
        <v>0</v>
      </c>
      <c r="AI805" s="30"/>
      <c r="AJ805" s="30">
        <v>795</v>
      </c>
      <c r="AK805" s="30">
        <f t="shared" ref="AK805:AK868" si="363">W805+X805</f>
        <v>1.726102080736821</v>
      </c>
      <c r="AL805" s="30">
        <f t="shared" si="344"/>
        <v>1.2358333315432091</v>
      </c>
      <c r="AM805" s="30">
        <f t="shared" si="345"/>
        <v>1.5887473270585661</v>
      </c>
      <c r="AN805" s="34">
        <v>1.730769231</v>
      </c>
      <c r="AO805" s="34">
        <v>1.672727273</v>
      </c>
      <c r="AP805">
        <v>1.2882134481666649</v>
      </c>
      <c r="AQ805" s="30">
        <f t="shared" ref="AQ805:AQ868" si="364">AK805-AN805</f>
        <v>-4.6671502631789874E-3</v>
      </c>
      <c r="AR805" s="31">
        <f t="shared" ref="AR805:AR868" si="365">AQ805^2</f>
        <v>2.1782291579091691E-5</v>
      </c>
      <c r="AS805" s="30">
        <f t="shared" ref="AS805:AS868" si="366">AL805-AO805</f>
        <v>-0.43689394145679095</v>
      </c>
      <c r="AT805" s="32">
        <f t="shared" ref="AT805:AT868" si="367">AS805^2</f>
        <v>0.19087631608164987</v>
      </c>
      <c r="AU805" s="30">
        <f t="shared" ref="AU805:AU868" si="368">AM805-AP805</f>
        <v>0.3005338788919012</v>
      </c>
      <c r="AV805" s="33">
        <f t="shared" ref="AV805:AV868" si="369">AU805^2</f>
        <v>9.0320612361811936E-2</v>
      </c>
      <c r="AW805" s="16"/>
      <c r="AX805" s="33"/>
    </row>
    <row r="806" spans="1:50" x14ac:dyDescent="0.2">
      <c r="A806" s="2">
        <v>43531</v>
      </c>
      <c r="B806" s="3">
        <v>16.749189640000001</v>
      </c>
      <c r="C806" s="3">
        <v>17.247286689999999</v>
      </c>
      <c r="D806" s="3">
        <v>19.059212200000001</v>
      </c>
      <c r="E806" s="3">
        <v>25.65978827</v>
      </c>
      <c r="F806" s="10">
        <v>4.1472746672277951</v>
      </c>
      <c r="G806" s="10">
        <v>4.1453581895683804</v>
      </c>
      <c r="H806" s="3">
        <v>8.2945493344555903</v>
      </c>
      <c r="I806" s="3">
        <v>12.439907524023971</v>
      </c>
      <c r="J806" s="3">
        <v>4.1472746672277951</v>
      </c>
      <c r="K806" s="14">
        <f t="shared" si="350"/>
        <v>65.265975621683864</v>
      </c>
      <c r="L806" s="14">
        <f t="shared" si="351"/>
        <v>12.854257509135554</v>
      </c>
      <c r="M806" s="14">
        <f t="shared" si="352"/>
        <v>11.850274710832689</v>
      </c>
      <c r="N806" s="5">
        <f t="shared" si="353"/>
        <v>0</v>
      </c>
      <c r="O806" s="11">
        <v>0.32858730159699989</v>
      </c>
      <c r="P806" s="11">
        <v>3.3000000002999998E-2</v>
      </c>
      <c r="Q806" s="11">
        <v>6.3476508801524236</v>
      </c>
      <c r="R806" s="11">
        <f t="shared" si="346"/>
        <v>0.63476508801524245</v>
      </c>
      <c r="S806" s="11">
        <f t="shared" si="347"/>
        <v>5.7128857921371816</v>
      </c>
      <c r="T806" s="11">
        <v>5.716492126347859</v>
      </c>
      <c r="U806" s="11">
        <f t="shared" si="348"/>
        <v>0.57164921263478596</v>
      </c>
      <c r="V806" s="11">
        <f t="shared" si="349"/>
        <v>5.1448429137130729</v>
      </c>
      <c r="W806" s="11">
        <f t="shared" si="354"/>
        <v>2.4379112474009298E-2</v>
      </c>
      <c r="X806" s="11">
        <f t="shared" si="355"/>
        <v>1.7036372046083801</v>
      </c>
      <c r="Y806" s="11">
        <f t="shared" si="356"/>
        <v>1.8409209155713063E-2</v>
      </c>
      <c r="Z806" s="11">
        <f t="shared" si="357"/>
        <v>1.7713917883756709E-2</v>
      </c>
      <c r="AA806" s="11">
        <f t="shared" si="358"/>
        <v>1.2226135278382297</v>
      </c>
      <c r="AB806" s="11">
        <f t="shared" si="359"/>
        <v>1.8964646203129553E-2</v>
      </c>
      <c r="AC806" s="11">
        <f t="shared" si="360"/>
        <v>6.0416980865759556E-2</v>
      </c>
      <c r="AD806" s="11">
        <f t="shared" si="361"/>
        <v>1.5384115884935505</v>
      </c>
      <c r="AE806" s="11">
        <f t="shared" si="362"/>
        <v>4.738469979221157E-2</v>
      </c>
      <c r="AF806" s="11">
        <v>0</v>
      </c>
      <c r="AG806" s="9">
        <v>0</v>
      </c>
      <c r="AH806" s="11">
        <v>0</v>
      </c>
      <c r="AI806" s="30"/>
      <c r="AJ806" s="30">
        <v>796</v>
      </c>
      <c r="AK806" s="30">
        <f t="shared" si="363"/>
        <v>1.7280163170823895</v>
      </c>
      <c r="AL806" s="30">
        <f t="shared" ref="AL806:AL869" si="370">Z806+AA806</f>
        <v>1.2403274457219864</v>
      </c>
      <c r="AM806" s="30">
        <f t="shared" ref="AM806:AM869" si="371">AC806+AD806</f>
        <v>1.5988285693593101</v>
      </c>
      <c r="AN806" s="34">
        <v>1.723076923</v>
      </c>
      <c r="AO806" s="34">
        <v>1.690909091</v>
      </c>
      <c r="AP806">
        <v>1.289256044</v>
      </c>
      <c r="AQ806" s="30">
        <f t="shared" si="364"/>
        <v>4.9393940823894145E-3</v>
      </c>
      <c r="AR806" s="31">
        <f t="shared" si="365"/>
        <v>2.4397613901143567E-5</v>
      </c>
      <c r="AS806" s="30">
        <f t="shared" si="366"/>
        <v>-0.45058164527801359</v>
      </c>
      <c r="AT806" s="32">
        <f t="shared" si="367"/>
        <v>0.20302381906144165</v>
      </c>
      <c r="AU806" s="30">
        <f t="shared" si="368"/>
        <v>0.30957252535931001</v>
      </c>
      <c r="AV806" s="33">
        <f t="shared" si="369"/>
        <v>9.5835148457340646E-2</v>
      </c>
      <c r="AW806" s="16"/>
      <c r="AX806" s="33"/>
    </row>
    <row r="807" spans="1:50" x14ac:dyDescent="0.2">
      <c r="A807" s="2">
        <v>43532</v>
      </c>
      <c r="B807" s="3">
        <v>16.761437600000001</v>
      </c>
      <c r="C807" s="3">
        <v>17.125585515000001</v>
      </c>
      <c r="D807" s="3">
        <v>19.04958087</v>
      </c>
      <c r="E807" s="3">
        <v>25.527880490000001</v>
      </c>
      <c r="F807" s="10">
        <v>3.7987911643128598</v>
      </c>
      <c r="G807" s="10">
        <v>3.204112828349615</v>
      </c>
      <c r="H807" s="3">
        <v>7.5975823286257196</v>
      </c>
      <c r="I807" s="3">
        <v>10.801695156975329</v>
      </c>
      <c r="J807" s="3">
        <v>3.7987911643128598</v>
      </c>
      <c r="K807" s="14">
        <f t="shared" si="350"/>
        <v>83.403787340306621</v>
      </c>
      <c r="L807" s="14">
        <f t="shared" si="351"/>
        <v>10.474551004286274</v>
      </c>
      <c r="M807" s="14">
        <f t="shared" si="352"/>
        <v>10.755317500825624</v>
      </c>
      <c r="N807" s="5">
        <f t="shared" si="353"/>
        <v>0</v>
      </c>
      <c r="O807" s="11">
        <v>0.33552380953200001</v>
      </c>
      <c r="P807" s="11">
        <v>3.0666666668000001E-2</v>
      </c>
      <c r="Q807" s="11">
        <v>6.4429935585421454</v>
      </c>
      <c r="R807" s="11">
        <f t="shared" si="346"/>
        <v>0.64429935585421461</v>
      </c>
      <c r="S807" s="11">
        <f t="shared" si="347"/>
        <v>5.7986942026879307</v>
      </c>
      <c r="T807" s="11">
        <v>5.737027395367674</v>
      </c>
      <c r="U807" s="11">
        <f t="shared" si="348"/>
        <v>0.57370273953676743</v>
      </c>
      <c r="V807" s="11">
        <f t="shared" si="349"/>
        <v>5.1633246558309072</v>
      </c>
      <c r="W807" s="11">
        <f t="shared" si="354"/>
        <v>2.5921306880558197E-2</v>
      </c>
      <c r="X807" s="11">
        <f t="shared" si="355"/>
        <v>1.7035319046605735</v>
      </c>
      <c r="Y807" s="11">
        <f t="shared" si="356"/>
        <v>1.844932363577766E-2</v>
      </c>
      <c r="Z807" s="11">
        <f t="shared" si="357"/>
        <v>1.9169197559511162E-2</v>
      </c>
      <c r="AA807" s="11">
        <f t="shared" si="358"/>
        <v>1.2267800268264106</v>
      </c>
      <c r="AB807" s="11">
        <f t="shared" si="359"/>
        <v>1.88960129504749E-2</v>
      </c>
      <c r="AC807" s="11">
        <f t="shared" si="360"/>
        <v>6.205854693425155E-2</v>
      </c>
      <c r="AD807" s="11">
        <f t="shared" si="361"/>
        <v>1.5548826075698132</v>
      </c>
      <c r="AE807" s="11">
        <f t="shared" si="362"/>
        <v>4.7353511635476443E-2</v>
      </c>
      <c r="AF807" s="11">
        <v>0</v>
      </c>
      <c r="AG807" s="9">
        <v>0</v>
      </c>
      <c r="AH807" s="11">
        <v>0</v>
      </c>
      <c r="AI807" s="30"/>
      <c r="AJ807" s="30">
        <v>797</v>
      </c>
      <c r="AK807" s="30">
        <f t="shared" si="363"/>
        <v>1.7294532115411316</v>
      </c>
      <c r="AL807" s="30">
        <f t="shared" si="370"/>
        <v>1.2459492243859218</v>
      </c>
      <c r="AM807" s="30">
        <f t="shared" si="371"/>
        <v>1.6169411545040648</v>
      </c>
      <c r="AN807" s="34">
        <v>1.7153846150000001</v>
      </c>
      <c r="AO807" s="34">
        <v>1.7090909089999999</v>
      </c>
      <c r="AP807">
        <v>1.2902986393333351</v>
      </c>
      <c r="AQ807" s="30">
        <f t="shared" si="364"/>
        <v>1.4068596541131573E-2</v>
      </c>
      <c r="AR807" s="31">
        <f t="shared" si="365"/>
        <v>1.9792540863713926E-4</v>
      </c>
      <c r="AS807" s="30">
        <f t="shared" si="366"/>
        <v>-0.46314168461407812</v>
      </c>
      <c r="AT807" s="32">
        <f t="shared" si="367"/>
        <v>0.21450022002716621</v>
      </c>
      <c r="AU807" s="30">
        <f t="shared" si="368"/>
        <v>0.32664251517072973</v>
      </c>
      <c r="AV807" s="33">
        <f t="shared" si="369"/>
        <v>0.1066953327170604</v>
      </c>
      <c r="AW807" s="16"/>
      <c r="AX807" s="33"/>
    </row>
    <row r="808" spans="1:50" x14ac:dyDescent="0.2">
      <c r="A808" s="2">
        <v>43533</v>
      </c>
      <c r="B808" s="3">
        <v>16.773685570000001</v>
      </c>
      <c r="C808" s="3">
        <v>17.003884334999999</v>
      </c>
      <c r="D808" s="3">
        <v>19.039949549999999</v>
      </c>
      <c r="E808" s="3">
        <v>25.395972709999999</v>
      </c>
      <c r="F808" s="10">
        <v>3.3572443238384211</v>
      </c>
      <c r="G808" s="10">
        <v>2.689112656985817</v>
      </c>
      <c r="H808" s="3">
        <v>6.7144886476768422</v>
      </c>
      <c r="I808" s="3">
        <v>9.4036013046626596</v>
      </c>
      <c r="J808" s="3">
        <v>3.3572443238384211</v>
      </c>
      <c r="K808" s="14">
        <f t="shared" si="350"/>
        <v>118.8808989069218</v>
      </c>
      <c r="L808" s="14">
        <f t="shared" si="351"/>
        <v>8.8937652170441961</v>
      </c>
      <c r="M808" s="14">
        <f t="shared" si="352"/>
        <v>9.4158151320463386</v>
      </c>
      <c r="N808" s="5">
        <f t="shared" si="353"/>
        <v>0</v>
      </c>
      <c r="O808" s="11">
        <v>0.34246031746799999</v>
      </c>
      <c r="P808" s="11">
        <v>2.833333333200001E-2</v>
      </c>
      <c r="Q808" s="11">
        <v>6.5343027931203093</v>
      </c>
      <c r="R808" s="11">
        <f t="shared" si="346"/>
        <v>0.65343027931203101</v>
      </c>
      <c r="S808" s="11">
        <f t="shared" si="347"/>
        <v>5.8808725138082787</v>
      </c>
      <c r="T808" s="11">
        <v>5.7880903276540234</v>
      </c>
      <c r="U808" s="11">
        <f t="shared" si="348"/>
        <v>0.57880903276540241</v>
      </c>
      <c r="V808" s="11">
        <f t="shared" si="349"/>
        <v>5.2092812948886209</v>
      </c>
      <c r="W808" s="11">
        <f t="shared" si="354"/>
        <v>2.7676588647039535E-2</v>
      </c>
      <c r="X808" s="11">
        <f t="shared" si="355"/>
        <v>1.7022309494772403</v>
      </c>
      <c r="Y808" s="11">
        <f t="shared" si="356"/>
        <v>1.8575296030686687E-2</v>
      </c>
      <c r="Z808" s="11">
        <f t="shared" si="357"/>
        <v>2.0204157123497556E-2</v>
      </c>
      <c r="AA808" s="11">
        <f t="shared" si="358"/>
        <v>1.2306122948451075</v>
      </c>
      <c r="AB808" s="11">
        <f t="shared" si="359"/>
        <v>1.8858015812869538E-2</v>
      </c>
      <c r="AC808" s="11">
        <f t="shared" si="360"/>
        <v>6.0581972822206301E-2</v>
      </c>
      <c r="AD808" s="11">
        <f t="shared" si="361"/>
        <v>1.5737896855624347</v>
      </c>
      <c r="AE808" s="11">
        <f t="shared" si="362"/>
        <v>4.7419188726700527E-2</v>
      </c>
      <c r="AF808" s="11">
        <v>0</v>
      </c>
      <c r="AG808" s="9">
        <v>0</v>
      </c>
      <c r="AH808" s="11">
        <v>0</v>
      </c>
      <c r="AI808" s="30"/>
      <c r="AJ808" s="30">
        <v>798</v>
      </c>
      <c r="AK808" s="30">
        <f t="shared" si="363"/>
        <v>1.7299075381242799</v>
      </c>
      <c r="AL808" s="30">
        <f t="shared" si="370"/>
        <v>1.2508164519686051</v>
      </c>
      <c r="AM808" s="30">
        <f t="shared" si="371"/>
        <v>1.634371658384641</v>
      </c>
      <c r="AN808" s="34">
        <v>1.7076923079999999</v>
      </c>
      <c r="AO808" s="34">
        <v>1.7272727269999999</v>
      </c>
      <c r="AP808">
        <v>1.2913412351666649</v>
      </c>
      <c r="AQ808" s="30">
        <f t="shared" si="364"/>
        <v>2.221523012427995E-2</v>
      </c>
      <c r="AR808" s="31">
        <f t="shared" si="365"/>
        <v>4.9351644947471531E-4</v>
      </c>
      <c r="AS808" s="30">
        <f t="shared" si="366"/>
        <v>-0.47645627503139476</v>
      </c>
      <c r="AT808" s="32">
        <f t="shared" si="367"/>
        <v>0.22701058201679208</v>
      </c>
      <c r="AU808" s="30">
        <f t="shared" si="368"/>
        <v>0.34303042321797617</v>
      </c>
      <c r="AV808" s="33">
        <f t="shared" si="369"/>
        <v>0.11766987125310384</v>
      </c>
      <c r="AW808" s="16"/>
      <c r="AX808" s="33"/>
    </row>
    <row r="809" spans="1:50" x14ac:dyDescent="0.2">
      <c r="A809" s="2">
        <v>43534</v>
      </c>
      <c r="B809" s="3">
        <v>16.785933530000001</v>
      </c>
      <c r="C809" s="3">
        <v>16.88218316</v>
      </c>
      <c r="D809" s="3">
        <v>19.030318220000002</v>
      </c>
      <c r="E809" s="3">
        <v>25.264064919999999</v>
      </c>
      <c r="F809" s="10">
        <v>3.318207997914743</v>
      </c>
      <c r="G809" s="10">
        <v>2.6412244823858999</v>
      </c>
      <c r="H809" s="3">
        <v>6.6364159958294868</v>
      </c>
      <c r="I809" s="3">
        <v>9.2776404782153872</v>
      </c>
      <c r="J809" s="3">
        <v>3.318207997914743</v>
      </c>
      <c r="K809" s="14">
        <f t="shared" si="350"/>
        <v>286.41165172314447</v>
      </c>
      <c r="L809" s="14">
        <f t="shared" si="351"/>
        <v>8.6848521194697295</v>
      </c>
      <c r="M809" s="14">
        <f t="shared" si="352"/>
        <v>9.2162757343147934</v>
      </c>
      <c r="N809" s="5">
        <f t="shared" si="353"/>
        <v>0</v>
      </c>
      <c r="O809" s="11">
        <v>0.34939682539400002</v>
      </c>
      <c r="P809" s="11">
        <v>2.6000000006000001E-2</v>
      </c>
      <c r="Q809" s="11">
        <v>6.6098126547059941</v>
      </c>
      <c r="R809" s="11">
        <f t="shared" si="346"/>
        <v>0.66098126547059943</v>
      </c>
      <c r="S809" s="11">
        <f t="shared" si="347"/>
        <v>5.9488313892353952</v>
      </c>
      <c r="T809" s="11">
        <v>5.8273102447363394</v>
      </c>
      <c r="U809" s="11">
        <f t="shared" si="348"/>
        <v>0.58273102447363401</v>
      </c>
      <c r="V809" s="11">
        <f t="shared" si="349"/>
        <v>5.2445792202627057</v>
      </c>
      <c r="W809" s="11">
        <f t="shared" si="354"/>
        <v>2.9734739158010476E-2</v>
      </c>
      <c r="X809" s="11">
        <f t="shared" si="355"/>
        <v>1.6987716339389818</v>
      </c>
      <c r="Y809" s="11">
        <f t="shared" si="356"/>
        <v>1.879303810088228E-2</v>
      </c>
      <c r="Z809" s="11">
        <f t="shared" si="357"/>
        <v>2.079527693902657E-2</v>
      </c>
      <c r="AA809" s="11">
        <f t="shared" si="358"/>
        <v>1.2340774928377019</v>
      </c>
      <c r="AB809" s="11">
        <f t="shared" si="359"/>
        <v>1.8841565202712501E-2</v>
      </c>
      <c r="AC809" s="11">
        <f t="shared" si="360"/>
        <v>5.6619084461666469E-2</v>
      </c>
      <c r="AD809" s="11">
        <f t="shared" si="361"/>
        <v>1.5981011185807381</v>
      </c>
      <c r="AE809" s="11">
        <f t="shared" si="362"/>
        <v>4.7394948476611097E-2</v>
      </c>
      <c r="AF809" s="11">
        <v>0</v>
      </c>
      <c r="AG809" s="9">
        <v>0</v>
      </c>
      <c r="AH809" s="11">
        <v>0</v>
      </c>
      <c r="AI809" s="30"/>
      <c r="AJ809" s="30">
        <v>799</v>
      </c>
      <c r="AK809" s="30">
        <f t="shared" si="363"/>
        <v>1.7285063730969923</v>
      </c>
      <c r="AL809" s="30">
        <f t="shared" si="370"/>
        <v>1.2548727697767283</v>
      </c>
      <c r="AM809" s="30">
        <f t="shared" si="371"/>
        <v>1.6547202030424046</v>
      </c>
      <c r="AN809" s="34">
        <v>1.7</v>
      </c>
      <c r="AO809" s="34">
        <v>1.7454545450000001</v>
      </c>
      <c r="AP809">
        <v>1.2923838304999999</v>
      </c>
      <c r="AQ809" s="30">
        <f t="shared" si="364"/>
        <v>2.8506373096992332E-2</v>
      </c>
      <c r="AR809" s="31">
        <f t="shared" si="365"/>
        <v>8.126133071449282E-4</v>
      </c>
      <c r="AS809" s="30">
        <f t="shared" si="366"/>
        <v>-0.49058177522327173</v>
      </c>
      <c r="AT809" s="32">
        <f t="shared" si="367"/>
        <v>0.2406704781812167</v>
      </c>
      <c r="AU809" s="30">
        <f t="shared" si="368"/>
        <v>0.36233637254240469</v>
      </c>
      <c r="AV809" s="33">
        <f t="shared" si="369"/>
        <v>0.13128764686718827</v>
      </c>
      <c r="AW809" s="16"/>
      <c r="AX809" s="33"/>
    </row>
    <row r="810" spans="1:50" x14ac:dyDescent="0.2">
      <c r="A810" s="2">
        <v>43535</v>
      </c>
      <c r="B810" s="3">
        <v>16.798181490000001</v>
      </c>
      <c r="C810" s="3">
        <v>16.98814745</v>
      </c>
      <c r="D810" s="3">
        <v>19.02068689</v>
      </c>
      <c r="E810" s="3">
        <v>25.13215714</v>
      </c>
      <c r="F810" s="10">
        <v>3.0895434981914729</v>
      </c>
      <c r="G810" s="10">
        <v>2.3274726898827329</v>
      </c>
      <c r="H810" s="3">
        <v>6.1790869963829467</v>
      </c>
      <c r="I810" s="3">
        <v>8.50655968626568</v>
      </c>
      <c r="J810" s="3">
        <v>3.0895434981914729</v>
      </c>
      <c r="K810" s="14">
        <f t="shared" si="350"/>
        <v>137.65904228487312</v>
      </c>
      <c r="L810" s="14">
        <f t="shared" si="351"/>
        <v>8.2101814831084372</v>
      </c>
      <c r="M810" s="14">
        <f t="shared" si="352"/>
        <v>8.495661326752284</v>
      </c>
      <c r="N810" s="5">
        <f t="shared" si="353"/>
        <v>0</v>
      </c>
      <c r="O810" s="11">
        <v>0.35633333333000011</v>
      </c>
      <c r="P810" s="11">
        <v>2.3666666669999999E-2</v>
      </c>
      <c r="Q810" s="11">
        <v>6.6975986962622533</v>
      </c>
      <c r="R810" s="11">
        <f t="shared" si="346"/>
        <v>0.66975986962622536</v>
      </c>
      <c r="S810" s="11">
        <f t="shared" si="347"/>
        <v>6.0278388266360281</v>
      </c>
      <c r="T810" s="11">
        <v>5.9019224004291884</v>
      </c>
      <c r="U810" s="11">
        <f t="shared" si="348"/>
        <v>0.59019224004291881</v>
      </c>
      <c r="V810" s="11">
        <f t="shared" si="349"/>
        <v>5.3117301603862694</v>
      </c>
      <c r="W810" s="11">
        <f t="shared" si="354"/>
        <v>3.4014025315735774E-2</v>
      </c>
      <c r="X810" s="11">
        <f t="shared" si="355"/>
        <v>1.6870606699473363</v>
      </c>
      <c r="Y810" s="11">
        <f t="shared" si="356"/>
        <v>1.9113194953108304E-2</v>
      </c>
      <c r="Z810" s="11">
        <f t="shared" si="357"/>
        <v>2.1369127449153057E-2</v>
      </c>
      <c r="AA810" s="11">
        <f t="shared" si="358"/>
        <v>1.2372606261648429</v>
      </c>
      <c r="AB810" s="11">
        <f t="shared" si="359"/>
        <v>1.8837303837472542E-2</v>
      </c>
      <c r="AC810" s="11">
        <f t="shared" si="360"/>
        <v>4.6287204845699675E-2</v>
      </c>
      <c r="AD810" s="11">
        <f t="shared" si="361"/>
        <v>1.6460759112769436</v>
      </c>
      <c r="AE810" s="11">
        <f t="shared" si="362"/>
        <v>4.7144242059486204E-2</v>
      </c>
      <c r="AF810" s="11">
        <v>0</v>
      </c>
      <c r="AG810" s="9">
        <v>0</v>
      </c>
      <c r="AH810" s="11">
        <v>0</v>
      </c>
      <c r="AI810" s="30"/>
      <c r="AJ810" s="30">
        <v>800</v>
      </c>
      <c r="AK810" s="30">
        <f t="shared" si="363"/>
        <v>1.721074695263072</v>
      </c>
      <c r="AL810" s="30">
        <f t="shared" si="370"/>
        <v>1.2586297536139959</v>
      </c>
      <c r="AM810" s="30">
        <f t="shared" si="371"/>
        <v>1.6923631161226433</v>
      </c>
      <c r="AN810" s="34">
        <v>1.6714285710000001</v>
      </c>
      <c r="AO810" s="34">
        <v>1.7636363639999999</v>
      </c>
      <c r="AP810">
        <v>1.2609394755000001</v>
      </c>
      <c r="AQ810" s="30">
        <f t="shared" si="364"/>
        <v>4.9646124263071911E-2</v>
      </c>
      <c r="AR810" s="31">
        <f t="shared" si="365"/>
        <v>2.4647376543443776E-3</v>
      </c>
      <c r="AS810" s="30">
        <f t="shared" si="366"/>
        <v>-0.50500661038600403</v>
      </c>
      <c r="AT810" s="32">
        <f t="shared" si="367"/>
        <v>0.25503167653356129</v>
      </c>
      <c r="AU810" s="30">
        <f t="shared" si="368"/>
        <v>0.43142364062264327</v>
      </c>
      <c r="AV810" s="33">
        <f t="shared" si="369"/>
        <v>0.18612635768809566</v>
      </c>
      <c r="AW810" s="16"/>
      <c r="AX810" s="33"/>
    </row>
    <row r="811" spans="1:50" x14ac:dyDescent="0.2">
      <c r="A811" s="2">
        <v>43536</v>
      </c>
      <c r="B811" s="3">
        <v>16.810429460000002</v>
      </c>
      <c r="C811" s="3">
        <v>17.094111740000002</v>
      </c>
      <c r="D811" s="3">
        <v>19.01105557</v>
      </c>
      <c r="E811" s="3">
        <v>25.185030959999999</v>
      </c>
      <c r="F811" s="10">
        <v>3.125218958960148</v>
      </c>
      <c r="G811" s="10">
        <v>2.3585314620422211</v>
      </c>
      <c r="H811" s="3">
        <v>6.250437917920296</v>
      </c>
      <c r="I811" s="3">
        <v>8.6089693799625167</v>
      </c>
      <c r="J811" s="3">
        <v>3.125218958960148</v>
      </c>
      <c r="K811" s="14">
        <f t="shared" si="350"/>
        <v>92.934283646895622</v>
      </c>
      <c r="L811" s="14">
        <f t="shared" si="351"/>
        <v>8.460589760915644</v>
      </c>
      <c r="M811" s="14">
        <f t="shared" si="352"/>
        <v>8.7679705576979607</v>
      </c>
      <c r="N811" s="5">
        <f t="shared" si="353"/>
        <v>0</v>
      </c>
      <c r="O811" s="11">
        <v>0.36529285716999998</v>
      </c>
      <c r="P811" s="11">
        <v>2.3278571429999999E-2</v>
      </c>
      <c r="Q811" s="11">
        <v>6.7091355637185899</v>
      </c>
      <c r="R811" s="11">
        <f t="shared" si="346"/>
        <v>0.67091355637185901</v>
      </c>
      <c r="S811" s="11">
        <f t="shared" si="347"/>
        <v>6.0382220073467314</v>
      </c>
      <c r="T811" s="11">
        <v>5.9678020831287988</v>
      </c>
      <c r="U811" s="11">
        <f t="shared" si="348"/>
        <v>0.59678020831287992</v>
      </c>
      <c r="V811" s="11">
        <f t="shared" si="349"/>
        <v>5.3710218748159191</v>
      </c>
      <c r="W811" s="11">
        <f t="shared" si="354"/>
        <v>3.4201982122584761E-2</v>
      </c>
      <c r="X811" s="11">
        <f t="shared" si="355"/>
        <v>1.6897463770068211</v>
      </c>
      <c r="Y811" s="11">
        <f t="shared" si="356"/>
        <v>1.9656115065269358E-2</v>
      </c>
      <c r="Z811" s="11">
        <f t="shared" si="357"/>
        <v>2.1794440397849366E-2</v>
      </c>
      <c r="AA811" s="11">
        <f t="shared" si="358"/>
        <v>1.2399718704017291</v>
      </c>
      <c r="AB811" s="11">
        <f t="shared" si="359"/>
        <v>1.8844614510879966E-2</v>
      </c>
      <c r="AC811" s="11">
        <f t="shared" si="360"/>
        <v>4.7211637404976387E-2</v>
      </c>
      <c r="AD811" s="11">
        <f t="shared" si="361"/>
        <v>1.6507056466945424</v>
      </c>
      <c r="AE811" s="11">
        <f t="shared" si="362"/>
        <v>4.6316996721990585E-2</v>
      </c>
      <c r="AF811" s="11">
        <v>0</v>
      </c>
      <c r="AG811" s="9">
        <v>0</v>
      </c>
      <c r="AH811" s="11">
        <v>0</v>
      </c>
      <c r="AI811" s="30"/>
      <c r="AJ811" s="30">
        <v>801</v>
      </c>
      <c r="AK811" s="30">
        <f t="shared" si="363"/>
        <v>1.7239483591294058</v>
      </c>
      <c r="AL811" s="30">
        <f t="shared" si="370"/>
        <v>1.2617663107995785</v>
      </c>
      <c r="AM811" s="30">
        <f t="shared" si="371"/>
        <v>1.6979172840995189</v>
      </c>
      <c r="AN811" s="34">
        <v>1.6428571430000001</v>
      </c>
      <c r="AO811" s="34">
        <v>1.7818181820000001</v>
      </c>
      <c r="AP811">
        <v>1.2294951200000002</v>
      </c>
      <c r="AQ811" s="30">
        <f t="shared" si="364"/>
        <v>8.109121612940573E-2</v>
      </c>
      <c r="AR811" s="31">
        <f t="shared" si="365"/>
        <v>6.5757853333459921E-3</v>
      </c>
      <c r="AS811" s="30">
        <f t="shared" si="366"/>
        <v>-0.52005187120042162</v>
      </c>
      <c r="AT811" s="32">
        <f t="shared" si="367"/>
        <v>0.27045394873905992</v>
      </c>
      <c r="AU811" s="30">
        <f t="shared" si="368"/>
        <v>0.46842216409951876</v>
      </c>
      <c r="AV811" s="33">
        <f t="shared" si="369"/>
        <v>0.21941932381967647</v>
      </c>
      <c r="AW811" s="16"/>
      <c r="AX811" s="33"/>
    </row>
    <row r="812" spans="1:50" x14ac:dyDescent="0.2">
      <c r="A812" s="2">
        <v>43537</v>
      </c>
      <c r="B812" s="3">
        <v>16.822677420000002</v>
      </c>
      <c r="C812" s="3">
        <v>17.200076035000002</v>
      </c>
      <c r="D812" s="3">
        <v>19.001424239999999</v>
      </c>
      <c r="E812" s="3">
        <v>25.237904780000001</v>
      </c>
      <c r="F812" s="10">
        <v>3.8943793977930059</v>
      </c>
      <c r="G812" s="10">
        <v>3.9537270759443701</v>
      </c>
      <c r="H812" s="3">
        <v>7.7887587955860127</v>
      </c>
      <c r="I812" s="3">
        <v>11.742485871530381</v>
      </c>
      <c r="J812" s="3">
        <v>3.8943793977930059</v>
      </c>
      <c r="K812" s="14">
        <f t="shared" si="350"/>
        <v>86.756545997492708</v>
      </c>
      <c r="L812" s="14">
        <f t="shared" si="351"/>
        <v>12.899711688438346</v>
      </c>
      <c r="M812" s="14">
        <f t="shared" si="352"/>
        <v>11.147335296954347</v>
      </c>
      <c r="N812" s="5">
        <f t="shared" si="353"/>
        <v>0</v>
      </c>
      <c r="O812" s="11">
        <v>0.37425238091000002</v>
      </c>
      <c r="P812" s="11">
        <v>2.2890476190000002E-2</v>
      </c>
      <c r="Q812" s="11">
        <v>6.6242973241613141</v>
      </c>
      <c r="R812" s="11">
        <f t="shared" si="346"/>
        <v>0.66242973241613146</v>
      </c>
      <c r="S812" s="11">
        <f t="shared" si="347"/>
        <v>5.9618675917451824</v>
      </c>
      <c r="T812" s="11">
        <v>5.9493288769058523</v>
      </c>
      <c r="U812" s="11">
        <f t="shared" si="348"/>
        <v>0.59493288769058528</v>
      </c>
      <c r="V812" s="11">
        <f t="shared" si="349"/>
        <v>5.3543959892152673</v>
      </c>
      <c r="W812" s="11">
        <f t="shared" si="354"/>
        <v>3.4095427412407987E-2</v>
      </c>
      <c r="X812" s="11">
        <f t="shared" si="355"/>
        <v>1.6937400634263649</v>
      </c>
      <c r="Y812" s="11">
        <f t="shared" si="356"/>
        <v>2.0169631109193779E-2</v>
      </c>
      <c r="Z812" s="11">
        <f t="shared" si="357"/>
        <v>2.2273358642175986E-2</v>
      </c>
      <c r="AA812" s="11">
        <f t="shared" si="358"/>
        <v>1.2429071099355575</v>
      </c>
      <c r="AB812" s="11">
        <f t="shared" si="359"/>
        <v>1.8860268415244331E-2</v>
      </c>
      <c r="AC812" s="11">
        <f t="shared" si="360"/>
        <v>4.9238776435734308E-2</v>
      </c>
      <c r="AD812" s="11">
        <f t="shared" si="361"/>
        <v>1.651328675403041</v>
      </c>
      <c r="AE812" s="11">
        <f t="shared" si="362"/>
        <v>4.5604297579417724E-2</v>
      </c>
      <c r="AF812" s="11">
        <v>0</v>
      </c>
      <c r="AG812" s="9">
        <v>0</v>
      </c>
      <c r="AH812" s="11">
        <v>0</v>
      </c>
      <c r="AI812" s="30"/>
      <c r="AJ812" s="30">
        <v>802</v>
      </c>
      <c r="AK812" s="30">
        <f t="shared" si="363"/>
        <v>1.7278354908387727</v>
      </c>
      <c r="AL812" s="30">
        <f t="shared" si="370"/>
        <v>1.2651804685777335</v>
      </c>
      <c r="AM812" s="30">
        <f t="shared" si="371"/>
        <v>1.7005674518387752</v>
      </c>
      <c r="AN812" s="34">
        <v>1.614285714</v>
      </c>
      <c r="AO812" s="34">
        <v>1.8</v>
      </c>
      <c r="AP812">
        <v>1.1980507650000001</v>
      </c>
      <c r="AQ812" s="30">
        <f t="shared" si="364"/>
        <v>0.11354977683877276</v>
      </c>
      <c r="AR812" s="31">
        <f t="shared" si="365"/>
        <v>1.2893551820135097E-2</v>
      </c>
      <c r="AS812" s="30">
        <f t="shared" si="366"/>
        <v>-0.53481953142226657</v>
      </c>
      <c r="AT812" s="32">
        <f t="shared" si="367"/>
        <v>0.28603193119073278</v>
      </c>
      <c r="AU812" s="30">
        <f t="shared" si="368"/>
        <v>0.50251668683877515</v>
      </c>
      <c r="AV812" s="33">
        <f t="shared" si="369"/>
        <v>0.25252302055141962</v>
      </c>
      <c r="AW812" s="16"/>
      <c r="AX812" s="33"/>
    </row>
    <row r="813" spans="1:50" x14ac:dyDescent="0.2">
      <c r="A813" s="2">
        <v>43538</v>
      </c>
      <c r="B813" s="3">
        <v>16.815185410000002</v>
      </c>
      <c r="C813" s="3">
        <v>17.306040320000001</v>
      </c>
      <c r="D813" s="3">
        <v>18.98800233</v>
      </c>
      <c r="E813" s="3">
        <v>25.290778599999999</v>
      </c>
      <c r="F813" s="10">
        <v>3.7000499870818651</v>
      </c>
      <c r="G813" s="10">
        <v>3.9250932806612928</v>
      </c>
      <c r="H813" s="3">
        <v>7.4000999741637292</v>
      </c>
      <c r="I813" s="3">
        <v>11.32519325482502</v>
      </c>
      <c r="J813" s="3">
        <v>3.7000499870818651</v>
      </c>
      <c r="K813" s="14">
        <f t="shared" si="350"/>
        <v>62.863602782091093</v>
      </c>
      <c r="L813" s="14">
        <f t="shared" si="351"/>
        <v>12.826607770489572</v>
      </c>
      <c r="M813" s="14">
        <f t="shared" si="352"/>
        <v>10.73288183727573</v>
      </c>
      <c r="N813" s="5">
        <f t="shared" si="353"/>
        <v>0</v>
      </c>
      <c r="O813" s="11">
        <v>0.38321190475000011</v>
      </c>
      <c r="P813" s="11">
        <v>2.2502380950000001E-2</v>
      </c>
      <c r="Q813" s="11">
        <v>6.6810813760029077</v>
      </c>
      <c r="R813" s="11">
        <f t="shared" si="346"/>
        <v>0.66810813760029086</v>
      </c>
      <c r="S813" s="11">
        <f t="shared" si="347"/>
        <v>6.0129732384026173</v>
      </c>
      <c r="T813" s="11">
        <v>5.9613803267238206</v>
      </c>
      <c r="U813" s="11">
        <f t="shared" si="348"/>
        <v>0.59613803267238208</v>
      </c>
      <c r="V813" s="11">
        <f t="shared" si="349"/>
        <v>5.3652422940514386</v>
      </c>
      <c r="W813" s="11">
        <f t="shared" si="354"/>
        <v>3.4325722915328538E-2</v>
      </c>
      <c r="X813" s="11">
        <f t="shared" si="355"/>
        <v>1.6987251691948144</v>
      </c>
      <c r="Y813" s="11">
        <f t="shared" si="356"/>
        <v>2.0638958062957218E-2</v>
      </c>
      <c r="Z813" s="11">
        <f t="shared" si="357"/>
        <v>2.3532891473632543E-2</v>
      </c>
      <c r="AA813" s="11">
        <f t="shared" si="358"/>
        <v>1.2462391716149432</v>
      </c>
      <c r="AB813" s="11">
        <f t="shared" si="359"/>
        <v>1.8885151602427899E-2</v>
      </c>
      <c r="AC813" s="11">
        <f t="shared" si="360"/>
        <v>5.5095569304853716E-2</v>
      </c>
      <c r="AD813" s="11">
        <f t="shared" si="361"/>
        <v>1.6497218608210169</v>
      </c>
      <c r="AE813" s="11">
        <f t="shared" si="362"/>
        <v>4.5061172651481164E-2</v>
      </c>
      <c r="AF813" s="11">
        <v>0</v>
      </c>
      <c r="AG813" s="9">
        <v>0</v>
      </c>
      <c r="AH813" s="11">
        <v>0</v>
      </c>
      <c r="AI813" s="30"/>
      <c r="AJ813" s="30">
        <v>803</v>
      </c>
      <c r="AK813" s="30">
        <f t="shared" si="363"/>
        <v>1.7330508921101431</v>
      </c>
      <c r="AL813" s="30">
        <f t="shared" si="370"/>
        <v>1.2697720630885758</v>
      </c>
      <c r="AM813" s="30">
        <f t="shared" si="371"/>
        <v>1.7048174301258707</v>
      </c>
      <c r="AN813" s="34">
        <v>1.585714286</v>
      </c>
      <c r="AO813" s="34">
        <v>1.776923077</v>
      </c>
      <c r="AP813">
        <v>1.1666064094999999</v>
      </c>
      <c r="AQ813" s="30">
        <f t="shared" si="364"/>
        <v>0.1473366061101431</v>
      </c>
      <c r="AR813" s="31">
        <f t="shared" si="365"/>
        <v>2.1708075500055456E-2</v>
      </c>
      <c r="AS813" s="30">
        <f t="shared" si="366"/>
        <v>-0.50715101391142414</v>
      </c>
      <c r="AT813" s="32">
        <f t="shared" si="367"/>
        <v>0.25720215091138554</v>
      </c>
      <c r="AU813" s="30">
        <f t="shared" si="368"/>
        <v>0.53821102062587078</v>
      </c>
      <c r="AV813" s="33">
        <f t="shared" si="369"/>
        <v>0.2896711027231415</v>
      </c>
      <c r="AW813" s="16"/>
      <c r="AX813" s="33"/>
    </row>
    <row r="814" spans="1:50" x14ac:dyDescent="0.2">
      <c r="A814" s="2">
        <v>43539</v>
      </c>
      <c r="B814" s="3">
        <v>16.807693390000001</v>
      </c>
      <c r="C814" s="3">
        <v>17.412004615000001</v>
      </c>
      <c r="D814" s="3">
        <v>18.974580419999999</v>
      </c>
      <c r="E814" s="3">
        <v>25.343652420000002</v>
      </c>
      <c r="F814" s="10">
        <v>3.8396432180738058</v>
      </c>
      <c r="G814" s="10">
        <v>3.548993599131069</v>
      </c>
      <c r="H814" s="3">
        <v>7.6792864361476134</v>
      </c>
      <c r="I814" s="3">
        <v>11.228280035278679</v>
      </c>
      <c r="J814" s="3">
        <v>3.8396432180738058</v>
      </c>
      <c r="K814" s="14">
        <f t="shared" si="350"/>
        <v>52.556542760035761</v>
      </c>
      <c r="L814" s="14">
        <f t="shared" si="351"/>
        <v>12.380312776269566</v>
      </c>
      <c r="M814" s="14">
        <f t="shared" si="352"/>
        <v>11.285758681302276</v>
      </c>
      <c r="N814" s="5">
        <f t="shared" si="353"/>
        <v>0</v>
      </c>
      <c r="O814" s="11">
        <v>0.39217142857999998</v>
      </c>
      <c r="P814" s="11">
        <v>2.2114285720000001E-2</v>
      </c>
      <c r="Q814" s="11">
        <v>6.6671647624489188</v>
      </c>
      <c r="R814" s="11">
        <f t="shared" si="346"/>
        <v>0.66671647624489194</v>
      </c>
      <c r="S814" s="11">
        <f t="shared" si="347"/>
        <v>6.0004482862040271</v>
      </c>
      <c r="T814" s="11">
        <v>6.0009607262214431</v>
      </c>
      <c r="U814" s="11">
        <f t="shared" si="348"/>
        <v>0.60009607262214437</v>
      </c>
      <c r="V814" s="11">
        <f t="shared" si="349"/>
        <v>5.4008646535992986</v>
      </c>
      <c r="W814" s="11">
        <f t="shared" si="354"/>
        <v>3.448778763467545E-2</v>
      </c>
      <c r="X814" s="11">
        <f t="shared" si="355"/>
        <v>1.7038551946427949</v>
      </c>
      <c r="Y814" s="11">
        <f t="shared" si="356"/>
        <v>2.1086772910415011E-2</v>
      </c>
      <c r="Z814" s="11">
        <f t="shared" si="357"/>
        <v>2.4495096933386699E-2</v>
      </c>
      <c r="AA814" s="11">
        <f t="shared" si="358"/>
        <v>1.2498395803741711</v>
      </c>
      <c r="AB814" s="11">
        <f t="shared" si="359"/>
        <v>1.8934670551166405E-2</v>
      </c>
      <c r="AC814" s="11">
        <f t="shared" si="360"/>
        <v>6.0528316455097396E-2</v>
      </c>
      <c r="AD814" s="11">
        <f t="shared" si="361"/>
        <v>1.6472213718467756</v>
      </c>
      <c r="AE814" s="11">
        <f t="shared" si="362"/>
        <v>4.4895644549965981E-2</v>
      </c>
      <c r="AF814" s="11">
        <v>0</v>
      </c>
      <c r="AG814" s="9">
        <v>0</v>
      </c>
      <c r="AH814" s="11">
        <v>0</v>
      </c>
      <c r="AI814" s="30"/>
      <c r="AJ814" s="30">
        <v>804</v>
      </c>
      <c r="AK814" s="30">
        <f t="shared" si="363"/>
        <v>1.7383429822774703</v>
      </c>
      <c r="AL814" s="30">
        <f t="shared" si="370"/>
        <v>1.2743346773075579</v>
      </c>
      <c r="AM814" s="30">
        <f t="shared" si="371"/>
        <v>1.707749688301873</v>
      </c>
      <c r="AN814" s="34">
        <v>1.5571428570000001</v>
      </c>
      <c r="AO814" s="34">
        <v>1.7538461540000001</v>
      </c>
      <c r="AP814">
        <v>1.1351620544999999</v>
      </c>
      <c r="AQ814" s="30">
        <f t="shared" si="364"/>
        <v>0.1812001252774702</v>
      </c>
      <c r="AR814" s="31">
        <f t="shared" si="365"/>
        <v>3.2833485400570898E-2</v>
      </c>
      <c r="AS814" s="30">
        <f t="shared" si="366"/>
        <v>-0.47951147669244221</v>
      </c>
      <c r="AT814" s="32">
        <f t="shared" si="367"/>
        <v>0.22993125627976654</v>
      </c>
      <c r="AU814" s="30">
        <f t="shared" si="368"/>
        <v>0.57258763380187316</v>
      </c>
      <c r="AV814" s="33">
        <f t="shared" si="369"/>
        <v>0.32785659838282799</v>
      </c>
      <c r="AW814" s="16"/>
      <c r="AX814" s="33"/>
    </row>
    <row r="815" spans="1:50" x14ac:dyDescent="0.2">
      <c r="A815" s="2">
        <v>43540</v>
      </c>
      <c r="B815" s="3">
        <v>16.800201380000001</v>
      </c>
      <c r="C815" s="3">
        <v>17.517968905</v>
      </c>
      <c r="D815" s="3">
        <v>18.961158510000001</v>
      </c>
      <c r="E815" s="3">
        <v>25.39652624</v>
      </c>
      <c r="F815" s="10">
        <v>4.2382125860901407</v>
      </c>
      <c r="G815" s="10">
        <v>4.1885186891257327</v>
      </c>
      <c r="H815" s="3">
        <v>8.4764251721802815</v>
      </c>
      <c r="I815" s="3">
        <v>12.664943861306011</v>
      </c>
      <c r="J815" s="3">
        <v>4.2382125860901407</v>
      </c>
      <c r="K815" s="14">
        <f t="shared" si="350"/>
        <v>48.441551770948969</v>
      </c>
      <c r="L815" s="14">
        <f t="shared" si="351"/>
        <v>14.498620843328908</v>
      </c>
      <c r="M815" s="14">
        <f t="shared" si="352"/>
        <v>12.621470426580997</v>
      </c>
      <c r="N815" s="5">
        <f t="shared" si="353"/>
        <v>0</v>
      </c>
      <c r="O815" s="11">
        <v>0.40113095242000002</v>
      </c>
      <c r="P815" s="11">
        <v>2.1726190480000001E-2</v>
      </c>
      <c r="Q815" s="11">
        <v>6.6542457977721368</v>
      </c>
      <c r="R815" s="11">
        <f t="shared" si="346"/>
        <v>0.6654245797772137</v>
      </c>
      <c r="S815" s="11">
        <f t="shared" si="347"/>
        <v>5.9888212179949232</v>
      </c>
      <c r="T815" s="11">
        <v>6.0567417157373002</v>
      </c>
      <c r="U815" s="11">
        <f t="shared" si="348"/>
        <v>0.60567417157373005</v>
      </c>
      <c r="V815" s="11">
        <f t="shared" si="349"/>
        <v>5.4510675441635703</v>
      </c>
      <c r="W815" s="11">
        <f t="shared" si="354"/>
        <v>3.4733684932963249E-2</v>
      </c>
      <c r="X815" s="11">
        <f t="shared" si="355"/>
        <v>1.7091980726176148</v>
      </c>
      <c r="Y815" s="11">
        <f t="shared" si="356"/>
        <v>2.1510739605510566E-2</v>
      </c>
      <c r="Z815" s="11">
        <f t="shared" si="357"/>
        <v>2.554558966240875E-2</v>
      </c>
      <c r="AA815" s="11">
        <f t="shared" si="358"/>
        <v>1.2537499786856965</v>
      </c>
      <c r="AB815" s="11">
        <f t="shared" si="359"/>
        <v>1.9002329336543129E-2</v>
      </c>
      <c r="AC815" s="11">
        <f t="shared" si="360"/>
        <v>6.4894929288876149E-2</v>
      </c>
      <c r="AD815" s="11">
        <f t="shared" si="361"/>
        <v>1.6437546287070661</v>
      </c>
      <c r="AE815" s="11">
        <f t="shared" si="362"/>
        <v>4.5055308316627116E-2</v>
      </c>
      <c r="AF815" s="11">
        <v>0</v>
      </c>
      <c r="AG815" s="9">
        <v>0</v>
      </c>
      <c r="AH815" s="11">
        <v>0</v>
      </c>
      <c r="AI815" s="30"/>
      <c r="AJ815" s="30">
        <v>805</v>
      </c>
      <c r="AK815" s="30">
        <f t="shared" si="363"/>
        <v>1.7439317575505782</v>
      </c>
      <c r="AL815" s="30">
        <f t="shared" si="370"/>
        <v>1.2792955683481053</v>
      </c>
      <c r="AM815" s="30">
        <f t="shared" si="371"/>
        <v>1.7086495579959422</v>
      </c>
      <c r="AN815" s="34">
        <v>1.5285714290000001</v>
      </c>
      <c r="AO815" s="34">
        <v>1.730769231</v>
      </c>
      <c r="AP815">
        <v>1.1037176989999999</v>
      </c>
      <c r="AQ815" s="30">
        <f t="shared" si="364"/>
        <v>0.21536032855057807</v>
      </c>
      <c r="AR815" s="31">
        <f t="shared" si="365"/>
        <v>4.6380071113412934E-2</v>
      </c>
      <c r="AS815" s="30">
        <f t="shared" si="366"/>
        <v>-0.4514736626518947</v>
      </c>
      <c r="AT815" s="32">
        <f t="shared" si="367"/>
        <v>0.20382846806831681</v>
      </c>
      <c r="AU815" s="30">
        <f t="shared" si="368"/>
        <v>0.60493185899594226</v>
      </c>
      <c r="AV815" s="33">
        <f t="shared" si="369"/>
        <v>0.36594255402828657</v>
      </c>
      <c r="AW815" s="16"/>
      <c r="AX815" s="33"/>
    </row>
    <row r="816" spans="1:50" x14ac:dyDescent="0.2">
      <c r="A816" s="2">
        <v>43541</v>
      </c>
      <c r="B816" s="3">
        <v>16.792709370000001</v>
      </c>
      <c r="C816" s="3">
        <v>17.51716339</v>
      </c>
      <c r="D816" s="3">
        <v>18.947736590000002</v>
      </c>
      <c r="E816" s="3">
        <v>25.449400059999999</v>
      </c>
      <c r="F816" s="10">
        <v>5.0939153998210074</v>
      </c>
      <c r="G816" s="10">
        <v>5.3261172335028926</v>
      </c>
      <c r="H816" s="3">
        <v>10.187830799642009</v>
      </c>
      <c r="I816" s="3">
        <v>15.51394803314491</v>
      </c>
      <c r="J816" s="3">
        <v>5.0939153998210074</v>
      </c>
      <c r="K816" s="14">
        <f t="shared" si="350"/>
        <v>57.207482743050122</v>
      </c>
      <c r="L816" s="14">
        <f t="shared" si="351"/>
        <v>17.917174884133768</v>
      </c>
      <c r="M816" s="14">
        <f t="shared" si="352"/>
        <v>15.368215940347456</v>
      </c>
      <c r="N816" s="5">
        <f t="shared" si="353"/>
        <v>0</v>
      </c>
      <c r="O816" s="11">
        <v>0.41009047615999988</v>
      </c>
      <c r="P816" s="11">
        <v>2.133809524E-2</v>
      </c>
      <c r="Q816" s="11">
        <v>6.6062125367635476</v>
      </c>
      <c r="R816" s="11">
        <f t="shared" si="346"/>
        <v>0.66062125367635482</v>
      </c>
      <c r="S816" s="11">
        <f t="shared" si="347"/>
        <v>5.9455912830871931</v>
      </c>
      <c r="T816" s="11">
        <v>6.0696915735433521</v>
      </c>
      <c r="U816" s="11">
        <f t="shared" si="348"/>
        <v>0.60696915735433521</v>
      </c>
      <c r="V816" s="11">
        <f t="shared" si="349"/>
        <v>5.4627224161890169</v>
      </c>
      <c r="W816" s="11">
        <f t="shared" si="354"/>
        <v>3.5172993689892365E-2</v>
      </c>
      <c r="X816" s="11">
        <f t="shared" si="355"/>
        <v>1.7149598444952796</v>
      </c>
      <c r="Y816" s="11">
        <f t="shared" si="356"/>
        <v>2.1917454052880914E-2</v>
      </c>
      <c r="Z816" s="11">
        <f t="shared" si="357"/>
        <v>2.6949634441465069E-2</v>
      </c>
      <c r="AA816" s="11">
        <f t="shared" si="358"/>
        <v>1.2580729216444508</v>
      </c>
      <c r="AB816" s="11">
        <f t="shared" si="359"/>
        <v>1.9089489185586391E-2</v>
      </c>
      <c r="AC816" s="11">
        <f t="shared" si="360"/>
        <v>7.0731762778998064E-2</v>
      </c>
      <c r="AD816" s="11">
        <f t="shared" si="361"/>
        <v>1.6394853104198079</v>
      </c>
      <c r="AE816" s="11">
        <f t="shared" si="362"/>
        <v>4.5454657897404306E-2</v>
      </c>
      <c r="AF816" s="11">
        <v>0</v>
      </c>
      <c r="AG816" s="9">
        <v>0</v>
      </c>
      <c r="AH816" s="11">
        <v>0</v>
      </c>
      <c r="AI816" s="30"/>
      <c r="AJ816" s="30">
        <v>806</v>
      </c>
      <c r="AK816" s="30">
        <f t="shared" si="363"/>
        <v>1.750132838185172</v>
      </c>
      <c r="AL816" s="30">
        <f t="shared" si="370"/>
        <v>1.2850225560859159</v>
      </c>
      <c r="AM816" s="30">
        <f t="shared" si="371"/>
        <v>1.710217073198806</v>
      </c>
      <c r="AN816" s="34">
        <v>1.5</v>
      </c>
      <c r="AO816" s="34">
        <v>1.7076923079999999</v>
      </c>
      <c r="AP816">
        <v>1.09230713525</v>
      </c>
      <c r="AQ816" s="30">
        <f t="shared" si="364"/>
        <v>0.25013283818517196</v>
      </c>
      <c r="AR816" s="31">
        <f t="shared" si="365"/>
        <v>6.2566436738569417E-2</v>
      </c>
      <c r="AS816" s="30">
        <f t="shared" si="366"/>
        <v>-0.42266975191408407</v>
      </c>
      <c r="AT816" s="32">
        <f t="shared" si="367"/>
        <v>0.17864971918311337</v>
      </c>
      <c r="AU816" s="30">
        <f t="shared" si="368"/>
        <v>0.617909937948806</v>
      </c>
      <c r="AV816" s="33">
        <f t="shared" si="369"/>
        <v>0.3818126914158973</v>
      </c>
      <c r="AW816" s="16"/>
      <c r="AX816" s="33"/>
    </row>
    <row r="817" spans="1:50" x14ac:dyDescent="0.2">
      <c r="A817" s="2">
        <v>43542</v>
      </c>
      <c r="B817" s="3">
        <v>16.78521735</v>
      </c>
      <c r="C817" s="3">
        <v>17.516357875000001</v>
      </c>
      <c r="D817" s="3">
        <v>18.93431468</v>
      </c>
      <c r="E817" s="3">
        <v>25.502273880000001</v>
      </c>
      <c r="F817" s="10">
        <v>4.3520356369015412</v>
      </c>
      <c r="G817" s="10">
        <v>4.0328929114116736</v>
      </c>
      <c r="H817" s="3">
        <v>8.7040712738030823</v>
      </c>
      <c r="I817" s="3">
        <v>12.736964185214759</v>
      </c>
      <c r="J817" s="3">
        <v>4.3520356369015412</v>
      </c>
      <c r="K817" s="14">
        <f t="shared" si="350"/>
        <v>48.024862816751551</v>
      </c>
      <c r="L817" s="14">
        <f t="shared" si="351"/>
        <v>14.039518834320141</v>
      </c>
      <c r="M817" s="14">
        <f t="shared" si="352"/>
        <v>13.300464386187359</v>
      </c>
      <c r="N817" s="5">
        <f t="shared" si="353"/>
        <v>0</v>
      </c>
      <c r="O817" s="11">
        <v>0.41904999999999998</v>
      </c>
      <c r="P817" s="11">
        <v>2.095E-2</v>
      </c>
      <c r="Q817" s="11">
        <v>6.7417905175158621</v>
      </c>
      <c r="R817" s="11">
        <f t="shared" si="346"/>
        <v>0.67417905175158621</v>
      </c>
      <c r="S817" s="11">
        <f t="shared" si="347"/>
        <v>6.0676114657642763</v>
      </c>
      <c r="T817" s="11">
        <v>6.1032745441263918</v>
      </c>
      <c r="U817" s="11">
        <f t="shared" si="348"/>
        <v>0.61032745441263925</v>
      </c>
      <c r="V817" s="11">
        <f t="shared" si="349"/>
        <v>5.4929470897137529</v>
      </c>
      <c r="W817" s="11">
        <f t="shared" si="354"/>
        <v>3.6253745254620322E-2</v>
      </c>
      <c r="X817" s="11">
        <f t="shared" si="355"/>
        <v>1.7211145634209306</v>
      </c>
      <c r="Y817" s="11">
        <f t="shared" si="356"/>
        <v>2.2319335144100238E-2</v>
      </c>
      <c r="Z817" s="11">
        <f t="shared" si="357"/>
        <v>2.9154292812518315E-2</v>
      </c>
      <c r="AA817" s="11">
        <f t="shared" si="358"/>
        <v>1.2630480561956188</v>
      </c>
      <c r="AB817" s="11">
        <f t="shared" si="359"/>
        <v>1.9202786265577115E-2</v>
      </c>
      <c r="AC817" s="11">
        <f t="shared" si="360"/>
        <v>7.8211285550185472E-2</v>
      </c>
      <c r="AD817" s="11">
        <f t="shared" si="361"/>
        <v>1.6357812778907972</v>
      </c>
      <c r="AE817" s="11">
        <f t="shared" si="362"/>
        <v>4.6160617283276938E-2</v>
      </c>
      <c r="AF817" s="11">
        <v>0</v>
      </c>
      <c r="AG817" s="9">
        <v>0</v>
      </c>
      <c r="AH817" s="11">
        <v>0</v>
      </c>
      <c r="AI817" s="30"/>
      <c r="AJ817" s="30">
        <v>807</v>
      </c>
      <c r="AK817" s="30">
        <f t="shared" si="363"/>
        <v>1.7573683086755509</v>
      </c>
      <c r="AL817" s="30">
        <f t="shared" si="370"/>
        <v>1.2922023490081371</v>
      </c>
      <c r="AM817" s="30">
        <f t="shared" si="371"/>
        <v>1.7139925634409827</v>
      </c>
      <c r="AN817" s="34">
        <v>1.4714285709999999</v>
      </c>
      <c r="AO817" s="34">
        <v>1.6846153850000001</v>
      </c>
      <c r="AP817">
        <v>1.080896571</v>
      </c>
      <c r="AQ817" s="30">
        <f t="shared" si="364"/>
        <v>0.28593973767555103</v>
      </c>
      <c r="AR817" s="31">
        <f t="shared" si="365"/>
        <v>8.1761533581962934E-2</v>
      </c>
      <c r="AS817" s="30">
        <f t="shared" si="366"/>
        <v>-0.39241303599186295</v>
      </c>
      <c r="AT817" s="32">
        <f t="shared" si="367"/>
        <v>0.15398799081635112</v>
      </c>
      <c r="AU817" s="30">
        <f t="shared" si="368"/>
        <v>0.63309599244098269</v>
      </c>
      <c r="AV817" s="33">
        <f t="shared" si="369"/>
        <v>0.40081053564483282</v>
      </c>
      <c r="AW817" s="16"/>
      <c r="AX817" s="33"/>
    </row>
    <row r="818" spans="1:50" x14ac:dyDescent="0.2">
      <c r="A818" s="2">
        <v>43543</v>
      </c>
      <c r="B818" s="3">
        <v>16.77772534</v>
      </c>
      <c r="C818" s="3">
        <v>17.515552360000001</v>
      </c>
      <c r="D818" s="3">
        <v>18.920892769999998</v>
      </c>
      <c r="E818" s="3">
        <v>25.555147699999999</v>
      </c>
      <c r="F818" s="10">
        <v>3.4775290634975899</v>
      </c>
      <c r="G818" s="10">
        <v>2.9790111982521021</v>
      </c>
      <c r="H818" s="3">
        <v>6.9550581269951799</v>
      </c>
      <c r="I818" s="3">
        <v>9.9340693252472825</v>
      </c>
      <c r="J818" s="3">
        <v>3.4775290634975899</v>
      </c>
      <c r="K818" s="14">
        <f t="shared" si="350"/>
        <v>37.707057854476993</v>
      </c>
      <c r="L818" s="14">
        <f t="shared" si="351"/>
        <v>10.589083027842426</v>
      </c>
      <c r="M818" s="14">
        <f t="shared" si="352"/>
        <v>10.764821269109706</v>
      </c>
      <c r="N818" s="5">
        <f t="shared" si="353"/>
        <v>0</v>
      </c>
      <c r="O818" s="11">
        <v>0.42800952384000002</v>
      </c>
      <c r="P818" s="11">
        <v>2.0561904759999999E-2</v>
      </c>
      <c r="Q818" s="11">
        <v>6.8594640982015429</v>
      </c>
      <c r="R818" s="11">
        <f t="shared" si="346"/>
        <v>0.68594640982015431</v>
      </c>
      <c r="S818" s="11">
        <f t="shared" si="347"/>
        <v>6.1735176883813887</v>
      </c>
      <c r="T818" s="11">
        <v>6.1343455920091108</v>
      </c>
      <c r="U818" s="11">
        <f t="shared" si="348"/>
        <v>0.61343455920091117</v>
      </c>
      <c r="V818" s="11">
        <f t="shared" si="349"/>
        <v>5.5209110328081996</v>
      </c>
      <c r="W818" s="11">
        <f t="shared" si="354"/>
        <v>3.7031114033115292E-2</v>
      </c>
      <c r="X818" s="11">
        <f t="shared" si="355"/>
        <v>1.7265762690659578</v>
      </c>
      <c r="Y818" s="11">
        <f t="shared" si="356"/>
        <v>2.2753688136588544E-2</v>
      </c>
      <c r="Z818" s="11">
        <f t="shared" si="357"/>
        <v>3.0343794432694075E-2</v>
      </c>
      <c r="AA818" s="11">
        <f t="shared" si="358"/>
        <v>1.2681547136876694</v>
      </c>
      <c r="AB818" s="11">
        <f t="shared" si="359"/>
        <v>1.9357649988105113E-2</v>
      </c>
      <c r="AC818" s="11">
        <f t="shared" si="360"/>
        <v>8.1717248706891038E-2</v>
      </c>
      <c r="AD818" s="11">
        <f t="shared" si="361"/>
        <v>1.6343776045967793</v>
      </c>
      <c r="AE818" s="11">
        <f t="shared" si="362"/>
        <v>4.7245085590276799E-2</v>
      </c>
      <c r="AF818" s="11">
        <v>0</v>
      </c>
      <c r="AG818" s="9">
        <v>0</v>
      </c>
      <c r="AH818" s="11">
        <v>0</v>
      </c>
      <c r="AI818" s="30"/>
      <c r="AJ818" s="30">
        <v>808</v>
      </c>
      <c r="AK818" s="30">
        <f t="shared" si="363"/>
        <v>1.7636073830990731</v>
      </c>
      <c r="AL818" s="30">
        <f t="shared" si="370"/>
        <v>1.2984985081203635</v>
      </c>
      <c r="AM818" s="30">
        <f t="shared" si="371"/>
        <v>1.7160948533036704</v>
      </c>
      <c r="AN818" s="34">
        <v>1.4428571429999999</v>
      </c>
      <c r="AO818" s="34">
        <v>1.661538462</v>
      </c>
      <c r="AP818">
        <v>1.0694860072500001</v>
      </c>
      <c r="AQ818" s="30">
        <f t="shared" si="364"/>
        <v>0.32075024009907316</v>
      </c>
      <c r="AR818" s="31">
        <f t="shared" si="365"/>
        <v>0.10288071652361308</v>
      </c>
      <c r="AS818" s="30">
        <f t="shared" si="366"/>
        <v>-0.3630399538796365</v>
      </c>
      <c r="AT818" s="32">
        <f t="shared" si="367"/>
        <v>0.13179800811292861</v>
      </c>
      <c r="AU818" s="30">
        <f t="shared" si="368"/>
        <v>0.64660884605367031</v>
      </c>
      <c r="AV818" s="33">
        <f t="shared" si="369"/>
        <v>0.4181029997948591</v>
      </c>
      <c r="AW818" s="16"/>
      <c r="AX818" s="33"/>
    </row>
    <row r="819" spans="1:50" x14ac:dyDescent="0.2">
      <c r="A819" s="2">
        <v>43544</v>
      </c>
      <c r="B819" s="3">
        <v>16.77023333</v>
      </c>
      <c r="C819" s="3">
        <v>17.514746849999998</v>
      </c>
      <c r="D819" s="3">
        <v>18.90747086</v>
      </c>
      <c r="E819" s="3">
        <v>25.608021520000001</v>
      </c>
      <c r="F819" s="10">
        <v>3.2223656903669702</v>
      </c>
      <c r="G819" s="10">
        <v>2.626891886388004</v>
      </c>
      <c r="H819" s="3">
        <v>6.4447313807339404</v>
      </c>
      <c r="I819" s="3">
        <v>9.0716232671219448</v>
      </c>
      <c r="J819" s="3">
        <v>3.2223656903669702</v>
      </c>
      <c r="K819" s="14">
        <f t="shared" si="350"/>
        <v>34.332807092414228</v>
      </c>
      <c r="L819" s="14">
        <f t="shared" si="351"/>
        <v>9.4360784987399722</v>
      </c>
      <c r="M819" s="14">
        <f t="shared" si="352"/>
        <v>10.102585346865848</v>
      </c>
      <c r="N819" s="5">
        <f t="shared" si="353"/>
        <v>0</v>
      </c>
      <c r="O819" s="11">
        <v>0.43696904757999999</v>
      </c>
      <c r="P819" s="11">
        <v>2.0173809519999999E-2</v>
      </c>
      <c r="Q819" s="11">
        <v>6.9175248401305396</v>
      </c>
      <c r="R819" s="11">
        <f t="shared" si="346"/>
        <v>0.691752484013054</v>
      </c>
      <c r="S819" s="11">
        <f t="shared" si="347"/>
        <v>6.2257723561174858</v>
      </c>
      <c r="T819" s="11">
        <v>6.1868981388054456</v>
      </c>
      <c r="U819" s="11">
        <f t="shared" si="348"/>
        <v>0.61868981388054456</v>
      </c>
      <c r="V819" s="11">
        <f t="shared" si="349"/>
        <v>5.5682083249249015</v>
      </c>
      <c r="W819" s="11">
        <f t="shared" si="354"/>
        <v>3.7253209132183725E-2</v>
      </c>
      <c r="X819" s="11">
        <f t="shared" si="355"/>
        <v>1.7312710686088704</v>
      </c>
      <c r="Y819" s="11">
        <f t="shared" si="356"/>
        <v>2.3200632013974775E-2</v>
      </c>
      <c r="Z819" s="11">
        <f t="shared" si="357"/>
        <v>3.0510187308883694E-2</v>
      </c>
      <c r="AA819" s="11">
        <f t="shared" si="358"/>
        <v>1.2731464961096943</v>
      </c>
      <c r="AB819" s="11">
        <f t="shared" si="359"/>
        <v>1.9532850282024252E-2</v>
      </c>
      <c r="AC819" s="11">
        <f t="shared" si="360"/>
        <v>8.2714465691698824E-2</v>
      </c>
      <c r="AD819" s="11">
        <f t="shared" si="361"/>
        <v>1.6346054050575169</v>
      </c>
      <c r="AE819" s="11">
        <f t="shared" si="362"/>
        <v>4.8451138273554212E-2</v>
      </c>
      <c r="AF819" s="11">
        <v>0</v>
      </c>
      <c r="AG819" s="9">
        <v>0</v>
      </c>
      <c r="AH819" s="11">
        <v>0</v>
      </c>
      <c r="AI819" s="30"/>
      <c r="AJ819" s="30">
        <v>809</v>
      </c>
      <c r="AK819" s="30">
        <f t="shared" si="363"/>
        <v>1.7685242777410541</v>
      </c>
      <c r="AL819" s="30">
        <f t="shared" si="370"/>
        <v>1.3036566834185781</v>
      </c>
      <c r="AM819" s="30">
        <f t="shared" si="371"/>
        <v>1.7173198707492157</v>
      </c>
      <c r="AN819" s="34">
        <v>1.414285714</v>
      </c>
      <c r="AO819" s="34">
        <v>1.6384615380000001</v>
      </c>
      <c r="AP819">
        <v>1.0580754430000001</v>
      </c>
      <c r="AQ819" s="30">
        <f t="shared" si="364"/>
        <v>0.35423856374105411</v>
      </c>
      <c r="AR819" s="31">
        <f t="shared" si="365"/>
        <v>0.12548496004132487</v>
      </c>
      <c r="AS819" s="30">
        <f t="shared" si="366"/>
        <v>-0.33480485458142195</v>
      </c>
      <c r="AT819" s="32">
        <f t="shared" si="367"/>
        <v>0.11209429065128709</v>
      </c>
      <c r="AU819" s="30">
        <f t="shared" si="368"/>
        <v>0.65924442774921554</v>
      </c>
      <c r="AV819" s="33">
        <f t="shared" si="369"/>
        <v>0.43460321551839065</v>
      </c>
      <c r="AW819" s="16"/>
      <c r="AX819" s="33"/>
    </row>
    <row r="820" spans="1:50" x14ac:dyDescent="0.2">
      <c r="A820" s="2">
        <v>43545</v>
      </c>
      <c r="B820" s="3">
        <v>16.76274132</v>
      </c>
      <c r="C820" s="3">
        <v>17.513941330000002</v>
      </c>
      <c r="D820" s="3">
        <v>18.894048949999998</v>
      </c>
      <c r="E820" s="3">
        <v>25.66089534</v>
      </c>
      <c r="F820" s="10">
        <v>3.070787102476884</v>
      </c>
      <c r="G820" s="10">
        <v>2.440077614487846</v>
      </c>
      <c r="H820" s="3">
        <v>6.1415742049537689</v>
      </c>
      <c r="I820" s="3">
        <v>8.581651819441614</v>
      </c>
      <c r="J820" s="3">
        <v>3.070787102476884</v>
      </c>
      <c r="K820" s="14">
        <f t="shared" si="350"/>
        <v>32.149191860558531</v>
      </c>
      <c r="L820" s="14">
        <f t="shared" si="351"/>
        <v>8.7762125506471396</v>
      </c>
      <c r="M820" s="14">
        <f t="shared" si="352"/>
        <v>9.7496693233600826</v>
      </c>
      <c r="N820" s="5">
        <f t="shared" si="353"/>
        <v>0</v>
      </c>
      <c r="O820" s="11">
        <v>0.44592857141999998</v>
      </c>
      <c r="P820" s="11">
        <v>1.9785714279999998E-2</v>
      </c>
      <c r="Q820" s="11">
        <v>6.9736560550306246</v>
      </c>
      <c r="R820" s="11">
        <f t="shared" si="346"/>
        <v>0.69736560550306248</v>
      </c>
      <c r="S820" s="11">
        <f t="shared" si="347"/>
        <v>6.2762904495275622</v>
      </c>
      <c r="T820" s="11">
        <v>6.2313842369715431</v>
      </c>
      <c r="U820" s="11">
        <f t="shared" si="348"/>
        <v>0.62313842369715433</v>
      </c>
      <c r="V820" s="11">
        <f t="shared" si="349"/>
        <v>5.6082458132743893</v>
      </c>
      <c r="W820" s="11">
        <f t="shared" si="354"/>
        <v>3.7296633598304367E-2</v>
      </c>
      <c r="X820" s="11">
        <f t="shared" si="355"/>
        <v>1.7357426315006241</v>
      </c>
      <c r="Y820" s="11">
        <f t="shared" si="356"/>
        <v>2.3627250027753028E-2</v>
      </c>
      <c r="Z820" s="11">
        <f t="shared" si="357"/>
        <v>3.0455089944553673E-2</v>
      </c>
      <c r="AA820" s="11">
        <f t="shared" si="358"/>
        <v>1.2781439071260126</v>
      </c>
      <c r="AB820" s="11">
        <f t="shared" si="359"/>
        <v>1.9707471466912787E-2</v>
      </c>
      <c r="AC820" s="11">
        <f t="shared" si="360"/>
        <v>8.3016549377587415E-2</v>
      </c>
      <c r="AD820" s="11">
        <f t="shared" si="361"/>
        <v>1.6356726399672326</v>
      </c>
      <c r="AE820" s="11">
        <f t="shared" si="362"/>
        <v>4.9625262151325698E-2</v>
      </c>
      <c r="AF820" s="11">
        <v>0</v>
      </c>
      <c r="AG820" s="9">
        <v>0</v>
      </c>
      <c r="AH820" s="11">
        <v>0</v>
      </c>
      <c r="AI820" s="30"/>
      <c r="AJ820" s="30">
        <v>810</v>
      </c>
      <c r="AK820" s="30">
        <f t="shared" si="363"/>
        <v>1.7730392650989284</v>
      </c>
      <c r="AL820" s="30">
        <f t="shared" si="370"/>
        <v>1.3085989970705663</v>
      </c>
      <c r="AM820" s="30">
        <f t="shared" si="371"/>
        <v>1.71868918934482</v>
      </c>
      <c r="AN820" s="34">
        <v>1.385714286</v>
      </c>
      <c r="AO820" s="34">
        <v>1.615384615</v>
      </c>
      <c r="AP820">
        <v>1.04666487925</v>
      </c>
      <c r="AQ820" s="30">
        <f t="shared" si="364"/>
        <v>0.38732497909892838</v>
      </c>
      <c r="AR820" s="31">
        <f t="shared" si="365"/>
        <v>0.1500206394339853</v>
      </c>
      <c r="AS820" s="30">
        <f t="shared" si="366"/>
        <v>-0.30678561792943371</v>
      </c>
      <c r="AT820" s="32">
        <f t="shared" si="367"/>
        <v>9.4117415368344476E-2</v>
      </c>
      <c r="AU820" s="30">
        <f t="shared" si="368"/>
        <v>0.67202431009482</v>
      </c>
      <c r="AV820" s="33">
        <f t="shared" si="369"/>
        <v>0.45161667335841876</v>
      </c>
      <c r="AW820" s="16"/>
      <c r="AX820" s="33"/>
    </row>
    <row r="821" spans="1:50" x14ac:dyDescent="0.2">
      <c r="A821" s="2">
        <v>43546</v>
      </c>
      <c r="B821" s="3">
        <v>16.755249299999999</v>
      </c>
      <c r="C821" s="3">
        <v>17.513135820000002</v>
      </c>
      <c r="D821" s="3">
        <v>18.88062704</v>
      </c>
      <c r="E821" s="3">
        <v>25.713769159999998</v>
      </c>
      <c r="F821" s="10">
        <v>2.944030737477195</v>
      </c>
      <c r="G821" s="10">
        <v>2.3011391422833372</v>
      </c>
      <c r="H821" s="3">
        <v>5.8880614749543891</v>
      </c>
      <c r="I821" s="3">
        <v>8.1892006172377254</v>
      </c>
      <c r="J821" s="3">
        <v>2.944030737477195</v>
      </c>
      <c r="K821" s="14">
        <f t="shared" si="350"/>
        <v>30.286606922568403</v>
      </c>
      <c r="L821" s="14">
        <f t="shared" si="351"/>
        <v>8.2574665975102715</v>
      </c>
      <c r="M821" s="14">
        <f t="shared" si="352"/>
        <v>9.4651318004441247</v>
      </c>
      <c r="N821" s="5">
        <f t="shared" si="353"/>
        <v>0</v>
      </c>
      <c r="O821" s="11">
        <v>0.45488809525000001</v>
      </c>
      <c r="P821" s="11">
        <v>1.9397619049999999E-2</v>
      </c>
      <c r="Q821" s="11">
        <v>7.0274664292471387</v>
      </c>
      <c r="R821" s="11">
        <f t="shared" si="346"/>
        <v>0.70274664292471389</v>
      </c>
      <c r="S821" s="11">
        <f t="shared" si="347"/>
        <v>6.3247197863224249</v>
      </c>
      <c r="T821" s="11">
        <v>6.2750359908516344</v>
      </c>
      <c r="U821" s="11">
        <f t="shared" si="348"/>
        <v>0.62750359908516351</v>
      </c>
      <c r="V821" s="11">
        <f t="shared" si="349"/>
        <v>5.6475323917664708</v>
      </c>
      <c r="W821" s="11">
        <f t="shared" si="354"/>
        <v>3.7231215169333039E-2</v>
      </c>
      <c r="X821" s="11">
        <f t="shared" si="355"/>
        <v>1.740113299164483</v>
      </c>
      <c r="Y821" s="11">
        <f t="shared" si="356"/>
        <v>2.402475689595886E-2</v>
      </c>
      <c r="Z821" s="11">
        <f t="shared" si="357"/>
        <v>3.0314094084562121E-2</v>
      </c>
      <c r="AA821" s="11">
        <f t="shared" si="358"/>
        <v>1.2831566083236456</v>
      </c>
      <c r="AB821" s="11">
        <f t="shared" si="359"/>
        <v>1.9877096652091704E-2</v>
      </c>
      <c r="AC821" s="11">
        <f t="shared" si="360"/>
        <v>8.3043833857008906E-2</v>
      </c>
      <c r="AD821" s="11">
        <f t="shared" si="361"/>
        <v>1.6373434512650125</v>
      </c>
      <c r="AE821" s="11">
        <f t="shared" si="362"/>
        <v>5.0729783470061504E-2</v>
      </c>
      <c r="AF821" s="11">
        <v>0</v>
      </c>
      <c r="AG821" s="9">
        <v>0</v>
      </c>
      <c r="AH821" s="11">
        <v>0</v>
      </c>
      <c r="AI821" s="30"/>
      <c r="AJ821" s="30">
        <v>811</v>
      </c>
      <c r="AK821" s="30">
        <f t="shared" si="363"/>
        <v>1.777344514333816</v>
      </c>
      <c r="AL821" s="30">
        <f t="shared" si="370"/>
        <v>1.3134707024082077</v>
      </c>
      <c r="AM821" s="30">
        <f t="shared" si="371"/>
        <v>1.7203872851220214</v>
      </c>
      <c r="AN821" s="34">
        <v>1.3571428569999999</v>
      </c>
      <c r="AO821" s="34">
        <v>1.5923076920000001</v>
      </c>
      <c r="AP821">
        <v>1.035254315</v>
      </c>
      <c r="AQ821" s="30">
        <f t="shared" si="364"/>
        <v>0.42020165733381609</v>
      </c>
      <c r="AR821" s="31">
        <f t="shared" si="365"/>
        <v>0.17656943282608581</v>
      </c>
      <c r="AS821" s="30">
        <f t="shared" si="366"/>
        <v>-0.27883698959179237</v>
      </c>
      <c r="AT821" s="32">
        <f t="shared" si="367"/>
        <v>7.7750066764613324E-2</v>
      </c>
      <c r="AU821" s="30">
        <f t="shared" si="368"/>
        <v>0.68513297012202146</v>
      </c>
      <c r="AV821" s="33">
        <f t="shared" si="369"/>
        <v>0.46940718674822274</v>
      </c>
      <c r="AW821" s="16"/>
      <c r="AX821" s="33"/>
    </row>
    <row r="822" spans="1:50" x14ac:dyDescent="0.2">
      <c r="A822" s="2">
        <v>43547</v>
      </c>
      <c r="B822" s="3">
        <v>16.747757289999999</v>
      </c>
      <c r="C822" s="3">
        <v>17.512330304999999</v>
      </c>
      <c r="D822" s="3">
        <v>18.867205120000001</v>
      </c>
      <c r="E822" s="3">
        <v>25.76664298</v>
      </c>
      <c r="F822" s="10">
        <v>2.8765604330107841</v>
      </c>
      <c r="G822" s="10">
        <v>2.21731335678682</v>
      </c>
      <c r="H822" s="3">
        <v>5.7531208660215674</v>
      </c>
      <c r="I822" s="3">
        <v>7.9704342228083869</v>
      </c>
      <c r="J822" s="3">
        <v>2.8765604330107841</v>
      </c>
      <c r="K822" s="14">
        <f t="shared" si="350"/>
        <v>29.078408209817265</v>
      </c>
      <c r="L822" s="14">
        <f t="shared" si="351"/>
        <v>7.9305901864583008</v>
      </c>
      <c r="M822" s="14">
        <f t="shared" si="352"/>
        <v>9.3640662804578572</v>
      </c>
      <c r="N822" s="5">
        <f t="shared" si="353"/>
        <v>0</v>
      </c>
      <c r="O822" s="11">
        <v>0.46384761908999989</v>
      </c>
      <c r="P822" s="11">
        <v>1.9009523810000001E-2</v>
      </c>
      <c r="Q822" s="11">
        <v>7.069137058145996</v>
      </c>
      <c r="R822" s="11">
        <f t="shared" si="346"/>
        <v>0.70691370581459967</v>
      </c>
      <c r="S822" s="11">
        <f t="shared" si="347"/>
        <v>6.3622233523313962</v>
      </c>
      <c r="T822" s="11">
        <v>6.3147522960329239</v>
      </c>
      <c r="U822" s="11">
        <f t="shared" si="348"/>
        <v>0.63147522960329239</v>
      </c>
      <c r="V822" s="11">
        <f t="shared" si="349"/>
        <v>5.6832770664296319</v>
      </c>
      <c r="W822" s="11">
        <f t="shared" si="354"/>
        <v>3.7077519997520646E-2</v>
      </c>
      <c r="X822" s="11">
        <f t="shared" si="355"/>
        <v>1.7444157606429089</v>
      </c>
      <c r="Y822" s="11">
        <f t="shared" si="356"/>
        <v>2.438904040372189E-2</v>
      </c>
      <c r="Z822" s="11">
        <f t="shared" si="357"/>
        <v>3.0119084974446306E-2</v>
      </c>
      <c r="AA822" s="11">
        <f t="shared" si="358"/>
        <v>1.2881778549121354</v>
      </c>
      <c r="AB822" s="11">
        <f t="shared" si="359"/>
        <v>2.00401192784413E-2</v>
      </c>
      <c r="AC822" s="11">
        <f t="shared" si="360"/>
        <v>8.291635841695677E-2</v>
      </c>
      <c r="AD822" s="11">
        <f t="shared" si="361"/>
        <v>1.6395053042483596</v>
      </c>
      <c r="AE822" s="11">
        <f t="shared" si="362"/>
        <v>5.1754031345093661E-2</v>
      </c>
      <c r="AF822" s="11">
        <v>0</v>
      </c>
      <c r="AG822" s="9">
        <v>0</v>
      </c>
      <c r="AH822" s="11">
        <v>0</v>
      </c>
      <c r="AI822" s="30"/>
      <c r="AJ822" s="30">
        <v>812</v>
      </c>
      <c r="AK822" s="30">
        <f t="shared" si="363"/>
        <v>1.7814932806404296</v>
      </c>
      <c r="AL822" s="30">
        <f t="shared" si="370"/>
        <v>1.3182969398865818</v>
      </c>
      <c r="AM822" s="30">
        <f t="shared" si="371"/>
        <v>1.7224216626653164</v>
      </c>
      <c r="AN822" s="34">
        <v>1.3285714289999999</v>
      </c>
      <c r="AO822" s="34">
        <v>1.569230769</v>
      </c>
      <c r="AP822">
        <v>1.02384375125</v>
      </c>
      <c r="AQ822" s="30">
        <f t="shared" si="364"/>
        <v>0.45292185164042964</v>
      </c>
      <c r="AR822" s="31">
        <f t="shared" si="365"/>
        <v>0.20513820369339536</v>
      </c>
      <c r="AS822" s="30">
        <f t="shared" si="366"/>
        <v>-0.25093382911341822</v>
      </c>
      <c r="AT822" s="32">
        <f t="shared" si="367"/>
        <v>6.2967786593522174E-2</v>
      </c>
      <c r="AU822" s="30">
        <f t="shared" si="368"/>
        <v>0.69857791141531633</v>
      </c>
      <c r="AV822" s="33">
        <f t="shared" si="369"/>
        <v>0.48801109831738554</v>
      </c>
      <c r="AW822" s="16"/>
      <c r="AX822" s="33"/>
    </row>
    <row r="823" spans="1:50" x14ac:dyDescent="0.2">
      <c r="A823" s="2">
        <v>43548</v>
      </c>
      <c r="B823" s="3">
        <v>16.740265279999999</v>
      </c>
      <c r="C823" s="3">
        <v>17.540864674999998</v>
      </c>
      <c r="D823" s="3">
        <v>18.85378321</v>
      </c>
      <c r="E823" s="3">
        <v>25.819516799999999</v>
      </c>
      <c r="F823" s="10">
        <v>2.8157066614489299</v>
      </c>
      <c r="G823" s="10">
        <v>2.1214932359700018</v>
      </c>
      <c r="H823" s="3">
        <v>5.6314133228978607</v>
      </c>
      <c r="I823" s="3">
        <v>7.7529065588678634</v>
      </c>
      <c r="J823" s="3">
        <v>2.8157066614489299</v>
      </c>
      <c r="K823" s="14">
        <f t="shared" si="350"/>
        <v>26.943771894161813</v>
      </c>
      <c r="L823" s="14">
        <f t="shared" si="351"/>
        <v>7.6452662078573015</v>
      </c>
      <c r="M823" s="14">
        <f t="shared" si="352"/>
        <v>9.2800076085664269</v>
      </c>
      <c r="N823" s="5">
        <f t="shared" si="353"/>
        <v>0</v>
      </c>
      <c r="O823" s="11">
        <v>0.47280714283000003</v>
      </c>
      <c r="P823" s="11">
        <v>1.8621428570000001E-2</v>
      </c>
      <c r="Q823" s="11">
        <v>7.1088608069029497</v>
      </c>
      <c r="R823" s="11">
        <f t="shared" si="346"/>
        <v>0.71088608069029502</v>
      </c>
      <c r="S823" s="11">
        <f t="shared" si="347"/>
        <v>6.397974726212655</v>
      </c>
      <c r="T823" s="11">
        <v>6.360585650004027</v>
      </c>
      <c r="U823" s="11">
        <f t="shared" si="348"/>
        <v>0.6360585650004027</v>
      </c>
      <c r="V823" s="11">
        <f t="shared" si="349"/>
        <v>5.7245270850036247</v>
      </c>
      <c r="W823" s="11">
        <f t="shared" si="354"/>
        <v>3.687909656250294E-2</v>
      </c>
      <c r="X823" s="11">
        <f t="shared" si="355"/>
        <v>1.7486971855486393</v>
      </c>
      <c r="Y823" s="11">
        <f t="shared" si="356"/>
        <v>2.4717477661663288E-2</v>
      </c>
      <c r="Z823" s="11">
        <f t="shared" si="357"/>
        <v>2.9940607492131167E-2</v>
      </c>
      <c r="AA823" s="11">
        <f t="shared" si="358"/>
        <v>1.2932268913211691</v>
      </c>
      <c r="AB823" s="11">
        <f t="shared" si="359"/>
        <v>2.0195606318020986E-2</v>
      </c>
      <c r="AC823" s="11">
        <f t="shared" si="360"/>
        <v>8.2751182315430605E-2</v>
      </c>
      <c r="AD823" s="11">
        <f t="shared" si="361"/>
        <v>1.6420500002497738</v>
      </c>
      <c r="AE823" s="11">
        <f t="shared" si="362"/>
        <v>5.2695039867238933E-2</v>
      </c>
      <c r="AF823" s="11">
        <v>0</v>
      </c>
      <c r="AG823" s="9">
        <v>0</v>
      </c>
      <c r="AH823" s="11">
        <v>0</v>
      </c>
      <c r="AI823" s="30"/>
      <c r="AJ823" s="30">
        <v>813</v>
      </c>
      <c r="AK823" s="30">
        <f t="shared" si="363"/>
        <v>1.7855762821111423</v>
      </c>
      <c r="AL823" s="30">
        <f t="shared" si="370"/>
        <v>1.3231674988133002</v>
      </c>
      <c r="AM823" s="30">
        <f t="shared" si="371"/>
        <v>1.7248011825652043</v>
      </c>
      <c r="AN823" s="34">
        <v>1.3</v>
      </c>
      <c r="AO823" s="34">
        <v>1.5461538459999999</v>
      </c>
      <c r="AP823">
        <v>1.0157485995</v>
      </c>
      <c r="AQ823" s="30">
        <f t="shared" si="364"/>
        <v>0.48557628211114223</v>
      </c>
      <c r="AR823" s="31">
        <f t="shared" si="365"/>
        <v>0.23578432574887959</v>
      </c>
      <c r="AS823" s="30">
        <f t="shared" si="366"/>
        <v>-0.22298634718669974</v>
      </c>
      <c r="AT823" s="32">
        <f t="shared" si="367"/>
        <v>4.9722911031667393E-2</v>
      </c>
      <c r="AU823" s="30">
        <f t="shared" si="368"/>
        <v>0.70905258306520436</v>
      </c>
      <c r="AV823" s="33">
        <f t="shared" si="369"/>
        <v>0.50275556555143852</v>
      </c>
      <c r="AW823" s="16"/>
      <c r="AX823" s="33"/>
    </row>
    <row r="824" spans="1:50" x14ac:dyDescent="0.2">
      <c r="A824" s="2">
        <v>43549</v>
      </c>
      <c r="B824" s="3">
        <v>16.732773259999998</v>
      </c>
      <c r="C824" s="3">
        <v>17.569399045000001</v>
      </c>
      <c r="D824" s="3">
        <v>18.840361300000001</v>
      </c>
      <c r="E824" s="3">
        <v>25.872390620000001</v>
      </c>
      <c r="F824" s="10">
        <v>2.892059071727819</v>
      </c>
      <c r="G824" s="10">
        <v>2.1789458374258879</v>
      </c>
      <c r="H824" s="3">
        <v>5.7841181434556379</v>
      </c>
      <c r="I824" s="3">
        <v>7.9630639808815262</v>
      </c>
      <c r="J824" s="3">
        <v>2.892059071727819</v>
      </c>
      <c r="K824" s="14">
        <f t="shared" si="350"/>
        <v>26.248121678007507</v>
      </c>
      <c r="L824" s="14">
        <f t="shared" si="351"/>
        <v>7.8383515282703433</v>
      </c>
      <c r="M824" s="14">
        <f t="shared" si="352"/>
        <v>9.649439929238719</v>
      </c>
      <c r="N824" s="5">
        <f t="shared" si="353"/>
        <v>0</v>
      </c>
      <c r="O824" s="11">
        <v>0.48176666667000001</v>
      </c>
      <c r="P824" s="11">
        <v>1.823333333E-2</v>
      </c>
      <c r="Q824" s="11">
        <v>7.1141424911881446</v>
      </c>
      <c r="R824" s="11">
        <f t="shared" si="346"/>
        <v>0.71141424911881446</v>
      </c>
      <c r="S824" s="11">
        <f t="shared" si="347"/>
        <v>6.4027282420693306</v>
      </c>
      <c r="T824" s="11">
        <v>6.3842700038449518</v>
      </c>
      <c r="U824" s="11">
        <f t="shared" si="348"/>
        <v>0.63842700038449518</v>
      </c>
      <c r="V824" s="11">
        <f t="shared" si="349"/>
        <v>5.7458430034604566</v>
      </c>
      <c r="W824" s="11">
        <f t="shared" si="354"/>
        <v>3.6614733899083658E-2</v>
      </c>
      <c r="X824" s="11">
        <f t="shared" si="355"/>
        <v>1.7530340487063292</v>
      </c>
      <c r="Y824" s="11">
        <f t="shared" si="356"/>
        <v>2.5010148528934208E-2</v>
      </c>
      <c r="Z824" s="11">
        <f t="shared" si="357"/>
        <v>2.9779794044734784E-2</v>
      </c>
      <c r="AA824" s="11">
        <f t="shared" si="358"/>
        <v>1.2983043199396809</v>
      </c>
      <c r="AB824" s="11">
        <f t="shared" si="359"/>
        <v>2.0344056446971744E-2</v>
      </c>
      <c r="AC824" s="11">
        <f t="shared" si="360"/>
        <v>8.2632884158480538E-2</v>
      </c>
      <c r="AD824" s="11">
        <f t="shared" si="361"/>
        <v>1.6445657814263921</v>
      </c>
      <c r="AE824" s="11">
        <f t="shared" si="362"/>
        <v>5.3556805514445333E-2</v>
      </c>
      <c r="AF824" s="11">
        <v>0</v>
      </c>
      <c r="AG824" s="9">
        <v>0</v>
      </c>
      <c r="AH824" s="11">
        <v>0</v>
      </c>
      <c r="AI824" s="30"/>
      <c r="AJ824" s="30">
        <v>814</v>
      </c>
      <c r="AK824" s="30">
        <f t="shared" si="363"/>
        <v>1.7896487826054128</v>
      </c>
      <c r="AL824" s="30">
        <f t="shared" si="370"/>
        <v>1.3280841139844157</v>
      </c>
      <c r="AM824" s="30">
        <f t="shared" si="371"/>
        <v>1.7271986655848726</v>
      </c>
      <c r="AN824" s="34">
        <v>1.295652174</v>
      </c>
      <c r="AO824" s="34">
        <v>1.5230769230000001</v>
      </c>
      <c r="AP824">
        <v>1.0076534477500001</v>
      </c>
      <c r="AQ824" s="30">
        <f t="shared" si="364"/>
        <v>0.49399660860541283</v>
      </c>
      <c r="AR824" s="31">
        <f t="shared" si="365"/>
        <v>0.24403264931364943</v>
      </c>
      <c r="AS824" s="30">
        <f t="shared" si="366"/>
        <v>-0.19499280901558436</v>
      </c>
      <c r="AT824" s="32">
        <f t="shared" si="367"/>
        <v>3.8022195567788158E-2</v>
      </c>
      <c r="AU824" s="30">
        <f t="shared" si="368"/>
        <v>0.71954521783487246</v>
      </c>
      <c r="AV824" s="33">
        <f t="shared" si="369"/>
        <v>0.5177453205090341</v>
      </c>
      <c r="AW824" s="16"/>
      <c r="AX824" s="33"/>
    </row>
    <row r="825" spans="1:50" x14ac:dyDescent="0.2">
      <c r="A825" s="2">
        <v>43550</v>
      </c>
      <c r="B825" s="3">
        <v>16.725281249999998</v>
      </c>
      <c r="C825" s="3">
        <v>17.59793342</v>
      </c>
      <c r="D825" s="3">
        <v>18.82693939</v>
      </c>
      <c r="E825" s="3">
        <v>25.908134830000002</v>
      </c>
      <c r="F825" s="10">
        <v>2.792131606553613</v>
      </c>
      <c r="G825" s="10">
        <v>2.0568152953708911</v>
      </c>
      <c r="H825" s="3">
        <v>5.584263213107227</v>
      </c>
      <c r="I825" s="3">
        <v>7.6410785084781176</v>
      </c>
      <c r="J825" s="3">
        <v>2.792131606553613</v>
      </c>
      <c r="K825" s="14">
        <f t="shared" si="350"/>
        <v>24.132697323781915</v>
      </c>
      <c r="L825" s="14">
        <f t="shared" si="351"/>
        <v>7.4761447597086921</v>
      </c>
      <c r="M825" s="14">
        <f t="shared" si="352"/>
        <v>9.4076335365404891</v>
      </c>
      <c r="N825" s="5">
        <f t="shared" si="353"/>
        <v>0</v>
      </c>
      <c r="O825" s="11">
        <v>0.46226190472200002</v>
      </c>
      <c r="P825" s="11">
        <v>1.7976190478E-2</v>
      </c>
      <c r="Q825" s="11">
        <v>7.1637610470227084</v>
      </c>
      <c r="R825" s="11">
        <f t="shared" si="346"/>
        <v>0.71637610470227087</v>
      </c>
      <c r="S825" s="11">
        <f t="shared" si="347"/>
        <v>6.4473849423204381</v>
      </c>
      <c r="T825" s="11">
        <v>6.4240087267907438</v>
      </c>
      <c r="U825" s="11">
        <f t="shared" si="348"/>
        <v>0.64240087267907442</v>
      </c>
      <c r="V825" s="11">
        <f t="shared" si="349"/>
        <v>5.7816078541116696</v>
      </c>
      <c r="W825" s="11">
        <f t="shared" si="354"/>
        <v>3.6380715942311438E-2</v>
      </c>
      <c r="X825" s="11">
        <f t="shared" si="355"/>
        <v>1.757504323500066</v>
      </c>
      <c r="Y825" s="11">
        <f t="shared" si="356"/>
        <v>2.5265905195527402E-2</v>
      </c>
      <c r="Z825" s="11">
        <f t="shared" si="357"/>
        <v>2.9799899408982849E-2</v>
      </c>
      <c r="AA825" s="11">
        <f t="shared" si="358"/>
        <v>1.3034943169925941</v>
      </c>
      <c r="AB825" s="11">
        <f t="shared" si="359"/>
        <v>2.0485979869098968E-2</v>
      </c>
      <c r="AC825" s="11">
        <f t="shared" si="360"/>
        <v>8.2883948101871316E-2</v>
      </c>
      <c r="AD825" s="11">
        <f t="shared" si="361"/>
        <v>1.6470221297087451</v>
      </c>
      <c r="AE825" s="11">
        <f t="shared" si="362"/>
        <v>5.4347900353353407E-2</v>
      </c>
      <c r="AF825" s="11">
        <v>0</v>
      </c>
      <c r="AG825" s="9">
        <v>0</v>
      </c>
      <c r="AH825" s="11">
        <v>0</v>
      </c>
      <c r="AI825" s="30"/>
      <c r="AJ825" s="30">
        <v>815</v>
      </c>
      <c r="AK825" s="30">
        <f t="shared" si="363"/>
        <v>1.7938850394423775</v>
      </c>
      <c r="AL825" s="30">
        <f t="shared" si="370"/>
        <v>1.3332942164015769</v>
      </c>
      <c r="AM825" s="30">
        <f t="shared" si="371"/>
        <v>1.7299060778106163</v>
      </c>
      <c r="AN825" s="34">
        <v>1.2913043479999999</v>
      </c>
      <c r="AO825" s="34">
        <v>1.5</v>
      </c>
      <c r="AP825">
        <v>0.99955829600000001</v>
      </c>
      <c r="AQ825" s="30">
        <f t="shared" si="364"/>
        <v>0.5025806914423776</v>
      </c>
      <c r="AR825" s="31">
        <f t="shared" si="365"/>
        <v>0.25258735141069838</v>
      </c>
      <c r="AS825" s="30">
        <f t="shared" si="366"/>
        <v>-0.16670578359842314</v>
      </c>
      <c r="AT825" s="32">
        <f t="shared" si="367"/>
        <v>2.7790818285164286E-2</v>
      </c>
      <c r="AU825" s="30">
        <f t="shared" si="368"/>
        <v>0.73034778181061633</v>
      </c>
      <c r="AV825" s="33">
        <f t="shared" si="369"/>
        <v>0.53340788239568759</v>
      </c>
      <c r="AW825" s="16"/>
      <c r="AX825" s="33"/>
    </row>
    <row r="826" spans="1:50" x14ac:dyDescent="0.2">
      <c r="A826" s="2">
        <v>43551</v>
      </c>
      <c r="B826" s="3">
        <v>16.714914390000001</v>
      </c>
      <c r="C826" s="3">
        <v>17.626467785000003</v>
      </c>
      <c r="D826" s="3">
        <v>18.823950119999999</v>
      </c>
      <c r="E826" s="3">
        <v>25.943879030000002</v>
      </c>
      <c r="F826" s="10">
        <v>2.7532408237300179</v>
      </c>
      <c r="G826" s="10">
        <v>1.984968162149807</v>
      </c>
      <c r="H826" s="3">
        <v>5.5064816474600367</v>
      </c>
      <c r="I826" s="3">
        <v>7.4914498096098434</v>
      </c>
      <c r="J826" s="3">
        <v>2.7532408237300179</v>
      </c>
      <c r="K826" s="14">
        <f t="shared" si="350"/>
        <v>22.610439025452244</v>
      </c>
      <c r="L826" s="14">
        <f t="shared" si="351"/>
        <v>7.2880912191474971</v>
      </c>
      <c r="M826" s="14">
        <f t="shared" si="352"/>
        <v>9.2947116344337974</v>
      </c>
      <c r="N826" s="5">
        <f t="shared" si="353"/>
        <v>0</v>
      </c>
      <c r="O826" s="11">
        <v>0.44275714288500001</v>
      </c>
      <c r="P826" s="11">
        <v>1.7719047615000001E-2</v>
      </c>
      <c r="Q826" s="11">
        <v>7.1986803935012471</v>
      </c>
      <c r="R826" s="11">
        <f t="shared" si="346"/>
        <v>0.71986803935012478</v>
      </c>
      <c r="S826" s="11">
        <f t="shared" si="347"/>
        <v>6.4788123541511222</v>
      </c>
      <c r="T826" s="11">
        <v>6.4690106129109974</v>
      </c>
      <c r="U826" s="11">
        <f t="shared" si="348"/>
        <v>0.64690106129109981</v>
      </c>
      <c r="V826" s="11">
        <f t="shared" si="349"/>
        <v>5.8221095516198975</v>
      </c>
      <c r="W826" s="11">
        <f t="shared" si="354"/>
        <v>3.6077616188713246E-2</v>
      </c>
      <c r="X826" s="11">
        <f t="shared" si="355"/>
        <v>1.7619839600389882</v>
      </c>
      <c r="Y826" s="11">
        <f t="shared" si="356"/>
        <v>2.5489230858815961E-2</v>
      </c>
      <c r="Z826" s="11">
        <f t="shared" si="357"/>
        <v>2.9546127092344276E-2</v>
      </c>
      <c r="AA826" s="11">
        <f t="shared" si="358"/>
        <v>1.308678706983242</v>
      </c>
      <c r="AB826" s="11">
        <f t="shared" si="359"/>
        <v>2.0625140506197719E-2</v>
      </c>
      <c r="AC826" s="11">
        <f t="shared" si="360"/>
        <v>8.2657523598845942E-2</v>
      </c>
      <c r="AD826" s="11">
        <f t="shared" si="361"/>
        <v>1.6494250771875563</v>
      </c>
      <c r="AE826" s="11">
        <f t="shared" si="362"/>
        <v>5.5094836347837704E-2</v>
      </c>
      <c r="AF826" s="11">
        <v>0</v>
      </c>
      <c r="AG826" s="9">
        <v>0</v>
      </c>
      <c r="AH826" s="11">
        <v>0</v>
      </c>
      <c r="AI826" s="30"/>
      <c r="AJ826" s="30">
        <v>816</v>
      </c>
      <c r="AK826" s="30">
        <f t="shared" si="363"/>
        <v>1.7980615762277015</v>
      </c>
      <c r="AL826" s="30">
        <f t="shared" si="370"/>
        <v>1.3382248340755862</v>
      </c>
      <c r="AM826" s="30">
        <f t="shared" si="371"/>
        <v>1.7320826007864023</v>
      </c>
      <c r="AN826" s="34">
        <v>1.2869565220000001</v>
      </c>
      <c r="AO826" s="34">
        <v>1.478571429</v>
      </c>
      <c r="AP826">
        <v>0.99146314424999993</v>
      </c>
      <c r="AQ826" s="30">
        <f t="shared" si="364"/>
        <v>0.51110505422770136</v>
      </c>
      <c r="AR826" s="31">
        <f t="shared" si="365"/>
        <v>0.26122837645710156</v>
      </c>
      <c r="AS826" s="30">
        <f t="shared" si="366"/>
        <v>-0.14034659492441381</v>
      </c>
      <c r="AT826" s="32">
        <f t="shared" si="367"/>
        <v>1.9697166706877496E-2</v>
      </c>
      <c r="AU826" s="30">
        <f t="shared" si="368"/>
        <v>0.74061945653640238</v>
      </c>
      <c r="AV826" s="33">
        <f t="shared" si="369"/>
        <v>0.548517179400276</v>
      </c>
      <c r="AW826" s="16"/>
      <c r="AX826" s="33"/>
    </row>
    <row r="827" spans="1:50" x14ac:dyDescent="0.2">
      <c r="A827" s="2">
        <v>43552</v>
      </c>
      <c r="B827" s="3">
        <v>16.704547519999998</v>
      </c>
      <c r="C827" s="3">
        <v>17.655002159999999</v>
      </c>
      <c r="D827" s="3">
        <v>18.820960840000001</v>
      </c>
      <c r="E827" s="3">
        <v>25.979623239999999</v>
      </c>
      <c r="F827" s="10">
        <v>2.7169743513223792</v>
      </c>
      <c r="G827" s="10">
        <v>1.9442615550761311</v>
      </c>
      <c r="H827" s="3">
        <v>5.4339487026447566</v>
      </c>
      <c r="I827" s="3">
        <v>7.3782102577208883</v>
      </c>
      <c r="J827" s="3">
        <v>2.7169743513223792</v>
      </c>
      <c r="K827" s="14">
        <f t="shared" si="350"/>
        <v>21.237924962387336</v>
      </c>
      <c r="L827" s="14">
        <f t="shared" si="351"/>
        <v>7.1686563824833689</v>
      </c>
      <c r="M827" s="14">
        <f t="shared" si="352"/>
        <v>9.1900301074347173</v>
      </c>
      <c r="N827" s="5">
        <f t="shared" si="353"/>
        <v>0</v>
      </c>
      <c r="O827" s="11">
        <v>0.42325238093700002</v>
      </c>
      <c r="P827" s="11">
        <v>1.7461904763E-2</v>
      </c>
      <c r="Q827" s="11">
        <v>7.2349462205577186</v>
      </c>
      <c r="R827" s="11">
        <f t="shared" si="346"/>
        <v>0.72349462205577186</v>
      </c>
      <c r="S827" s="11">
        <f t="shared" si="347"/>
        <v>6.5114515985019468</v>
      </c>
      <c r="T827" s="11">
        <v>6.5099881801362933</v>
      </c>
      <c r="U827" s="11">
        <f t="shared" si="348"/>
        <v>0.65099881801362935</v>
      </c>
      <c r="V827" s="11">
        <f t="shared" si="349"/>
        <v>5.8589893621226645</v>
      </c>
      <c r="W827" s="11">
        <f t="shared" si="354"/>
        <v>3.5740372972237061E-2</v>
      </c>
      <c r="X827" s="11">
        <f t="shared" si="355"/>
        <v>1.7665319364145811</v>
      </c>
      <c r="Y827" s="11">
        <f t="shared" si="356"/>
        <v>2.5678549544647582E-2</v>
      </c>
      <c r="Z827" s="11">
        <f t="shared" si="357"/>
        <v>2.9136929419079988E-2</v>
      </c>
      <c r="AA827" s="11">
        <f t="shared" si="358"/>
        <v>1.3137808878499462</v>
      </c>
      <c r="AB827" s="11">
        <f t="shared" si="359"/>
        <v>2.0756122414756394E-2</v>
      </c>
      <c r="AC827" s="11">
        <f t="shared" si="360"/>
        <v>8.2141468064194492E-2</v>
      </c>
      <c r="AD827" s="11">
        <f t="shared" si="361"/>
        <v>1.6517753000572986</v>
      </c>
      <c r="AE827" s="11">
        <f t="shared" si="362"/>
        <v>5.5773382333756449E-2</v>
      </c>
      <c r="AF827" s="11">
        <v>0</v>
      </c>
      <c r="AG827" s="9">
        <v>0</v>
      </c>
      <c r="AH827" s="11">
        <v>0</v>
      </c>
      <c r="AI827" s="30"/>
      <c r="AJ827" s="30">
        <v>817</v>
      </c>
      <c r="AK827" s="30">
        <f t="shared" si="363"/>
        <v>1.802272309386818</v>
      </c>
      <c r="AL827" s="30">
        <f t="shared" si="370"/>
        <v>1.3429178172690261</v>
      </c>
      <c r="AM827" s="30">
        <f t="shared" si="371"/>
        <v>1.7339167681214931</v>
      </c>
      <c r="AN827" s="34">
        <v>1.282608696</v>
      </c>
      <c r="AO827" s="34">
        <v>1.457142857</v>
      </c>
      <c r="AP827">
        <v>0.98336799200000002</v>
      </c>
      <c r="AQ827" s="30">
        <f t="shared" si="364"/>
        <v>0.51966361338681799</v>
      </c>
      <c r="AR827" s="31">
        <f t="shared" si="365"/>
        <v>0.27005027107824425</v>
      </c>
      <c r="AS827" s="30">
        <f t="shared" si="366"/>
        <v>-0.11422503973097387</v>
      </c>
      <c r="AT827" s="32">
        <f t="shared" si="367"/>
        <v>1.3047359701542558E-2</v>
      </c>
      <c r="AU827" s="30">
        <f t="shared" si="368"/>
        <v>0.75054877612149307</v>
      </c>
      <c r="AV827" s="33">
        <f t="shared" si="369"/>
        <v>0.56332346533747113</v>
      </c>
      <c r="AW827" s="16"/>
      <c r="AX827" s="33"/>
    </row>
    <row r="828" spans="1:50" x14ac:dyDescent="0.2">
      <c r="A828" s="2">
        <v>43553</v>
      </c>
      <c r="B828" s="3">
        <v>16.694180660000001</v>
      </c>
      <c r="C828" s="3">
        <v>17.683536525000001</v>
      </c>
      <c r="D828" s="3">
        <v>18.817971570000001</v>
      </c>
      <c r="E828" s="3">
        <v>26.015367449999999</v>
      </c>
      <c r="F828" s="10">
        <v>2.6859255805914111</v>
      </c>
      <c r="G828" s="10">
        <v>1.9155154361275699</v>
      </c>
      <c r="H828" s="3">
        <v>5.3718511611828221</v>
      </c>
      <c r="I828" s="3">
        <v>7.2873665973103927</v>
      </c>
      <c r="J828" s="3">
        <v>2.6859255805914111</v>
      </c>
      <c r="K828" s="14">
        <f t="shared" si="350"/>
        <v>20.016369783158499</v>
      </c>
      <c r="L828" s="14">
        <f t="shared" si="351"/>
        <v>7.0802051797712391</v>
      </c>
      <c r="M828" s="14">
        <f t="shared" si="352"/>
        <v>9.1024354689112119</v>
      </c>
      <c r="N828" s="5">
        <f t="shared" si="353"/>
        <v>0</v>
      </c>
      <c r="O828" s="11">
        <v>0.40374761899900002</v>
      </c>
      <c r="P828" s="11">
        <v>1.7204761900999999E-2</v>
      </c>
      <c r="Q828" s="11">
        <v>7.2636069486421002</v>
      </c>
      <c r="R828" s="11">
        <f t="shared" si="346"/>
        <v>0.72636069486421007</v>
      </c>
      <c r="S828" s="11">
        <f t="shared" si="347"/>
        <v>6.5372462537778899</v>
      </c>
      <c r="T828" s="11">
        <v>6.547547643589783</v>
      </c>
      <c r="U828" s="11">
        <f t="shared" si="348"/>
        <v>0.65475476435897839</v>
      </c>
      <c r="V828" s="11">
        <f t="shared" si="349"/>
        <v>5.8927928792308046</v>
      </c>
      <c r="W828" s="11">
        <f t="shared" si="354"/>
        <v>3.5372085056019825E-2</v>
      </c>
      <c r="X828" s="11">
        <f t="shared" si="355"/>
        <v>1.7711420531462441</v>
      </c>
      <c r="Y828" s="11">
        <f t="shared" si="356"/>
        <v>2.5834414506590051E-2</v>
      </c>
      <c r="Z828" s="11">
        <f t="shared" si="357"/>
        <v>2.860177326551331E-2</v>
      </c>
      <c r="AA828" s="11">
        <f t="shared" si="358"/>
        <v>1.3187917361474903</v>
      </c>
      <c r="AB828" s="11">
        <f t="shared" si="359"/>
        <v>2.0875999473288928E-2</v>
      </c>
      <c r="AC828" s="11">
        <f t="shared" si="360"/>
        <v>8.1440491653527847E-2</v>
      </c>
      <c r="AD828" s="11">
        <f t="shared" si="361"/>
        <v>1.6541083387952871</v>
      </c>
      <c r="AE828" s="11">
        <f t="shared" si="362"/>
        <v>5.6371923263322701E-2</v>
      </c>
      <c r="AF828" s="11">
        <v>0</v>
      </c>
      <c r="AG828" s="9">
        <v>0</v>
      </c>
      <c r="AH828" s="11">
        <v>0</v>
      </c>
      <c r="AI828" s="30"/>
      <c r="AJ828" s="30">
        <v>818</v>
      </c>
      <c r="AK828" s="30">
        <f t="shared" si="363"/>
        <v>1.8065141382022638</v>
      </c>
      <c r="AL828" s="30">
        <f t="shared" si="370"/>
        <v>1.3473935094130036</v>
      </c>
      <c r="AM828" s="30">
        <f t="shared" si="371"/>
        <v>1.7355488304488149</v>
      </c>
      <c r="AN828" s="34">
        <v>1.27826087</v>
      </c>
      <c r="AO828" s="34">
        <v>1.4357142860000001</v>
      </c>
      <c r="AP828">
        <v>0.97527284024999994</v>
      </c>
      <c r="AQ828" s="30">
        <f t="shared" si="364"/>
        <v>0.52825326820226381</v>
      </c>
      <c r="AR828" s="31">
        <f t="shared" si="365"/>
        <v>0.27905151536637285</v>
      </c>
      <c r="AS828" s="30">
        <f t="shared" si="366"/>
        <v>-8.8320776586996441E-2</v>
      </c>
      <c r="AT828" s="32">
        <f t="shared" si="367"/>
        <v>7.8005595769301385E-3</v>
      </c>
      <c r="AU828" s="30">
        <f t="shared" si="368"/>
        <v>0.76027599019881498</v>
      </c>
      <c r="AV828" s="33">
        <f t="shared" si="369"/>
        <v>0.57801958127278863</v>
      </c>
      <c r="AW828" s="16"/>
      <c r="AX828" s="33"/>
    </row>
    <row r="829" spans="1:50" x14ac:dyDescent="0.2">
      <c r="A829" s="2">
        <v>43554</v>
      </c>
      <c r="B829" s="3">
        <v>16.683813799999999</v>
      </c>
      <c r="C829" s="3">
        <v>17.712070900000001</v>
      </c>
      <c r="D829" s="3">
        <v>18.81498229</v>
      </c>
      <c r="E829" s="3">
        <v>26.05111166</v>
      </c>
      <c r="F829" s="10">
        <v>2.669052486648146</v>
      </c>
      <c r="G829" s="10">
        <v>1.8796009515921881</v>
      </c>
      <c r="H829" s="3">
        <v>5.338104973296292</v>
      </c>
      <c r="I829" s="3">
        <v>7.2177059248884792</v>
      </c>
      <c r="J829" s="3">
        <v>2.669052486648146</v>
      </c>
      <c r="K829" s="14">
        <f t="shared" si="350"/>
        <v>18.991519789416238</v>
      </c>
      <c r="L829" s="14">
        <f t="shared" si="351"/>
        <v>6.9922592296938619</v>
      </c>
      <c r="M829" s="14">
        <f t="shared" si="352"/>
        <v>9.062450566124026</v>
      </c>
      <c r="N829" s="5">
        <f t="shared" si="353"/>
        <v>0</v>
      </c>
      <c r="O829" s="11">
        <v>0.38424285715200002</v>
      </c>
      <c r="P829" s="11">
        <v>1.6947619048E-2</v>
      </c>
      <c r="Q829" s="11">
        <v>7.2945233505928924</v>
      </c>
      <c r="R829" s="11">
        <f t="shared" si="346"/>
        <v>0.7294523350592893</v>
      </c>
      <c r="S829" s="11">
        <f t="shared" si="347"/>
        <v>6.5650710155336034</v>
      </c>
      <c r="T829" s="11">
        <v>6.5854668081993273</v>
      </c>
      <c r="U829" s="11">
        <f t="shared" si="348"/>
        <v>0.65854668081993273</v>
      </c>
      <c r="V829" s="11">
        <f t="shared" si="349"/>
        <v>5.926920127379395</v>
      </c>
      <c r="W829" s="11">
        <f t="shared" si="354"/>
        <v>3.4977372377715941E-2</v>
      </c>
      <c r="X829" s="11">
        <f t="shared" si="355"/>
        <v>1.7757993958035776</v>
      </c>
      <c r="Y829" s="11">
        <f t="shared" si="356"/>
        <v>2.5957516490878466E-2</v>
      </c>
      <c r="Z829" s="11">
        <f t="shared" si="357"/>
        <v>2.796792524188229E-2</v>
      </c>
      <c r="AA829" s="11">
        <f t="shared" si="358"/>
        <v>1.3237064942214123</v>
      </c>
      <c r="AB829" s="11">
        <f t="shared" si="359"/>
        <v>2.0982500150344849E-2</v>
      </c>
      <c r="AC829" s="11">
        <f t="shared" si="360"/>
        <v>8.0597315254282237E-2</v>
      </c>
      <c r="AD829" s="11">
        <f t="shared" si="361"/>
        <v>1.6564313475418502</v>
      </c>
      <c r="AE829" s="11">
        <f t="shared" si="362"/>
        <v>5.6885736068753696E-2</v>
      </c>
      <c r="AF829" s="11">
        <v>0</v>
      </c>
      <c r="AG829" s="9">
        <v>0</v>
      </c>
      <c r="AH829" s="11">
        <v>0</v>
      </c>
      <c r="AI829" s="30"/>
      <c r="AJ829" s="30">
        <v>819</v>
      </c>
      <c r="AK829" s="30">
        <f t="shared" si="363"/>
        <v>1.8107767681812936</v>
      </c>
      <c r="AL829" s="30">
        <f t="shared" si="370"/>
        <v>1.3516744194632946</v>
      </c>
      <c r="AM829" s="30">
        <f t="shared" si="371"/>
        <v>1.7370286627961324</v>
      </c>
      <c r="AN829" s="34">
        <v>1.2739130430000001</v>
      </c>
      <c r="AO829" s="34">
        <v>1.414285714</v>
      </c>
      <c r="AP829">
        <v>0.96717768849999997</v>
      </c>
      <c r="AQ829" s="30">
        <f t="shared" si="364"/>
        <v>0.53686372518129355</v>
      </c>
      <c r="AR829" s="31">
        <f t="shared" si="365"/>
        <v>0.28822265941553549</v>
      </c>
      <c r="AS829" s="30">
        <f t="shared" si="366"/>
        <v>-6.2611294536705442E-2</v>
      </c>
      <c r="AT829" s="32">
        <f t="shared" si="367"/>
        <v>3.9201742035620806E-3</v>
      </c>
      <c r="AU829" s="30">
        <f t="shared" si="368"/>
        <v>0.76985097429613247</v>
      </c>
      <c r="AV829" s="33">
        <f t="shared" si="369"/>
        <v>0.59267052262470443</v>
      </c>
      <c r="AW829" s="16"/>
      <c r="AX829" s="33"/>
    </row>
    <row r="830" spans="1:50" x14ac:dyDescent="0.2">
      <c r="A830" s="2">
        <v>43555</v>
      </c>
      <c r="B830" s="3">
        <v>16.673446930000001</v>
      </c>
      <c r="C830" s="3">
        <v>17.74060527</v>
      </c>
      <c r="D830" s="3">
        <v>18.811993019999999</v>
      </c>
      <c r="E830" s="3">
        <v>26.08685586</v>
      </c>
      <c r="F830" s="10">
        <v>2.6327545754347379</v>
      </c>
      <c r="G830" s="10">
        <v>1.8340873659704999</v>
      </c>
      <c r="H830" s="3">
        <v>5.2655091508694767</v>
      </c>
      <c r="I830" s="3">
        <v>7.0995965168399771</v>
      </c>
      <c r="J830" s="3">
        <v>2.6327545754347379</v>
      </c>
      <c r="K830" s="14">
        <f t="shared" si="350"/>
        <v>17.911023646528502</v>
      </c>
      <c r="L830" s="14">
        <f t="shared" si="351"/>
        <v>6.8618656533057054</v>
      </c>
      <c r="M830" s="14">
        <f t="shared" si="352"/>
        <v>8.9560512711092244</v>
      </c>
      <c r="N830" s="5">
        <f t="shared" si="353"/>
        <v>0</v>
      </c>
      <c r="O830" s="11">
        <v>0.36473809521400002</v>
      </c>
      <c r="P830" s="11">
        <v>1.6690476185999999E-2</v>
      </c>
      <c r="Q830" s="11">
        <v>7.3431036069597964</v>
      </c>
      <c r="R830" s="11">
        <f t="shared" si="346"/>
        <v>0.73431036069597966</v>
      </c>
      <c r="S830" s="11">
        <f t="shared" si="347"/>
        <v>6.6087932462638168</v>
      </c>
      <c r="T830" s="11">
        <v>6.6286435101575361</v>
      </c>
      <c r="U830" s="11">
        <f t="shared" si="348"/>
        <v>0.66286435101575369</v>
      </c>
      <c r="V830" s="11">
        <f t="shared" si="349"/>
        <v>5.9657791591417828</v>
      </c>
      <c r="W830" s="11">
        <f t="shared" si="354"/>
        <v>3.4568161045469871E-2</v>
      </c>
      <c r="X830" s="11">
        <f t="shared" si="355"/>
        <v>1.7805165147572368</v>
      </c>
      <c r="Y830" s="11">
        <f t="shared" si="356"/>
        <v>2.6048761167860809E-2</v>
      </c>
      <c r="Z830" s="11">
        <f t="shared" si="357"/>
        <v>2.7266716686381264E-2</v>
      </c>
      <c r="AA830" s="11">
        <f t="shared" si="358"/>
        <v>1.32852795851392</v>
      </c>
      <c r="AB830" s="11">
        <f t="shared" si="359"/>
        <v>2.1073948901829804E-2</v>
      </c>
      <c r="AC830" s="11">
        <f t="shared" si="360"/>
        <v>7.960619539510061E-2</v>
      </c>
      <c r="AD830" s="11">
        <f t="shared" si="361"/>
        <v>1.6587222523166505</v>
      </c>
      <c r="AE830" s="11">
        <f t="shared" si="362"/>
        <v>5.7312908384705707E-2</v>
      </c>
      <c r="AF830" s="11">
        <v>0</v>
      </c>
      <c r="AG830" s="9">
        <v>0</v>
      </c>
      <c r="AH830" s="11">
        <v>0</v>
      </c>
      <c r="AI830" s="30"/>
      <c r="AJ830" s="30">
        <v>820</v>
      </c>
      <c r="AK830" s="30">
        <f t="shared" si="363"/>
        <v>1.8150846758027066</v>
      </c>
      <c r="AL830" s="30">
        <f t="shared" si="370"/>
        <v>1.3557946752003014</v>
      </c>
      <c r="AM830" s="30">
        <f t="shared" si="371"/>
        <v>1.7383284477117511</v>
      </c>
      <c r="AN830" s="34">
        <v>1.269565217</v>
      </c>
      <c r="AO830" s="34">
        <v>1.3928571430000001</v>
      </c>
      <c r="AP830">
        <v>0.95908253674999999</v>
      </c>
      <c r="AQ830" s="30">
        <f t="shared" si="364"/>
        <v>0.54551945880270658</v>
      </c>
      <c r="AR830" s="31">
        <f t="shared" si="365"/>
        <v>0.29759147993239787</v>
      </c>
      <c r="AS830" s="30">
        <f t="shared" si="366"/>
        <v>-3.7062467799698684E-2</v>
      </c>
      <c r="AT830" s="32">
        <f t="shared" si="367"/>
        <v>1.3736265194037019E-3</v>
      </c>
      <c r="AU830" s="30">
        <f t="shared" si="368"/>
        <v>0.77924591096175111</v>
      </c>
      <c r="AV830" s="33">
        <f t="shared" si="369"/>
        <v>0.60722418975060932</v>
      </c>
      <c r="AW830" s="16"/>
      <c r="AX830" s="33"/>
    </row>
    <row r="831" spans="1:50" x14ac:dyDescent="0.2">
      <c r="A831" s="2">
        <v>43556</v>
      </c>
      <c r="B831" s="3">
        <v>16.663080069999999</v>
      </c>
      <c r="C831" s="3">
        <v>17.769139639999999</v>
      </c>
      <c r="D831" s="3">
        <v>18.809003740000001</v>
      </c>
      <c r="E831" s="3">
        <v>26.122600070000001</v>
      </c>
      <c r="F831" s="10">
        <v>2.6092381732700982</v>
      </c>
      <c r="G831" s="10">
        <v>1.8005507785539461</v>
      </c>
      <c r="H831" s="3">
        <v>5.2184763465401964</v>
      </c>
      <c r="I831" s="3">
        <v>7.0190271250941434</v>
      </c>
      <c r="J831" s="3">
        <v>2.6092381732700982</v>
      </c>
      <c r="K831" s="14">
        <f t="shared" si="350"/>
        <v>16.993482474084331</v>
      </c>
      <c r="L831" s="14">
        <f t="shared" si="351"/>
        <v>6.771084667127993</v>
      </c>
      <c r="M831" s="14">
        <f t="shared" si="352"/>
        <v>8.8926344375166284</v>
      </c>
      <c r="N831" s="5">
        <f t="shared" si="353"/>
        <v>0</v>
      </c>
      <c r="O831" s="11">
        <v>0.34523333336599998</v>
      </c>
      <c r="P831" s="11">
        <v>1.6433333333999999E-2</v>
      </c>
      <c r="Q831" s="11">
        <v>7.4057521321392521</v>
      </c>
      <c r="R831" s="11">
        <f t="shared" si="346"/>
        <v>0.74057521321392528</v>
      </c>
      <c r="S831" s="11">
        <f t="shared" si="347"/>
        <v>6.6651769189253267</v>
      </c>
      <c r="T831" s="11">
        <v>6.6704979445879022</v>
      </c>
      <c r="U831" s="11">
        <f t="shared" si="348"/>
        <v>0.66704979445879031</v>
      </c>
      <c r="V831" s="11">
        <f t="shared" si="349"/>
        <v>6.0034481501291124</v>
      </c>
      <c r="W831" s="11">
        <f t="shared" si="354"/>
        <v>4.9613287675427102E-2</v>
      </c>
      <c r="X831" s="11">
        <f t="shared" si="355"/>
        <v>1.769812068408112</v>
      </c>
      <c r="Y831" s="11">
        <f t="shared" si="356"/>
        <v>2.6109674041541388E-2</v>
      </c>
      <c r="Z831" s="11">
        <f t="shared" si="357"/>
        <v>2.6491137882834317E-2</v>
      </c>
      <c r="AA831" s="11">
        <f t="shared" si="358"/>
        <v>1.3332419847966233</v>
      </c>
      <c r="AB831" s="11">
        <f t="shared" si="359"/>
        <v>2.1149334175046629E-2</v>
      </c>
      <c r="AC831" s="11">
        <f t="shared" si="360"/>
        <v>0.11342235764072303</v>
      </c>
      <c r="AD831" s="11">
        <f t="shared" si="361"/>
        <v>1.6260564519039482</v>
      </c>
      <c r="AE831" s="11">
        <f t="shared" si="362"/>
        <v>5.7651338728156809E-2</v>
      </c>
      <c r="AF831" s="11">
        <f t="shared" ref="AF831:AF894" si="372">$J$3*W830*(X830/(X830+$I$3))</f>
        <v>1.5476031200356514E-2</v>
      </c>
      <c r="AG831" s="9">
        <v>0</v>
      </c>
      <c r="AH831" s="11">
        <f t="shared" ref="AH831:AH894" si="373">$J$3*AC830*(AD830/(AD830+$I$3))</f>
        <v>3.4957357819887493E-2</v>
      </c>
      <c r="AI831" s="30"/>
      <c r="AJ831" s="30">
        <v>821</v>
      </c>
      <c r="AK831" s="30">
        <f t="shared" si="363"/>
        <v>1.8194253560835392</v>
      </c>
      <c r="AL831" s="30">
        <f t="shared" si="370"/>
        <v>1.3597331226794576</v>
      </c>
      <c r="AM831" s="30">
        <f t="shared" si="371"/>
        <v>1.7394788095446712</v>
      </c>
      <c r="AN831" s="34">
        <v>1.265217391</v>
      </c>
      <c r="AO831" s="34">
        <v>1.371428571</v>
      </c>
      <c r="AP831">
        <v>0.95098738500000013</v>
      </c>
      <c r="AQ831" s="30">
        <f t="shared" si="364"/>
        <v>0.5542079650835392</v>
      </c>
      <c r="AR831" s="31">
        <f t="shared" si="365"/>
        <v>0.30714646856203742</v>
      </c>
      <c r="AS831" s="30">
        <f t="shared" si="366"/>
        <v>-1.1695448320542479E-2</v>
      </c>
      <c r="AT831" s="32">
        <f t="shared" si="367"/>
        <v>1.3678351141847988E-4</v>
      </c>
      <c r="AU831" s="30">
        <f t="shared" si="368"/>
        <v>0.78849142454467103</v>
      </c>
      <c r="AV831" s="33">
        <f t="shared" si="369"/>
        <v>0.62171872658048466</v>
      </c>
      <c r="AW831" s="16"/>
      <c r="AX831" s="33"/>
    </row>
    <row r="832" spans="1:50" x14ac:dyDescent="0.2">
      <c r="A832" s="2">
        <v>43557</v>
      </c>
      <c r="B832" s="3">
        <v>16.652713210000002</v>
      </c>
      <c r="C832" s="3">
        <v>17.797674014999998</v>
      </c>
      <c r="D832" s="3">
        <v>18.806014470000001</v>
      </c>
      <c r="E832" s="3">
        <v>26.158344280000001</v>
      </c>
      <c r="F832" s="10">
        <v>2.6067376012616958</v>
      </c>
      <c r="G832" s="10">
        <v>1.7909516774676419</v>
      </c>
      <c r="H832" s="3">
        <v>5.2134752025233917</v>
      </c>
      <c r="I832" s="3">
        <v>7.0044268799910334</v>
      </c>
      <c r="J832" s="3">
        <v>2.6067376012616958</v>
      </c>
      <c r="K832" s="14">
        <f t="shared" si="350"/>
        <v>16.27179521978832</v>
      </c>
      <c r="L832" s="14">
        <f t="shared" si="351"/>
        <v>6.7547893722082017</v>
      </c>
      <c r="M832" s="14">
        <f t="shared" si="352"/>
        <v>8.9005634876209854</v>
      </c>
      <c r="N832" s="5">
        <f t="shared" si="353"/>
        <v>0</v>
      </c>
      <c r="O832" s="11">
        <v>0.32572857141900002</v>
      </c>
      <c r="P832" s="11">
        <v>1.6176190481E-2</v>
      </c>
      <c r="Q832" s="11">
        <v>7.3963611367984639</v>
      </c>
      <c r="R832" s="11">
        <f t="shared" si="346"/>
        <v>0.73963611367984639</v>
      </c>
      <c r="S832" s="11">
        <f t="shared" si="347"/>
        <v>6.6567250231186179</v>
      </c>
      <c r="T832" s="11">
        <v>6.653191253717285</v>
      </c>
      <c r="U832" s="11">
        <f t="shared" si="348"/>
        <v>0.66531912537172855</v>
      </c>
      <c r="V832" s="11">
        <f t="shared" si="349"/>
        <v>5.9878721283455567</v>
      </c>
      <c r="W832" s="11">
        <f t="shared" si="354"/>
        <v>7.0512201278039949E-2</v>
      </c>
      <c r="X832" s="11">
        <f t="shared" si="355"/>
        <v>1.7524364228083125</v>
      </c>
      <c r="Y832" s="11">
        <f t="shared" si="356"/>
        <v>2.7032672565167774E-2</v>
      </c>
      <c r="Z832" s="11">
        <f t="shared" si="357"/>
        <v>2.6026950639722889E-2</v>
      </c>
      <c r="AA832" s="11">
        <f t="shared" si="358"/>
        <v>1.3374929327271254</v>
      </c>
      <c r="AB832" s="11">
        <f t="shared" si="359"/>
        <v>2.1207526780599777E-2</v>
      </c>
      <c r="AC832" s="11">
        <f t="shared" si="360"/>
        <v>0.15834696217393399</v>
      </c>
      <c r="AD832" s="11">
        <f t="shared" si="361"/>
        <v>1.5801535613490634</v>
      </c>
      <c r="AE832" s="11">
        <f t="shared" si="362"/>
        <v>5.9912502328506041E-2</v>
      </c>
      <c r="AF832" s="11">
        <f t="shared" si="372"/>
        <v>2.2176036466424569E-2</v>
      </c>
      <c r="AG832" s="9">
        <v>0</v>
      </c>
      <c r="AH832" s="11">
        <f t="shared" si="373"/>
        <v>4.9528643831325207E-2</v>
      </c>
      <c r="AI832" s="30"/>
      <c r="AJ832" s="30">
        <v>822</v>
      </c>
      <c r="AK832" s="30">
        <f t="shared" si="363"/>
        <v>1.8229486240863524</v>
      </c>
      <c r="AL832" s="30">
        <f t="shared" si="370"/>
        <v>1.3635198833668483</v>
      </c>
      <c r="AM832" s="30">
        <f t="shared" si="371"/>
        <v>1.7385005235229973</v>
      </c>
      <c r="AN832" s="34">
        <v>1.2608695649999999</v>
      </c>
      <c r="AO832" s="34">
        <v>1.35</v>
      </c>
      <c r="AP832">
        <v>0.94289223324999993</v>
      </c>
      <c r="AQ832" s="30">
        <f t="shared" si="364"/>
        <v>0.56207905908635247</v>
      </c>
      <c r="AR832" s="31">
        <f t="shared" si="365"/>
        <v>0.31593286866339931</v>
      </c>
      <c r="AS832" s="30">
        <f t="shared" si="366"/>
        <v>1.3519883366848173E-2</v>
      </c>
      <c r="AT832" s="32">
        <f t="shared" si="367"/>
        <v>1.8278724625317791E-4</v>
      </c>
      <c r="AU832" s="30">
        <f t="shared" si="368"/>
        <v>0.7956082902729974</v>
      </c>
      <c r="AV832" s="33">
        <f t="shared" si="369"/>
        <v>0.63299255155112211</v>
      </c>
      <c r="AW832" s="16"/>
      <c r="AX832" s="33"/>
    </row>
    <row r="833" spans="1:50" x14ac:dyDescent="0.2">
      <c r="A833" s="2">
        <v>43558</v>
      </c>
      <c r="B833" s="3">
        <v>16.64234634</v>
      </c>
      <c r="C833" s="3">
        <v>17.826208385000001</v>
      </c>
      <c r="D833" s="3">
        <v>18.8030252</v>
      </c>
      <c r="E833" s="3">
        <v>26.194088480000001</v>
      </c>
      <c r="F833" s="10">
        <v>2.6120263174981511</v>
      </c>
      <c r="G833" s="10">
        <v>1.783746983580184</v>
      </c>
      <c r="H833" s="3">
        <v>5.2240526349963012</v>
      </c>
      <c r="I833" s="3">
        <v>7.0077996185764846</v>
      </c>
      <c r="J833" s="3">
        <v>2.6120263174981511</v>
      </c>
      <c r="K833" s="14">
        <f t="shared" si="350"/>
        <v>15.644428213223842</v>
      </c>
      <c r="L833" s="14">
        <f t="shared" si="351"/>
        <v>6.7523491262971804</v>
      </c>
      <c r="M833" s="14">
        <f t="shared" si="352"/>
        <v>8.9349936073582903</v>
      </c>
      <c r="N833" s="5">
        <f t="shared" si="353"/>
        <v>0</v>
      </c>
      <c r="O833" s="11">
        <v>0.30622380948099998</v>
      </c>
      <c r="P833" s="11">
        <v>1.5919047618999999E-2</v>
      </c>
      <c r="Q833" s="11">
        <v>7.3729891161013521</v>
      </c>
      <c r="R833" s="11">
        <f t="shared" si="346"/>
        <v>0.73729891161013528</v>
      </c>
      <c r="S833" s="11">
        <f t="shared" si="347"/>
        <v>6.6356902044912172</v>
      </c>
      <c r="T833" s="11">
        <v>6.6408398988639057</v>
      </c>
      <c r="U833" s="11">
        <f t="shared" si="348"/>
        <v>0.66408398988639061</v>
      </c>
      <c r="V833" s="11">
        <f t="shared" si="349"/>
        <v>5.9767559089775153</v>
      </c>
      <c r="W833" s="11">
        <f t="shared" si="354"/>
        <v>9.9469656602797885E-2</v>
      </c>
      <c r="X833" s="11">
        <f t="shared" si="355"/>
        <v>1.7258107223556129</v>
      </c>
      <c r="Y833" s="11">
        <f t="shared" si="356"/>
        <v>2.9091054321703943E-2</v>
      </c>
      <c r="Z833" s="11">
        <f t="shared" si="357"/>
        <v>2.5984595461344625E-2</v>
      </c>
      <c r="AA833" s="11">
        <f t="shared" si="358"/>
        <v>1.3411818040750003</v>
      </c>
      <c r="AB833" s="11">
        <f t="shared" si="359"/>
        <v>2.1255137946186858E-2</v>
      </c>
      <c r="AC833" s="11">
        <f t="shared" si="360"/>
        <v>0.2179176966891421</v>
      </c>
      <c r="AD833" s="11">
        <f t="shared" si="361"/>
        <v>1.5168892982387707</v>
      </c>
      <c r="AE833" s="11">
        <f t="shared" si="362"/>
        <v>6.459377092718234E-2</v>
      </c>
      <c r="AF833" s="11">
        <f t="shared" si="372"/>
        <v>3.1434203694258728E-2</v>
      </c>
      <c r="AG833" s="9">
        <v>0</v>
      </c>
      <c r="AH833" s="11">
        <f t="shared" si="373"/>
        <v>6.8580694954794075E-2</v>
      </c>
      <c r="AI833" s="30"/>
      <c r="AJ833" s="30">
        <v>823</v>
      </c>
      <c r="AK833" s="30">
        <f t="shared" si="363"/>
        <v>1.8252803789584109</v>
      </c>
      <c r="AL833" s="30">
        <f t="shared" si="370"/>
        <v>1.367166399536345</v>
      </c>
      <c r="AM833" s="30">
        <f t="shared" si="371"/>
        <v>1.7348069949279128</v>
      </c>
      <c r="AN833" s="34">
        <v>1.2565217390000001</v>
      </c>
      <c r="AO833" s="34">
        <v>1.3285714289999999</v>
      </c>
      <c r="AP833">
        <v>0.93479708149999996</v>
      </c>
      <c r="AQ833" s="30">
        <f t="shared" si="364"/>
        <v>0.56875863995841081</v>
      </c>
      <c r="AR833" s="31">
        <f t="shared" si="365"/>
        <v>0.32348639052734118</v>
      </c>
      <c r="AS833" s="30">
        <f t="shared" si="366"/>
        <v>3.8594970536345086E-2</v>
      </c>
      <c r="AT833" s="32">
        <f t="shared" si="367"/>
        <v>1.4895717507013454E-3</v>
      </c>
      <c r="AU833" s="30">
        <f t="shared" si="368"/>
        <v>0.80000991342791283</v>
      </c>
      <c r="AV833" s="33">
        <f t="shared" si="369"/>
        <v>0.64001586158293655</v>
      </c>
      <c r="AW833" s="16"/>
      <c r="AX833" s="33"/>
    </row>
    <row r="834" spans="1:50" x14ac:dyDescent="0.2">
      <c r="A834" s="2">
        <v>43559</v>
      </c>
      <c r="B834" s="3">
        <v>16.631979479999998</v>
      </c>
      <c r="C834" s="3">
        <v>17.854742755</v>
      </c>
      <c r="D834" s="3">
        <v>18.800035919999999</v>
      </c>
      <c r="E834" s="3">
        <v>26.229832689999999</v>
      </c>
      <c r="F834" s="10">
        <v>2.6043080438130781</v>
      </c>
      <c r="G834" s="10">
        <v>1.771785668419918</v>
      </c>
      <c r="H834" s="3">
        <v>5.2086160876261554</v>
      </c>
      <c r="I834" s="3">
        <v>6.9804017560460734</v>
      </c>
      <c r="J834" s="3">
        <v>2.6043080438130781</v>
      </c>
      <c r="K834" s="14">
        <f t="shared" si="350"/>
        <v>14.981666525892203</v>
      </c>
      <c r="L834" s="14">
        <f t="shared" si="351"/>
        <v>6.7250278928872991</v>
      </c>
      <c r="M834" s="14">
        <f t="shared" si="352"/>
        <v>8.9248043247469191</v>
      </c>
      <c r="N834" s="5">
        <f t="shared" si="353"/>
        <v>0</v>
      </c>
      <c r="O834" s="11">
        <v>0.28671904763400002</v>
      </c>
      <c r="P834" s="11">
        <v>1.5661904766E-2</v>
      </c>
      <c r="Q834" s="11">
        <v>7.3481485860978797</v>
      </c>
      <c r="R834" s="11">
        <f t="shared" si="346"/>
        <v>0.73481485860978801</v>
      </c>
      <c r="S834" s="11">
        <f t="shared" si="347"/>
        <v>6.6133337274880919</v>
      </c>
      <c r="T834" s="11">
        <v>6.6347729125100461</v>
      </c>
      <c r="U834" s="11">
        <f t="shared" si="348"/>
        <v>0.66347729125100463</v>
      </c>
      <c r="V834" s="11">
        <f t="shared" si="349"/>
        <v>5.971295621259042</v>
      </c>
      <c r="W834" s="11">
        <f t="shared" si="354"/>
        <v>0.13946182431146367</v>
      </c>
      <c r="X834" s="11">
        <f t="shared" si="355"/>
        <v>1.6865455960369777</v>
      </c>
      <c r="Y834" s="11">
        <f t="shared" si="356"/>
        <v>3.2664859416786839E-2</v>
      </c>
      <c r="Z834" s="11">
        <f t="shared" si="357"/>
        <v>2.6500571905387481E-2</v>
      </c>
      <c r="AA834" s="11">
        <f t="shared" si="358"/>
        <v>1.3441506586381295</v>
      </c>
      <c r="AB834" s="11">
        <f t="shared" si="359"/>
        <v>2.1300840279213782E-2</v>
      </c>
      <c r="AC834" s="11">
        <f t="shared" si="360"/>
        <v>0.29648308110564875</v>
      </c>
      <c r="AD834" s="11">
        <f t="shared" si="361"/>
        <v>1.431312651686969</v>
      </c>
      <c r="AE834" s="11">
        <f t="shared" si="362"/>
        <v>7.2359431830772702E-2</v>
      </c>
      <c r="AF834" s="11">
        <f t="shared" si="372"/>
        <v>4.4160231511727169E-2</v>
      </c>
      <c r="AG834" s="9">
        <v>0</v>
      </c>
      <c r="AH834" s="11">
        <f t="shared" si="373"/>
        <v>9.3254494865604054E-2</v>
      </c>
      <c r="AI834" s="30"/>
      <c r="AJ834" s="30">
        <v>824</v>
      </c>
      <c r="AK834" s="30">
        <f t="shared" si="363"/>
        <v>1.8260074203484413</v>
      </c>
      <c r="AL834" s="30">
        <f t="shared" si="370"/>
        <v>1.370651230543517</v>
      </c>
      <c r="AM834" s="30">
        <f t="shared" si="371"/>
        <v>1.7277957327926177</v>
      </c>
      <c r="AN834" s="34">
        <v>1.252173913</v>
      </c>
      <c r="AO834" s="34">
        <v>1.3071428570000001</v>
      </c>
      <c r="AP834">
        <v>0.9267019297500001</v>
      </c>
      <c r="AQ834" s="30">
        <f t="shared" si="364"/>
        <v>0.5738335073484413</v>
      </c>
      <c r="AR834" s="31">
        <f t="shared" si="365"/>
        <v>0.32928489415581363</v>
      </c>
      <c r="AS834" s="30">
        <f t="shared" si="366"/>
        <v>6.3508373543516905E-2</v>
      </c>
      <c r="AT834" s="32">
        <f t="shared" si="367"/>
        <v>4.0333135101428778E-3</v>
      </c>
      <c r="AU834" s="30">
        <f t="shared" si="368"/>
        <v>0.80109380304261757</v>
      </c>
      <c r="AV834" s="33">
        <f t="shared" si="369"/>
        <v>0.64175128127328418</v>
      </c>
      <c r="AW834" s="16"/>
      <c r="AX834" s="33"/>
    </row>
    <row r="835" spans="1:50" x14ac:dyDescent="0.2">
      <c r="A835" s="2">
        <v>43560</v>
      </c>
      <c r="B835" s="3">
        <v>16.62161261</v>
      </c>
      <c r="C835" s="3">
        <v>17.883277124999999</v>
      </c>
      <c r="D835" s="3">
        <v>18.797046649999999</v>
      </c>
      <c r="E835" s="3">
        <v>26.265576899999999</v>
      </c>
      <c r="F835" s="10">
        <v>2.5628348097571831</v>
      </c>
      <c r="G835" s="10">
        <v>1.7430403765065079</v>
      </c>
      <c r="H835" s="3">
        <v>5.1256696195143654</v>
      </c>
      <c r="I835" s="3">
        <v>6.8687099960208728</v>
      </c>
      <c r="J835" s="3">
        <v>2.5628348097571831</v>
      </c>
      <c r="K835" s="14">
        <f t="shared" si="350"/>
        <v>14.173783753234675</v>
      </c>
      <c r="L835" s="14">
        <f t="shared" si="351"/>
        <v>6.6235652580708075</v>
      </c>
      <c r="M835" s="14">
        <f t="shared" si="352"/>
        <v>8.7985243176688233</v>
      </c>
      <c r="N835" s="5">
        <f t="shared" si="353"/>
        <v>0</v>
      </c>
      <c r="O835" s="11">
        <v>0.26721428569599998</v>
      </c>
      <c r="P835" s="11">
        <v>1.5404761903999999E-2</v>
      </c>
      <c r="Q835" s="11">
        <v>7.3520251505876741</v>
      </c>
      <c r="R835" s="11">
        <f t="shared" si="346"/>
        <v>0.73520251505876744</v>
      </c>
      <c r="S835" s="11">
        <f t="shared" si="347"/>
        <v>6.6168226355289068</v>
      </c>
      <c r="T835" s="11">
        <v>6.6285244687335929</v>
      </c>
      <c r="U835" s="11">
        <f t="shared" si="348"/>
        <v>0.66285244687335931</v>
      </c>
      <c r="V835" s="11">
        <f t="shared" si="349"/>
        <v>5.9656720218602342</v>
      </c>
      <c r="W835" s="11">
        <f t="shared" si="354"/>
        <v>0.19443234379699306</v>
      </c>
      <c r="X835" s="11">
        <f t="shared" si="355"/>
        <v>1.6301189415280317</v>
      </c>
      <c r="Y835" s="11">
        <f t="shared" si="356"/>
        <v>3.8277394414343247E-2</v>
      </c>
      <c r="Z835" s="11">
        <f t="shared" si="357"/>
        <v>2.773262010006692E-2</v>
      </c>
      <c r="AA835" s="11">
        <f t="shared" si="358"/>
        <v>1.3461800896552485</v>
      </c>
      <c r="AB835" s="11">
        <f t="shared" si="359"/>
        <v>2.1355842979095062E-2</v>
      </c>
      <c r="AC835" s="11">
        <f t="shared" si="360"/>
        <v>0.39916660540792243</v>
      </c>
      <c r="AD835" s="11">
        <f t="shared" si="361"/>
        <v>1.3175069938818238</v>
      </c>
      <c r="AE835" s="11">
        <f t="shared" si="362"/>
        <v>8.4075023403797813E-2</v>
      </c>
      <c r="AF835" s="11">
        <f t="shared" si="372"/>
        <v>6.1525636982085817E-2</v>
      </c>
      <c r="AG835" s="9">
        <v>0</v>
      </c>
      <c r="AH835" s="11">
        <f t="shared" si="373"/>
        <v>0.12465345238803589</v>
      </c>
      <c r="AI835" s="30"/>
      <c r="AJ835" s="30">
        <v>825</v>
      </c>
      <c r="AK835" s="30">
        <f t="shared" si="363"/>
        <v>1.8245512853250248</v>
      </c>
      <c r="AL835" s="30">
        <f t="shared" si="370"/>
        <v>1.3739127097553154</v>
      </c>
      <c r="AM835" s="30">
        <f t="shared" si="371"/>
        <v>1.7166735992897462</v>
      </c>
      <c r="AN835" s="34">
        <v>1.247826087</v>
      </c>
      <c r="AO835" s="34">
        <v>1.2857142859999999</v>
      </c>
      <c r="AP835">
        <v>0.91860677800000001</v>
      </c>
      <c r="AQ835" s="30">
        <f t="shared" si="364"/>
        <v>0.57672519832502478</v>
      </c>
      <c r="AR835" s="31">
        <f t="shared" si="365"/>
        <v>0.33261195438303914</v>
      </c>
      <c r="AS835" s="30">
        <f t="shared" si="366"/>
        <v>8.8198423755315503E-2</v>
      </c>
      <c r="AT835" s="32">
        <f t="shared" si="367"/>
        <v>7.7789619529222021E-3</v>
      </c>
      <c r="AU835" s="30">
        <f t="shared" si="368"/>
        <v>0.79806682128974615</v>
      </c>
      <c r="AV835" s="33">
        <f t="shared" si="369"/>
        <v>0.63691065124351964</v>
      </c>
      <c r="AW835" s="16"/>
      <c r="AX835" s="33"/>
    </row>
    <row r="836" spans="1:50" x14ac:dyDescent="0.2">
      <c r="A836" s="2">
        <v>43561</v>
      </c>
      <c r="B836" s="3">
        <v>16.611245749999998</v>
      </c>
      <c r="C836" s="3">
        <v>17.909451484999998</v>
      </c>
      <c r="D836" s="3">
        <v>18.794057370000001</v>
      </c>
      <c r="E836" s="3">
        <v>26.30132111</v>
      </c>
      <c r="F836" s="10">
        <v>2.5472027985193528</v>
      </c>
      <c r="G836" s="10">
        <v>1.7238776755993841</v>
      </c>
      <c r="H836" s="3">
        <v>5.0944055970387057</v>
      </c>
      <c r="I836" s="3">
        <v>6.8182832726380891</v>
      </c>
      <c r="J836" s="3">
        <v>2.5472027985193528</v>
      </c>
      <c r="K836" s="14">
        <f t="shared" si="350"/>
        <v>13.579992840223646</v>
      </c>
      <c r="L836" s="14">
        <f t="shared" si="351"/>
        <v>6.5678945466399243</v>
      </c>
      <c r="M836" s="14">
        <f t="shared" si="352"/>
        <v>8.7605009211701184</v>
      </c>
      <c r="N836" s="5">
        <f t="shared" si="353"/>
        <v>0</v>
      </c>
      <c r="O836" s="11">
        <v>0.24770952374800001</v>
      </c>
      <c r="P836" s="11">
        <v>1.5147619052000001E-2</v>
      </c>
      <c r="Q836" s="11">
        <v>7.3548740235633918</v>
      </c>
      <c r="R836" s="11">
        <f t="shared" si="346"/>
        <v>0.73548740235633925</v>
      </c>
      <c r="S836" s="11">
        <f t="shared" si="347"/>
        <v>6.6193866212070525</v>
      </c>
      <c r="T836" s="11">
        <v>6.613815796402668</v>
      </c>
      <c r="U836" s="11">
        <f t="shared" si="348"/>
        <v>0.66138157964026689</v>
      </c>
      <c r="V836" s="11">
        <f t="shared" si="349"/>
        <v>5.9524342167624011</v>
      </c>
      <c r="W836" s="11">
        <f t="shared" si="354"/>
        <v>0.26949109501088131</v>
      </c>
      <c r="X836" s="11">
        <f t="shared" si="355"/>
        <v>1.5506602971840631</v>
      </c>
      <c r="Y836" s="11">
        <f t="shared" si="356"/>
        <v>4.6640342490947215E-2</v>
      </c>
      <c r="Z836" s="11">
        <f t="shared" si="357"/>
        <v>2.9849596456611675E-2</v>
      </c>
      <c r="AA836" s="11">
        <f t="shared" si="358"/>
        <v>1.3470034802237534</v>
      </c>
      <c r="AB836" s="11">
        <f t="shared" si="359"/>
        <v>2.1434260082662578E-2</v>
      </c>
      <c r="AC836" s="11">
        <f t="shared" si="360"/>
        <v>0.53145899105681205</v>
      </c>
      <c r="AD836" s="11">
        <f t="shared" si="361"/>
        <v>1.1689239263957725</v>
      </c>
      <c r="AE836" s="11">
        <f t="shared" si="362"/>
        <v>0.10083706064107271</v>
      </c>
      <c r="AF836" s="11">
        <f t="shared" si="372"/>
        <v>8.4963723465310614E-2</v>
      </c>
      <c r="AG836" s="9">
        <v>0</v>
      </c>
      <c r="AH836" s="11">
        <f t="shared" si="373"/>
        <v>0.16344327149131513</v>
      </c>
      <c r="AI836" s="30"/>
      <c r="AJ836" s="30">
        <v>826</v>
      </c>
      <c r="AK836" s="30">
        <f t="shared" si="363"/>
        <v>1.8201513921949444</v>
      </c>
      <c r="AL836" s="30">
        <f t="shared" si="370"/>
        <v>1.3768530766803651</v>
      </c>
      <c r="AM836" s="30">
        <f t="shared" si="371"/>
        <v>1.7003829174525844</v>
      </c>
      <c r="AN836" s="34">
        <v>1.2434782609999999</v>
      </c>
      <c r="AO836" s="34">
        <v>1.2642857139999999</v>
      </c>
      <c r="AP836">
        <v>0.91163677512500008</v>
      </c>
      <c r="AQ836" s="30">
        <f t="shared" si="364"/>
        <v>0.57667313119494445</v>
      </c>
      <c r="AR836" s="31">
        <f t="shared" si="365"/>
        <v>0.33255190024218162</v>
      </c>
      <c r="AS836" s="30">
        <f t="shared" si="366"/>
        <v>0.11256736268036516</v>
      </c>
      <c r="AT836" s="32">
        <f t="shared" si="367"/>
        <v>1.2671411140812867E-2</v>
      </c>
      <c r="AU836" s="30">
        <f t="shared" si="368"/>
        <v>0.78874614232758433</v>
      </c>
      <c r="AV836" s="33">
        <f t="shared" si="369"/>
        <v>0.62212047703664597</v>
      </c>
      <c r="AW836" s="16"/>
      <c r="AX836" s="33"/>
    </row>
    <row r="837" spans="1:50" x14ac:dyDescent="0.2">
      <c r="A837" s="2">
        <v>43562</v>
      </c>
      <c r="B837" s="3">
        <v>16.600878890000001</v>
      </c>
      <c r="C837" s="3">
        <v>17.93562584</v>
      </c>
      <c r="D837" s="3">
        <v>18.7910681</v>
      </c>
      <c r="E837" s="3">
        <v>26.33706531</v>
      </c>
      <c r="F837" s="10">
        <v>2.545910489131141</v>
      </c>
      <c r="G837" s="10">
        <v>1.7023362505382811</v>
      </c>
      <c r="H837" s="3">
        <v>5.0918209782622821</v>
      </c>
      <c r="I837" s="3">
        <v>6.7941572288005627</v>
      </c>
      <c r="J837" s="3">
        <v>2.545910489131141</v>
      </c>
      <c r="K837" s="14">
        <f t="shared" si="350"/>
        <v>13.093787226134941</v>
      </c>
      <c r="L837" s="14">
        <f t="shared" si="351"/>
        <v>6.5233643977247224</v>
      </c>
      <c r="M837" s="14">
        <f t="shared" si="352"/>
        <v>8.7715861991180795</v>
      </c>
      <c r="N837" s="5">
        <f t="shared" si="353"/>
        <v>0</v>
      </c>
      <c r="O837" s="11">
        <v>0.228204761911</v>
      </c>
      <c r="P837" s="11">
        <v>1.4890476188999999E-2</v>
      </c>
      <c r="Q837" s="11">
        <v>7.3340339544625044</v>
      </c>
      <c r="R837" s="11">
        <f t="shared" si="346"/>
        <v>0.73340339544625044</v>
      </c>
      <c r="S837" s="11">
        <f t="shared" si="347"/>
        <v>6.6006305590162544</v>
      </c>
      <c r="T837" s="11">
        <v>6.603334209462477</v>
      </c>
      <c r="U837" s="11">
        <f t="shared" si="348"/>
        <v>0.6603334209462477</v>
      </c>
      <c r="V837" s="11">
        <f t="shared" si="349"/>
        <v>5.9430007885162297</v>
      </c>
      <c r="W837" s="11">
        <f t="shared" si="354"/>
        <v>0.37104252662004911</v>
      </c>
      <c r="X837" s="11">
        <f t="shared" si="355"/>
        <v>1.4408135483450943</v>
      </c>
      <c r="Y837" s="11">
        <f t="shared" si="356"/>
        <v>5.8706980184994782E-2</v>
      </c>
      <c r="Z837" s="11">
        <f t="shared" si="357"/>
        <v>3.3214387336403361E-2</v>
      </c>
      <c r="AA837" s="11">
        <f t="shared" si="358"/>
        <v>1.3462184890213045</v>
      </c>
      <c r="AB837" s="11">
        <f t="shared" si="359"/>
        <v>2.1553268011951437E-2</v>
      </c>
      <c r="AC837" s="11">
        <f t="shared" si="360"/>
        <v>0.69759708945697985</v>
      </c>
      <c r="AD837" s="11">
        <f t="shared" si="361"/>
        <v>0.98001915962113895</v>
      </c>
      <c r="AE837" s="11">
        <f t="shared" si="362"/>
        <v>0.1239770723324416</v>
      </c>
      <c r="AF837" s="11">
        <f t="shared" si="372"/>
        <v>0.11607818596355697</v>
      </c>
      <c r="AG837" s="9">
        <v>0</v>
      </c>
      <c r="AH837" s="11">
        <f t="shared" si="373"/>
        <v>0.20889149628962403</v>
      </c>
      <c r="AI837" s="30"/>
      <c r="AJ837" s="30">
        <v>827</v>
      </c>
      <c r="AK837" s="30">
        <f t="shared" si="363"/>
        <v>1.8118560749651436</v>
      </c>
      <c r="AL837" s="30">
        <f t="shared" si="370"/>
        <v>1.3794328763577077</v>
      </c>
      <c r="AM837" s="30">
        <f t="shared" si="371"/>
        <v>1.6776162490781188</v>
      </c>
      <c r="AN837" s="34">
        <v>1.2391304350000001</v>
      </c>
      <c r="AO837" s="34">
        <v>1.2428571429999999</v>
      </c>
      <c r="AP837">
        <v>0.90466677275000007</v>
      </c>
      <c r="AQ837" s="30">
        <f t="shared" si="364"/>
        <v>0.57272563996514347</v>
      </c>
      <c r="AR837" s="31">
        <f t="shared" si="365"/>
        <v>0.32801465867348317</v>
      </c>
      <c r="AS837" s="30">
        <f t="shared" si="366"/>
        <v>0.13657573335770778</v>
      </c>
      <c r="AT837" s="32">
        <f t="shared" si="367"/>
        <v>1.8652930942195695E-2</v>
      </c>
      <c r="AU837" s="30">
        <f t="shared" si="368"/>
        <v>0.77294947632811872</v>
      </c>
      <c r="AV837" s="33">
        <f t="shared" si="369"/>
        <v>0.59745089295591292</v>
      </c>
      <c r="AW837" s="16"/>
      <c r="AX837" s="33"/>
    </row>
    <row r="838" spans="1:50" x14ac:dyDescent="0.2">
      <c r="A838" s="2">
        <v>43563</v>
      </c>
      <c r="B838" s="3">
        <v>16.590512019999998</v>
      </c>
      <c r="C838" s="3">
        <v>17.961800199999999</v>
      </c>
      <c r="D838" s="3">
        <v>18.788078819999999</v>
      </c>
      <c r="E838" s="3">
        <v>26.372809520000001</v>
      </c>
      <c r="F838" s="10">
        <v>2.5290941875097701</v>
      </c>
      <c r="G838" s="10">
        <v>1.798126628712684</v>
      </c>
      <c r="H838" s="3">
        <v>5.0581883750195402</v>
      </c>
      <c r="I838" s="3">
        <v>6.8563150037322238</v>
      </c>
      <c r="J838" s="3">
        <v>2.5290941875097701</v>
      </c>
      <c r="K838" s="14">
        <f t="shared" si="350"/>
        <v>12.556526061394052</v>
      </c>
      <c r="L838" s="14">
        <f t="shared" si="351"/>
        <v>6.7117320635623923</v>
      </c>
      <c r="M838" s="14">
        <f t="shared" si="352"/>
        <v>8.7289716641136508</v>
      </c>
      <c r="N838" s="5">
        <f t="shared" si="353"/>
        <v>0</v>
      </c>
      <c r="O838" s="11">
        <v>0.20869999996300001</v>
      </c>
      <c r="P838" s="11">
        <v>1.4633333336999999E-2</v>
      </c>
      <c r="Q838" s="11">
        <v>7.3141689250680866</v>
      </c>
      <c r="R838" s="11">
        <f t="shared" si="346"/>
        <v>0.73141689250680875</v>
      </c>
      <c r="S838" s="11">
        <f t="shared" si="347"/>
        <v>6.5827520325612783</v>
      </c>
      <c r="T838" s="11">
        <v>6.5990314623676296</v>
      </c>
      <c r="U838" s="11">
        <f t="shared" si="348"/>
        <v>0.65990314623676305</v>
      </c>
      <c r="V838" s="11">
        <f t="shared" si="349"/>
        <v>5.9391283161308666</v>
      </c>
      <c r="W838" s="11">
        <f t="shared" si="354"/>
        <v>0.50647580180237239</v>
      </c>
      <c r="X838" s="11">
        <f t="shared" si="355"/>
        <v>1.2918731977110047</v>
      </c>
      <c r="Y838" s="11">
        <f t="shared" si="356"/>
        <v>7.57288424866015E-2</v>
      </c>
      <c r="Z838" s="11">
        <f t="shared" si="357"/>
        <v>3.8283267793266185E-2</v>
      </c>
      <c r="AA838" s="11">
        <f t="shared" si="358"/>
        <v>1.343282661630461</v>
      </c>
      <c r="AB838" s="11">
        <f t="shared" si="359"/>
        <v>2.1736917882012988E-2</v>
      </c>
      <c r="AC838" s="11">
        <f t="shared" si="360"/>
        <v>0.89722316613670272</v>
      </c>
      <c r="AD838" s="11">
        <f t="shared" si="361"/>
        <v>0.74970251214368278</v>
      </c>
      <c r="AE838" s="11">
        <f t="shared" si="362"/>
        <v>0.1549719636253297</v>
      </c>
      <c r="AF838" s="11">
        <f t="shared" si="372"/>
        <v>0.15632122765801787</v>
      </c>
      <c r="AG838" s="9">
        <v>0</v>
      </c>
      <c r="AH838" s="11">
        <f t="shared" si="373"/>
        <v>0.2566161909308019</v>
      </c>
      <c r="AI838" s="30"/>
      <c r="AJ838" s="30">
        <v>828</v>
      </c>
      <c r="AK838" s="30">
        <f t="shared" si="363"/>
        <v>1.7983489995133772</v>
      </c>
      <c r="AL838" s="30">
        <f t="shared" si="370"/>
        <v>1.381565929423727</v>
      </c>
      <c r="AM838" s="30">
        <f t="shared" si="371"/>
        <v>1.6469256782803856</v>
      </c>
      <c r="AN838" s="34">
        <v>1.234782609</v>
      </c>
      <c r="AO838" s="34">
        <v>1.2214285709999999</v>
      </c>
      <c r="AP838">
        <v>0.89769677037499995</v>
      </c>
      <c r="AQ838" s="30">
        <f t="shared" si="364"/>
        <v>0.5635663905133772</v>
      </c>
      <c r="AR838" s="31">
        <f t="shared" si="365"/>
        <v>0.3176070765162764</v>
      </c>
      <c r="AS838" s="30">
        <f t="shared" si="366"/>
        <v>0.16013735842372712</v>
      </c>
      <c r="AT838" s="32">
        <f t="shared" si="367"/>
        <v>2.5643973562929245E-2</v>
      </c>
      <c r="AU838" s="30">
        <f t="shared" si="368"/>
        <v>0.74922890790538565</v>
      </c>
      <c r="AV838" s="33">
        <f t="shared" si="369"/>
        <v>0.56134395644109691</v>
      </c>
      <c r="AW838" s="16"/>
      <c r="AX838" s="33"/>
    </row>
    <row r="839" spans="1:50" x14ac:dyDescent="0.2">
      <c r="A839" s="2">
        <v>43564</v>
      </c>
      <c r="B839" s="3">
        <v>16.580145160000001</v>
      </c>
      <c r="C839" s="3">
        <v>17.987974555000001</v>
      </c>
      <c r="D839" s="3">
        <v>18.785089549999999</v>
      </c>
      <c r="E839" s="3">
        <v>26.074451530000001</v>
      </c>
      <c r="F839" s="10">
        <v>2.5097239950174002</v>
      </c>
      <c r="G839" s="10">
        <v>1.771795562218738</v>
      </c>
      <c r="H839" s="3">
        <v>5.0194479900347986</v>
      </c>
      <c r="I839" s="3">
        <v>6.7912435522535368</v>
      </c>
      <c r="J839" s="3">
        <v>2.5097239950174002</v>
      </c>
      <c r="K839" s="14">
        <f t="shared" si="350"/>
        <v>12.631857027028502</v>
      </c>
      <c r="L839" s="14">
        <f t="shared" si="351"/>
        <v>7.014307927709801</v>
      </c>
      <c r="M839" s="14">
        <f t="shared" si="352"/>
        <v>8.2969378967301619</v>
      </c>
      <c r="N839" s="5">
        <f t="shared" si="353"/>
        <v>0</v>
      </c>
      <c r="O839" s="11">
        <v>0.20984347823999999</v>
      </c>
      <c r="P839" s="11">
        <v>1.4214492759999999E-2</v>
      </c>
      <c r="Q839" s="11">
        <v>7.3007318183654188</v>
      </c>
      <c r="R839" s="11">
        <f t="shared" si="346"/>
        <v>0.73007318183654191</v>
      </c>
      <c r="S839" s="11">
        <f t="shared" si="347"/>
        <v>6.5706586365288775</v>
      </c>
      <c r="T839" s="11">
        <v>6.5838973369222549</v>
      </c>
      <c r="U839" s="11">
        <f t="shared" si="348"/>
        <v>0.65838973369222553</v>
      </c>
      <c r="V839" s="11">
        <f t="shared" si="349"/>
        <v>5.9255076032300291</v>
      </c>
      <c r="W839" s="11">
        <f t="shared" si="354"/>
        <v>0.6829629738267784</v>
      </c>
      <c r="X839" s="11">
        <f t="shared" si="355"/>
        <v>1.0949911080950754</v>
      </c>
      <c r="Y839" s="11">
        <f t="shared" si="356"/>
        <v>9.9290341442160993E-2</v>
      </c>
      <c r="Z839" s="11">
        <f t="shared" si="357"/>
        <v>4.5513151156871885E-2</v>
      </c>
      <c r="AA839" s="11">
        <f t="shared" si="358"/>
        <v>1.3375877792528543</v>
      </c>
      <c r="AB839" s="11">
        <f t="shared" si="359"/>
        <v>2.2017849969109424E-2</v>
      </c>
      <c r="AC839" s="11">
        <f t="shared" si="360"/>
        <v>1.1176390121388444</v>
      </c>
      <c r="AD839" s="11">
        <f t="shared" si="361"/>
        <v>0.48979271866995883</v>
      </c>
      <c r="AE839" s="11">
        <f t="shared" si="362"/>
        <v>0.19516859549016682</v>
      </c>
      <c r="AF839" s="11">
        <f t="shared" si="372"/>
        <v>0.2060395438985079</v>
      </c>
      <c r="AG839" s="9">
        <v>0</v>
      </c>
      <c r="AH839" s="11">
        <f t="shared" si="373"/>
        <v>0.29419960356500824</v>
      </c>
      <c r="AI839" s="30"/>
      <c r="AJ839" s="30">
        <v>829</v>
      </c>
      <c r="AK839" s="30">
        <f t="shared" si="363"/>
        <v>1.7779540819218538</v>
      </c>
      <c r="AL839" s="30">
        <f t="shared" si="370"/>
        <v>1.3831009304097261</v>
      </c>
      <c r="AM839" s="30">
        <f t="shared" si="371"/>
        <v>1.6074317308088033</v>
      </c>
      <c r="AN839" s="34">
        <v>1.230434783</v>
      </c>
      <c r="AO839" s="34">
        <v>1.2</v>
      </c>
      <c r="AP839">
        <v>0.89072676800000006</v>
      </c>
      <c r="AQ839" s="30">
        <f t="shared" si="364"/>
        <v>0.5475192989218538</v>
      </c>
      <c r="AR839" s="31">
        <f t="shared" si="365"/>
        <v>0.29977738269187831</v>
      </c>
      <c r="AS839" s="30">
        <f t="shared" si="366"/>
        <v>0.18310093040972619</v>
      </c>
      <c r="AT839" s="32">
        <f t="shared" si="367"/>
        <v>3.3525950716907393E-2</v>
      </c>
      <c r="AU839" s="30">
        <f t="shared" si="368"/>
        <v>0.71670496280880325</v>
      </c>
      <c r="AV839" s="33">
        <f t="shared" si="369"/>
        <v>0.513666003714768</v>
      </c>
      <c r="AW839" s="16"/>
      <c r="AX839" s="33"/>
    </row>
    <row r="840" spans="1:50" x14ac:dyDescent="0.2">
      <c r="A840" s="2">
        <v>43565</v>
      </c>
      <c r="B840" s="3">
        <v>16.566679430000001</v>
      </c>
      <c r="C840" s="3">
        <v>18.014148915</v>
      </c>
      <c r="D840" s="3">
        <v>18.772678970000001</v>
      </c>
      <c r="E840" s="3">
        <v>25.776093540000002</v>
      </c>
      <c r="F840" s="10">
        <v>2.4993363448875381</v>
      </c>
      <c r="G840" s="10">
        <v>1.6735727944745531</v>
      </c>
      <c r="H840" s="3">
        <v>4.9986726897750753</v>
      </c>
      <c r="I840" s="3">
        <v>6.6722454842496282</v>
      </c>
      <c r="J840" s="3">
        <v>2.4993363448875381</v>
      </c>
      <c r="K840" s="14">
        <f t="shared" si="350"/>
        <v>12.703743190314396</v>
      </c>
      <c r="L840" s="14">
        <f t="shared" si="351"/>
        <v>7.185273669350118</v>
      </c>
      <c r="M840" s="14">
        <f t="shared" si="352"/>
        <v>7.934674625143364</v>
      </c>
      <c r="N840" s="5">
        <f t="shared" si="353"/>
        <v>0</v>
      </c>
      <c r="O840" s="11">
        <v>0.21098695652800001</v>
      </c>
      <c r="P840" s="11">
        <v>1.3795652172E-2</v>
      </c>
      <c r="Q840" s="11">
        <v>7.2967722746720449</v>
      </c>
      <c r="R840" s="11">
        <f t="shared" si="346"/>
        <v>0.72967722746720454</v>
      </c>
      <c r="S840" s="11">
        <f t="shared" si="347"/>
        <v>6.5670950472048402</v>
      </c>
      <c r="T840" s="11">
        <v>6.56764355123088</v>
      </c>
      <c r="U840" s="11">
        <f t="shared" si="348"/>
        <v>0.65676435512308806</v>
      </c>
      <c r="V840" s="11">
        <f t="shared" si="349"/>
        <v>5.9108791961077918</v>
      </c>
      <c r="W840" s="11">
        <f t="shared" si="354"/>
        <v>0.90429656414533077</v>
      </c>
      <c r="X840" s="11">
        <f t="shared" si="355"/>
        <v>0.84445627323856975</v>
      </c>
      <c r="Y840" s="11">
        <f t="shared" si="356"/>
        <v>0.1312715944337193</v>
      </c>
      <c r="Z840" s="11">
        <f t="shared" si="357"/>
        <v>5.4972759849408429E-2</v>
      </c>
      <c r="AA840" s="11">
        <f t="shared" si="358"/>
        <v>1.3286302766305624</v>
      </c>
      <c r="AB840" s="11">
        <f t="shared" si="359"/>
        <v>2.2437114937935723E-2</v>
      </c>
      <c r="AC840" s="11">
        <f t="shared" si="360"/>
        <v>1.3200373952285931</v>
      </c>
      <c r="AD840" s="11">
        <f t="shared" si="361"/>
        <v>0.23762516405022965</v>
      </c>
      <c r="AE840" s="11">
        <f t="shared" si="362"/>
        <v>0.24508260966354292</v>
      </c>
      <c r="AF840" s="11">
        <f t="shared" si="372"/>
        <v>0.26215109149750593</v>
      </c>
      <c r="AG840" s="9">
        <v>0</v>
      </c>
      <c r="AH840" s="11">
        <f t="shared" si="373"/>
        <v>0.294294069365929</v>
      </c>
      <c r="AI840" s="30"/>
      <c r="AJ840" s="30">
        <v>830</v>
      </c>
      <c r="AK840" s="30">
        <f t="shared" si="363"/>
        <v>1.7487528373839005</v>
      </c>
      <c r="AL840" s="30">
        <f t="shared" si="370"/>
        <v>1.383603036479971</v>
      </c>
      <c r="AM840" s="30">
        <f t="shared" si="371"/>
        <v>1.5576625592788227</v>
      </c>
      <c r="AN840" s="34">
        <v>1.2260869569999999</v>
      </c>
      <c r="AO840" s="34">
        <v>1.2</v>
      </c>
      <c r="AP840">
        <v>0.88375676562500005</v>
      </c>
      <c r="AQ840" s="30">
        <f t="shared" si="364"/>
        <v>0.52266588038390061</v>
      </c>
      <c r="AR840" s="31">
        <f t="shared" si="365"/>
        <v>0.2731796225174779</v>
      </c>
      <c r="AS840" s="30">
        <f t="shared" si="366"/>
        <v>0.183603036479971</v>
      </c>
      <c r="AT840" s="32">
        <f t="shared" si="367"/>
        <v>3.3710075004665566E-2</v>
      </c>
      <c r="AU840" s="30">
        <f t="shared" si="368"/>
        <v>0.67390579365382264</v>
      </c>
      <c r="AV840" s="33">
        <f t="shared" si="369"/>
        <v>0.45414901872018859</v>
      </c>
      <c r="AW840" s="16"/>
      <c r="AX840" s="33"/>
    </row>
    <row r="841" spans="1:50" x14ac:dyDescent="0.2">
      <c r="A841" s="2">
        <v>43566</v>
      </c>
      <c r="B841" s="3">
        <v>16.553213700000001</v>
      </c>
      <c r="C841" s="3">
        <v>18.042225940000002</v>
      </c>
      <c r="D841" s="3">
        <v>18.760268379999999</v>
      </c>
      <c r="E841" s="3">
        <v>25.477735549999998</v>
      </c>
      <c r="F841" s="10">
        <v>2.4916303925103538</v>
      </c>
      <c r="G841" s="10">
        <v>1.6424339223974449</v>
      </c>
      <c r="H841" s="3">
        <v>4.9832607850207076</v>
      </c>
      <c r="I841" s="3">
        <v>6.6256947074181536</v>
      </c>
      <c r="J841" s="3">
        <v>2.4916303925103538</v>
      </c>
      <c r="K841" s="14">
        <f t="shared" si="350"/>
        <v>12.765429294628246</v>
      </c>
      <c r="L841" s="14">
        <f t="shared" si="351"/>
        <v>7.5396554684809347</v>
      </c>
      <c r="M841" s="14">
        <f t="shared" si="352"/>
        <v>7.5836115494259166</v>
      </c>
      <c r="N841" s="5">
        <f t="shared" si="353"/>
        <v>0</v>
      </c>
      <c r="O841" s="11">
        <v>0.212130434703</v>
      </c>
      <c r="P841" s="11">
        <v>1.3376811597E-2</v>
      </c>
      <c r="Q841" s="11">
        <v>7.2967610046795626</v>
      </c>
      <c r="R841" s="11">
        <f t="shared" si="346"/>
        <v>0.72967610046795628</v>
      </c>
      <c r="S841" s="11">
        <f t="shared" si="347"/>
        <v>6.5670849042116064</v>
      </c>
      <c r="T841" s="11">
        <v>6.553472967159883</v>
      </c>
      <c r="U841" s="11">
        <f t="shared" si="348"/>
        <v>0.65534729671598835</v>
      </c>
      <c r="V841" s="11">
        <f t="shared" si="349"/>
        <v>5.8981256704438945</v>
      </c>
      <c r="W841" s="11">
        <f t="shared" si="354"/>
        <v>1.1615446427567255</v>
      </c>
      <c r="X841" s="11">
        <f t="shared" si="355"/>
        <v>0.54715078547106366</v>
      </c>
      <c r="Y841" s="11">
        <f t="shared" si="356"/>
        <v>0.17363185138095175</v>
      </c>
      <c r="Z841" s="11">
        <f t="shared" si="357"/>
        <v>6.703381508406582E-2</v>
      </c>
      <c r="AA841" s="11">
        <f t="shared" si="358"/>
        <v>1.3159325086887439</v>
      </c>
      <c r="AB841" s="11">
        <f t="shared" si="359"/>
        <v>2.3036222471807925E-2</v>
      </c>
      <c r="AC841" s="11">
        <f t="shared" si="360"/>
        <v>1.4303164012509753</v>
      </c>
      <c r="AD841" s="11">
        <f t="shared" si="361"/>
        <v>6.8807104713115824E-2</v>
      </c>
      <c r="AE841" s="11">
        <f t="shared" si="362"/>
        <v>0.30295614225264134</v>
      </c>
      <c r="AF841" s="11">
        <f t="shared" si="372"/>
        <v>0.31273798783477813</v>
      </c>
      <c r="AG841" s="9">
        <v>0</v>
      </c>
      <c r="AH841" s="11">
        <f t="shared" si="373"/>
        <v>0.2168518465592226</v>
      </c>
      <c r="AI841" s="30"/>
      <c r="AJ841" s="30">
        <v>831</v>
      </c>
      <c r="AK841" s="30">
        <f t="shared" si="363"/>
        <v>1.7086954282277893</v>
      </c>
      <c r="AL841" s="30">
        <f t="shared" si="370"/>
        <v>1.3829663237728098</v>
      </c>
      <c r="AM841" s="30">
        <f t="shared" si="371"/>
        <v>1.4991235059640911</v>
      </c>
      <c r="AN841" s="34">
        <v>1.22173913</v>
      </c>
      <c r="AO841" s="34">
        <v>1.2</v>
      </c>
      <c r="AP841">
        <v>0.87198517575000001</v>
      </c>
      <c r="AQ841" s="30">
        <f t="shared" si="364"/>
        <v>0.4869562982277893</v>
      </c>
      <c r="AR841" s="31">
        <f t="shared" si="365"/>
        <v>0.23712643638371167</v>
      </c>
      <c r="AS841" s="30">
        <f t="shared" si="366"/>
        <v>0.18296632377280986</v>
      </c>
      <c r="AT841" s="32">
        <f t="shared" si="367"/>
        <v>3.3476675634936684E-2</v>
      </c>
      <c r="AU841" s="30">
        <f t="shared" si="368"/>
        <v>0.62713833021409104</v>
      </c>
      <c r="AV841" s="33">
        <f t="shared" si="369"/>
        <v>0.3933024852237183</v>
      </c>
      <c r="AW841" s="16"/>
      <c r="AX841" s="33"/>
    </row>
    <row r="842" spans="1:50" x14ac:dyDescent="0.2">
      <c r="A842" s="2">
        <v>43567</v>
      </c>
      <c r="B842" s="3">
        <v>16.53974796</v>
      </c>
      <c r="C842" s="3">
        <v>18.070302965</v>
      </c>
      <c r="D842" s="3">
        <v>18.747857799999998</v>
      </c>
      <c r="E842" s="3">
        <v>25.179377559999999</v>
      </c>
      <c r="F842" s="10">
        <v>2.479899206309506</v>
      </c>
      <c r="G842" s="10">
        <v>1.620876814291474</v>
      </c>
      <c r="H842" s="3">
        <v>4.9597984126190129</v>
      </c>
      <c r="I842" s="3">
        <v>6.5806752269104871</v>
      </c>
      <c r="J842" s="3">
        <v>2.479899206309506</v>
      </c>
      <c r="K842" s="14">
        <f t="shared" si="350"/>
        <v>12.800256891594156</v>
      </c>
      <c r="L842" s="14">
        <f t="shared" si="351"/>
        <v>7.9437169892477755</v>
      </c>
      <c r="M842" s="14">
        <f t="shared" si="352"/>
        <v>7.2231555057912864</v>
      </c>
      <c r="N842" s="5">
        <f t="shared" si="353"/>
        <v>0</v>
      </c>
      <c r="O842" s="11">
        <v>0.21327391298199999</v>
      </c>
      <c r="P842" s="11">
        <v>1.2957971017999999E-2</v>
      </c>
      <c r="Q842" s="11">
        <v>7.2931002567881658</v>
      </c>
      <c r="R842" s="11">
        <f t="shared" si="346"/>
        <v>0.72931002567881664</v>
      </c>
      <c r="S842" s="11">
        <f t="shared" si="347"/>
        <v>6.5637902311093494</v>
      </c>
      <c r="T842" s="11">
        <v>6.5347034640863706</v>
      </c>
      <c r="U842" s="11">
        <f t="shared" si="348"/>
        <v>0.6534703464086371</v>
      </c>
      <c r="V842" s="11">
        <f t="shared" si="349"/>
        <v>5.8812331176777333</v>
      </c>
      <c r="W842" s="11">
        <f t="shared" si="354"/>
        <v>1.4133088544708454</v>
      </c>
      <c r="X842" s="11">
        <f t="shared" si="355"/>
        <v>0.24307256110165254</v>
      </c>
      <c r="Y842" s="11">
        <f t="shared" si="356"/>
        <v>0.22767070261641059</v>
      </c>
      <c r="Z842" s="11">
        <f t="shared" si="357"/>
        <v>8.165919942080746E-2</v>
      </c>
      <c r="AA842" s="11">
        <f t="shared" si="358"/>
        <v>1.2993558247842987</v>
      </c>
      <c r="AB842" s="11">
        <f t="shared" si="359"/>
        <v>2.3863191012367925E-2</v>
      </c>
      <c r="AC842" s="11">
        <f t="shared" si="360"/>
        <v>1.4035777082537311</v>
      </c>
      <c r="AD842" s="11">
        <f t="shared" si="361"/>
        <v>3.4272294712421617E-2</v>
      </c>
      <c r="AE842" s="11">
        <f t="shared" si="362"/>
        <v>0.36289331682377673</v>
      </c>
      <c r="AF842" s="11">
        <f t="shared" si="372"/>
        <v>0.32522432443617466</v>
      </c>
      <c r="AG842" s="9">
        <v>0</v>
      </c>
      <c r="AH842" s="11">
        <f t="shared" si="373"/>
        <v>8.414471313564742E-2</v>
      </c>
      <c r="AI842" s="30"/>
      <c r="AJ842" s="30">
        <v>832</v>
      </c>
      <c r="AK842" s="30">
        <f t="shared" si="363"/>
        <v>1.6563814155724979</v>
      </c>
      <c r="AL842" s="30">
        <f t="shared" si="370"/>
        <v>1.381015024205106</v>
      </c>
      <c r="AM842" s="30">
        <f t="shared" si="371"/>
        <v>1.4378500029661527</v>
      </c>
      <c r="AN842" s="34">
        <v>1.217391304</v>
      </c>
      <c r="AO842" s="34">
        <v>1.2</v>
      </c>
      <c r="AP842">
        <v>0.86021358637500001</v>
      </c>
      <c r="AQ842" s="30">
        <f t="shared" si="364"/>
        <v>0.4389901115724979</v>
      </c>
      <c r="AR842" s="31">
        <f t="shared" si="365"/>
        <v>0.19271231805843414</v>
      </c>
      <c r="AS842" s="30">
        <f t="shared" si="366"/>
        <v>0.18101502420510607</v>
      </c>
      <c r="AT842" s="32">
        <f t="shared" si="367"/>
        <v>3.2766438987975134E-2</v>
      </c>
      <c r="AU842" s="30">
        <f t="shared" si="368"/>
        <v>0.57763641659115272</v>
      </c>
      <c r="AV842" s="33">
        <f t="shared" si="369"/>
        <v>0.33366382977226772</v>
      </c>
      <c r="AW842" s="16"/>
      <c r="AX842" s="33"/>
    </row>
    <row r="843" spans="1:50" x14ac:dyDescent="0.2">
      <c r="A843" s="2">
        <v>43568</v>
      </c>
      <c r="B843" s="3">
        <v>16.52628223</v>
      </c>
      <c r="C843" s="3">
        <v>18.098379995000002</v>
      </c>
      <c r="D843" s="3">
        <v>18.735447220000001</v>
      </c>
      <c r="E843" s="3">
        <v>24.881019569999999</v>
      </c>
      <c r="F843" s="10">
        <v>2.4681454291514831</v>
      </c>
      <c r="G843" s="10">
        <v>1.5993188791503541</v>
      </c>
      <c r="H843" s="3">
        <v>4.9362908583029652</v>
      </c>
      <c r="I843" s="3">
        <v>6.5356097374533189</v>
      </c>
      <c r="J843" s="3">
        <v>2.4681454291514831</v>
      </c>
      <c r="K843" s="14">
        <f t="shared" si="350"/>
        <v>12.829075658255645</v>
      </c>
      <c r="L843" s="14">
        <f t="shared" si="351"/>
        <v>8.3852271927818407</v>
      </c>
      <c r="M843" s="14">
        <f t="shared" si="352"/>
        <v>6.8660178727403327</v>
      </c>
      <c r="N843" s="5">
        <f t="shared" si="353"/>
        <v>0</v>
      </c>
      <c r="O843" s="11">
        <v>0.21441739126199999</v>
      </c>
      <c r="P843" s="11">
        <v>1.2539130438E-2</v>
      </c>
      <c r="Q843" s="11">
        <v>7.3092819218458267</v>
      </c>
      <c r="R843" s="11">
        <f t="shared" ref="R843:R906" si="374">Q843*$K$3</f>
        <v>0.73092819218458271</v>
      </c>
      <c r="S843" s="11">
        <f t="shared" ref="S843:S906" si="375">Q843*$L$3</f>
        <v>6.5783537296612442</v>
      </c>
      <c r="T843" s="11">
        <v>6.5211505650730706</v>
      </c>
      <c r="U843" s="11">
        <f t="shared" ref="U843:U906" si="376">T843*$K$3</f>
        <v>0.65211505650730706</v>
      </c>
      <c r="V843" s="11">
        <f t="shared" ref="V843:V906" si="377">T843*$L$3</f>
        <v>5.8690355085657639</v>
      </c>
      <c r="W843" s="11">
        <f t="shared" si="354"/>
        <v>1.5573594283329713</v>
      </c>
      <c r="X843" s="11">
        <f t="shared" si="355"/>
        <v>3.5543227136074107E-2</v>
      </c>
      <c r="Y843" s="11">
        <f t="shared" si="356"/>
        <v>0.29220689357005525</v>
      </c>
      <c r="Z843" s="11">
        <f t="shared" si="357"/>
        <v>9.7887950870007345E-2</v>
      </c>
      <c r="AA843" s="11">
        <f t="shared" si="358"/>
        <v>1.2796937787656812</v>
      </c>
      <c r="AB843" s="11">
        <f t="shared" si="359"/>
        <v>2.4964225841208269E-2</v>
      </c>
      <c r="AC843" s="11">
        <f t="shared" si="360"/>
        <v>1.3458890439898938</v>
      </c>
      <c r="AD843" s="11">
        <f t="shared" si="361"/>
        <v>3.573064720085465E-2</v>
      </c>
      <c r="AE843" s="11">
        <f t="shared" si="362"/>
        <v>0.41684899804254971</v>
      </c>
      <c r="AF843" s="11">
        <f t="shared" si="372"/>
        <v>0.2360387011722152</v>
      </c>
      <c r="AG843" s="9">
        <v>0</v>
      </c>
      <c r="AH843" s="11">
        <f t="shared" si="373"/>
        <v>4.3221488248195779E-2</v>
      </c>
      <c r="AI843" s="30"/>
      <c r="AJ843" s="30">
        <v>833</v>
      </c>
      <c r="AK843" s="30">
        <f t="shared" si="363"/>
        <v>1.5929026554690453</v>
      </c>
      <c r="AL843" s="30">
        <f t="shared" si="370"/>
        <v>1.3775817296356885</v>
      </c>
      <c r="AM843" s="30">
        <f t="shared" si="371"/>
        <v>1.3816196911907486</v>
      </c>
      <c r="AN843" s="34">
        <v>1.2130434779999999</v>
      </c>
      <c r="AO843" s="34">
        <v>1.2</v>
      </c>
      <c r="AP843">
        <v>0.84844199649999996</v>
      </c>
      <c r="AQ843" s="30">
        <f t="shared" si="364"/>
        <v>0.37985917746904541</v>
      </c>
      <c r="AR843" s="31">
        <f t="shared" si="365"/>
        <v>0.14429299470745974</v>
      </c>
      <c r="AS843" s="30">
        <f t="shared" si="366"/>
        <v>0.17758172963568852</v>
      </c>
      <c r="AT843" s="32">
        <f t="shared" si="367"/>
        <v>3.1535270700402775E-2</v>
      </c>
      <c r="AU843" s="30">
        <f t="shared" si="368"/>
        <v>0.5331776946907486</v>
      </c>
      <c r="AV843" s="33">
        <f t="shared" si="369"/>
        <v>0.28427845411574115</v>
      </c>
      <c r="AW843" s="16"/>
      <c r="AX843" s="33"/>
    </row>
    <row r="844" spans="1:50" x14ac:dyDescent="0.2">
      <c r="A844" s="2">
        <v>43569</v>
      </c>
      <c r="B844" s="3">
        <v>16.5128165</v>
      </c>
      <c r="C844" s="3">
        <v>18.126457025000001</v>
      </c>
      <c r="D844" s="3">
        <v>18.72303664</v>
      </c>
      <c r="E844" s="3">
        <v>24.58266158</v>
      </c>
      <c r="F844" s="10">
        <v>2.4500805782555579</v>
      </c>
      <c r="G844" s="10">
        <v>1.5921331764483631</v>
      </c>
      <c r="H844" s="3">
        <v>4.9001611565111167</v>
      </c>
      <c r="I844" s="3">
        <v>6.4922943329594798</v>
      </c>
      <c r="J844" s="3">
        <v>2.4500805782555579</v>
      </c>
      <c r="K844" s="14">
        <f t="shared" ref="K844:K907" si="378">IF(-1*(H844*B844-J844*D844+B844*((D844*J844-J844*E844)/(-D844+B844))-((D844*J844-J844*E844)/(-D844+B844))*D844)/(B844-C844)&lt;0,0,-1*(H844*B844-J844*D844+B844*((D844*J844-J844*E844)/(-D844+B844))-((D844*J844-J844*E844)/(-D844+B844))*D844)/(B844-C844))</f>
        <v>12.819435294554678</v>
      </c>
      <c r="L844" s="14">
        <f t="shared" ref="L844:L907" si="379">IF((H844*B844-I844*C844+B844*K844-K844*C844)/(C844-E844)&lt;0,0,(H844*B844-I844*C844+B844*K844-K844*C844)/(C844-E844))</f>
        <v>8.8988494759757462</v>
      </c>
      <c r="M844" s="14">
        <f t="shared" ref="M844:M907" si="380">IF((D844*J844-J844*E844)/(-D844+B844)&lt;0,0,(D844*J844-J844*E844)/(-D844+B844))</f>
        <v>6.4955309208954546</v>
      </c>
      <c r="N844" s="5">
        <f t="shared" ref="N844:N907" si="381">IF(M844=0,1,0)</f>
        <v>0</v>
      </c>
      <c r="O844" s="11">
        <v>0.21556086954299999</v>
      </c>
      <c r="P844" s="11">
        <v>1.2120289857E-2</v>
      </c>
      <c r="Q844" s="11">
        <v>7.2987048387445439</v>
      </c>
      <c r="R844" s="11">
        <f t="shared" si="374"/>
        <v>0.72987048387445441</v>
      </c>
      <c r="S844" s="11">
        <f t="shared" si="375"/>
        <v>6.5688343548700896</v>
      </c>
      <c r="T844" s="11">
        <v>6.502935400414926</v>
      </c>
      <c r="U844" s="11">
        <f t="shared" si="376"/>
        <v>0.65029354004149265</v>
      </c>
      <c r="V844" s="11">
        <f t="shared" si="377"/>
        <v>5.8526418603734331</v>
      </c>
      <c r="W844" s="11">
        <f t="shared" si="354"/>
        <v>1.5043124633417158</v>
      </c>
      <c r="X844" s="11">
        <f t="shared" si="355"/>
        <v>2.0942610192547444E-2</v>
      </c>
      <c r="Y844" s="11">
        <f t="shared" si="356"/>
        <v>0.36025826582849335</v>
      </c>
      <c r="Z844" s="11">
        <f t="shared" si="357"/>
        <v>0.11311997237310084</v>
      </c>
      <c r="AA844" s="11">
        <f t="shared" si="358"/>
        <v>1.2594524773620828</v>
      </c>
      <c r="AB844" s="11">
        <f t="shared" si="359"/>
        <v>2.6365282622349471E-2</v>
      </c>
      <c r="AC844" s="11">
        <f t="shared" si="360"/>
        <v>1.297977452870408</v>
      </c>
      <c r="AD844" s="11">
        <f t="shared" si="361"/>
        <v>3.3326571557565327E-2</v>
      </c>
      <c r="AE844" s="11">
        <f t="shared" si="362"/>
        <v>0.46348369622141461</v>
      </c>
      <c r="AF844" s="11">
        <f t="shared" si="372"/>
        <v>4.9642441542572684E-2</v>
      </c>
      <c r="AG844" s="9">
        <v>0</v>
      </c>
      <c r="AH844" s="11">
        <f t="shared" si="373"/>
        <v>4.3115939115551838E-2</v>
      </c>
      <c r="AI844" s="30"/>
      <c r="AJ844" s="30">
        <v>834</v>
      </c>
      <c r="AK844" s="30">
        <f t="shared" si="363"/>
        <v>1.5252550735342632</v>
      </c>
      <c r="AL844" s="30">
        <f t="shared" si="370"/>
        <v>1.3725724497351837</v>
      </c>
      <c r="AM844" s="30">
        <f t="shared" si="371"/>
        <v>1.3313040244279732</v>
      </c>
      <c r="AN844" s="34">
        <v>1.2086956520000001</v>
      </c>
      <c r="AO844" s="34">
        <v>1.2</v>
      </c>
      <c r="AP844">
        <v>0.83667040662499992</v>
      </c>
      <c r="AQ844" s="30">
        <f t="shared" si="364"/>
        <v>0.31655942153426309</v>
      </c>
      <c r="AR844" s="31">
        <f t="shared" si="365"/>
        <v>0.10020986736210727</v>
      </c>
      <c r="AS844" s="30">
        <f t="shared" si="366"/>
        <v>0.17257244973518371</v>
      </c>
      <c r="AT844" s="32">
        <f t="shared" si="367"/>
        <v>2.9781250407602506E-2</v>
      </c>
      <c r="AU844" s="30">
        <f t="shared" si="368"/>
        <v>0.49463361780297332</v>
      </c>
      <c r="AV844" s="33">
        <f t="shared" si="369"/>
        <v>0.24466241586085788</v>
      </c>
      <c r="AW844" s="16"/>
      <c r="AX844" s="33"/>
    </row>
    <row r="845" spans="1:50" x14ac:dyDescent="0.2">
      <c r="A845" s="2">
        <v>43570</v>
      </c>
      <c r="B845" s="3">
        <v>16.499350769999999</v>
      </c>
      <c r="C845" s="3">
        <v>18.154534049999999</v>
      </c>
      <c r="D845" s="3">
        <v>18.710626049999998</v>
      </c>
      <c r="E845" s="3">
        <v>24.28430359</v>
      </c>
      <c r="F845" s="10">
        <v>2.4358939614394401</v>
      </c>
      <c r="G845" s="10">
        <v>1.5801561782432301</v>
      </c>
      <c r="H845" s="3">
        <v>4.8717879228788803</v>
      </c>
      <c r="I845" s="3">
        <v>6.4519441011221099</v>
      </c>
      <c r="J845" s="3">
        <v>2.4358939614394401</v>
      </c>
      <c r="K845" s="14">
        <f t="shared" si="378"/>
        <v>12.824772700691623</v>
      </c>
      <c r="L845" s="14">
        <f t="shared" si="379"/>
        <v>9.4584388567200275</v>
      </c>
      <c r="M845" s="14">
        <f t="shared" si="380"/>
        <v>6.1398449960045891</v>
      </c>
      <c r="N845" s="5">
        <f t="shared" si="381"/>
        <v>0</v>
      </c>
      <c r="O845" s="11">
        <v>0.21670434782199999</v>
      </c>
      <c r="P845" s="11">
        <v>1.1701449278000001E-2</v>
      </c>
      <c r="Q845" s="11">
        <v>7.2922040966153334</v>
      </c>
      <c r="R845" s="11">
        <f t="shared" si="374"/>
        <v>0.72922040966153334</v>
      </c>
      <c r="S845" s="11">
        <f t="shared" si="375"/>
        <v>6.5629836869538005</v>
      </c>
      <c r="T845" s="11">
        <v>6.4898876098703173</v>
      </c>
      <c r="U845" s="11">
        <f t="shared" si="376"/>
        <v>0.64898876098703173</v>
      </c>
      <c r="V845" s="11">
        <f t="shared" si="377"/>
        <v>5.8408988488832856</v>
      </c>
      <c r="W845" s="11">
        <f t="shared" si="354"/>
        <v>1.4344687350664511</v>
      </c>
      <c r="X845" s="11">
        <f t="shared" si="355"/>
        <v>3.053381440841936E-2</v>
      </c>
      <c r="Y845" s="11">
        <f t="shared" si="356"/>
        <v>0.42021152621908486</v>
      </c>
      <c r="Z845" s="11">
        <f t="shared" si="357"/>
        <v>0.12385243994230111</v>
      </c>
      <c r="AA845" s="11">
        <f t="shared" si="358"/>
        <v>1.2422523600967357</v>
      </c>
      <c r="AB845" s="11">
        <f t="shared" si="359"/>
        <v>2.8039736267333092E-2</v>
      </c>
      <c r="AC845" s="11">
        <f t="shared" si="360"/>
        <v>1.2483818024515452</v>
      </c>
      <c r="AD845" s="11">
        <f t="shared" si="361"/>
        <v>3.7169798483787181E-2</v>
      </c>
      <c r="AE845" s="11">
        <f t="shared" si="362"/>
        <v>0.50390305561674331</v>
      </c>
      <c r="AF845" s="11">
        <f t="shared" si="372"/>
        <v>2.8873870147000248E-2</v>
      </c>
      <c r="AG845" s="9">
        <v>0</v>
      </c>
      <c r="AH845" s="11">
        <f t="shared" si="373"/>
        <v>3.8920960936325508E-2</v>
      </c>
      <c r="AI845" s="30"/>
      <c r="AJ845" s="30">
        <v>835</v>
      </c>
      <c r="AK845" s="30">
        <f t="shared" si="363"/>
        <v>1.4650025494748704</v>
      </c>
      <c r="AL845" s="30">
        <f t="shared" si="370"/>
        <v>1.3661048000390368</v>
      </c>
      <c r="AM845" s="30">
        <f t="shared" si="371"/>
        <v>1.2855516009353323</v>
      </c>
      <c r="AN845" s="34">
        <v>1.204347826</v>
      </c>
      <c r="AO845" s="34">
        <v>1.2</v>
      </c>
      <c r="AP845">
        <v>0.82489881674999999</v>
      </c>
      <c r="AQ845" s="30">
        <f t="shared" si="364"/>
        <v>0.2606547234748704</v>
      </c>
      <c r="AR845" s="31">
        <f t="shared" si="365"/>
        <v>6.7940884869761159E-2</v>
      </c>
      <c r="AS845" s="30">
        <f t="shared" si="366"/>
        <v>0.16610480003903683</v>
      </c>
      <c r="AT845" s="32">
        <f t="shared" si="367"/>
        <v>2.7590804596008409E-2</v>
      </c>
      <c r="AU845" s="30">
        <f t="shared" si="368"/>
        <v>0.46065278418533229</v>
      </c>
      <c r="AV845" s="33">
        <f t="shared" si="369"/>
        <v>0.21220098757769831</v>
      </c>
      <c r="AW845" s="16"/>
      <c r="AX845" s="33"/>
    </row>
    <row r="846" spans="1:50" x14ac:dyDescent="0.2">
      <c r="A846" s="2">
        <v>43571</v>
      </c>
      <c r="B846" s="3">
        <v>16.485885039999999</v>
      </c>
      <c r="C846" s="3">
        <v>18.182611075000001</v>
      </c>
      <c r="D846" s="3">
        <v>18.698215470000001</v>
      </c>
      <c r="E846" s="3">
        <v>23.985945600000001</v>
      </c>
      <c r="F846" s="10">
        <v>2.4398316750357898</v>
      </c>
      <c r="G846" s="10">
        <v>1.57296964850609</v>
      </c>
      <c r="H846" s="3">
        <v>4.8796633500715796</v>
      </c>
      <c r="I846" s="3">
        <v>6.4526329985776689</v>
      </c>
      <c r="J846" s="3">
        <v>2.4398316750357898</v>
      </c>
      <c r="K846" s="14">
        <f t="shared" si="378"/>
        <v>12.921295919535989</v>
      </c>
      <c r="L846" s="14">
        <f t="shared" si="379"/>
        <v>10.132803156351464</v>
      </c>
      <c r="M846" s="14">
        <f t="shared" si="380"/>
        <v>5.8314848836641042</v>
      </c>
      <c r="N846" s="5">
        <f t="shared" si="381"/>
        <v>0</v>
      </c>
      <c r="O846" s="11">
        <v>0.21784782610199999</v>
      </c>
      <c r="P846" s="11">
        <v>1.1282608697999999E-2</v>
      </c>
      <c r="Q846" s="11">
        <v>7.2864477723727772</v>
      </c>
      <c r="R846" s="11">
        <f t="shared" si="374"/>
        <v>0.72864477723727772</v>
      </c>
      <c r="S846" s="11">
        <f t="shared" si="375"/>
        <v>6.5578029951354999</v>
      </c>
      <c r="T846" s="11">
        <v>6.4770802885697529</v>
      </c>
      <c r="U846" s="11">
        <f t="shared" si="376"/>
        <v>0.64770802885697532</v>
      </c>
      <c r="V846" s="11">
        <f t="shared" si="377"/>
        <v>5.8293722597127777</v>
      </c>
      <c r="W846" s="11">
        <f t="shared" si="354"/>
        <v>1.3804385285834118</v>
      </c>
      <c r="X846" s="11">
        <f t="shared" si="355"/>
        <v>3.2129378911198991E-2</v>
      </c>
      <c r="Y846" s="11">
        <f t="shared" si="356"/>
        <v>0.47169925126607826</v>
      </c>
      <c r="Z846" s="11">
        <f t="shared" si="357"/>
        <v>0.13064226592156072</v>
      </c>
      <c r="AA846" s="11">
        <f t="shared" si="358"/>
        <v>1.2278965268271473</v>
      </c>
      <c r="AB846" s="11">
        <f t="shared" si="359"/>
        <v>2.9891498947417588E-2</v>
      </c>
      <c r="AC846" s="11">
        <f t="shared" si="360"/>
        <v>1.2035671802931598</v>
      </c>
      <c r="AD846" s="11">
        <f t="shared" si="361"/>
        <v>4.0533358312077106E-2</v>
      </c>
      <c r="AE846" s="11">
        <f t="shared" si="362"/>
        <v>0.53847063101675152</v>
      </c>
      <c r="AF846" s="11">
        <f t="shared" si="372"/>
        <v>3.9572319568488584E-2</v>
      </c>
      <c r="AG846" s="9">
        <v>0</v>
      </c>
      <c r="AH846" s="11">
        <f t="shared" si="373"/>
        <v>4.15152079372961E-2</v>
      </c>
      <c r="AI846" s="30"/>
      <c r="AJ846" s="30">
        <v>836</v>
      </c>
      <c r="AK846" s="30">
        <f t="shared" si="363"/>
        <v>1.4125679074946107</v>
      </c>
      <c r="AL846" s="30">
        <f t="shared" si="370"/>
        <v>1.358538792748708</v>
      </c>
      <c r="AM846" s="30">
        <f t="shared" si="371"/>
        <v>1.2441005386052368</v>
      </c>
      <c r="AN846" s="34">
        <v>1.2</v>
      </c>
      <c r="AO846" s="34">
        <v>1.2</v>
      </c>
      <c r="AP846">
        <v>0.81312722737500009</v>
      </c>
      <c r="AQ846" s="30">
        <f t="shared" si="364"/>
        <v>0.21256790749461074</v>
      </c>
      <c r="AR846" s="31">
        <f t="shared" si="365"/>
        <v>4.5185115296637386E-2</v>
      </c>
      <c r="AS846" s="30">
        <f t="shared" si="366"/>
        <v>0.15853879274870808</v>
      </c>
      <c r="AT846" s="32">
        <f t="shared" si="367"/>
        <v>2.5134548806217814E-2</v>
      </c>
      <c r="AU846" s="30">
        <f t="shared" si="368"/>
        <v>0.43097331123023674</v>
      </c>
      <c r="AV846" s="33">
        <f t="shared" si="369"/>
        <v>0.18573799499275451</v>
      </c>
      <c r="AW846" s="16"/>
      <c r="AX846" s="33"/>
    </row>
    <row r="847" spans="1:50" x14ac:dyDescent="0.2">
      <c r="A847" s="2">
        <v>43572</v>
      </c>
      <c r="B847" s="3">
        <v>16.472419309999999</v>
      </c>
      <c r="C847" s="3">
        <v>18.210688099999999</v>
      </c>
      <c r="D847" s="3">
        <v>18.68580489</v>
      </c>
      <c r="E847" s="3">
        <v>23.687587610000001</v>
      </c>
      <c r="F847" s="10">
        <v>2.4216916252204381</v>
      </c>
      <c r="G847" s="10">
        <v>1.5633713744549349</v>
      </c>
      <c r="H847" s="3">
        <v>4.8433832504408763</v>
      </c>
      <c r="I847" s="3">
        <v>6.4067546248958109</v>
      </c>
      <c r="J847" s="3">
        <v>2.4216916252204381</v>
      </c>
      <c r="K847" s="14">
        <f t="shared" si="378"/>
        <v>12.896858858911255</v>
      </c>
      <c r="L847" s="14">
        <f t="shared" si="379"/>
        <v>10.828640832666595</v>
      </c>
      <c r="M847" s="14">
        <f t="shared" si="380"/>
        <v>5.4725102727904744</v>
      </c>
      <c r="N847" s="5">
        <f t="shared" si="381"/>
        <v>0</v>
      </c>
      <c r="O847" s="11">
        <v>0.218991304281</v>
      </c>
      <c r="P847" s="11">
        <v>1.0863768119E-2</v>
      </c>
      <c r="Q847" s="11">
        <v>7.2878716136683881</v>
      </c>
      <c r="R847" s="11">
        <f t="shared" si="374"/>
        <v>0.72878716136683885</v>
      </c>
      <c r="S847" s="11">
        <f t="shared" si="375"/>
        <v>6.5590844523015495</v>
      </c>
      <c r="T847" s="11">
        <v>6.4598762555414497</v>
      </c>
      <c r="U847" s="11">
        <f t="shared" si="376"/>
        <v>0.64598762555414502</v>
      </c>
      <c r="V847" s="11">
        <f t="shared" si="377"/>
        <v>5.8138886299873045</v>
      </c>
      <c r="W847" s="11">
        <f t="shared" si="354"/>
        <v>1.3306827077126371</v>
      </c>
      <c r="X847" s="11">
        <f t="shared" si="355"/>
        <v>3.5832388197299274E-2</v>
      </c>
      <c r="Y847" s="11">
        <f t="shared" si="356"/>
        <v>0.51625959599366633</v>
      </c>
      <c r="Z847" s="11">
        <f t="shared" si="357"/>
        <v>0.13459628620562358</v>
      </c>
      <c r="AA847" s="11">
        <f t="shared" si="358"/>
        <v>1.2155552853665155</v>
      </c>
      <c r="AB847" s="11">
        <f t="shared" si="359"/>
        <v>3.1837763839321395E-2</v>
      </c>
      <c r="AC847" s="11">
        <f t="shared" si="360"/>
        <v>1.1627593547215249</v>
      </c>
      <c r="AD847" s="11">
        <f t="shared" si="361"/>
        <v>4.3581784718059735E-2</v>
      </c>
      <c r="AE847" s="11">
        <f t="shared" si="362"/>
        <v>0.56789542684329619</v>
      </c>
      <c r="AF847" s="11">
        <f t="shared" si="372"/>
        <v>3.9977270219002249E-2</v>
      </c>
      <c r="AG847" s="9">
        <v>0</v>
      </c>
      <c r="AH847" s="11">
        <f t="shared" si="373"/>
        <v>4.3432438437259135E-2</v>
      </c>
      <c r="AI847" s="30"/>
      <c r="AJ847" s="30">
        <v>837</v>
      </c>
      <c r="AK847" s="30">
        <f t="shared" si="363"/>
        <v>1.3665150959099364</v>
      </c>
      <c r="AL847" s="30">
        <f t="shared" si="370"/>
        <v>1.3501515715721391</v>
      </c>
      <c r="AM847" s="30">
        <f t="shared" si="371"/>
        <v>1.2063411394395847</v>
      </c>
      <c r="AN847" s="34">
        <v>1.19</v>
      </c>
      <c r="AO847" s="34">
        <v>1.2</v>
      </c>
      <c r="AP847">
        <v>0.80135563749999994</v>
      </c>
      <c r="AQ847" s="30">
        <f t="shared" si="364"/>
        <v>0.17651509590993641</v>
      </c>
      <c r="AR847" s="31">
        <f t="shared" si="365"/>
        <v>3.1157579084094052E-2</v>
      </c>
      <c r="AS847" s="30">
        <f t="shared" si="366"/>
        <v>0.1501515715721391</v>
      </c>
      <c r="AT847" s="32">
        <f t="shared" si="367"/>
        <v>2.2545494445583208E-2</v>
      </c>
      <c r="AU847" s="30">
        <f t="shared" si="368"/>
        <v>0.40498550193958471</v>
      </c>
      <c r="AV847" s="33">
        <f t="shared" si="369"/>
        <v>0.16401325678125736</v>
      </c>
      <c r="AW847" s="16"/>
      <c r="AX847" s="33"/>
    </row>
    <row r="848" spans="1:50" x14ac:dyDescent="0.2">
      <c r="A848" s="2">
        <v>43573</v>
      </c>
      <c r="B848" s="3">
        <v>16.458953569999998</v>
      </c>
      <c r="C848" s="3">
        <v>18.314640465</v>
      </c>
      <c r="D848" s="3">
        <v>18.673394309999999</v>
      </c>
      <c r="E848" s="3">
        <v>23.389229619999998</v>
      </c>
      <c r="F848" s="10">
        <v>2.4062079196416399</v>
      </c>
      <c r="G848" s="10">
        <v>1.558598243102109</v>
      </c>
      <c r="H848" s="3">
        <v>4.8124158392832808</v>
      </c>
      <c r="I848" s="3">
        <v>6.3710140823853898</v>
      </c>
      <c r="J848" s="3">
        <v>2.4062079196416399</v>
      </c>
      <c r="K848" s="14">
        <f t="shared" si="378"/>
        <v>12.355521491321007</v>
      </c>
      <c r="L848" s="14">
        <f t="shared" si="379"/>
        <v>11.903127706577759</v>
      </c>
      <c r="M848" s="14">
        <f t="shared" si="380"/>
        <v>5.1242194318768197</v>
      </c>
      <c r="N848" s="5">
        <f t="shared" si="381"/>
        <v>0</v>
      </c>
      <c r="O848" s="11">
        <v>0.220134782562</v>
      </c>
      <c r="P848" s="11">
        <v>1.0444927538E-2</v>
      </c>
      <c r="Q848" s="11">
        <v>7.2816996765120026</v>
      </c>
      <c r="R848" s="11">
        <f t="shared" si="374"/>
        <v>0.72816996765120034</v>
      </c>
      <c r="S848" s="11">
        <f t="shared" si="375"/>
        <v>6.5535297088608022</v>
      </c>
      <c r="T848" s="11">
        <v>6.4408770856490616</v>
      </c>
      <c r="U848" s="11">
        <f t="shared" si="376"/>
        <v>0.64408770856490616</v>
      </c>
      <c r="V848" s="11">
        <f t="shared" si="377"/>
        <v>5.7967893770841554</v>
      </c>
      <c r="W848" s="11">
        <f t="shared" si="354"/>
        <v>1.2873228686021798</v>
      </c>
      <c r="X848" s="11">
        <f t="shared" si="355"/>
        <v>3.8750359877978861E-2</v>
      </c>
      <c r="Y848" s="11">
        <f t="shared" si="356"/>
        <v>0.55465208389478349</v>
      </c>
      <c r="Z848" s="11">
        <f t="shared" si="357"/>
        <v>0.13611044452450713</v>
      </c>
      <c r="AA848" s="11">
        <f t="shared" si="358"/>
        <v>1.2051358719026561</v>
      </c>
      <c r="AB848" s="11">
        <f t="shared" si="359"/>
        <v>3.3819707429816999E-2</v>
      </c>
      <c r="AC848" s="11">
        <f t="shared" si="360"/>
        <v>1.125231189361676</v>
      </c>
      <c r="AD848" s="11">
        <f t="shared" si="361"/>
        <v>4.650769052832409E-2</v>
      </c>
      <c r="AE848" s="11">
        <f t="shared" si="362"/>
        <v>0.59278931454616779</v>
      </c>
      <c r="AF848" s="11">
        <f t="shared" si="372"/>
        <v>4.2743787895275283E-2</v>
      </c>
      <c r="AG848" s="9">
        <v>0</v>
      </c>
      <c r="AH848" s="11">
        <f t="shared" si="373"/>
        <v>4.4915603454879348E-2</v>
      </c>
      <c r="AI848" s="30"/>
      <c r="AJ848" s="30">
        <v>838</v>
      </c>
      <c r="AK848" s="30">
        <f t="shared" si="363"/>
        <v>1.3260732284801586</v>
      </c>
      <c r="AL848" s="30">
        <f t="shared" si="370"/>
        <v>1.3412463164271633</v>
      </c>
      <c r="AM848" s="30">
        <f t="shared" si="371"/>
        <v>1.1717388798900001</v>
      </c>
      <c r="AN848" s="34">
        <v>1.18</v>
      </c>
      <c r="AO848" s="34">
        <v>1.2</v>
      </c>
      <c r="AP848">
        <v>0.79940547612500001</v>
      </c>
      <c r="AQ848" s="30">
        <f t="shared" si="364"/>
        <v>0.14607322848015869</v>
      </c>
      <c r="AR848" s="31">
        <f t="shared" si="365"/>
        <v>2.1337388078616643E-2</v>
      </c>
      <c r="AS848" s="30">
        <f t="shared" si="366"/>
        <v>0.14124631642716334</v>
      </c>
      <c r="AT848" s="32">
        <f t="shared" si="367"/>
        <v>1.9950521904242353E-2</v>
      </c>
      <c r="AU848" s="30">
        <f t="shared" si="368"/>
        <v>0.37233340376500013</v>
      </c>
      <c r="AV848" s="33">
        <f t="shared" si="369"/>
        <v>0.13863216355923061</v>
      </c>
      <c r="AW848" s="16"/>
      <c r="AX848" s="33"/>
    </row>
    <row r="849" spans="1:50" x14ac:dyDescent="0.2">
      <c r="A849" s="2">
        <v>43574</v>
      </c>
      <c r="B849" s="3">
        <v>16.445487839999998</v>
      </c>
      <c r="C849" s="3">
        <v>18.418592824999998</v>
      </c>
      <c r="D849" s="3">
        <v>18.660983720000001</v>
      </c>
      <c r="E849" s="3">
        <v>23.090871629999999</v>
      </c>
      <c r="F849" s="10">
        <v>2.3958906890567362</v>
      </c>
      <c r="G849" s="10">
        <v>1.556203008868112</v>
      </c>
      <c r="H849" s="3">
        <v>4.7917813781134724</v>
      </c>
      <c r="I849" s="3">
        <v>6.3479843869815848</v>
      </c>
      <c r="J849" s="3">
        <v>2.3958906890567362</v>
      </c>
      <c r="K849" s="14">
        <f t="shared" si="378"/>
        <v>11.900014557604607</v>
      </c>
      <c r="L849" s="14">
        <f t="shared" si="379"/>
        <v>13.183660032622921</v>
      </c>
      <c r="M849" s="14">
        <f t="shared" si="380"/>
        <v>4.7905876480952818</v>
      </c>
      <c r="N849" s="5">
        <f t="shared" si="381"/>
        <v>0</v>
      </c>
      <c r="O849" s="11">
        <v>0.221278260842</v>
      </c>
      <c r="P849" s="11">
        <v>1.0026086958000001E-2</v>
      </c>
      <c r="Q849" s="11">
        <v>7.2735694082050184</v>
      </c>
      <c r="R849" s="11">
        <f t="shared" si="374"/>
        <v>0.72735694082050184</v>
      </c>
      <c r="S849" s="11">
        <f t="shared" si="375"/>
        <v>6.5462124673845166</v>
      </c>
      <c r="T849" s="11">
        <v>6.4228943820447943</v>
      </c>
      <c r="U849" s="11">
        <f t="shared" si="376"/>
        <v>0.64228943820447948</v>
      </c>
      <c r="V849" s="11">
        <f t="shared" si="377"/>
        <v>5.7806049438403146</v>
      </c>
      <c r="W849" s="11">
        <f t="shared" si="354"/>
        <v>1.2489393248961116</v>
      </c>
      <c r="X849" s="11">
        <f t="shared" si="355"/>
        <v>4.15648044559698E-2</v>
      </c>
      <c r="Y849" s="11">
        <f t="shared" si="356"/>
        <v>0.58770216170966549</v>
      </c>
      <c r="Z849" s="11">
        <f t="shared" si="357"/>
        <v>0.13574508140608821</v>
      </c>
      <c r="AA849" s="11">
        <f t="shared" si="358"/>
        <v>1.1962745189022295</v>
      </c>
      <c r="AB849" s="11">
        <f t="shared" si="359"/>
        <v>3.5787736844622227E-2</v>
      </c>
      <c r="AC849" s="11">
        <f t="shared" si="360"/>
        <v>1.0899442313946266</v>
      </c>
      <c r="AD849" s="11">
        <f t="shared" si="361"/>
        <v>4.9275621117952528E-2</v>
      </c>
      <c r="AE849" s="11">
        <f t="shared" si="362"/>
        <v>0.61367694284552932</v>
      </c>
      <c r="AF849" s="11">
        <f t="shared" si="372"/>
        <v>4.4527334185094108E-2</v>
      </c>
      <c r="AG849" s="9">
        <v>0</v>
      </c>
      <c r="AH849" s="11">
        <f t="shared" si="373"/>
        <v>4.6187618149251791E-2</v>
      </c>
      <c r="AI849" s="30"/>
      <c r="AJ849" s="30">
        <v>839</v>
      </c>
      <c r="AK849" s="30">
        <f t="shared" si="363"/>
        <v>1.2905041293520814</v>
      </c>
      <c r="AL849" s="30">
        <f t="shared" si="370"/>
        <v>1.3320196003083176</v>
      </c>
      <c r="AM849" s="30">
        <f t="shared" si="371"/>
        <v>1.1392198525125792</v>
      </c>
      <c r="AN849" s="34">
        <v>1.17</v>
      </c>
      <c r="AO849" s="34">
        <v>1.2</v>
      </c>
      <c r="AP849">
        <v>0.79745531525000002</v>
      </c>
      <c r="AQ849" s="30">
        <f t="shared" si="364"/>
        <v>0.12050412935208143</v>
      </c>
      <c r="AR849" s="31">
        <f t="shared" si="365"/>
        <v>1.4521245190903174E-2</v>
      </c>
      <c r="AS849" s="30">
        <f t="shared" si="366"/>
        <v>0.13201960030831761</v>
      </c>
      <c r="AT849" s="32">
        <f t="shared" si="367"/>
        <v>1.7429174865567935E-2</v>
      </c>
      <c r="AU849" s="30">
        <f t="shared" si="368"/>
        <v>0.34176453726257916</v>
      </c>
      <c r="AV849" s="33">
        <f t="shared" si="369"/>
        <v>0.11680299893030487</v>
      </c>
      <c r="AW849" s="16"/>
      <c r="AX849" s="33"/>
    </row>
    <row r="850" spans="1:50" x14ac:dyDescent="0.2">
      <c r="A850" s="2">
        <v>43575</v>
      </c>
      <c r="B850" s="3">
        <v>16.432022109999998</v>
      </c>
      <c r="C850" s="3">
        <v>18.522545189999999</v>
      </c>
      <c r="D850" s="3">
        <v>18.64857314</v>
      </c>
      <c r="E850" s="3">
        <v>22.79251365</v>
      </c>
      <c r="F850" s="10">
        <v>2.3933320188112659</v>
      </c>
      <c r="G850" s="10">
        <v>1.5585974160669589</v>
      </c>
      <c r="H850" s="3">
        <v>4.7866640376225327</v>
      </c>
      <c r="I850" s="3">
        <v>6.345261453689492</v>
      </c>
      <c r="J850" s="3">
        <v>2.3933320188112659</v>
      </c>
      <c r="K850" s="14">
        <f t="shared" si="378"/>
        <v>11.530375733339177</v>
      </c>
      <c r="L850" s="14">
        <f t="shared" si="379"/>
        <v>14.749602930460719</v>
      </c>
      <c r="M850" s="14">
        <f t="shared" si="380"/>
        <v>4.4744404132360884</v>
      </c>
      <c r="N850" s="5">
        <f t="shared" si="381"/>
        <v>0</v>
      </c>
      <c r="O850" s="11">
        <v>0.22242173912099999</v>
      </c>
      <c r="P850" s="11">
        <v>9.6072463789999996E-3</v>
      </c>
      <c r="Q850" s="11">
        <v>7.2681090351771536</v>
      </c>
      <c r="R850" s="11">
        <f t="shared" si="374"/>
        <v>0.72681090351771538</v>
      </c>
      <c r="S850" s="11">
        <f t="shared" si="375"/>
        <v>6.5412981316594383</v>
      </c>
      <c r="T850" s="11">
        <v>6.4104859991004766</v>
      </c>
      <c r="U850" s="11">
        <f t="shared" si="376"/>
        <v>0.6410485999100477</v>
      </c>
      <c r="V850" s="11">
        <f t="shared" si="377"/>
        <v>5.7694373991904291</v>
      </c>
      <c r="W850" s="11">
        <f t="shared" si="354"/>
        <v>1.2149694364020767</v>
      </c>
      <c r="X850" s="11">
        <f t="shared" si="355"/>
        <v>4.4194219229092682E-2</v>
      </c>
      <c r="Y850" s="11">
        <f t="shared" si="356"/>
        <v>0.61609233664099528</v>
      </c>
      <c r="Z850" s="11">
        <f t="shared" si="357"/>
        <v>0.13394889481188341</v>
      </c>
      <c r="AA850" s="11">
        <f t="shared" si="358"/>
        <v>1.1886670060238975</v>
      </c>
      <c r="AB850" s="11">
        <f t="shared" si="359"/>
        <v>3.7704571941108912E-2</v>
      </c>
      <c r="AC850" s="11">
        <f t="shared" si="360"/>
        <v>1.0564093984173928</v>
      </c>
      <c r="AD850" s="11">
        <f t="shared" si="361"/>
        <v>5.1916736081547156E-2</v>
      </c>
      <c r="AE850" s="11">
        <f t="shared" si="362"/>
        <v>0.63098426910900607</v>
      </c>
      <c r="AF850" s="11">
        <f t="shared" si="372"/>
        <v>4.6147136719799906E-2</v>
      </c>
      <c r="AG850" s="9">
        <v>0</v>
      </c>
      <c r="AH850" s="11">
        <f t="shared" si="373"/>
        <v>4.7212691566236774E-2</v>
      </c>
      <c r="AI850" s="30"/>
      <c r="AJ850" s="30">
        <v>840</v>
      </c>
      <c r="AK850" s="30">
        <f t="shared" si="363"/>
        <v>1.2591636556311694</v>
      </c>
      <c r="AL850" s="30">
        <f t="shared" si="370"/>
        <v>1.322615900835781</v>
      </c>
      <c r="AM850" s="30">
        <f t="shared" si="371"/>
        <v>1.1083261344989399</v>
      </c>
      <c r="AN850" s="34">
        <v>1.1599999999999999</v>
      </c>
      <c r="AO850" s="34">
        <v>1.2</v>
      </c>
      <c r="AP850">
        <v>0.79550515387500009</v>
      </c>
      <c r="AQ850" s="30">
        <f t="shared" si="364"/>
        <v>9.9163655631169467E-2</v>
      </c>
      <c r="AR850" s="31">
        <f t="shared" si="365"/>
        <v>9.8334305981371672E-3</v>
      </c>
      <c r="AS850" s="30">
        <f t="shared" si="366"/>
        <v>0.122615900835781</v>
      </c>
      <c r="AT850" s="32">
        <f t="shared" si="367"/>
        <v>1.5034659137770079E-2</v>
      </c>
      <c r="AU850" s="30">
        <f t="shared" si="368"/>
        <v>0.31282098062393981</v>
      </c>
      <c r="AV850" s="33">
        <f t="shared" si="369"/>
        <v>9.7856965918523331E-2</v>
      </c>
      <c r="AW850" s="16"/>
      <c r="AX850" s="33"/>
    </row>
    <row r="851" spans="1:50" x14ac:dyDescent="0.2">
      <c r="A851" s="2">
        <v>43576</v>
      </c>
      <c r="B851" s="3">
        <v>16.418556379999998</v>
      </c>
      <c r="C851" s="3">
        <v>18.62649755</v>
      </c>
      <c r="D851" s="3">
        <v>18.636162559999999</v>
      </c>
      <c r="E851" s="3">
        <v>22.494155660000001</v>
      </c>
      <c r="F851" s="10">
        <v>2.421594470879882</v>
      </c>
      <c r="G851" s="10">
        <v>1.549016479130972</v>
      </c>
      <c r="H851" s="3">
        <v>4.843188941759764</v>
      </c>
      <c r="I851" s="3">
        <v>6.3922054208907362</v>
      </c>
      <c r="J851" s="3">
        <v>2.421594470879882</v>
      </c>
      <c r="K851" s="14">
        <f t="shared" si="378"/>
        <v>11.343802120374329</v>
      </c>
      <c r="L851" s="14">
        <f t="shared" si="379"/>
        <v>16.700720125944791</v>
      </c>
      <c r="M851" s="14">
        <f t="shared" si="380"/>
        <v>4.2128737031445063</v>
      </c>
      <c r="N851" s="5">
        <f t="shared" si="381"/>
        <v>0</v>
      </c>
      <c r="O851" s="11">
        <v>0.22356521740099999</v>
      </c>
      <c r="P851" s="11">
        <v>9.188405799E-3</v>
      </c>
      <c r="Q851" s="11">
        <v>7.2430588152829039</v>
      </c>
      <c r="R851" s="11">
        <f t="shared" si="374"/>
        <v>0.72430588152829045</v>
      </c>
      <c r="S851" s="11">
        <f t="shared" si="375"/>
        <v>6.5187529337546133</v>
      </c>
      <c r="T851" s="11">
        <v>6.3924098737870718</v>
      </c>
      <c r="U851" s="11">
        <f t="shared" si="376"/>
        <v>0.63924098737870727</v>
      </c>
      <c r="V851" s="11">
        <f t="shared" si="377"/>
        <v>5.753168886408365</v>
      </c>
      <c r="W851" s="11">
        <f t="shared" si="354"/>
        <v>1.1848409447899537</v>
      </c>
      <c r="X851" s="11">
        <f t="shared" si="355"/>
        <v>4.6667006940802891E-2</v>
      </c>
      <c r="Y851" s="11">
        <f t="shared" si="356"/>
        <v>0.64042213403265713</v>
      </c>
      <c r="Z851" s="11">
        <f t="shared" si="357"/>
        <v>0.13108826441400781</v>
      </c>
      <c r="AA851" s="11">
        <f t="shared" si="358"/>
        <v>1.1820474317448986</v>
      </c>
      <c r="AB851" s="11">
        <f t="shared" si="359"/>
        <v>3.9542737883059849E-2</v>
      </c>
      <c r="AC851" s="11">
        <f t="shared" si="360"/>
        <v>1.0241172294148022</v>
      </c>
      <c r="AD851" s="11">
        <f t="shared" si="361"/>
        <v>5.446916420340818E-2</v>
      </c>
      <c r="AE851" s="11">
        <f t="shared" si="362"/>
        <v>0.64507751611687059</v>
      </c>
      <c r="AF851" s="11">
        <f t="shared" si="372"/>
        <v>4.7549583324981243E-2</v>
      </c>
      <c r="AG851" s="9">
        <v>0</v>
      </c>
      <c r="AH851" s="11">
        <f t="shared" si="373"/>
        <v>4.8029865854936696E-2</v>
      </c>
      <c r="AI851" s="30"/>
      <c r="AJ851" s="30">
        <v>841</v>
      </c>
      <c r="AK851" s="30">
        <f t="shared" si="363"/>
        <v>1.2315079517307566</v>
      </c>
      <c r="AL851" s="30">
        <f t="shared" si="370"/>
        <v>1.3131356961589065</v>
      </c>
      <c r="AM851" s="30">
        <f t="shared" si="371"/>
        <v>1.0785863936182103</v>
      </c>
      <c r="AN851" s="34">
        <v>1.1499999999999999</v>
      </c>
      <c r="AO851" s="34">
        <v>1.2</v>
      </c>
      <c r="AP851">
        <v>0.7935549930000001</v>
      </c>
      <c r="AQ851" s="30">
        <f t="shared" si="364"/>
        <v>8.1507951730756645E-2</v>
      </c>
      <c r="AR851" s="31">
        <f t="shared" si="365"/>
        <v>6.6435461953433554E-3</v>
      </c>
      <c r="AS851" s="30">
        <f t="shared" si="366"/>
        <v>0.11313569615890651</v>
      </c>
      <c r="AT851" s="32">
        <f t="shared" si="367"/>
        <v>1.2799685745360412E-2</v>
      </c>
      <c r="AU851" s="30">
        <f t="shared" si="368"/>
        <v>0.2850314006182102</v>
      </c>
      <c r="AV851" s="33">
        <f t="shared" si="369"/>
        <v>8.1242899338378638E-2</v>
      </c>
      <c r="AW851" s="16"/>
      <c r="AX851" s="33"/>
    </row>
    <row r="852" spans="1:50" x14ac:dyDescent="0.2">
      <c r="A852" s="2">
        <v>43577</v>
      </c>
      <c r="B852" s="3">
        <v>16.405090650000002</v>
      </c>
      <c r="C852" s="3">
        <v>18.610413055000002</v>
      </c>
      <c r="D852" s="3">
        <v>18.623751980000002</v>
      </c>
      <c r="E852" s="3">
        <v>22.195797670000001</v>
      </c>
      <c r="F852" s="10">
        <v>2.3842550846671489</v>
      </c>
      <c r="G852" s="10">
        <v>1.5322498394929951</v>
      </c>
      <c r="H852" s="3">
        <v>4.7685101693342977</v>
      </c>
      <c r="I852" s="3">
        <v>6.300760008827293</v>
      </c>
      <c r="J852" s="3">
        <v>2.3842550846671489</v>
      </c>
      <c r="K852" s="14">
        <f t="shared" si="378"/>
        <v>11.475600158533396</v>
      </c>
      <c r="L852" s="14">
        <f t="shared" si="379"/>
        <v>17.9448817297278</v>
      </c>
      <c r="M852" s="14">
        <f t="shared" si="380"/>
        <v>3.8386517058220302</v>
      </c>
      <c r="N852" s="5">
        <f t="shared" si="381"/>
        <v>0</v>
      </c>
      <c r="O852" s="11">
        <v>0.22470869568200011</v>
      </c>
      <c r="P852" s="11">
        <v>8.769565218E-3</v>
      </c>
      <c r="Q852" s="11">
        <v>7.2563990505653004</v>
      </c>
      <c r="R852" s="11">
        <f t="shared" si="374"/>
        <v>0.72563990505653009</v>
      </c>
      <c r="S852" s="11">
        <f t="shared" si="375"/>
        <v>6.5307591455087701</v>
      </c>
      <c r="T852" s="11">
        <v>6.3742255321703052</v>
      </c>
      <c r="U852" s="11">
        <f t="shared" si="376"/>
        <v>0.63742255321703056</v>
      </c>
      <c r="V852" s="11">
        <f t="shared" si="377"/>
        <v>5.7368029789532748</v>
      </c>
      <c r="W852" s="11">
        <f t="shared" si="354"/>
        <v>1.1580236989200823</v>
      </c>
      <c r="X852" s="11">
        <f t="shared" si="355"/>
        <v>4.9092382971687318E-2</v>
      </c>
      <c r="Y852" s="11">
        <f t="shared" si="356"/>
        <v>0.66121369232073857</v>
      </c>
      <c r="Z852" s="11">
        <f t="shared" si="357"/>
        <v>0.12756215888537914</v>
      </c>
      <c r="AA852" s="11">
        <f t="shared" si="358"/>
        <v>1.1760152737015102</v>
      </c>
      <c r="AB852" s="11">
        <f t="shared" si="359"/>
        <v>4.1282700116547763E-2</v>
      </c>
      <c r="AC852" s="11">
        <f t="shared" si="360"/>
        <v>0.99257677492500174</v>
      </c>
      <c r="AD852" s="11">
        <f t="shared" si="361"/>
        <v>5.6744306414445569E-2</v>
      </c>
      <c r="AE852" s="11">
        <f t="shared" si="362"/>
        <v>0.65626642458690299</v>
      </c>
      <c r="AF852" s="11">
        <f t="shared" si="372"/>
        <v>4.8789782912469326E-2</v>
      </c>
      <c r="AG852" s="9">
        <v>0</v>
      </c>
      <c r="AH852" s="11">
        <f t="shared" si="373"/>
        <v>4.8672409594316041E-2</v>
      </c>
      <c r="AI852" s="30"/>
      <c r="AJ852" s="30">
        <v>842</v>
      </c>
      <c r="AK852" s="30">
        <f t="shared" si="363"/>
        <v>1.2071160818917697</v>
      </c>
      <c r="AL852" s="30">
        <f t="shared" si="370"/>
        <v>1.3035774325868892</v>
      </c>
      <c r="AM852" s="30">
        <f t="shared" si="371"/>
        <v>1.0493210813394473</v>
      </c>
      <c r="AN852" s="34">
        <v>1.1399999999999999</v>
      </c>
      <c r="AO852" s="34">
        <v>1.2</v>
      </c>
      <c r="AP852">
        <v>0.79920399450000001</v>
      </c>
      <c r="AQ852" s="30">
        <f t="shared" si="364"/>
        <v>6.7116081891769763E-2</v>
      </c>
      <c r="AR852" s="31">
        <f t="shared" si="365"/>
        <v>4.504568448502745E-3</v>
      </c>
      <c r="AS852" s="30">
        <f t="shared" si="366"/>
        <v>0.10357743258688923</v>
      </c>
      <c r="AT852" s="32">
        <f t="shared" si="367"/>
        <v>1.0728284541291582E-2</v>
      </c>
      <c r="AU852" s="30">
        <f t="shared" si="368"/>
        <v>0.25011708683944733</v>
      </c>
      <c r="AV852" s="33">
        <f t="shared" si="369"/>
        <v>6.2558557129051645E-2</v>
      </c>
      <c r="AW852" s="16"/>
      <c r="AX852" s="33"/>
    </row>
    <row r="853" spans="1:50" x14ac:dyDescent="0.2">
      <c r="A853" s="2">
        <v>43578</v>
      </c>
      <c r="B853" s="3">
        <v>16.391624920000002</v>
      </c>
      <c r="C853" s="3">
        <v>18.59432855</v>
      </c>
      <c r="D853" s="3">
        <v>18.61134139</v>
      </c>
      <c r="E853" s="3">
        <v>21.897439680000002</v>
      </c>
      <c r="F853" s="10">
        <v>2.3622920959288911</v>
      </c>
      <c r="G853" s="10">
        <v>1.544207846512661</v>
      </c>
      <c r="H853" s="3">
        <v>4.7245841918577822</v>
      </c>
      <c r="I853" s="3">
        <v>6.2687920383704432</v>
      </c>
      <c r="J853" s="3">
        <v>2.3622920959288911</v>
      </c>
      <c r="K853" s="14">
        <f t="shared" si="378"/>
        <v>11.674499895726065</v>
      </c>
      <c r="L853" s="14">
        <f t="shared" si="379"/>
        <v>19.628715942094427</v>
      </c>
      <c r="M853" s="14">
        <f t="shared" si="380"/>
        <v>3.4971691753552907</v>
      </c>
      <c r="N853" s="5">
        <f t="shared" si="381"/>
        <v>0</v>
      </c>
      <c r="O853" s="11">
        <v>0.22585217386100001</v>
      </c>
      <c r="P853" s="11">
        <v>8.3507246389999991E-3</v>
      </c>
      <c r="Q853" s="11">
        <v>7.2596164382378534</v>
      </c>
      <c r="R853" s="11">
        <f t="shared" si="374"/>
        <v>0.72596164382378536</v>
      </c>
      <c r="S853" s="11">
        <f t="shared" si="375"/>
        <v>6.5336547944140682</v>
      </c>
      <c r="T853" s="11">
        <v>6.3632683382718724</v>
      </c>
      <c r="U853" s="11">
        <f t="shared" si="376"/>
        <v>0.63632683382718724</v>
      </c>
      <c r="V853" s="11">
        <f t="shared" si="377"/>
        <v>5.7269415044446852</v>
      </c>
      <c r="W853" s="11">
        <f t="shared" si="354"/>
        <v>1.1343419075416876</v>
      </c>
      <c r="X853" s="11">
        <f t="shared" si="355"/>
        <v>5.0986457685985469E-2</v>
      </c>
      <c r="Y853" s="11">
        <f t="shared" si="356"/>
        <v>0.67891992277756852</v>
      </c>
      <c r="Z853" s="11">
        <f t="shared" si="357"/>
        <v>0.12321325497289774</v>
      </c>
      <c r="AA853" s="11">
        <f t="shared" si="358"/>
        <v>1.1710127707886704</v>
      </c>
      <c r="AB853" s="11">
        <f t="shared" si="359"/>
        <v>4.2913339081656329E-2</v>
      </c>
      <c r="AC853" s="11">
        <f t="shared" si="360"/>
        <v>0.96271373702402585</v>
      </c>
      <c r="AD853" s="11">
        <f t="shared" si="361"/>
        <v>5.889385786694503E-2</v>
      </c>
      <c r="AE853" s="11">
        <f t="shared" si="362"/>
        <v>0.66480950476069356</v>
      </c>
      <c r="AF853" s="11">
        <f t="shared" si="372"/>
        <v>4.9988337034157358E-2</v>
      </c>
      <c r="AG853" s="9">
        <v>0</v>
      </c>
      <c r="AH853" s="11">
        <f t="shared" si="373"/>
        <v>4.8984325187269619E-2</v>
      </c>
      <c r="AI853" s="30"/>
      <c r="AJ853" s="30">
        <v>843</v>
      </c>
      <c r="AK853" s="30">
        <f t="shared" si="363"/>
        <v>1.1853283652276732</v>
      </c>
      <c r="AL853" s="30">
        <f t="shared" si="370"/>
        <v>1.2942260257615681</v>
      </c>
      <c r="AM853" s="30">
        <f t="shared" si="371"/>
        <v>1.0216075948909709</v>
      </c>
      <c r="AN853" s="34">
        <v>1.1299999999999999</v>
      </c>
      <c r="AO853" s="34">
        <v>1.2</v>
      </c>
      <c r="AP853">
        <v>0.80485299649999997</v>
      </c>
      <c r="AQ853" s="30">
        <f t="shared" si="364"/>
        <v>5.532836522767326E-2</v>
      </c>
      <c r="AR853" s="31">
        <f t="shared" si="365"/>
        <v>3.0612279987668033E-3</v>
      </c>
      <c r="AS853" s="30">
        <f t="shared" si="366"/>
        <v>9.4226025761568133E-2</v>
      </c>
      <c r="AT853" s="32">
        <f t="shared" si="367"/>
        <v>8.8785439308197017E-3</v>
      </c>
      <c r="AU853" s="30">
        <f t="shared" si="368"/>
        <v>0.21675459839097089</v>
      </c>
      <c r="AV853" s="33">
        <f t="shared" si="369"/>
        <v>4.6982555923631077E-2</v>
      </c>
      <c r="AW853" s="16"/>
      <c r="AX853" s="33"/>
    </row>
    <row r="854" spans="1:50" x14ac:dyDescent="0.2">
      <c r="A854" s="2">
        <v>43579</v>
      </c>
      <c r="B854" s="3">
        <v>16.378159180000001</v>
      </c>
      <c r="C854" s="3">
        <v>18.578244054999999</v>
      </c>
      <c r="D854" s="3">
        <v>18.598930809999999</v>
      </c>
      <c r="E854" s="3">
        <v>21.599081689999998</v>
      </c>
      <c r="F854" s="10">
        <v>2.3727643878415989</v>
      </c>
      <c r="G854" s="10">
        <v>1.556183190647495</v>
      </c>
      <c r="H854" s="3">
        <v>4.7455287756831979</v>
      </c>
      <c r="I854" s="3">
        <v>6.3017119663306929</v>
      </c>
      <c r="J854" s="3">
        <v>2.3727643878415989</v>
      </c>
      <c r="K854" s="14">
        <f t="shared" si="378"/>
        <v>12.032942064244873</v>
      </c>
      <c r="L854" s="14">
        <f t="shared" si="379"/>
        <v>21.790383656515857</v>
      </c>
      <c r="M854" s="14">
        <f t="shared" si="380"/>
        <v>3.2054854583204673</v>
      </c>
      <c r="N854" s="5">
        <f t="shared" si="381"/>
        <v>0</v>
      </c>
      <c r="O854" s="11">
        <v>0.22699565214100001</v>
      </c>
      <c r="P854" s="11">
        <v>7.9318840589999995E-3</v>
      </c>
      <c r="Q854" s="11">
        <v>7.2498938436730818</v>
      </c>
      <c r="R854" s="11">
        <f t="shared" si="374"/>
        <v>0.7249893843673082</v>
      </c>
      <c r="S854" s="11">
        <f t="shared" si="375"/>
        <v>6.5249044593057741</v>
      </c>
      <c r="T854" s="11">
        <v>6.3510933064909283</v>
      </c>
      <c r="U854" s="11">
        <f t="shared" si="376"/>
        <v>0.63510933064909292</v>
      </c>
      <c r="V854" s="11">
        <f t="shared" si="377"/>
        <v>5.7159839758418354</v>
      </c>
      <c r="W854" s="11">
        <f t="shared" si="354"/>
        <v>1.1130554568724818</v>
      </c>
      <c r="X854" s="11">
        <f t="shared" si="355"/>
        <v>5.2747038898080779E-2</v>
      </c>
      <c r="Y854" s="11">
        <f t="shared" si="356"/>
        <v>0.69395005037415192</v>
      </c>
      <c r="Z854" s="11">
        <f t="shared" si="357"/>
        <v>0.11831670957568281</v>
      </c>
      <c r="AA854" s="11">
        <f t="shared" si="358"/>
        <v>1.1667745040731468</v>
      </c>
      <c r="AB854" s="11">
        <f t="shared" si="359"/>
        <v>4.442063671959335E-2</v>
      </c>
      <c r="AC854" s="11">
        <f t="shared" si="360"/>
        <v>0.93385671167541051</v>
      </c>
      <c r="AD854" s="11">
        <f t="shared" si="361"/>
        <v>6.1157429301379268E-2</v>
      </c>
      <c r="AE854" s="11">
        <f t="shared" si="362"/>
        <v>0.67099943171051002</v>
      </c>
      <c r="AF854" s="11">
        <f t="shared" si="372"/>
        <v>5.0716729696634509E-2</v>
      </c>
      <c r="AG854" s="9">
        <v>0</v>
      </c>
      <c r="AH854" s="11">
        <f t="shared" si="373"/>
        <v>4.9159595312620097E-2</v>
      </c>
      <c r="AI854" s="30"/>
      <c r="AJ854" s="30">
        <v>844</v>
      </c>
      <c r="AK854" s="30">
        <f t="shared" si="363"/>
        <v>1.1658024957705626</v>
      </c>
      <c r="AL854" s="30">
        <f t="shared" si="370"/>
        <v>1.2850912136488295</v>
      </c>
      <c r="AM854" s="30">
        <f t="shared" si="371"/>
        <v>0.99501414097678975</v>
      </c>
      <c r="AN854" s="34">
        <v>1.1200000000000001</v>
      </c>
      <c r="AO854" s="34">
        <v>1.2</v>
      </c>
      <c r="AP854">
        <v>0.81050199800000011</v>
      </c>
      <c r="AQ854" s="30">
        <f t="shared" si="364"/>
        <v>4.5802495770562501E-2</v>
      </c>
      <c r="AR854" s="31">
        <f t="shared" si="365"/>
        <v>2.097868618812396E-3</v>
      </c>
      <c r="AS854" s="30">
        <f t="shared" si="366"/>
        <v>8.5091213648829545E-2</v>
      </c>
      <c r="AT854" s="32">
        <f t="shared" si="367"/>
        <v>7.2405146402307555E-3</v>
      </c>
      <c r="AU854" s="30">
        <f t="shared" si="368"/>
        <v>0.18451214297678964</v>
      </c>
      <c r="AV854" s="33">
        <f t="shared" si="369"/>
        <v>3.4044730905887263E-2</v>
      </c>
      <c r="AW854" s="16"/>
      <c r="AX854" s="33"/>
    </row>
    <row r="855" spans="1:50" x14ac:dyDescent="0.2">
      <c r="A855" s="2">
        <v>43580</v>
      </c>
      <c r="B855" s="3">
        <v>16.364693450000001</v>
      </c>
      <c r="C855" s="3">
        <v>18.562159559999998</v>
      </c>
      <c r="D855" s="3">
        <v>18.586520230000001</v>
      </c>
      <c r="E855" s="3">
        <v>21.300723699999999</v>
      </c>
      <c r="F855" s="10">
        <v>2.3714584512303252</v>
      </c>
      <c r="G855" s="10">
        <v>1.5657641275834819</v>
      </c>
      <c r="H855" s="3">
        <v>4.7429169024606486</v>
      </c>
      <c r="I855" s="3">
        <v>6.3086810300441316</v>
      </c>
      <c r="J855" s="3">
        <v>2.3714584512303252</v>
      </c>
      <c r="K855" s="14">
        <f t="shared" si="378"/>
        <v>12.333569017774307</v>
      </c>
      <c r="L855" s="14">
        <f t="shared" si="379"/>
        <v>24.315283211565465</v>
      </c>
      <c r="M855" s="14">
        <f t="shared" si="380"/>
        <v>2.8969948581185805</v>
      </c>
      <c r="N855" s="5">
        <f t="shared" si="381"/>
        <v>0</v>
      </c>
      <c r="O855" s="11">
        <v>0.22813913042000011</v>
      </c>
      <c r="P855" s="11">
        <v>7.5130434799999986E-3</v>
      </c>
      <c r="Q855" s="11">
        <v>7.2395269031271257</v>
      </c>
      <c r="R855" s="11">
        <f t="shared" si="374"/>
        <v>0.72395269031271259</v>
      </c>
      <c r="S855" s="11">
        <f t="shared" si="375"/>
        <v>6.5155742128144132</v>
      </c>
      <c r="T855" s="11">
        <v>6.3333102534395644</v>
      </c>
      <c r="U855" s="11">
        <f t="shared" si="376"/>
        <v>0.63333102534395647</v>
      </c>
      <c r="V855" s="11">
        <f t="shared" si="377"/>
        <v>5.6999792280956081</v>
      </c>
      <c r="W855" s="11">
        <f t="shared" si="354"/>
        <v>1.0938191378400886</v>
      </c>
      <c r="X855" s="11">
        <f t="shared" si="355"/>
        <v>5.4499404204592962E-2</v>
      </c>
      <c r="Y855" s="11">
        <f t="shared" si="356"/>
        <v>0.7066403459572822</v>
      </c>
      <c r="Z855" s="11">
        <f t="shared" si="357"/>
        <v>0.11313869540960897</v>
      </c>
      <c r="AA855" s="11">
        <f t="shared" si="358"/>
        <v>1.1629746672877588</v>
      </c>
      <c r="AB855" s="11">
        <f t="shared" si="359"/>
        <v>4.5796390712260077E-2</v>
      </c>
      <c r="AC855" s="11">
        <f t="shared" si="360"/>
        <v>0.90563284066320315</v>
      </c>
      <c r="AD855" s="11">
        <f t="shared" si="361"/>
        <v>6.3300965321791594E-2</v>
      </c>
      <c r="AE855" s="11">
        <f t="shared" si="362"/>
        <v>0.67506852041326493</v>
      </c>
      <c r="AF855" s="11">
        <f t="shared" si="372"/>
        <v>5.1353375555775287E-2</v>
      </c>
      <c r="AG855" s="9">
        <v>0</v>
      </c>
      <c r="AH855" s="11">
        <f t="shared" si="373"/>
        <v>4.9359965778659198E-2</v>
      </c>
      <c r="AI855" s="30"/>
      <c r="AJ855" s="30">
        <v>845</v>
      </c>
      <c r="AK855" s="30">
        <f t="shared" si="363"/>
        <v>1.1483185420446815</v>
      </c>
      <c r="AL855" s="30">
        <f t="shared" si="370"/>
        <v>1.2761133626973677</v>
      </c>
      <c r="AM855" s="30">
        <f t="shared" si="371"/>
        <v>0.96893380598499479</v>
      </c>
      <c r="AN855" s="34">
        <v>1.1100000000000001</v>
      </c>
      <c r="AO855" s="34">
        <v>1.2</v>
      </c>
      <c r="AP855">
        <v>0.81615099950000003</v>
      </c>
      <c r="AQ855" s="30">
        <f t="shared" si="364"/>
        <v>3.8318542044681436E-2</v>
      </c>
      <c r="AR855" s="31">
        <f t="shared" si="365"/>
        <v>1.468310664430019E-3</v>
      </c>
      <c r="AS855" s="30">
        <f t="shared" si="366"/>
        <v>7.6113362697367792E-2</v>
      </c>
      <c r="AT855" s="32">
        <f t="shared" si="367"/>
        <v>5.7932439811010589E-3</v>
      </c>
      <c r="AU855" s="30">
        <f t="shared" si="368"/>
        <v>0.15278280648499476</v>
      </c>
      <c r="AV855" s="33">
        <f t="shared" si="369"/>
        <v>2.3342585957431355E-2</v>
      </c>
      <c r="AW855" s="16"/>
      <c r="AX855" s="33"/>
    </row>
    <row r="856" spans="1:50" x14ac:dyDescent="0.2">
      <c r="A856" s="2">
        <v>43581</v>
      </c>
      <c r="B856" s="3">
        <v>16.351227720000001</v>
      </c>
      <c r="C856" s="3">
        <v>18.54607506</v>
      </c>
      <c r="D856" s="3">
        <v>18.57410965</v>
      </c>
      <c r="E856" s="3">
        <v>21.002365709999999</v>
      </c>
      <c r="F856" s="10">
        <v>2.3935853491449799</v>
      </c>
      <c r="G856" s="10">
        <v>1.5896991328082819</v>
      </c>
      <c r="H856" s="3">
        <v>4.7871706982899598</v>
      </c>
      <c r="I856" s="3">
        <v>6.3768698310982419</v>
      </c>
      <c r="J856" s="3">
        <v>2.3935853491449799</v>
      </c>
      <c r="K856" s="14">
        <f t="shared" si="378"/>
        <v>12.759503975984794</v>
      </c>
      <c r="L856" s="14">
        <f t="shared" si="379"/>
        <v>27.681964947656585</v>
      </c>
      <c r="M856" s="14">
        <f t="shared" si="380"/>
        <v>2.6147309268866601</v>
      </c>
      <c r="N856" s="5">
        <f t="shared" si="381"/>
        <v>0</v>
      </c>
      <c r="O856" s="11">
        <v>0.22928260870100001</v>
      </c>
      <c r="P856" s="11">
        <v>7.0942028989999994E-3</v>
      </c>
      <c r="Q856" s="11">
        <v>7.2241256929232893</v>
      </c>
      <c r="R856" s="11">
        <f t="shared" si="374"/>
        <v>0.722412569292329</v>
      </c>
      <c r="S856" s="11">
        <f t="shared" si="375"/>
        <v>6.5017131236309602</v>
      </c>
      <c r="T856" s="11">
        <v>6.3168225709832599</v>
      </c>
      <c r="U856" s="11">
        <f t="shared" si="376"/>
        <v>0.63168225709832604</v>
      </c>
      <c r="V856" s="11">
        <f t="shared" si="377"/>
        <v>5.6851403138849337</v>
      </c>
      <c r="W856" s="11">
        <f t="shared" si="354"/>
        <v>1.0765308097593651</v>
      </c>
      <c r="X856" s="11">
        <f t="shared" si="355"/>
        <v>5.6028674926102612E-2</v>
      </c>
      <c r="Y856" s="11">
        <f t="shared" si="356"/>
        <v>0.71728227866143668</v>
      </c>
      <c r="Z856" s="11">
        <f t="shared" si="357"/>
        <v>0.10771119803900012</v>
      </c>
      <c r="AA856" s="11">
        <f t="shared" si="358"/>
        <v>1.15965170197095</v>
      </c>
      <c r="AB856" s="11">
        <f t="shared" si="359"/>
        <v>4.7037905107568855E-2</v>
      </c>
      <c r="AC856" s="11">
        <f t="shared" si="360"/>
        <v>0.87763190231186328</v>
      </c>
      <c r="AD856" s="11">
        <f t="shared" si="361"/>
        <v>6.5286098233008474E-2</v>
      </c>
      <c r="AE856" s="11">
        <f t="shared" si="362"/>
        <v>0.6772103946728425</v>
      </c>
      <c r="AF856" s="11">
        <f t="shared" si="372"/>
        <v>5.2011687100811124E-2</v>
      </c>
      <c r="AG856" s="9">
        <v>0</v>
      </c>
      <c r="AH856" s="11">
        <f t="shared" si="373"/>
        <v>4.9395828493905031E-2</v>
      </c>
      <c r="AI856" s="30"/>
      <c r="AJ856" s="30">
        <v>846</v>
      </c>
      <c r="AK856" s="30">
        <f t="shared" si="363"/>
        <v>1.1325594846854676</v>
      </c>
      <c r="AL856" s="30">
        <f t="shared" si="370"/>
        <v>1.2673629000099502</v>
      </c>
      <c r="AM856" s="30">
        <f t="shared" si="371"/>
        <v>0.94291800054487174</v>
      </c>
      <c r="AN856" s="34">
        <v>1.1000000000000001</v>
      </c>
      <c r="AO856" s="34">
        <v>1.2</v>
      </c>
      <c r="AP856">
        <v>0.82180000149999999</v>
      </c>
      <c r="AQ856" s="30">
        <f t="shared" si="364"/>
        <v>3.2559484685467543E-2</v>
      </c>
      <c r="AR856" s="31">
        <f t="shared" si="365"/>
        <v>1.0601200429831955E-3</v>
      </c>
      <c r="AS856" s="30">
        <f t="shared" si="366"/>
        <v>6.7362900009950266E-2</v>
      </c>
      <c r="AT856" s="32">
        <f t="shared" si="367"/>
        <v>4.5377602977505578E-3</v>
      </c>
      <c r="AU856" s="30">
        <f t="shared" si="368"/>
        <v>0.12111799904487175</v>
      </c>
      <c r="AV856" s="33">
        <f t="shared" si="369"/>
        <v>1.4669569692633553E-2</v>
      </c>
      <c r="AW856" s="16"/>
      <c r="AX856" s="33"/>
    </row>
    <row r="857" spans="1:50" x14ac:dyDescent="0.2">
      <c r="A857" s="2">
        <v>43582</v>
      </c>
      <c r="B857" s="3">
        <v>16.337761990000001</v>
      </c>
      <c r="C857" s="3">
        <v>18.529990560000002</v>
      </c>
      <c r="D857" s="3">
        <v>18.561699059999999</v>
      </c>
      <c r="E857" s="3">
        <v>20.70400772</v>
      </c>
      <c r="F857" s="10">
        <v>2.7024694373130118</v>
      </c>
      <c r="G857" s="10">
        <v>1.9919655764444439</v>
      </c>
      <c r="H857" s="3">
        <v>5.4049388746260254</v>
      </c>
      <c r="I857" s="3">
        <v>7.3969044510704682</v>
      </c>
      <c r="J857" s="3">
        <v>2.7024694373130118</v>
      </c>
      <c r="K857" s="14">
        <f t="shared" si="378"/>
        <v>14.75788485456413</v>
      </c>
      <c r="L857" s="14">
        <f t="shared" si="379"/>
        <v>37.310019005721756</v>
      </c>
      <c r="M857" s="14">
        <f t="shared" si="380"/>
        <v>2.6032767550122271</v>
      </c>
      <c r="N857" s="5">
        <f t="shared" si="381"/>
        <v>0</v>
      </c>
      <c r="O857" s="11">
        <v>0.23042608698100009</v>
      </c>
      <c r="P857" s="11">
        <v>6.6753623189999998E-3</v>
      </c>
      <c r="Q857" s="11">
        <v>7.1517075136739434</v>
      </c>
      <c r="R857" s="11">
        <f t="shared" si="374"/>
        <v>0.71517075136739439</v>
      </c>
      <c r="S857" s="11">
        <f t="shared" si="375"/>
        <v>6.4365367623065488</v>
      </c>
      <c r="T857" s="11">
        <v>6.2776195864980568</v>
      </c>
      <c r="U857" s="11">
        <f t="shared" si="376"/>
        <v>0.62776195864980577</v>
      </c>
      <c r="V857" s="11">
        <f t="shared" si="377"/>
        <v>5.6498576278482515</v>
      </c>
      <c r="W857" s="11">
        <f t="shared" si="354"/>
        <v>1.0608340855459635</v>
      </c>
      <c r="X857" s="11">
        <f t="shared" si="355"/>
        <v>5.750937682632222E-2</v>
      </c>
      <c r="Y857" s="11">
        <f t="shared" si="356"/>
        <v>0.72613983645476365</v>
      </c>
      <c r="Z857" s="11">
        <f t="shared" si="357"/>
        <v>0.10217720167826699</v>
      </c>
      <c r="AA857" s="11">
        <f t="shared" si="358"/>
        <v>1.1566147844169306</v>
      </c>
      <c r="AB857" s="11">
        <f t="shared" si="359"/>
        <v>4.8143183784450067E-2</v>
      </c>
      <c r="AC857" s="11">
        <f t="shared" si="360"/>
        <v>0.84904168046914774</v>
      </c>
      <c r="AD857" s="11">
        <f t="shared" si="361"/>
        <v>6.7244869129388207E-2</v>
      </c>
      <c r="AE857" s="11">
        <f t="shared" si="362"/>
        <v>0.67758070200074827</v>
      </c>
      <c r="AF857" s="11">
        <f t="shared" si="372"/>
        <v>5.2511098229825234E-2</v>
      </c>
      <c r="AG857" s="9">
        <v>0</v>
      </c>
      <c r="AH857" s="11">
        <f t="shared" si="373"/>
        <v>4.9231629700942615E-2</v>
      </c>
      <c r="AI857" s="30"/>
      <c r="AJ857" s="30">
        <v>847</v>
      </c>
      <c r="AK857" s="30">
        <f t="shared" si="363"/>
        <v>1.1183434623722857</v>
      </c>
      <c r="AL857" s="30">
        <f t="shared" si="370"/>
        <v>1.2587919860951975</v>
      </c>
      <c r="AM857" s="30">
        <f t="shared" si="371"/>
        <v>0.91628654959853595</v>
      </c>
      <c r="AN857" s="34">
        <v>1.0900000000000001</v>
      </c>
      <c r="AO857" s="34">
        <v>1.2</v>
      </c>
      <c r="AP857">
        <v>0.82744900300000002</v>
      </c>
      <c r="AQ857" s="30">
        <f t="shared" si="364"/>
        <v>2.8343462372285577E-2</v>
      </c>
      <c r="AR857" s="31">
        <f t="shared" si="365"/>
        <v>8.0335185924916834E-4</v>
      </c>
      <c r="AS857" s="30">
        <f t="shared" si="366"/>
        <v>5.8791986095197535E-2</v>
      </c>
      <c r="AT857" s="32">
        <f t="shared" si="367"/>
        <v>3.4564976290179005E-3</v>
      </c>
      <c r="AU857" s="30">
        <f t="shared" si="368"/>
        <v>8.8837546598535932E-2</v>
      </c>
      <c r="AV857" s="33">
        <f t="shared" si="369"/>
        <v>7.8921096856470439E-3</v>
      </c>
      <c r="AW857" s="16"/>
      <c r="AX857" s="33"/>
    </row>
    <row r="858" spans="1:50" x14ac:dyDescent="0.2">
      <c r="A858" s="2">
        <v>43583</v>
      </c>
      <c r="B858" s="3">
        <v>16.324296260000001</v>
      </c>
      <c r="C858" s="3">
        <v>18.51390606</v>
      </c>
      <c r="D858" s="3">
        <v>18.549288480000001</v>
      </c>
      <c r="E858" s="3">
        <v>20.40564973</v>
      </c>
      <c r="F858" s="10">
        <v>2.5491212259932352</v>
      </c>
      <c r="G858" s="10">
        <v>1.8483712281405129</v>
      </c>
      <c r="H858" s="3">
        <v>5.0982424519864704</v>
      </c>
      <c r="I858" s="3">
        <v>6.9466136801269833</v>
      </c>
      <c r="J858" s="3">
        <v>2.5491212259932352</v>
      </c>
      <c r="K858" s="14">
        <f t="shared" si="378"/>
        <v>14.253108172337305</v>
      </c>
      <c r="L858" s="14">
        <f t="shared" si="379"/>
        <v>40.487767696379144</v>
      </c>
      <c r="M858" s="14">
        <f t="shared" si="380"/>
        <v>2.1267893986102693</v>
      </c>
      <c r="N858" s="5">
        <f t="shared" si="381"/>
        <v>0</v>
      </c>
      <c r="O858" s="11">
        <v>0.23156956526</v>
      </c>
      <c r="P858" s="11">
        <v>6.2565217400000006E-3</v>
      </c>
      <c r="Q858" s="11">
        <v>7.1982097586288569</v>
      </c>
      <c r="R858" s="11">
        <f t="shared" si="374"/>
        <v>0.71982097586288574</v>
      </c>
      <c r="S858" s="11">
        <f t="shared" si="375"/>
        <v>6.478388782765971</v>
      </c>
      <c r="T858" s="11">
        <v>6.2592556016667666</v>
      </c>
      <c r="U858" s="11">
        <f t="shared" si="376"/>
        <v>0.62592556016667666</v>
      </c>
      <c r="V858" s="11">
        <f t="shared" si="377"/>
        <v>5.6333300415000904</v>
      </c>
      <c r="W858" s="11">
        <f t="shared" si="354"/>
        <v>1.0459819536060935</v>
      </c>
      <c r="X858" s="11">
        <f t="shared" si="355"/>
        <v>6.0307503202373193E-2</v>
      </c>
      <c r="Y858" s="11">
        <f t="shared" si="356"/>
        <v>0.73343691790091303</v>
      </c>
      <c r="Z858" s="11">
        <f t="shared" si="357"/>
        <v>9.7354508067255555E-2</v>
      </c>
      <c r="AA858" s="11">
        <f t="shared" si="358"/>
        <v>1.1521977816582527</v>
      </c>
      <c r="AB858" s="11">
        <f t="shared" si="359"/>
        <v>4.9113134819622165E-2</v>
      </c>
      <c r="AC858" s="11">
        <f t="shared" si="360"/>
        <v>0.81399181519890595</v>
      </c>
      <c r="AD858" s="11">
        <f t="shared" si="361"/>
        <v>7.2178147352255403E-2</v>
      </c>
      <c r="AE858" s="11">
        <f t="shared" si="362"/>
        <v>0.67627677277751574</v>
      </c>
      <c r="AF858" s="11">
        <f t="shared" si="372"/>
        <v>5.3000889177821385E-2</v>
      </c>
      <c r="AG858" s="9">
        <v>0</v>
      </c>
      <c r="AH858" s="11">
        <f t="shared" si="373"/>
        <v>4.8921759373512091E-2</v>
      </c>
      <c r="AI858" s="30"/>
      <c r="AJ858" s="30">
        <v>848</v>
      </c>
      <c r="AK858" s="30">
        <f t="shared" si="363"/>
        <v>1.1062894568084667</v>
      </c>
      <c r="AL858" s="30">
        <f t="shared" si="370"/>
        <v>1.2495522897255082</v>
      </c>
      <c r="AM858" s="30">
        <f t="shared" si="371"/>
        <v>0.88616996255116132</v>
      </c>
      <c r="AN858" s="34">
        <v>1.08</v>
      </c>
      <c r="AO858" s="34">
        <v>1.2</v>
      </c>
      <c r="AP858">
        <v>0.83309800500000009</v>
      </c>
      <c r="AQ858" s="30">
        <f t="shared" si="364"/>
        <v>2.6289456808466616E-2</v>
      </c>
      <c r="AR858" s="31">
        <f t="shared" si="365"/>
        <v>6.9113553928423169E-4</v>
      </c>
      <c r="AS858" s="30">
        <f t="shared" si="366"/>
        <v>4.9552289725508292E-2</v>
      </c>
      <c r="AT858" s="32">
        <f t="shared" si="367"/>
        <v>2.4554294170407148E-3</v>
      </c>
      <c r="AU858" s="30">
        <f t="shared" si="368"/>
        <v>5.3071957551161231E-2</v>
      </c>
      <c r="AV858" s="33">
        <f t="shared" si="369"/>
        <v>2.8166326783122596E-3</v>
      </c>
      <c r="AW858" s="16"/>
      <c r="AX858" s="33"/>
    </row>
    <row r="859" spans="1:50" x14ac:dyDescent="0.2">
      <c r="A859" s="2">
        <v>43584</v>
      </c>
      <c r="B859" s="3">
        <v>16.31083053</v>
      </c>
      <c r="C859" s="3">
        <v>18.497821565000002</v>
      </c>
      <c r="D859" s="3">
        <v>18.5368779</v>
      </c>
      <c r="E859" s="3">
        <v>20.107291740000001</v>
      </c>
      <c r="F859" s="10">
        <v>2.451932654658608</v>
      </c>
      <c r="G859" s="10">
        <v>1.7286598737158789</v>
      </c>
      <c r="H859" s="3">
        <v>4.9038653093172151</v>
      </c>
      <c r="I859" s="3">
        <v>6.6325251830330938</v>
      </c>
      <c r="J859" s="3">
        <v>2.451932654658608</v>
      </c>
      <c r="K859" s="14">
        <f t="shared" si="378"/>
        <v>14.030414527129418</v>
      </c>
      <c r="L859" s="14">
        <f t="shared" si="379"/>
        <v>45.596087014822714</v>
      </c>
      <c r="M859" s="14">
        <f t="shared" si="380"/>
        <v>1.7297695581490808</v>
      </c>
      <c r="N859" s="5">
        <f t="shared" si="381"/>
        <v>0</v>
      </c>
      <c r="O859" s="11">
        <v>0.23271304343999999</v>
      </c>
      <c r="P859" s="11">
        <v>5.837681160000001E-3</v>
      </c>
      <c r="Q859" s="11">
        <v>7.2149833463914614</v>
      </c>
      <c r="R859" s="11">
        <f t="shared" si="374"/>
        <v>0.72149833463914614</v>
      </c>
      <c r="S859" s="11">
        <f t="shared" si="375"/>
        <v>6.4934850117523153</v>
      </c>
      <c r="T859" s="11">
        <v>6.2459109957430066</v>
      </c>
      <c r="U859" s="11">
        <f t="shared" si="376"/>
        <v>0.6245910995743007</v>
      </c>
      <c r="V859" s="11">
        <f t="shared" si="377"/>
        <v>5.6213198961687061</v>
      </c>
      <c r="W859" s="11">
        <f t="shared" si="354"/>
        <v>1.0339391669606541</v>
      </c>
      <c r="X859" s="11">
        <f t="shared" si="355"/>
        <v>6.0930675423229365E-2</v>
      </c>
      <c r="Y859" s="11">
        <f t="shared" si="356"/>
        <v>0.73933780281216643</v>
      </c>
      <c r="Z859" s="11">
        <f t="shared" si="357"/>
        <v>9.1847560950969506E-2</v>
      </c>
      <c r="AA859" s="11">
        <f t="shared" si="358"/>
        <v>1.1492173677351658</v>
      </c>
      <c r="AB859" s="11">
        <f t="shared" si="359"/>
        <v>4.9965002074489701E-2</v>
      </c>
      <c r="AC859" s="11">
        <f t="shared" si="360"/>
        <v>0.78173591739466486</v>
      </c>
      <c r="AD859" s="11">
        <f t="shared" si="361"/>
        <v>7.3647284078837957E-2</v>
      </c>
      <c r="AE859" s="11">
        <f t="shared" si="362"/>
        <v>0.67305059247015875</v>
      </c>
      <c r="AF859" s="11">
        <f t="shared" si="372"/>
        <v>5.4583888572572216E-2</v>
      </c>
      <c r="AG859" s="9">
        <v>0</v>
      </c>
      <c r="AH859" s="11">
        <f t="shared" si="373"/>
        <v>4.9996432307680222E-2</v>
      </c>
      <c r="AI859" s="30"/>
      <c r="AJ859" s="30">
        <v>849</v>
      </c>
      <c r="AK859" s="30">
        <f t="shared" si="363"/>
        <v>1.0948698423838834</v>
      </c>
      <c r="AL859" s="30">
        <f t="shared" si="370"/>
        <v>1.2410649286861353</v>
      </c>
      <c r="AM859" s="30">
        <f t="shared" si="371"/>
        <v>0.85538320147350277</v>
      </c>
      <c r="AN859" s="34">
        <v>1.07</v>
      </c>
      <c r="AO859" s="34">
        <v>1.2</v>
      </c>
      <c r="AP859">
        <v>0.8387470065</v>
      </c>
      <c r="AQ859" s="30">
        <f t="shared" si="364"/>
        <v>2.4869842383883345E-2</v>
      </c>
      <c r="AR859" s="31">
        <f t="shared" si="365"/>
        <v>6.1850906019920038E-4</v>
      </c>
      <c r="AS859" s="30">
        <f t="shared" si="366"/>
        <v>4.1064928686135316E-2</v>
      </c>
      <c r="AT859" s="32">
        <f t="shared" si="367"/>
        <v>1.6863283679973791E-3</v>
      </c>
      <c r="AU859" s="30">
        <f t="shared" si="368"/>
        <v>1.6636194973502771E-2</v>
      </c>
      <c r="AV859" s="33">
        <f t="shared" si="369"/>
        <v>2.7676298319639887E-4</v>
      </c>
      <c r="AW859" s="16"/>
      <c r="AX859" s="33"/>
    </row>
    <row r="860" spans="1:50" x14ac:dyDescent="0.2">
      <c r="A860" s="2">
        <v>43585</v>
      </c>
      <c r="B860" s="3">
        <v>16.29736479</v>
      </c>
      <c r="C860" s="3">
        <v>18.48173706</v>
      </c>
      <c r="D860" s="3">
        <v>18.524467319999999</v>
      </c>
      <c r="E860" s="3">
        <v>19.808933750000001</v>
      </c>
      <c r="F860" s="10">
        <v>2.4039595633015982</v>
      </c>
      <c r="G860" s="10">
        <v>1.6688120380259961</v>
      </c>
      <c r="H860" s="3">
        <v>4.8079191266031964</v>
      </c>
      <c r="I860" s="3">
        <v>6.4767311646291912</v>
      </c>
      <c r="J860" s="3">
        <v>2.4039595633015982</v>
      </c>
      <c r="K860" s="14">
        <f t="shared" si="378"/>
        <v>14.071107101149096</v>
      </c>
      <c r="L860" s="14">
        <f t="shared" si="379"/>
        <v>54.310990382189644</v>
      </c>
      <c r="M860" s="14">
        <f t="shared" si="380"/>
        <v>1.3864675364265193</v>
      </c>
      <c r="N860" s="5">
        <f t="shared" si="381"/>
        <v>0</v>
      </c>
      <c r="O860" s="11">
        <v>0.23385652171999999</v>
      </c>
      <c r="P860" s="11">
        <v>5.4188405799999997E-3</v>
      </c>
      <c r="Q860" s="11">
        <v>7.2195984202766681</v>
      </c>
      <c r="R860" s="11">
        <f t="shared" si="374"/>
        <v>0.72195984202766683</v>
      </c>
      <c r="S860" s="11">
        <f t="shared" si="375"/>
        <v>6.4976385782490018</v>
      </c>
      <c r="T860" s="11">
        <v>6.2351056990017142</v>
      </c>
      <c r="U860" s="11">
        <f t="shared" si="376"/>
        <v>0.62351056990017151</v>
      </c>
      <c r="V860" s="11">
        <f t="shared" si="377"/>
        <v>5.6115951291015431</v>
      </c>
      <c r="W860" s="11">
        <f t="shared" si="354"/>
        <v>1.0226879633581538</v>
      </c>
      <c r="X860" s="11">
        <f t="shared" si="355"/>
        <v>6.1283290492150505E-2</v>
      </c>
      <c r="Y860" s="11">
        <f t="shared" si="356"/>
        <v>0.74410776764071851</v>
      </c>
      <c r="Z860" s="11">
        <f t="shared" si="357"/>
        <v>8.5994714710369999E-2</v>
      </c>
      <c r="AA860" s="11">
        <f t="shared" si="358"/>
        <v>1.1471624936723441</v>
      </c>
      <c r="AB860" s="11">
        <f t="shared" si="359"/>
        <v>5.0687733747247971E-2</v>
      </c>
      <c r="AC860" s="11">
        <f t="shared" si="360"/>
        <v>0.74832796653233369</v>
      </c>
      <c r="AD860" s="11">
        <f t="shared" si="361"/>
        <v>7.4013283681503714E-2</v>
      </c>
      <c r="AE860" s="11">
        <f t="shared" si="362"/>
        <v>0.66820553241005265</v>
      </c>
      <c r="AF860" s="11">
        <f t="shared" si="372"/>
        <v>5.44648083904926E-2</v>
      </c>
      <c r="AG860" s="9">
        <v>0</v>
      </c>
      <c r="AH860" s="11">
        <f t="shared" si="373"/>
        <v>4.8892296888496931E-2</v>
      </c>
      <c r="AI860" s="30"/>
      <c r="AJ860" s="30">
        <v>850</v>
      </c>
      <c r="AK860" s="30">
        <f t="shared" si="363"/>
        <v>1.0839712538503044</v>
      </c>
      <c r="AL860" s="30">
        <f t="shared" si="370"/>
        <v>1.233157208382714</v>
      </c>
      <c r="AM860" s="30">
        <f t="shared" si="371"/>
        <v>0.82234125021383742</v>
      </c>
      <c r="AN860" s="34">
        <v>1.06</v>
      </c>
      <c r="AO860" s="34">
        <v>1.2</v>
      </c>
      <c r="AP860">
        <v>0.84439600849999996</v>
      </c>
      <c r="AQ860" s="30">
        <f t="shared" si="364"/>
        <v>2.3971253850304297E-2</v>
      </c>
      <c r="AR860" s="31">
        <f t="shared" si="365"/>
        <v>5.7462101115572856E-4</v>
      </c>
      <c r="AS860" s="30">
        <f t="shared" si="366"/>
        <v>3.3157208382714076E-2</v>
      </c>
      <c r="AT860" s="32">
        <f t="shared" si="367"/>
        <v>1.0994004677347246E-3</v>
      </c>
      <c r="AU860" s="30">
        <f t="shared" si="368"/>
        <v>-2.2054758286162546E-2</v>
      </c>
      <c r="AV860" s="33">
        <f t="shared" si="369"/>
        <v>4.8641236306105548E-4</v>
      </c>
      <c r="AW860" s="16"/>
      <c r="AX860" s="33"/>
    </row>
    <row r="861" spans="1:50" x14ac:dyDescent="0.2">
      <c r="A861" s="2">
        <v>43586</v>
      </c>
      <c r="B861" s="3">
        <v>16.28389906</v>
      </c>
      <c r="C861" s="3">
        <v>18.465652564999999</v>
      </c>
      <c r="D861" s="3">
        <v>18.512056730000001</v>
      </c>
      <c r="E861" s="3">
        <v>19.510575759999998</v>
      </c>
      <c r="F861" s="10">
        <v>2.391010555731619</v>
      </c>
      <c r="G861" s="10">
        <v>1.6424454702665641</v>
      </c>
      <c r="H861" s="3">
        <v>4.7820211114632372</v>
      </c>
      <c r="I861" s="3">
        <v>6.424466581729801</v>
      </c>
      <c r="J861" s="3">
        <v>2.391010555731619</v>
      </c>
      <c r="K861" s="14">
        <f t="shared" si="378"/>
        <v>14.309570911538385</v>
      </c>
      <c r="L861" s="14">
        <f t="shared" si="379"/>
        <v>68.887335995172606</v>
      </c>
      <c r="M861" s="14">
        <f t="shared" si="380"/>
        <v>1.0714993705220572</v>
      </c>
      <c r="N861" s="5">
        <f t="shared" si="381"/>
        <v>0</v>
      </c>
      <c r="O861" s="11">
        <v>0.23499999999999999</v>
      </c>
      <c r="P861" s="11">
        <v>5.0000000000000001E-3</v>
      </c>
      <c r="Q861" s="11">
        <v>7.2175755470931779</v>
      </c>
      <c r="R861" s="11">
        <f t="shared" si="374"/>
        <v>0.72175755470931779</v>
      </c>
      <c r="S861" s="11">
        <f t="shared" si="375"/>
        <v>6.4958179923838602</v>
      </c>
      <c r="T861" s="11">
        <v>6.2289912955658631</v>
      </c>
      <c r="U861" s="11">
        <f t="shared" si="376"/>
        <v>0.62289912955658633</v>
      </c>
      <c r="V861" s="11">
        <f t="shared" si="377"/>
        <v>5.6060921660092768</v>
      </c>
      <c r="W861" s="11">
        <f t="shared" si="354"/>
        <v>1.0118566187646889</v>
      </c>
      <c r="X861" s="11">
        <f t="shared" si="355"/>
        <v>6.1741083947740132E-2</v>
      </c>
      <c r="Y861" s="11">
        <f t="shared" si="356"/>
        <v>0.74787620874797089</v>
      </c>
      <c r="Z861" s="11">
        <f t="shared" si="357"/>
        <v>8.0004508419183884E-2</v>
      </c>
      <c r="AA861" s="11">
        <f t="shared" si="358"/>
        <v>1.1456775316913055</v>
      </c>
      <c r="AB861" s="11">
        <f t="shared" si="359"/>
        <v>5.1277291578891743E-2</v>
      </c>
      <c r="AC861" s="11">
        <f t="shared" si="360"/>
        <v>0.71065913162621974</v>
      </c>
      <c r="AD861" s="11">
        <f t="shared" si="361"/>
        <v>7.4212355051523626E-2</v>
      </c>
      <c r="AE861" s="11">
        <f t="shared" si="362"/>
        <v>0.66179519333073011</v>
      </c>
      <c r="AF861" s="11">
        <f t="shared" si="372"/>
        <v>5.4156816594224409E-2</v>
      </c>
      <c r="AG861" s="9">
        <v>0</v>
      </c>
      <c r="AH861" s="11">
        <f t="shared" si="373"/>
        <v>4.7011482383979855E-2</v>
      </c>
      <c r="AI861" s="30"/>
      <c r="AJ861" s="30">
        <v>851</v>
      </c>
      <c r="AK861" s="30">
        <f t="shared" si="363"/>
        <v>1.073597702712429</v>
      </c>
      <c r="AL861" s="30">
        <f t="shared" si="370"/>
        <v>1.2256820401104893</v>
      </c>
      <c r="AM861" s="30">
        <f t="shared" si="371"/>
        <v>0.78487148667774331</v>
      </c>
      <c r="AN861" s="34">
        <v>1.05</v>
      </c>
      <c r="AO861" s="34">
        <v>1.2</v>
      </c>
      <c r="AP861">
        <v>0.85004500999999999</v>
      </c>
      <c r="AQ861" s="30">
        <f t="shared" si="364"/>
        <v>2.3597702712429003E-2</v>
      </c>
      <c r="AR861" s="31">
        <f t="shared" si="365"/>
        <v>5.5685157330417911E-4</v>
      </c>
      <c r="AS861" s="30">
        <f t="shared" si="366"/>
        <v>2.5682040110489357E-2</v>
      </c>
      <c r="AT861" s="32">
        <f t="shared" si="367"/>
        <v>6.5956718423678415E-4</v>
      </c>
      <c r="AU861" s="30">
        <f t="shared" si="368"/>
        <v>-6.5173523322256677E-2</v>
      </c>
      <c r="AV861" s="33">
        <f t="shared" si="369"/>
        <v>4.2475881422367346E-3</v>
      </c>
      <c r="AW861" s="16"/>
      <c r="AX861" s="33"/>
    </row>
    <row r="862" spans="1:50" x14ac:dyDescent="0.2">
      <c r="A862" s="2">
        <v>43587</v>
      </c>
      <c r="B862" s="3">
        <v>16.270433329999999</v>
      </c>
      <c r="C862" s="3">
        <v>18.394695810000002</v>
      </c>
      <c r="D862" s="3">
        <v>18.49964615</v>
      </c>
      <c r="E862" s="3">
        <v>19.776935210000001</v>
      </c>
      <c r="F862" s="10">
        <v>2.3638592119426378</v>
      </c>
      <c r="G862" s="10">
        <v>1.6328818704457451</v>
      </c>
      <c r="H862" s="3">
        <v>4.7277184238852774</v>
      </c>
      <c r="I862" s="3">
        <v>6.3606002943310216</v>
      </c>
      <c r="J862" s="3">
        <v>2.3638592119426378</v>
      </c>
      <c r="K862" s="14">
        <f t="shared" si="378"/>
        <v>14.203582289269097</v>
      </c>
      <c r="L862" s="14">
        <f t="shared" si="379"/>
        <v>50.824348591904162</v>
      </c>
      <c r="M862" s="14">
        <f t="shared" si="380"/>
        <v>1.3544384294338259</v>
      </c>
      <c r="N862" s="5">
        <f t="shared" si="381"/>
        <v>0</v>
      </c>
      <c r="O862" s="11">
        <v>0.23849999999999999</v>
      </c>
      <c r="P862" s="11">
        <v>5.0000000000000001E-3</v>
      </c>
      <c r="Q862" s="11">
        <v>7.2215943563297076</v>
      </c>
      <c r="R862" s="11">
        <f t="shared" si="374"/>
        <v>0.7221594356329708</v>
      </c>
      <c r="S862" s="11">
        <f t="shared" si="375"/>
        <v>6.4994349206967366</v>
      </c>
      <c r="T862" s="11">
        <v>6.2096547597334064</v>
      </c>
      <c r="U862" s="11">
        <f t="shared" si="376"/>
        <v>0.62096547597334073</v>
      </c>
      <c r="V862" s="11">
        <f t="shared" si="377"/>
        <v>5.5886892837600657</v>
      </c>
      <c r="W862" s="11">
        <f t="shared" si="354"/>
        <v>1.001391837000718</v>
      </c>
      <c r="X862" s="11">
        <f t="shared" si="355"/>
        <v>6.232423116828021E-2</v>
      </c>
      <c r="Y862" s="11">
        <f t="shared" si="356"/>
        <v>0.75074152292059237</v>
      </c>
      <c r="Z862" s="11">
        <f t="shared" si="357"/>
        <v>7.398704526433994E-2</v>
      </c>
      <c r="AA862" s="11">
        <f t="shared" si="358"/>
        <v>1.1445515593216991</v>
      </c>
      <c r="AB862" s="11">
        <f t="shared" si="359"/>
        <v>5.173389814506614E-2</v>
      </c>
      <c r="AC862" s="11">
        <f t="shared" si="360"/>
        <v>0.66549035270694612</v>
      </c>
      <c r="AD862" s="11">
        <f t="shared" si="361"/>
        <v>7.4151683069500512E-2</v>
      </c>
      <c r="AE862" s="11">
        <f t="shared" si="362"/>
        <v>0.65369013548659316</v>
      </c>
      <c r="AF862" s="11">
        <f t="shared" si="372"/>
        <v>5.3948509284263167E-2</v>
      </c>
      <c r="AG862" s="9">
        <v>0</v>
      </c>
      <c r="AH862" s="11">
        <f t="shared" si="373"/>
        <v>4.475272752607732E-2</v>
      </c>
      <c r="AI862" s="30"/>
      <c r="AJ862" s="30">
        <v>852</v>
      </c>
      <c r="AK862" s="30">
        <f t="shared" si="363"/>
        <v>1.0637160681689981</v>
      </c>
      <c r="AL862" s="30">
        <f t="shared" si="370"/>
        <v>1.2185386045860389</v>
      </c>
      <c r="AM862" s="30">
        <f t="shared" si="371"/>
        <v>0.7396420357764466</v>
      </c>
      <c r="AN862" s="34">
        <v>1.04</v>
      </c>
      <c r="AO862" s="34">
        <v>1.2</v>
      </c>
      <c r="AP862">
        <v>0.86158686900000003</v>
      </c>
      <c r="AQ862" s="30">
        <f t="shared" si="364"/>
        <v>2.3716068168998072E-2</v>
      </c>
      <c r="AR862" s="31">
        <f t="shared" si="365"/>
        <v>5.6245188939656361E-4</v>
      </c>
      <c r="AS862" s="30">
        <f t="shared" si="366"/>
        <v>1.8538604586038954E-2</v>
      </c>
      <c r="AT862" s="32">
        <f t="shared" si="367"/>
        <v>3.4367985999750453E-4</v>
      </c>
      <c r="AU862" s="30">
        <f t="shared" si="368"/>
        <v>-0.12194483322355343</v>
      </c>
      <c r="AV862" s="33">
        <f t="shared" si="369"/>
        <v>1.487054234992026E-2</v>
      </c>
      <c r="AW862" s="16"/>
      <c r="AX862" s="33"/>
    </row>
    <row r="863" spans="1:50" x14ac:dyDescent="0.2">
      <c r="A863" s="2">
        <v>43588</v>
      </c>
      <c r="B863" s="3">
        <v>16.259129919999999</v>
      </c>
      <c r="C863" s="3">
        <v>18.323739060000001</v>
      </c>
      <c r="D863" s="3">
        <v>18.495443689999998</v>
      </c>
      <c r="E863" s="3">
        <v>20.043294660000001</v>
      </c>
      <c r="F863" s="10">
        <v>2.354897052471963</v>
      </c>
      <c r="G863" s="10">
        <v>1.606515302686313</v>
      </c>
      <c r="H863" s="3">
        <v>4.7097941049439251</v>
      </c>
      <c r="I863" s="3">
        <v>6.3163094076302384</v>
      </c>
      <c r="J863" s="3">
        <v>2.354897052471963</v>
      </c>
      <c r="K863" s="14">
        <f t="shared" si="378"/>
        <v>14.228968652183887</v>
      </c>
      <c r="L863" s="14">
        <f t="shared" si="379"/>
        <v>39.858269131267804</v>
      </c>
      <c r="M863" s="14">
        <f t="shared" si="380"/>
        <v>1.6299276674931338</v>
      </c>
      <c r="N863" s="5">
        <f t="shared" si="381"/>
        <v>0</v>
      </c>
      <c r="O863" s="11">
        <v>0.24199999999999999</v>
      </c>
      <c r="P863" s="11">
        <v>5.0000000000000001E-3</v>
      </c>
      <c r="Q863" s="11">
        <v>7.2153968707219081</v>
      </c>
      <c r="R863" s="11">
        <f t="shared" si="374"/>
        <v>0.72153968707219085</v>
      </c>
      <c r="S863" s="11">
        <f t="shared" si="375"/>
        <v>6.493857183649717</v>
      </c>
      <c r="T863" s="11">
        <v>6.2042047241986964</v>
      </c>
      <c r="U863" s="11">
        <f t="shared" si="376"/>
        <v>0.62042047241986964</v>
      </c>
      <c r="V863" s="11">
        <f t="shared" si="377"/>
        <v>5.5837842517788268</v>
      </c>
      <c r="W863" s="11">
        <f t="shared" si="354"/>
        <v>0.99103836446570481</v>
      </c>
      <c r="X863" s="11">
        <f t="shared" si="355"/>
        <v>6.3211868253394865E-2</v>
      </c>
      <c r="Y863" s="11">
        <f t="shared" si="356"/>
        <v>0.7527917458834178</v>
      </c>
      <c r="Z863" s="11">
        <f t="shared" si="357"/>
        <v>6.9413811226715777E-2</v>
      </c>
      <c r="AA863" s="11">
        <f t="shared" si="358"/>
        <v>1.1421246318524321</v>
      </c>
      <c r="AB863" s="11">
        <f t="shared" si="359"/>
        <v>5.2059973121717965E-2</v>
      </c>
      <c r="AC863" s="11">
        <f t="shared" si="360"/>
        <v>0.64097044607709908</v>
      </c>
      <c r="AD863" s="11">
        <f t="shared" si="361"/>
        <v>7.8579645689636393E-2</v>
      </c>
      <c r="AE863" s="11">
        <f t="shared" si="362"/>
        <v>0.64358394076295666</v>
      </c>
      <c r="AF863" s="11">
        <f t="shared" si="372"/>
        <v>5.3850364303436683E-2</v>
      </c>
      <c r="AG863" s="9">
        <v>0</v>
      </c>
      <c r="AH863" s="11">
        <f t="shared" si="373"/>
        <v>4.1877563473133761E-2</v>
      </c>
      <c r="AI863" s="30"/>
      <c r="AJ863" s="30">
        <v>853</v>
      </c>
      <c r="AK863" s="30">
        <f t="shared" si="363"/>
        <v>1.0542502327190997</v>
      </c>
      <c r="AL863" s="30">
        <f t="shared" si="370"/>
        <v>1.2115384430791478</v>
      </c>
      <c r="AM863" s="30">
        <f t="shared" si="371"/>
        <v>0.71955009176673546</v>
      </c>
      <c r="AN863" s="34">
        <v>1.03</v>
      </c>
      <c r="AO863" s="34">
        <v>1.2</v>
      </c>
      <c r="AP863">
        <v>0.87312872750000003</v>
      </c>
      <c r="AQ863" s="30">
        <f t="shared" si="364"/>
        <v>2.4250232719099651E-2</v>
      </c>
      <c r="AR863" s="31">
        <f t="shared" si="365"/>
        <v>5.880737869304913E-4</v>
      </c>
      <c r="AS863" s="30">
        <f t="shared" si="366"/>
        <v>1.1538443079147864E-2</v>
      </c>
      <c r="AT863" s="32">
        <f t="shared" si="367"/>
        <v>1.3313566869073524E-4</v>
      </c>
      <c r="AU863" s="30">
        <f t="shared" si="368"/>
        <v>-0.15357863573326458</v>
      </c>
      <c r="AV863" s="33">
        <f t="shared" si="369"/>
        <v>2.3586397353690773E-2</v>
      </c>
      <c r="AW863" s="16"/>
      <c r="AX863" s="33"/>
    </row>
    <row r="864" spans="1:50" x14ac:dyDescent="0.2">
      <c r="A864" s="2">
        <v>43589</v>
      </c>
      <c r="B864" s="3">
        <v>16.247826509999999</v>
      </c>
      <c r="C864" s="3">
        <v>18.2527823</v>
      </c>
      <c r="D864" s="3">
        <v>18.491241240000001</v>
      </c>
      <c r="E864" s="3">
        <v>20.309654099999999</v>
      </c>
      <c r="F864" s="10">
        <v>2.3977098294890231</v>
      </c>
      <c r="G864" s="10">
        <v>1.6280724107922839</v>
      </c>
      <c r="H864" s="3">
        <v>4.7954196589780453</v>
      </c>
      <c r="I864" s="3">
        <v>6.4234920697703286</v>
      </c>
      <c r="J864" s="3">
        <v>2.3977098294890231</v>
      </c>
      <c r="K864" s="14">
        <f t="shared" si="378"/>
        <v>14.573134000439284</v>
      </c>
      <c r="L864" s="14">
        <f t="shared" si="379"/>
        <v>33.327281304650199</v>
      </c>
      <c r="M864" s="14">
        <f t="shared" si="380"/>
        <v>1.9434776504704681</v>
      </c>
      <c r="N864" s="5">
        <f t="shared" si="381"/>
        <v>0</v>
      </c>
      <c r="O864" s="11">
        <v>0.2455</v>
      </c>
      <c r="P864" s="11">
        <v>5.0000000000000001E-3</v>
      </c>
      <c r="Q864" s="11">
        <v>7.2168148803349927</v>
      </c>
      <c r="R864" s="11">
        <f t="shared" si="374"/>
        <v>0.7216814880334993</v>
      </c>
      <c r="S864" s="11">
        <f t="shared" si="375"/>
        <v>6.4951333923014936</v>
      </c>
      <c r="T864" s="11">
        <v>6.1861149278862193</v>
      </c>
      <c r="U864" s="11">
        <f t="shared" si="376"/>
        <v>0.61861149278862193</v>
      </c>
      <c r="V864" s="11">
        <f t="shared" si="377"/>
        <v>5.5675034350975974</v>
      </c>
      <c r="W864" s="11">
        <f t="shared" si="354"/>
        <v>0.9811717954693957</v>
      </c>
      <c r="X864" s="11">
        <f t="shared" si="355"/>
        <v>6.4225837565506386E-2</v>
      </c>
      <c r="Y864" s="11">
        <f t="shared" si="356"/>
        <v>0.75409368730668114</v>
      </c>
      <c r="Z864" s="11">
        <f t="shared" si="357"/>
        <v>6.6079262205043912E-2</v>
      </c>
      <c r="AA864" s="11">
        <f t="shared" si="358"/>
        <v>1.1385226076126536</v>
      </c>
      <c r="AB864" s="11">
        <f t="shared" si="359"/>
        <v>5.2287311945637967E-2</v>
      </c>
      <c r="AC864" s="11">
        <f t="shared" si="360"/>
        <v>0.62935094646057155</v>
      </c>
      <c r="AD864" s="11">
        <f t="shared" si="361"/>
        <v>8.2448166095737602E-2</v>
      </c>
      <c r="AE864" s="11">
        <f t="shared" si="362"/>
        <v>0.63281426844646249</v>
      </c>
      <c r="AF864" s="11">
        <f t="shared" si="372"/>
        <v>5.3984807718940236E-2</v>
      </c>
      <c r="AG864" s="9">
        <v>0</v>
      </c>
      <c r="AH864" s="11">
        <f t="shared" si="373"/>
        <v>4.2481346168214335E-2</v>
      </c>
      <c r="AI864" s="30"/>
      <c r="AJ864" s="30">
        <v>854</v>
      </c>
      <c r="AK864" s="30">
        <f t="shared" si="363"/>
        <v>1.0453976330349022</v>
      </c>
      <c r="AL864" s="30">
        <f t="shared" si="370"/>
        <v>1.2046018698176975</v>
      </c>
      <c r="AM864" s="30">
        <f t="shared" si="371"/>
        <v>0.71179911255630912</v>
      </c>
      <c r="AN864" s="34">
        <v>1.02</v>
      </c>
      <c r="AO864" s="34">
        <v>1.2</v>
      </c>
      <c r="AP864">
        <v>0.88467058649999997</v>
      </c>
      <c r="AQ864" s="30">
        <f t="shared" si="364"/>
        <v>2.5397633034902167E-2</v>
      </c>
      <c r="AR864" s="31">
        <f t="shared" si="365"/>
        <v>6.450397637755539E-4</v>
      </c>
      <c r="AS864" s="30">
        <f t="shared" si="366"/>
        <v>4.6018698176975015E-3</v>
      </c>
      <c r="AT864" s="32">
        <f t="shared" si="367"/>
        <v>2.1177205819035237E-5</v>
      </c>
      <c r="AU864" s="30">
        <f t="shared" si="368"/>
        <v>-0.17287147394369085</v>
      </c>
      <c r="AV864" s="33">
        <f t="shared" si="369"/>
        <v>2.9884546503464181E-2</v>
      </c>
      <c r="AW864" s="16"/>
      <c r="AX864" s="33"/>
    </row>
    <row r="865" spans="1:50" x14ac:dyDescent="0.2">
      <c r="A865" s="2">
        <v>43590</v>
      </c>
      <c r="B865" s="3">
        <v>16.236523089999999</v>
      </c>
      <c r="C865" s="3">
        <v>18.181825549999999</v>
      </c>
      <c r="D865" s="3">
        <v>18.487038779999999</v>
      </c>
      <c r="E865" s="3">
        <v>20.576013549999999</v>
      </c>
      <c r="F865" s="10">
        <v>2.344454893449849</v>
      </c>
      <c r="G865" s="10">
        <v>1.5945383044811789</v>
      </c>
      <c r="H865" s="3">
        <v>4.6889097868996981</v>
      </c>
      <c r="I865" s="3">
        <v>6.2834480913808779</v>
      </c>
      <c r="J865" s="3">
        <v>2.344454893449849</v>
      </c>
      <c r="K865" s="14">
        <f t="shared" si="378"/>
        <v>14.338159201698645</v>
      </c>
      <c r="L865" s="14">
        <f t="shared" si="379"/>
        <v>27.568854824675292</v>
      </c>
      <c r="M865" s="14">
        <f t="shared" si="380"/>
        <v>2.1761710631840878</v>
      </c>
      <c r="N865" s="5">
        <f t="shared" si="381"/>
        <v>0</v>
      </c>
      <c r="O865" s="11">
        <v>0.249</v>
      </c>
      <c r="P865" s="11">
        <v>5.0000000000000001E-3</v>
      </c>
      <c r="Q865" s="11">
        <v>7.2271188507193704</v>
      </c>
      <c r="R865" s="11">
        <f t="shared" si="374"/>
        <v>0.72271188507193707</v>
      </c>
      <c r="S865" s="11">
        <f t="shared" si="375"/>
        <v>6.5044069656474335</v>
      </c>
      <c r="T865" s="11">
        <v>6.1741449280633987</v>
      </c>
      <c r="U865" s="11">
        <f t="shared" si="376"/>
        <v>0.61741449280633987</v>
      </c>
      <c r="V865" s="11">
        <f t="shared" si="377"/>
        <v>5.5567304352570588</v>
      </c>
      <c r="W865" s="11">
        <f t="shared" si="354"/>
        <v>0.9718558787914956</v>
      </c>
      <c r="X865" s="11">
        <f t="shared" si="355"/>
        <v>6.5487465478293261E-2</v>
      </c>
      <c r="Y865" s="11">
        <f t="shared" si="356"/>
        <v>0.75473084049629335</v>
      </c>
      <c r="Z865" s="11">
        <f t="shared" si="357"/>
        <v>6.3930153242503895E-2</v>
      </c>
      <c r="AA865" s="11">
        <f t="shared" si="358"/>
        <v>1.1336250942182349</v>
      </c>
      <c r="AB865" s="11">
        <f t="shared" si="359"/>
        <v>5.2442890133351114E-2</v>
      </c>
      <c r="AC865" s="11">
        <f t="shared" si="360"/>
        <v>0.62534523871317782</v>
      </c>
      <c r="AD865" s="11">
        <f t="shared" si="361"/>
        <v>8.5324554498961702E-2</v>
      </c>
      <c r="AE865" s="11">
        <f t="shared" si="362"/>
        <v>0.62217334567070848</v>
      </c>
      <c r="AF865" s="11">
        <f t="shared" si="372"/>
        <v>5.4226969587034747E-2</v>
      </c>
      <c r="AG865" s="9">
        <v>0</v>
      </c>
      <c r="AH865" s="11">
        <f t="shared" si="373"/>
        <v>4.3531751382307471E-2</v>
      </c>
      <c r="AI865" s="30"/>
      <c r="AJ865" s="30">
        <v>855</v>
      </c>
      <c r="AK865" s="30">
        <f t="shared" si="363"/>
        <v>1.0373433442697888</v>
      </c>
      <c r="AL865" s="30">
        <f t="shared" si="370"/>
        <v>1.1975552474607387</v>
      </c>
      <c r="AM865" s="30">
        <f t="shared" si="371"/>
        <v>0.71066979321213952</v>
      </c>
      <c r="AN865" s="34">
        <v>1.01</v>
      </c>
      <c r="AO865" s="34">
        <v>1.2</v>
      </c>
      <c r="AP865">
        <v>0.89621244550000001</v>
      </c>
      <c r="AQ865" s="30">
        <f t="shared" si="364"/>
        <v>2.7343344269788794E-2</v>
      </c>
      <c r="AR865" s="31">
        <f t="shared" si="365"/>
        <v>7.4765847585619169E-4</v>
      </c>
      <c r="AS865" s="30">
        <f t="shared" si="366"/>
        <v>-2.4447525392612413E-3</v>
      </c>
      <c r="AT865" s="32">
        <f t="shared" si="367"/>
        <v>5.9768149782242867E-6</v>
      </c>
      <c r="AU865" s="30">
        <f t="shared" si="368"/>
        <v>-0.18554265228786049</v>
      </c>
      <c r="AV865" s="33">
        <f t="shared" si="369"/>
        <v>3.44260758180139E-2</v>
      </c>
      <c r="AW865" s="16"/>
      <c r="AX865" s="33"/>
    </row>
    <row r="866" spans="1:50" x14ac:dyDescent="0.2">
      <c r="A866" s="2">
        <v>43591</v>
      </c>
      <c r="B866" s="3">
        <v>16.225219679999999</v>
      </c>
      <c r="C866" s="3">
        <v>18.110868795000002</v>
      </c>
      <c r="D866" s="3">
        <v>18.482836320000001</v>
      </c>
      <c r="E866" s="3">
        <v>20.842372999999998</v>
      </c>
      <c r="F866" s="10">
        <v>2.426378772289155</v>
      </c>
      <c r="G866" s="10">
        <v>1.7286375743898119</v>
      </c>
      <c r="H866" s="3">
        <v>4.85275754457831</v>
      </c>
      <c r="I866" s="3">
        <v>6.5813951189681221</v>
      </c>
      <c r="J866" s="3">
        <v>2.426378772289155</v>
      </c>
      <c r="K866" s="14">
        <f t="shared" si="378"/>
        <v>14.936801114892354</v>
      </c>
      <c r="L866" s="14">
        <f t="shared" si="379"/>
        <v>25.122894539476849</v>
      </c>
      <c r="M866" s="14">
        <f t="shared" si="380"/>
        <v>2.5359175740260396</v>
      </c>
      <c r="N866" s="5">
        <f t="shared" si="381"/>
        <v>0</v>
      </c>
      <c r="O866" s="11">
        <v>0.2525</v>
      </c>
      <c r="P866" s="11">
        <v>5.0000000000000001E-3</v>
      </c>
      <c r="Q866" s="11">
        <v>7.1917542337149598</v>
      </c>
      <c r="R866" s="11">
        <f t="shared" si="374"/>
        <v>0.71917542337149598</v>
      </c>
      <c r="S866" s="11">
        <f t="shared" si="375"/>
        <v>6.4725788103434638</v>
      </c>
      <c r="T866" s="11">
        <v>6.1521853585338153</v>
      </c>
      <c r="U866" s="11">
        <f t="shared" si="376"/>
        <v>0.6152185358533816</v>
      </c>
      <c r="V866" s="11">
        <f t="shared" si="377"/>
        <v>5.5369668226804336</v>
      </c>
      <c r="W866" s="11">
        <f t="shared" si="354"/>
        <v>0.96356923342790746</v>
      </c>
      <c r="X866" s="11">
        <f t="shared" si="355"/>
        <v>6.6245250828042529E-2</v>
      </c>
      <c r="Y866" s="11">
        <f t="shared" si="356"/>
        <v>0.75478418383390811</v>
      </c>
      <c r="Z866" s="11">
        <f t="shared" si="357"/>
        <v>6.2565060547461235E-2</v>
      </c>
      <c r="AA866" s="11">
        <f t="shared" si="358"/>
        <v>1.1280847337146003</v>
      </c>
      <c r="AB866" s="11">
        <f t="shared" si="359"/>
        <v>5.2552016748227459E-2</v>
      </c>
      <c r="AC866" s="11">
        <f t="shared" si="360"/>
        <v>0.62654186493426167</v>
      </c>
      <c r="AD866" s="11">
        <f t="shared" si="361"/>
        <v>8.679345728366436E-2</v>
      </c>
      <c r="AE866" s="11">
        <f t="shared" si="362"/>
        <v>0.61209018650638802</v>
      </c>
      <c r="AF866" s="11">
        <f t="shared" si="372"/>
        <v>5.4669854490627154E-2</v>
      </c>
      <c r="AG866" s="9">
        <v>0</v>
      </c>
      <c r="AH866" s="11">
        <f t="shared" si="373"/>
        <v>4.4587244203878641E-2</v>
      </c>
      <c r="AI866" s="30"/>
      <c r="AJ866" s="30">
        <v>856</v>
      </c>
      <c r="AK866" s="30">
        <f t="shared" si="363"/>
        <v>1.02981448425595</v>
      </c>
      <c r="AL866" s="30">
        <f t="shared" si="370"/>
        <v>1.1906497942620615</v>
      </c>
      <c r="AM866" s="30">
        <f t="shared" si="371"/>
        <v>0.71333532221792606</v>
      </c>
      <c r="AN866" s="34">
        <v>1</v>
      </c>
      <c r="AO866" s="34">
        <v>1.2</v>
      </c>
      <c r="AP866">
        <v>0.90775430450000005</v>
      </c>
      <c r="AQ866" s="30">
        <f t="shared" si="364"/>
        <v>2.9814484255950013E-2</v>
      </c>
      <c r="AR866" s="31">
        <f t="shared" si="365"/>
        <v>8.8890347144829124E-4</v>
      </c>
      <c r="AS866" s="30">
        <f t="shared" si="366"/>
        <v>-9.3502057379384329E-3</v>
      </c>
      <c r="AT866" s="32">
        <f t="shared" si="367"/>
        <v>8.74263473417768E-5</v>
      </c>
      <c r="AU866" s="30">
        <f t="shared" si="368"/>
        <v>-0.19441898228207399</v>
      </c>
      <c r="AV866" s="33">
        <f t="shared" si="369"/>
        <v>3.77987406715974E-2</v>
      </c>
      <c r="AW866" s="16"/>
      <c r="AX866" s="33"/>
    </row>
    <row r="867" spans="1:50" x14ac:dyDescent="0.2">
      <c r="A867" s="2">
        <v>43592</v>
      </c>
      <c r="B867" s="3">
        <v>16.213916269999999</v>
      </c>
      <c r="C867" s="3">
        <v>18.039912045000001</v>
      </c>
      <c r="D867" s="3">
        <v>18.478633869999999</v>
      </c>
      <c r="E867" s="3">
        <v>21.108732450000002</v>
      </c>
      <c r="F867" s="10">
        <v>2.3911903755607211</v>
      </c>
      <c r="G867" s="10">
        <v>1.6975160394278721</v>
      </c>
      <c r="H867" s="3">
        <v>4.7823807511214413</v>
      </c>
      <c r="I867" s="3">
        <v>6.4798967905493132</v>
      </c>
      <c r="J867" s="3">
        <v>2.3911903755607211</v>
      </c>
      <c r="K867" s="14">
        <f t="shared" si="378"/>
        <v>14.822664743140725</v>
      </c>
      <c r="L867" s="14">
        <f t="shared" si="379"/>
        <v>21.644072158553417</v>
      </c>
      <c r="M867" s="14">
        <f t="shared" si="380"/>
        <v>2.7769759952728421</v>
      </c>
      <c r="N867" s="5">
        <f t="shared" si="381"/>
        <v>0</v>
      </c>
      <c r="O867" s="11">
        <v>0.25600000000000001</v>
      </c>
      <c r="P867" s="11">
        <v>5.0000000000000001E-3</v>
      </c>
      <c r="Q867" s="11">
        <v>7.2138256151697231</v>
      </c>
      <c r="R867" s="11">
        <f t="shared" si="374"/>
        <v>0.72138256151697233</v>
      </c>
      <c r="S867" s="11">
        <f t="shared" si="375"/>
        <v>6.4924430536527513</v>
      </c>
      <c r="T867" s="11">
        <v>6.1384414947537991</v>
      </c>
      <c r="U867" s="11">
        <f t="shared" si="376"/>
        <v>0.61384414947537991</v>
      </c>
      <c r="V867" s="11">
        <f t="shared" si="377"/>
        <v>5.5245973452784192</v>
      </c>
      <c r="W867" s="11">
        <f t="shared" si="354"/>
        <v>0.95559630627660364</v>
      </c>
      <c r="X867" s="11">
        <f t="shared" si="355"/>
        <v>6.7461962406392267E-2</v>
      </c>
      <c r="Y867" s="11">
        <f t="shared" si="356"/>
        <v>0.75435626365726294</v>
      </c>
      <c r="Z867" s="11">
        <f t="shared" si="357"/>
        <v>6.224323865963801E-2</v>
      </c>
      <c r="AA867" s="11">
        <f t="shared" si="358"/>
        <v>1.1212394341290408</v>
      </c>
      <c r="AB867" s="11">
        <f t="shared" si="359"/>
        <v>5.2631407985691214E-2</v>
      </c>
      <c r="AC867" s="11">
        <f t="shared" si="360"/>
        <v>0.63029422961475379</v>
      </c>
      <c r="AD867" s="11">
        <f t="shared" si="361"/>
        <v>8.8411488408611058E-2</v>
      </c>
      <c r="AE867" s="11">
        <f t="shared" si="362"/>
        <v>0.60282311510647812</v>
      </c>
      <c r="AF867" s="11">
        <f t="shared" si="372"/>
        <v>5.4772444935399255E-2</v>
      </c>
      <c r="AG867" s="9">
        <v>0</v>
      </c>
      <c r="AH867" s="11">
        <f t="shared" si="373"/>
        <v>4.5350322656524736E-2</v>
      </c>
      <c r="AI867" s="30"/>
      <c r="AJ867" s="30">
        <v>857</v>
      </c>
      <c r="AK867" s="30">
        <f t="shared" si="363"/>
        <v>1.0230582686829959</v>
      </c>
      <c r="AL867" s="30">
        <f t="shared" si="370"/>
        <v>1.1834826727886789</v>
      </c>
      <c r="AM867" s="30">
        <f t="shared" si="371"/>
        <v>0.7187057180233648</v>
      </c>
      <c r="AN867" s="34">
        <v>1</v>
      </c>
      <c r="AO867" s="34">
        <v>1.2</v>
      </c>
      <c r="AP867">
        <v>0.91929616300000006</v>
      </c>
      <c r="AQ867" s="30">
        <f t="shared" si="364"/>
        <v>2.3058268682995875E-2</v>
      </c>
      <c r="AR867" s="31">
        <f t="shared" si="365"/>
        <v>5.3168375465722833E-4</v>
      </c>
      <c r="AS867" s="30">
        <f t="shared" si="366"/>
        <v>-1.6517327211321042E-2</v>
      </c>
      <c r="AT867" s="32">
        <f t="shared" si="367"/>
        <v>2.7282209820584654E-4</v>
      </c>
      <c r="AU867" s="30">
        <f t="shared" si="368"/>
        <v>-0.20059044497663525</v>
      </c>
      <c r="AV867" s="33">
        <f t="shared" si="369"/>
        <v>4.0236526615924535E-2</v>
      </c>
      <c r="AW867" s="16"/>
      <c r="AX867" s="33"/>
    </row>
    <row r="868" spans="1:50" x14ac:dyDescent="0.2">
      <c r="A868" s="2">
        <v>43593</v>
      </c>
      <c r="B868" s="3">
        <v>16.202612859999999</v>
      </c>
      <c r="C868" s="3">
        <v>17.968955285</v>
      </c>
      <c r="D868" s="3">
        <v>18.474431410000001</v>
      </c>
      <c r="E868" s="3">
        <v>21.37509189</v>
      </c>
      <c r="F868" s="10">
        <v>2.3497163552401781</v>
      </c>
      <c r="G868" s="10">
        <v>1.623280288253991</v>
      </c>
      <c r="H868" s="3">
        <v>4.6994327104803562</v>
      </c>
      <c r="I868" s="3">
        <v>6.3227129987343469</v>
      </c>
      <c r="J868" s="3">
        <v>2.3497163552401781</v>
      </c>
      <c r="K868" s="14">
        <f t="shared" si="378"/>
        <v>14.673081218008432</v>
      </c>
      <c r="L868" s="14">
        <f t="shared" si="379"/>
        <v>18.609689362547176</v>
      </c>
      <c r="M868" s="14">
        <f t="shared" si="380"/>
        <v>3.0001204853507413</v>
      </c>
      <c r="N868" s="5">
        <f t="shared" si="381"/>
        <v>0</v>
      </c>
      <c r="O868" s="11">
        <v>0.25950000000000001</v>
      </c>
      <c r="P868" s="11">
        <v>5.0000000000000001E-3</v>
      </c>
      <c r="Q868" s="11">
        <v>7.2196760731047229</v>
      </c>
      <c r="R868" s="11">
        <f t="shared" si="374"/>
        <v>0.72196760731047238</v>
      </c>
      <c r="S868" s="11">
        <f t="shared" si="375"/>
        <v>6.4977084657942505</v>
      </c>
      <c r="T868" s="11">
        <v>6.1256534714949584</v>
      </c>
      <c r="U868" s="11">
        <f t="shared" si="376"/>
        <v>0.61256534714949584</v>
      </c>
      <c r="V868" s="11">
        <f t="shared" si="377"/>
        <v>5.5130881243454626</v>
      </c>
      <c r="W868" s="11">
        <f t="shared" si="354"/>
        <v>0.94860222639276304</v>
      </c>
      <c r="X868" s="11">
        <f t="shared" si="355"/>
        <v>6.8196863619338147E-2</v>
      </c>
      <c r="Y868" s="11">
        <f t="shared" si="356"/>
        <v>0.75350081176179207</v>
      </c>
      <c r="Z868" s="11">
        <f t="shared" si="357"/>
        <v>6.2479286102564965E-2</v>
      </c>
      <c r="AA868" s="11">
        <f t="shared" si="358"/>
        <v>1.1138985396508636</v>
      </c>
      <c r="AB868" s="11">
        <f t="shared" si="359"/>
        <v>5.2702592360803061E-2</v>
      </c>
      <c r="AC868" s="11">
        <f t="shared" si="360"/>
        <v>0.63661537561416859</v>
      </c>
      <c r="AD868" s="11">
        <f t="shared" si="361"/>
        <v>8.8592051866767968E-2</v>
      </c>
      <c r="AE868" s="11">
        <f t="shared" si="362"/>
        <v>0.59445886990289798</v>
      </c>
      <c r="AF868" s="11">
        <f t="shared" si="372"/>
        <v>5.5222345995022529E-2</v>
      </c>
      <c r="AG868" s="9">
        <v>0</v>
      </c>
      <c r="AH868" s="11">
        <f t="shared" si="373"/>
        <v>4.6369800470325982E-2</v>
      </c>
      <c r="AI868" s="30"/>
      <c r="AJ868" s="30">
        <v>858</v>
      </c>
      <c r="AK868" s="30">
        <f t="shared" si="363"/>
        <v>1.0167990900121011</v>
      </c>
      <c r="AL868" s="30">
        <f t="shared" si="370"/>
        <v>1.1763778257534285</v>
      </c>
      <c r="AM868" s="30">
        <f t="shared" si="371"/>
        <v>0.72520742748093658</v>
      </c>
      <c r="AN868" s="34">
        <v>1</v>
      </c>
      <c r="AO868" s="34">
        <v>1.2</v>
      </c>
      <c r="AP868">
        <v>0.93083802199999999</v>
      </c>
      <c r="AQ868" s="30">
        <f t="shared" si="364"/>
        <v>1.6799090012101114E-2</v>
      </c>
      <c r="AR868" s="31">
        <f t="shared" si="365"/>
        <v>2.8220942523467544E-4</v>
      </c>
      <c r="AS868" s="30">
        <f t="shared" si="366"/>
        <v>-2.3622174246571426E-2</v>
      </c>
      <c r="AT868" s="32">
        <f t="shared" si="367"/>
        <v>5.5800711613538236E-4</v>
      </c>
      <c r="AU868" s="30">
        <f t="shared" si="368"/>
        <v>-0.2056305945190634</v>
      </c>
      <c r="AV868" s="33">
        <f t="shared" si="369"/>
        <v>4.2283941402263471E-2</v>
      </c>
      <c r="AW868" s="16"/>
      <c r="AX868" s="33"/>
    </row>
    <row r="869" spans="1:50" x14ac:dyDescent="0.2">
      <c r="A869" s="2">
        <v>43594</v>
      </c>
      <c r="B869" s="3">
        <v>16.191309440000001</v>
      </c>
      <c r="C869" s="3">
        <v>17.897998529999999</v>
      </c>
      <c r="D869" s="3">
        <v>18.470228949999999</v>
      </c>
      <c r="E869" s="3">
        <v>21.64145134</v>
      </c>
      <c r="F869" s="10">
        <v>2.609502425298682</v>
      </c>
      <c r="G869" s="10">
        <v>1.83631991926381</v>
      </c>
      <c r="H869" s="3">
        <v>5.219004850597365</v>
      </c>
      <c r="I869" s="3">
        <v>7.0553247698611754</v>
      </c>
      <c r="J869" s="3">
        <v>2.609502425298682</v>
      </c>
      <c r="K869" s="14">
        <f t="shared" si="378"/>
        <v>16.423086612787536</v>
      </c>
      <c r="L869" s="14">
        <f t="shared" si="379"/>
        <v>18.646628164903849</v>
      </c>
      <c r="M869" s="14">
        <f t="shared" si="380"/>
        <v>3.6312438774401863</v>
      </c>
      <c r="N869" s="5">
        <f t="shared" si="381"/>
        <v>0</v>
      </c>
      <c r="O869" s="11">
        <v>0.26300000000000001</v>
      </c>
      <c r="P869" s="11">
        <v>5.0000000000000001E-3</v>
      </c>
      <c r="Q869" s="11">
        <v>7.1571782530432477</v>
      </c>
      <c r="R869" s="11">
        <f t="shared" si="374"/>
        <v>0.71571782530432482</v>
      </c>
      <c r="S869" s="11">
        <f t="shared" si="375"/>
        <v>6.4414604277389227</v>
      </c>
      <c r="T869" s="11">
        <v>6.1008340283950222</v>
      </c>
      <c r="U869" s="11">
        <f t="shared" si="376"/>
        <v>0.61008340283950224</v>
      </c>
      <c r="V869" s="11">
        <f t="shared" si="377"/>
        <v>5.4907506255555205</v>
      </c>
      <c r="W869" s="11">
        <f t="shared" ref="W869:W932" si="382">W868+($A$3/$B$3)*(F868*R868+AC868*K868+Z868*(M868+J868)-W868*(M868+K868+H868))+AF869-W868*$E$3-W868*$G$3</f>
        <v>0.94224583818616969</v>
      </c>
      <c r="X869" s="11">
        <f t="shared" ref="X869:X932" si="383">X868+($A$3/$B$3)*(F868*S868+AD868*K868+AA868*(M868+J868)-X868*(M868+K868+H868))+$F$3*Y868+$G$3*W868-AF869</f>
        <v>6.8667543701086547E-2</v>
      </c>
      <c r="Y869" s="11">
        <f t="shared" ref="Y869:Y932" si="384">Y868+W868*$E$3-$F$3*Y868-$H$3*Y868</f>
        <v>0.75230588985046642</v>
      </c>
      <c r="Z869" s="11">
        <f t="shared" ref="Z869:Z932" si="385">Z868+($A$3/$C$3)*(O868*J868+W868*M868-(M868+J868)*Z868)+AG869-Z868*$M$3-$O$3*Z868</f>
        <v>6.3151000378613667E-2</v>
      </c>
      <c r="AA869" s="11">
        <f t="shared" ref="AA869:AA932" si="386">AA868+($A$3/$C$3)*(P868*J868+X868*M868-(M868+J868)*AA868)+AB868*$N$3+$O$3*Z868-AG869</f>
        <v>1.106197013329008</v>
      </c>
      <c r="AB869" s="11">
        <f t="shared" ref="AB869:AB932" si="387">AB868+Z868*$M$3-$N$3*AB868-AB868*$P$3</f>
        <v>5.2776910273208452E-2</v>
      </c>
      <c r="AC869" s="11">
        <f t="shared" ref="AC869:AC932" si="388">AC868+($A$3/$D$3)*(G868*U868+W868*(H868+K868)+O868*L868-AC868*(K868+L868+I868))+AH869-AC868*$E$3-$G$3*AC868</f>
        <v>0.64442795520203244</v>
      </c>
      <c r="AD869" s="11">
        <f t="shared" ref="AD869:AD932" si="389">AD868+($A$3/$D$3)*(G868*V868+X868*(H868+K868)+P868*L868-AD868*(K868+L868+I868))+AE868*$F$3+$G$3*AC868-AH869</f>
        <v>8.7486209893320316E-2</v>
      </c>
      <c r="AE869" s="11">
        <f t="shared" ref="AE869:AE932" si="390">AE868+$E$3*AC868-$F$3*AE868-AE868*$H$3</f>
        <v>0.58707851327846938</v>
      </c>
      <c r="AF869" s="11">
        <f t="shared" si="372"/>
        <v>5.5358176953438226E-2</v>
      </c>
      <c r="AG869" s="9">
        <v>0</v>
      </c>
      <c r="AH869" s="11">
        <f t="shared" si="373"/>
        <v>4.6918926522414778E-2</v>
      </c>
      <c r="AI869" s="30"/>
      <c r="AJ869" s="30">
        <v>859</v>
      </c>
      <c r="AK869" s="30">
        <f t="shared" ref="AK869:AK932" si="391">W869+X869</f>
        <v>1.0109133818872562</v>
      </c>
      <c r="AL869" s="30">
        <f t="shared" si="370"/>
        <v>1.1693480137076218</v>
      </c>
      <c r="AM869" s="30">
        <f t="shared" si="371"/>
        <v>0.73191416509535279</v>
      </c>
      <c r="AN869" s="34">
        <v>1</v>
      </c>
      <c r="AO869" s="34">
        <v>1.2</v>
      </c>
      <c r="AP869">
        <v>0.94237988100000003</v>
      </c>
      <c r="AQ869" s="30">
        <f t="shared" ref="AQ869:AQ932" si="392">AK869-AN869</f>
        <v>1.0913381887256213E-2</v>
      </c>
      <c r="AR869" s="31">
        <f t="shared" ref="AR869:AR932" si="393">AQ869^2</f>
        <v>1.1910190421709197E-4</v>
      </c>
      <c r="AS869" s="30">
        <f t="shared" ref="AS869:AS932" si="394">AL869-AO869</f>
        <v>-3.0651986292378197E-2</v>
      </c>
      <c r="AT869" s="32">
        <f t="shared" ref="AT869:AT932" si="395">AS869^2</f>
        <v>9.3954426366814087E-4</v>
      </c>
      <c r="AU869" s="30">
        <f t="shared" ref="AU869:AU932" si="396">AM869-AP869</f>
        <v>-0.21046571590464724</v>
      </c>
      <c r="AV869" s="33">
        <f t="shared" ref="AV869:AV932" si="397">AU869^2</f>
        <v>4.4295817571255683E-2</v>
      </c>
      <c r="AW869" s="16"/>
      <c r="AX869" s="33"/>
    </row>
    <row r="870" spans="1:50" x14ac:dyDescent="0.2">
      <c r="A870" s="2">
        <v>43595</v>
      </c>
      <c r="B870" s="3">
        <v>16.180006030000001</v>
      </c>
      <c r="C870" s="3">
        <v>17.827041780000002</v>
      </c>
      <c r="D870" s="3">
        <v>18.466026490000001</v>
      </c>
      <c r="E870" s="3">
        <v>21.907810789999999</v>
      </c>
      <c r="F870" s="10">
        <v>2.5650958515712099</v>
      </c>
      <c r="G870" s="10">
        <v>1.7956529486313679</v>
      </c>
      <c r="H870" s="3">
        <v>5.1301917031424207</v>
      </c>
      <c r="I870" s="3">
        <v>6.9258446517737884</v>
      </c>
      <c r="J870" s="3">
        <v>2.5650958515712099</v>
      </c>
      <c r="K870" s="14">
        <f t="shared" si="378"/>
        <v>16.278273326771657</v>
      </c>
      <c r="L870" s="14">
        <f t="shared" si="379"/>
        <v>16.485051525747817</v>
      </c>
      <c r="M870" s="14">
        <f t="shared" si="380"/>
        <v>3.8619543369847671</v>
      </c>
      <c r="N870" s="5">
        <f t="shared" si="381"/>
        <v>0</v>
      </c>
      <c r="O870" s="11">
        <v>0.26650000000000001</v>
      </c>
      <c r="P870" s="11">
        <v>5.0000000000000001E-3</v>
      </c>
      <c r="Q870" s="11">
        <v>7.1714731609313782</v>
      </c>
      <c r="R870" s="11">
        <f t="shared" si="374"/>
        <v>0.71714731609313787</v>
      </c>
      <c r="S870" s="11">
        <f t="shared" si="375"/>
        <v>6.4543258448382401</v>
      </c>
      <c r="T870" s="11">
        <v>6.079209689629657</v>
      </c>
      <c r="U870" s="11">
        <f t="shared" si="376"/>
        <v>0.60792096896296577</v>
      </c>
      <c r="V870" s="11">
        <f t="shared" si="377"/>
        <v>5.4712887206666911</v>
      </c>
      <c r="W870" s="11">
        <f t="shared" si="382"/>
        <v>0.9355389731120618</v>
      </c>
      <c r="X870" s="11">
        <f t="shared" si="383"/>
        <v>7.059404350164758E-2</v>
      </c>
      <c r="Y870" s="11">
        <f t="shared" si="384"/>
        <v>0.7508333836920702</v>
      </c>
      <c r="Z870" s="11">
        <f t="shared" si="385"/>
        <v>6.5292237551791671E-2</v>
      </c>
      <c r="AA870" s="11">
        <f t="shared" si="386"/>
        <v>1.0962132701964438</v>
      </c>
      <c r="AB870" s="11">
        <f t="shared" si="387"/>
        <v>5.2863005181688176E-2</v>
      </c>
      <c r="AC870" s="11">
        <f t="shared" si="388"/>
        <v>0.65233966190107706</v>
      </c>
      <c r="AD870" s="11">
        <f t="shared" si="389"/>
        <v>8.7919068576422565E-2</v>
      </c>
      <c r="AE870" s="11">
        <f t="shared" si="390"/>
        <v>0.58069504566417185</v>
      </c>
      <c r="AF870" s="11">
        <f t="shared" si="372"/>
        <v>5.5330191775960123E-2</v>
      </c>
      <c r="AG870" s="9">
        <v>0</v>
      </c>
      <c r="AH870" s="11">
        <f t="shared" si="373"/>
        <v>4.6972745825126005E-2</v>
      </c>
      <c r="AI870" s="30"/>
      <c r="AJ870" s="30">
        <v>860</v>
      </c>
      <c r="AK870" s="30">
        <f t="shared" si="391"/>
        <v>1.0061330166137095</v>
      </c>
      <c r="AL870" s="30">
        <f t="shared" ref="AL870:AL933" si="398">Z870+AA870</f>
        <v>1.1615055077482355</v>
      </c>
      <c r="AM870" s="30">
        <f t="shared" ref="AM870:AM933" si="399">AC870+AD870</f>
        <v>0.74025873047749968</v>
      </c>
      <c r="AN870" s="34">
        <v>1</v>
      </c>
      <c r="AO870" s="34">
        <v>1.2</v>
      </c>
      <c r="AP870">
        <v>0.95392173950000003</v>
      </c>
      <c r="AQ870" s="30">
        <f t="shared" si="392"/>
        <v>6.1330166137094633E-3</v>
      </c>
      <c r="AR870" s="31">
        <f t="shared" si="393"/>
        <v>3.7613892784036289E-5</v>
      </c>
      <c r="AS870" s="30">
        <f t="shared" si="394"/>
        <v>-3.8494492251764489E-2</v>
      </c>
      <c r="AT870" s="32">
        <f t="shared" si="395"/>
        <v>1.4818259337211564E-3</v>
      </c>
      <c r="AU870" s="30">
        <f t="shared" si="396"/>
        <v>-0.21366300902250035</v>
      </c>
      <c r="AV870" s="33">
        <f t="shared" si="397"/>
        <v>4.5651881424549068E-2</v>
      </c>
      <c r="AW870" s="16"/>
      <c r="AX870" s="33"/>
    </row>
    <row r="871" spans="1:50" x14ac:dyDescent="0.2">
      <c r="A871" s="2">
        <v>43596</v>
      </c>
      <c r="B871" s="3">
        <v>16.168702620000001</v>
      </c>
      <c r="C871" s="3">
        <v>17.75608502</v>
      </c>
      <c r="D871" s="3">
        <v>18.46182404</v>
      </c>
      <c r="E871" s="3">
        <v>22.174170239999999</v>
      </c>
      <c r="F871" s="10">
        <v>2.4016519186948342</v>
      </c>
      <c r="G871" s="10">
        <v>1.678354165555898</v>
      </c>
      <c r="H871" s="3">
        <v>4.8033038373896684</v>
      </c>
      <c r="I871" s="3">
        <v>6.4816580029455668</v>
      </c>
      <c r="J871" s="3">
        <v>2.4016519186948342</v>
      </c>
      <c r="K871" s="14">
        <f t="shared" si="378"/>
        <v>15.376605434138945</v>
      </c>
      <c r="L871" s="14">
        <f t="shared" si="379"/>
        <v>13.995708319203276</v>
      </c>
      <c r="M871" s="14">
        <f t="shared" si="380"/>
        <v>3.8880467891183357</v>
      </c>
      <c r="N871" s="5">
        <f t="shared" si="381"/>
        <v>0</v>
      </c>
      <c r="O871" s="11">
        <v>0.27</v>
      </c>
      <c r="P871" s="11">
        <v>5.0000000000000001E-3</v>
      </c>
      <c r="Q871" s="11">
        <v>7.17624517976218</v>
      </c>
      <c r="R871" s="11">
        <f t="shared" si="374"/>
        <v>0.71762451797621807</v>
      </c>
      <c r="S871" s="11">
        <f t="shared" si="375"/>
        <v>6.4586206617859618</v>
      </c>
      <c r="T871" s="11">
        <v>6.0673247940475239</v>
      </c>
      <c r="U871" s="11">
        <f t="shared" si="376"/>
        <v>0.60673247940475239</v>
      </c>
      <c r="V871" s="11">
        <f t="shared" si="377"/>
        <v>5.4605923146427715</v>
      </c>
      <c r="W871" s="11">
        <f t="shared" si="382"/>
        <v>0.93034792346677142</v>
      </c>
      <c r="X871" s="11">
        <f t="shared" si="383"/>
        <v>7.1334124874666782E-2</v>
      </c>
      <c r="Y871" s="11">
        <f t="shared" si="384"/>
        <v>0.74908367481174254</v>
      </c>
      <c r="Z871" s="11">
        <f t="shared" si="385"/>
        <v>6.7603792553898825E-2</v>
      </c>
      <c r="AA871" s="11">
        <f t="shared" si="386"/>
        <v>1.0861343345633914</v>
      </c>
      <c r="AB871" s="11">
        <f t="shared" si="387"/>
        <v>5.2990004917172359E-2</v>
      </c>
      <c r="AC871" s="11">
        <f t="shared" si="388"/>
        <v>0.66119804458135312</v>
      </c>
      <c r="AD871" s="11">
        <f t="shared" si="389"/>
        <v>8.7136676693632217E-2</v>
      </c>
      <c r="AE871" s="11">
        <f t="shared" si="390"/>
        <v>0.57524030730595876</v>
      </c>
      <c r="AF871" s="11">
        <f t="shared" si="372"/>
        <v>5.6325422615004554E-2</v>
      </c>
      <c r="AG871" s="9">
        <v>0</v>
      </c>
      <c r="AH871" s="11">
        <f t="shared" si="373"/>
        <v>4.7756448593892456E-2</v>
      </c>
      <c r="AI871" s="30"/>
      <c r="AJ871" s="30">
        <v>861</v>
      </c>
      <c r="AK871" s="30">
        <f t="shared" si="391"/>
        <v>1.0016820483414381</v>
      </c>
      <c r="AL871" s="30">
        <f t="shared" si="398"/>
        <v>1.1537381271172902</v>
      </c>
      <c r="AM871" s="30">
        <f t="shared" si="399"/>
        <v>0.74833472127498535</v>
      </c>
      <c r="AN871" s="34">
        <v>1</v>
      </c>
      <c r="AO871" s="34">
        <v>1.2</v>
      </c>
      <c r="AP871">
        <v>0.96546359850000008</v>
      </c>
      <c r="AQ871" s="30">
        <f t="shared" si="392"/>
        <v>1.6820483414381471E-3</v>
      </c>
      <c r="AR871" s="31">
        <f t="shared" si="393"/>
        <v>2.8292866229348213E-6</v>
      </c>
      <c r="AS871" s="30">
        <f t="shared" si="394"/>
        <v>-4.6261872882709776E-2</v>
      </c>
      <c r="AT871" s="32">
        <f t="shared" si="395"/>
        <v>2.140160882615998E-3</v>
      </c>
      <c r="AU871" s="30">
        <f t="shared" si="396"/>
        <v>-0.21712887722501473</v>
      </c>
      <c r="AV871" s="33">
        <f t="shared" si="397"/>
        <v>4.7144949324995522E-2</v>
      </c>
      <c r="AW871" s="16"/>
      <c r="AX871" s="33"/>
    </row>
    <row r="872" spans="1:50" x14ac:dyDescent="0.2">
      <c r="A872" s="2">
        <v>43597</v>
      </c>
      <c r="B872" s="3">
        <v>16.157399210000001</v>
      </c>
      <c r="C872" s="3">
        <v>17.68512827</v>
      </c>
      <c r="D872" s="3">
        <v>18.457621580000001</v>
      </c>
      <c r="E872" s="3">
        <v>22.440529680000001</v>
      </c>
      <c r="F872" s="10">
        <v>2.3264242439186442</v>
      </c>
      <c r="G872" s="10">
        <v>1.601740517263188</v>
      </c>
      <c r="H872" s="3">
        <v>4.6528484878372884</v>
      </c>
      <c r="I872" s="3">
        <v>6.2545890051004749</v>
      </c>
      <c r="J872" s="3">
        <v>2.3264242439186442</v>
      </c>
      <c r="K872" s="14">
        <f t="shared" si="378"/>
        <v>15.036526298520524</v>
      </c>
      <c r="L872" s="14">
        <f t="shared" si="379"/>
        <v>12.282247386011033</v>
      </c>
      <c r="M872" s="14">
        <f t="shared" si="380"/>
        <v>4.0282774769901675</v>
      </c>
      <c r="N872" s="5">
        <f t="shared" si="381"/>
        <v>0</v>
      </c>
      <c r="O872" s="11">
        <v>0.27350000000000002</v>
      </c>
      <c r="P872" s="11">
        <v>5.0000000000000001E-3</v>
      </c>
      <c r="Q872" s="11">
        <v>7.1734889849556174</v>
      </c>
      <c r="R872" s="11">
        <f t="shared" si="374"/>
        <v>0.71734889849556183</v>
      </c>
      <c r="S872" s="11">
        <f t="shared" si="375"/>
        <v>6.4561400864600555</v>
      </c>
      <c r="T872" s="11">
        <v>6.0531496974097339</v>
      </c>
      <c r="U872" s="11">
        <f t="shared" si="376"/>
        <v>0.60531496974097343</v>
      </c>
      <c r="V872" s="11">
        <f t="shared" si="377"/>
        <v>5.4478347276687602</v>
      </c>
      <c r="W872" s="11">
        <f t="shared" si="382"/>
        <v>0.92610473213690492</v>
      </c>
      <c r="X872" s="11">
        <f t="shared" si="383"/>
        <v>7.0957963670343294E-2</v>
      </c>
      <c r="Y872" s="11">
        <f t="shared" si="384"/>
        <v>0.74716461489987851</v>
      </c>
      <c r="Z872" s="11">
        <f t="shared" si="385"/>
        <v>6.9542446492587132E-2</v>
      </c>
      <c r="AA872" s="11">
        <f t="shared" si="386"/>
        <v>1.0768593365940935</v>
      </c>
      <c r="AB872" s="11">
        <f t="shared" si="387"/>
        <v>5.3160403658597387E-2</v>
      </c>
      <c r="AC872" s="11">
        <f t="shared" si="388"/>
        <v>0.67023724303163024</v>
      </c>
      <c r="AD872" s="11">
        <f t="shared" si="389"/>
        <v>8.5118166060688269E-2</v>
      </c>
      <c r="AE872" s="11">
        <f t="shared" si="390"/>
        <v>0.57070000790247311</v>
      </c>
      <c r="AF872" s="11">
        <f t="shared" si="372"/>
        <v>5.6541572636402325E-2</v>
      </c>
      <c r="AG872" s="9">
        <v>0</v>
      </c>
      <c r="AH872" s="11">
        <f t="shared" si="373"/>
        <v>4.8025513193865874E-2</v>
      </c>
      <c r="AI872" s="30"/>
      <c r="AJ872" s="30">
        <v>862</v>
      </c>
      <c r="AK872" s="30">
        <f t="shared" si="391"/>
        <v>0.99706269580724816</v>
      </c>
      <c r="AL872" s="30">
        <f t="shared" si="398"/>
        <v>1.1464017830866806</v>
      </c>
      <c r="AM872" s="30">
        <f t="shared" si="399"/>
        <v>0.75535540909231846</v>
      </c>
      <c r="AN872" s="34">
        <v>1</v>
      </c>
      <c r="AO872" s="34">
        <v>1.2</v>
      </c>
      <c r="AP872">
        <v>0.97700545750000001</v>
      </c>
      <c r="AQ872" s="30">
        <f t="shared" si="392"/>
        <v>-2.937304192751844E-3</v>
      </c>
      <c r="AR872" s="31">
        <f t="shared" si="393"/>
        <v>8.6277559207575608E-6</v>
      </c>
      <c r="AS872" s="30">
        <f t="shared" si="394"/>
        <v>-5.3598216913319341E-2</v>
      </c>
      <c r="AT872" s="32">
        <f t="shared" si="395"/>
        <v>2.8727688562872316E-3</v>
      </c>
      <c r="AU872" s="30">
        <f t="shared" si="396"/>
        <v>-0.22165004840768154</v>
      </c>
      <c r="AV872" s="33">
        <f t="shared" si="397"/>
        <v>4.9128743959127572E-2</v>
      </c>
      <c r="AW872" s="16"/>
      <c r="AX872" s="33"/>
    </row>
    <row r="873" spans="1:50" x14ac:dyDescent="0.2">
      <c r="A873" s="2">
        <v>43598</v>
      </c>
      <c r="B873" s="3">
        <v>16.14609579</v>
      </c>
      <c r="C873" s="3">
        <v>17.614171514999999</v>
      </c>
      <c r="D873" s="3">
        <v>18.45341912</v>
      </c>
      <c r="E873" s="3">
        <v>22.70688913</v>
      </c>
      <c r="F873" s="10">
        <v>2.2927218161457712</v>
      </c>
      <c r="G873" s="10">
        <v>1.55385234266327</v>
      </c>
      <c r="H873" s="3">
        <v>4.5854436322915424</v>
      </c>
      <c r="I873" s="3">
        <v>6.1392959749548117</v>
      </c>
      <c r="J873" s="3">
        <v>2.2927218161457712</v>
      </c>
      <c r="K873" s="14">
        <f t="shared" si="378"/>
        <v>14.969549368082181</v>
      </c>
      <c r="L873" s="14">
        <f t="shared" si="379"/>
        <v>11.011415994061341</v>
      </c>
      <c r="M873" s="14">
        <f t="shared" si="380"/>
        <v>4.2265526289498307</v>
      </c>
      <c r="N873" s="5">
        <f t="shared" si="381"/>
        <v>0</v>
      </c>
      <c r="O873" s="11">
        <v>0.27700000000000002</v>
      </c>
      <c r="P873" s="11">
        <v>5.0000000000000001E-3</v>
      </c>
      <c r="Q873" s="11">
        <v>7.1561485503165363</v>
      </c>
      <c r="R873" s="11">
        <f t="shared" si="374"/>
        <v>0.71561485503165367</v>
      </c>
      <c r="S873" s="11">
        <f t="shared" si="375"/>
        <v>6.4405336952848824</v>
      </c>
      <c r="T873" s="11">
        <v>6.0404397910273167</v>
      </c>
      <c r="U873" s="11">
        <f t="shared" si="376"/>
        <v>0.60404397910273167</v>
      </c>
      <c r="V873" s="11">
        <f t="shared" si="377"/>
        <v>5.4363958119245854</v>
      </c>
      <c r="W873" s="11">
        <f t="shared" si="382"/>
        <v>0.92177134233095204</v>
      </c>
      <c r="X873" s="11">
        <f t="shared" si="383"/>
        <v>7.0681561360008416E-2</v>
      </c>
      <c r="Y873" s="11">
        <f t="shared" si="384"/>
        <v>0.74514334950688332</v>
      </c>
      <c r="Z873" s="11">
        <f t="shared" si="385"/>
        <v>7.1469578838019854E-2</v>
      </c>
      <c r="AA873" s="11">
        <f t="shared" si="386"/>
        <v>1.067772405396481</v>
      </c>
      <c r="AB873" s="11">
        <f t="shared" si="387"/>
        <v>5.336577558686241E-2</v>
      </c>
      <c r="AC873" s="11">
        <f t="shared" si="388"/>
        <v>0.67875581658379436</v>
      </c>
      <c r="AD873" s="11">
        <f t="shared" si="389"/>
        <v>8.279943220534855E-2</v>
      </c>
      <c r="AE873" s="11">
        <f t="shared" si="390"/>
        <v>0.56701680251552167</v>
      </c>
      <c r="AF873" s="11">
        <f t="shared" si="372"/>
        <v>5.6016341383660462E-2</v>
      </c>
      <c r="AG873" s="9">
        <v>0</v>
      </c>
      <c r="AH873" s="11">
        <f t="shared" si="373"/>
        <v>4.7685949473047599E-2</v>
      </c>
      <c r="AI873" s="30"/>
      <c r="AJ873" s="30">
        <v>863</v>
      </c>
      <c r="AK873" s="30">
        <f t="shared" si="391"/>
        <v>0.9924529036909604</v>
      </c>
      <c r="AL873" s="30">
        <f t="shared" si="398"/>
        <v>1.1392419842345007</v>
      </c>
      <c r="AM873" s="30">
        <f t="shared" si="399"/>
        <v>0.76155524878914294</v>
      </c>
      <c r="AN873" s="34">
        <v>1</v>
      </c>
      <c r="AO873" s="34">
        <v>1.2</v>
      </c>
      <c r="AP873">
        <v>0.98854731650000005</v>
      </c>
      <c r="AQ873" s="30">
        <f t="shared" si="392"/>
        <v>-7.5470963090396026E-3</v>
      </c>
      <c r="AR873" s="31">
        <f t="shared" si="393"/>
        <v>5.695866269791919E-5</v>
      </c>
      <c r="AS873" s="30">
        <f t="shared" si="394"/>
        <v>-6.0758015765499218E-2</v>
      </c>
      <c r="AT873" s="32">
        <f t="shared" si="395"/>
        <v>3.6915364797606514E-3</v>
      </c>
      <c r="AU873" s="30">
        <f t="shared" si="396"/>
        <v>-0.22699206771085711</v>
      </c>
      <c r="AV873" s="33">
        <f t="shared" si="397"/>
        <v>5.1525398803650341E-2</v>
      </c>
      <c r="AW873" s="16"/>
      <c r="AX873" s="33"/>
    </row>
    <row r="874" spans="1:50" x14ac:dyDescent="0.2">
      <c r="A874" s="2">
        <v>43599</v>
      </c>
      <c r="B874" s="3">
        <v>16.13479238</v>
      </c>
      <c r="C874" s="3">
        <v>17.543214765000002</v>
      </c>
      <c r="D874" s="3">
        <v>18.449216669999998</v>
      </c>
      <c r="E874" s="3">
        <v>22.97324858</v>
      </c>
      <c r="F874" s="10">
        <v>2.2745735134966552</v>
      </c>
      <c r="G874" s="10">
        <v>1.55385234266327</v>
      </c>
      <c r="H874" s="3">
        <v>4.5491470269933094</v>
      </c>
      <c r="I874" s="3">
        <v>6.1029993696565796</v>
      </c>
      <c r="J874" s="3">
        <v>2.2745735134966552</v>
      </c>
      <c r="K874" s="14">
        <f t="shared" si="378"/>
        <v>15.013393902844449</v>
      </c>
      <c r="L874" s="14">
        <f t="shared" si="379"/>
        <v>10.094207104583639</v>
      </c>
      <c r="M874" s="14">
        <f t="shared" si="380"/>
        <v>4.4461351365698363</v>
      </c>
      <c r="N874" s="5">
        <f t="shared" si="381"/>
        <v>0</v>
      </c>
      <c r="O874" s="11">
        <v>0.28050000000000003</v>
      </c>
      <c r="P874" s="11">
        <v>5.0000000000000001E-3</v>
      </c>
      <c r="Q874" s="11">
        <v>7.136338433398433</v>
      </c>
      <c r="R874" s="11">
        <f t="shared" si="374"/>
        <v>0.71363384333984337</v>
      </c>
      <c r="S874" s="11">
        <f t="shared" si="375"/>
        <v>6.42270459005859</v>
      </c>
      <c r="T874" s="11">
        <v>6.0597647636300822</v>
      </c>
      <c r="U874" s="11">
        <f t="shared" si="376"/>
        <v>0.60597647636300822</v>
      </c>
      <c r="V874" s="11">
        <f t="shared" si="377"/>
        <v>5.4537882872670744</v>
      </c>
      <c r="W874" s="11">
        <f t="shared" si="382"/>
        <v>0.91731017311566398</v>
      </c>
      <c r="X874" s="11">
        <f t="shared" si="383"/>
        <v>7.0638400343237207E-2</v>
      </c>
      <c r="Y874" s="11">
        <f t="shared" si="384"/>
        <v>0.74302225662668608</v>
      </c>
      <c r="Z874" s="11">
        <f t="shared" si="385"/>
        <v>7.3532136389345512E-2</v>
      </c>
      <c r="AA874" s="11">
        <f t="shared" si="386"/>
        <v>1.0586069448085238</v>
      </c>
      <c r="AB874" s="11">
        <f t="shared" si="387"/>
        <v>5.360511036803578E-2</v>
      </c>
      <c r="AC874" s="11">
        <f t="shared" si="388"/>
        <v>0.68648415422518405</v>
      </c>
      <c r="AD874" s="11">
        <f t="shared" si="389"/>
        <v>8.066352083681988E-2</v>
      </c>
      <c r="AE874" s="11">
        <f t="shared" si="390"/>
        <v>0.56409719248434809</v>
      </c>
      <c r="AF874" s="11">
        <f t="shared" si="372"/>
        <v>5.5558522720191857E-2</v>
      </c>
      <c r="AG874" s="9">
        <v>0</v>
      </c>
      <c r="AH874" s="11">
        <f t="shared" si="373"/>
        <v>4.7126296620705659E-2</v>
      </c>
      <c r="AI874" s="30"/>
      <c r="AJ874" s="30">
        <v>864</v>
      </c>
      <c r="AK874" s="30">
        <f t="shared" si="391"/>
        <v>0.98794857345890119</v>
      </c>
      <c r="AL874" s="30">
        <f t="shared" si="398"/>
        <v>1.1321390811978693</v>
      </c>
      <c r="AM874" s="30">
        <f t="shared" si="399"/>
        <v>0.76714767506200388</v>
      </c>
      <c r="AN874" s="34">
        <v>1</v>
      </c>
      <c r="AO874" s="34">
        <v>1.2</v>
      </c>
      <c r="AP874">
        <v>1.0000891749999998</v>
      </c>
      <c r="AQ874" s="30">
        <f t="shared" si="392"/>
        <v>-1.2051426541098809E-2</v>
      </c>
      <c r="AR874" s="31">
        <f t="shared" si="393"/>
        <v>1.4523688167550079E-4</v>
      </c>
      <c r="AS874" s="30">
        <f t="shared" si="394"/>
        <v>-6.7860918802130632E-2</v>
      </c>
      <c r="AT874" s="32">
        <f t="shared" si="395"/>
        <v>4.6051043006693666E-3</v>
      </c>
      <c r="AU874" s="30">
        <f t="shared" si="396"/>
        <v>-0.23294149993799595</v>
      </c>
      <c r="AV874" s="33">
        <f t="shared" si="397"/>
        <v>5.4261742393363371E-2</v>
      </c>
      <c r="AW874" s="16"/>
      <c r="AX874" s="33"/>
    </row>
    <row r="875" spans="1:50" x14ac:dyDescent="0.2">
      <c r="A875" s="2">
        <v>43600</v>
      </c>
      <c r="B875" s="3">
        <v>16.12348897</v>
      </c>
      <c r="C875" s="3">
        <v>17.472258005</v>
      </c>
      <c r="D875" s="3">
        <v>18.44501421</v>
      </c>
      <c r="E875" s="3">
        <v>23.239608029999999</v>
      </c>
      <c r="F875" s="10">
        <v>2.261633353775268</v>
      </c>
      <c r="G875" s="10">
        <v>1.5634332795992569</v>
      </c>
      <c r="H875" s="3">
        <v>4.5232667075505368</v>
      </c>
      <c r="I875" s="3">
        <v>6.0866999871497942</v>
      </c>
      <c r="J875" s="3">
        <v>2.261633353775268</v>
      </c>
      <c r="K875" s="14">
        <f t="shared" si="378"/>
        <v>15.103674305695888</v>
      </c>
      <c r="L875" s="14">
        <f t="shared" si="379"/>
        <v>9.3264531703535418</v>
      </c>
      <c r="M875" s="14">
        <f t="shared" si="380"/>
        <v>4.6709004555628999</v>
      </c>
      <c r="N875" s="5">
        <f t="shared" si="381"/>
        <v>0</v>
      </c>
      <c r="O875" s="11">
        <v>0.28399999999999997</v>
      </c>
      <c r="P875" s="11">
        <v>5.0000000000000001E-3</v>
      </c>
      <c r="Q875" s="11">
        <v>7.1234270341736892</v>
      </c>
      <c r="R875" s="11">
        <f t="shared" si="374"/>
        <v>0.71234270341736894</v>
      </c>
      <c r="S875" s="11">
        <f t="shared" si="375"/>
        <v>6.4110843307563208</v>
      </c>
      <c r="T875" s="11">
        <v>6.0786980972066944</v>
      </c>
      <c r="U875" s="11">
        <f t="shared" si="376"/>
        <v>0.60786980972066951</v>
      </c>
      <c r="V875" s="11">
        <f t="shared" si="377"/>
        <v>5.4708282874860252</v>
      </c>
      <c r="W875" s="11">
        <f t="shared" si="382"/>
        <v>0.91284487997246799</v>
      </c>
      <c r="X875" s="11">
        <f t="shared" si="383"/>
        <v>7.0742892400309204E-2</v>
      </c>
      <c r="Y875" s="11">
        <f t="shared" si="384"/>
        <v>0.74080137338211083</v>
      </c>
      <c r="Z875" s="11">
        <f t="shared" si="385"/>
        <v>7.5758722687472121E-2</v>
      </c>
      <c r="AA875" s="11">
        <f t="shared" si="386"/>
        <v>1.0492908257546603</v>
      </c>
      <c r="AB875" s="11">
        <f t="shared" si="387"/>
        <v>5.3880359134615488E-2</v>
      </c>
      <c r="AC875" s="11">
        <f t="shared" si="388"/>
        <v>0.69334599642251937</v>
      </c>
      <c r="AD875" s="11">
        <f t="shared" si="389"/>
        <v>7.9221135465838977E-2</v>
      </c>
      <c r="AE875" s="11">
        <f t="shared" si="390"/>
        <v>0.5618390778046285</v>
      </c>
      <c r="AF875" s="11">
        <f t="shared" si="372"/>
        <v>5.5259205499403212E-2</v>
      </c>
      <c r="AG875" s="9">
        <v>0</v>
      </c>
      <c r="AH875" s="11">
        <f t="shared" si="373"/>
        <v>4.6570160258883643E-2</v>
      </c>
      <c r="AI875" s="30"/>
      <c r="AJ875" s="30">
        <v>865</v>
      </c>
      <c r="AK875" s="30">
        <f t="shared" si="391"/>
        <v>0.98358777237277717</v>
      </c>
      <c r="AL875" s="30">
        <f t="shared" si="398"/>
        <v>1.1250495484421323</v>
      </c>
      <c r="AM875" s="30">
        <f t="shared" si="399"/>
        <v>0.77256713188835835</v>
      </c>
      <c r="AN875" s="34">
        <v>1</v>
      </c>
      <c r="AO875" s="34">
        <v>1.2</v>
      </c>
      <c r="AP875">
        <v>1.0116310340000001</v>
      </c>
      <c r="AQ875" s="30">
        <f t="shared" si="392"/>
        <v>-1.6412227627222831E-2</v>
      </c>
      <c r="AR875" s="31">
        <f t="shared" si="393"/>
        <v>2.6936121568777637E-4</v>
      </c>
      <c r="AS875" s="30">
        <f t="shared" si="394"/>
        <v>-7.4950451557867614E-2</v>
      </c>
      <c r="AT875" s="32">
        <f t="shared" si="395"/>
        <v>5.6175701887282601E-3</v>
      </c>
      <c r="AU875" s="30">
        <f t="shared" si="396"/>
        <v>-0.23906390211164175</v>
      </c>
      <c r="AV875" s="33">
        <f t="shared" si="397"/>
        <v>5.7151549292844626E-2</v>
      </c>
      <c r="AW875" s="16"/>
      <c r="AX875" s="33"/>
    </row>
    <row r="876" spans="1:50" x14ac:dyDescent="0.2">
      <c r="A876" s="2">
        <v>43601</v>
      </c>
      <c r="B876" s="3">
        <v>16.11218556</v>
      </c>
      <c r="C876" s="3">
        <v>17.338419399999999</v>
      </c>
      <c r="D876" s="3">
        <v>18.440811750000002</v>
      </c>
      <c r="E876" s="3">
        <v>23.505967470000002</v>
      </c>
      <c r="F876" s="10">
        <v>2.2357264907867171</v>
      </c>
      <c r="G876" s="10">
        <v>1.5634324525641079</v>
      </c>
      <c r="H876" s="3">
        <v>4.4714529815734343</v>
      </c>
      <c r="I876" s="3">
        <v>6.034885434137542</v>
      </c>
      <c r="J876" s="3">
        <v>2.2357264907867171</v>
      </c>
      <c r="K876" s="14">
        <f t="shared" si="378"/>
        <v>15.895798469953009</v>
      </c>
      <c r="L876" s="14">
        <f t="shared" si="379"/>
        <v>8.4445974206696199</v>
      </c>
      <c r="M876" s="14">
        <f t="shared" si="380"/>
        <v>4.8630831654280513</v>
      </c>
      <c r="N876" s="5">
        <f t="shared" si="381"/>
        <v>0</v>
      </c>
      <c r="O876" s="11">
        <v>0.28749999999999998</v>
      </c>
      <c r="P876" s="11">
        <v>5.0000000000000001E-3</v>
      </c>
      <c r="Q876" s="11">
        <v>7.1027759849178587</v>
      </c>
      <c r="R876" s="11">
        <f t="shared" si="374"/>
        <v>0.71027759849178596</v>
      </c>
      <c r="S876" s="11">
        <f t="shared" si="375"/>
        <v>6.3924983864260732</v>
      </c>
      <c r="T876" s="11">
        <v>6.1038640848021686</v>
      </c>
      <c r="U876" s="11">
        <f t="shared" si="376"/>
        <v>0.61038640848021686</v>
      </c>
      <c r="V876" s="11">
        <f t="shared" si="377"/>
        <v>5.4934776763219517</v>
      </c>
      <c r="W876" s="11">
        <f t="shared" si="382"/>
        <v>0.90846279460637058</v>
      </c>
      <c r="X876" s="11">
        <f t="shared" si="383"/>
        <v>7.0923312738199351E-2</v>
      </c>
      <c r="Y876" s="11">
        <f t="shared" si="384"/>
        <v>0.73848785670091066</v>
      </c>
      <c r="Z876" s="11">
        <f t="shared" si="385"/>
        <v>7.813319050533199E-2</v>
      </c>
      <c r="AA876" s="11">
        <f t="shared" si="386"/>
        <v>1.0398278264190537</v>
      </c>
      <c r="AB876" s="11">
        <f t="shared" si="387"/>
        <v>5.4194001579663004E-2</v>
      </c>
      <c r="AC876" s="11">
        <f t="shared" si="388"/>
        <v>0.6996366367395298</v>
      </c>
      <c r="AD876" s="11">
        <f t="shared" si="389"/>
        <v>7.8266610640569806E-2</v>
      </c>
      <c r="AE876" s="11">
        <f t="shared" si="390"/>
        <v>0.56014353153324259</v>
      </c>
      <c r="AF876" s="11">
        <f t="shared" si="372"/>
        <v>5.5063510702349432E-2</v>
      </c>
      <c r="AG876" s="9">
        <v>0</v>
      </c>
      <c r="AH876" s="11">
        <f t="shared" si="373"/>
        <v>4.6286681752219776E-2</v>
      </c>
      <c r="AI876" s="30"/>
      <c r="AJ876" s="30">
        <v>866</v>
      </c>
      <c r="AK876" s="30">
        <f t="shared" si="391"/>
        <v>0.97938610734456999</v>
      </c>
      <c r="AL876" s="30">
        <f t="shared" si="398"/>
        <v>1.1179610169243857</v>
      </c>
      <c r="AM876" s="30">
        <f t="shared" si="399"/>
        <v>0.77790324738009964</v>
      </c>
      <c r="AN876" s="34">
        <v>1</v>
      </c>
      <c r="AO876" s="34">
        <v>1.2</v>
      </c>
      <c r="AP876">
        <v>1.0217443214999999</v>
      </c>
      <c r="AQ876" s="30">
        <f t="shared" si="392"/>
        <v>-2.0613892655430011E-2</v>
      </c>
      <c r="AR876" s="31">
        <f t="shared" si="393"/>
        <v>4.2493257040959135E-4</v>
      </c>
      <c r="AS876" s="30">
        <f t="shared" si="394"/>
        <v>-8.2038983075614302E-2</v>
      </c>
      <c r="AT876" s="32">
        <f t="shared" si="395"/>
        <v>6.7303947440809303E-3</v>
      </c>
      <c r="AU876" s="30">
        <f t="shared" si="396"/>
        <v>-0.2438410741199003</v>
      </c>
      <c r="AV876" s="33">
        <f t="shared" si="397"/>
        <v>5.9458469427946713E-2</v>
      </c>
      <c r="AW876" s="16"/>
      <c r="AX876" s="33"/>
    </row>
    <row r="877" spans="1:50" x14ac:dyDescent="0.2">
      <c r="A877" s="2">
        <v>43602</v>
      </c>
      <c r="B877" s="3">
        <v>16.10088214</v>
      </c>
      <c r="C877" s="3">
        <v>17.378017954999997</v>
      </c>
      <c r="D877" s="3">
        <v>18.436609300000001</v>
      </c>
      <c r="E877" s="3">
        <v>23.772326920000001</v>
      </c>
      <c r="F877" s="10">
        <v>2.4034847076155512</v>
      </c>
      <c r="G877" s="10">
        <v>1.6662723176246079</v>
      </c>
      <c r="H877" s="3">
        <v>4.8069694152311024</v>
      </c>
      <c r="I877" s="3">
        <v>6.4732417328557101</v>
      </c>
      <c r="J877" s="3">
        <v>2.4034847076155512</v>
      </c>
      <c r="K877" s="14">
        <f t="shared" si="378"/>
        <v>15.863640773838325</v>
      </c>
      <c r="L877" s="14">
        <f t="shared" si="379"/>
        <v>8.6570241048657639</v>
      </c>
      <c r="M877" s="14">
        <f t="shared" si="380"/>
        <v>5.4905024539873253</v>
      </c>
      <c r="N877" s="5">
        <f t="shared" si="381"/>
        <v>0</v>
      </c>
      <c r="O877" s="11">
        <v>0.29099999999999998</v>
      </c>
      <c r="P877" s="11">
        <v>5.0000000000000001E-3</v>
      </c>
      <c r="Q877" s="11">
        <v>7.0086326358480022</v>
      </c>
      <c r="R877" s="11">
        <f t="shared" si="374"/>
        <v>0.70086326358480022</v>
      </c>
      <c r="S877" s="11">
        <f t="shared" si="375"/>
        <v>6.307769372263202</v>
      </c>
      <c r="T877" s="11">
        <v>6.1292771690317931</v>
      </c>
      <c r="U877" s="11">
        <f t="shared" si="376"/>
        <v>0.61292771690317938</v>
      </c>
      <c r="V877" s="11">
        <f t="shared" si="377"/>
        <v>5.5163494521286136</v>
      </c>
      <c r="W877" s="11">
        <f t="shared" si="382"/>
        <v>0.90414616262045677</v>
      </c>
      <c r="X877" s="11">
        <f t="shared" si="383"/>
        <v>7.1032707544330304E-2</v>
      </c>
      <c r="Y877" s="11">
        <f t="shared" si="384"/>
        <v>0.73609336348870014</v>
      </c>
      <c r="Z877" s="11">
        <f t="shared" si="385"/>
        <v>8.0550225636352502E-2</v>
      </c>
      <c r="AA877" s="11">
        <f t="shared" si="386"/>
        <v>1.0303654332644718</v>
      </c>
      <c r="AB877" s="11">
        <f t="shared" si="387"/>
        <v>5.4548139154543165E-2</v>
      </c>
      <c r="AC877" s="11">
        <f t="shared" si="388"/>
        <v>0.70596851061007881</v>
      </c>
      <c r="AD877" s="11">
        <f t="shared" si="389"/>
        <v>7.7532307821803786E-2</v>
      </c>
      <c r="AE877" s="11">
        <f t="shared" si="390"/>
        <v>0.55893596612282626</v>
      </c>
      <c r="AF877" s="11">
        <f t="shared" si="372"/>
        <v>5.4925079185404201E-2</v>
      </c>
      <c r="AG877" s="9">
        <v>0</v>
      </c>
      <c r="AH877" s="11">
        <f t="shared" si="373"/>
        <v>4.6204829944812079E-2</v>
      </c>
      <c r="AI877" s="30"/>
      <c r="AJ877" s="30">
        <v>867</v>
      </c>
      <c r="AK877" s="30">
        <f t="shared" si="391"/>
        <v>0.9751788701647871</v>
      </c>
      <c r="AL877" s="30">
        <f t="shared" si="398"/>
        <v>1.1109156589008244</v>
      </c>
      <c r="AM877" s="30">
        <f t="shared" si="399"/>
        <v>0.78350081843188257</v>
      </c>
      <c r="AN877" s="34">
        <v>1</v>
      </c>
      <c r="AO877" s="34">
        <v>1.2</v>
      </c>
      <c r="AP877">
        <v>1.017334347545455</v>
      </c>
      <c r="AQ877" s="30">
        <f t="shared" si="392"/>
        <v>-2.4821129835212896E-2</v>
      </c>
      <c r="AR877" s="31">
        <f t="shared" si="393"/>
        <v>6.1608848629649579E-4</v>
      </c>
      <c r="AS877" s="30">
        <f t="shared" si="394"/>
        <v>-8.9084341099175512E-2</v>
      </c>
      <c r="AT877" s="32">
        <f t="shared" si="395"/>
        <v>7.936019829074251E-3</v>
      </c>
      <c r="AU877" s="30">
        <f t="shared" si="396"/>
        <v>-0.23383352911357247</v>
      </c>
      <c r="AV877" s="33">
        <f t="shared" si="397"/>
        <v>5.4678119337707942E-2</v>
      </c>
      <c r="AW877" s="16"/>
      <c r="AX877" s="33"/>
    </row>
    <row r="878" spans="1:50" x14ac:dyDescent="0.2">
      <c r="A878" s="2">
        <v>43603</v>
      </c>
      <c r="B878" s="3">
        <v>16.089578729999999</v>
      </c>
      <c r="C878" s="3">
        <v>17.417616500000001</v>
      </c>
      <c r="D878" s="3">
        <v>18.432406839999999</v>
      </c>
      <c r="E878" s="3">
        <v>24.038686370000001</v>
      </c>
      <c r="F878" s="10">
        <v>2.487385895498631</v>
      </c>
      <c r="G878" s="10">
        <v>1.9154121792257559</v>
      </c>
      <c r="H878" s="3">
        <v>4.9747717909972629</v>
      </c>
      <c r="I878" s="3">
        <v>6.8901839702230188</v>
      </c>
      <c r="J878" s="3">
        <v>2.487385895498631</v>
      </c>
      <c r="K878" s="14">
        <f t="shared" si="378"/>
        <v>15.246925523797673</v>
      </c>
      <c r="L878" s="14">
        <f t="shared" si="379"/>
        <v>9.0947677289408819</v>
      </c>
      <c r="M878" s="14">
        <f t="shared" si="380"/>
        <v>5.9521996383869178</v>
      </c>
      <c r="N878" s="5">
        <f t="shared" si="381"/>
        <v>0</v>
      </c>
      <c r="O878" s="11">
        <v>0.29449999999999998</v>
      </c>
      <c r="P878" s="11">
        <v>5.0000000000000001E-3</v>
      </c>
      <c r="Q878" s="11">
        <v>6.9989825308606353</v>
      </c>
      <c r="R878" s="11">
        <f t="shared" si="374"/>
        <v>0.69989825308606357</v>
      </c>
      <c r="S878" s="11">
        <f t="shared" si="375"/>
        <v>6.2990842777745719</v>
      </c>
      <c r="T878" s="11">
        <v>6.13472748268366</v>
      </c>
      <c r="U878" s="11">
        <f t="shared" si="376"/>
        <v>0.61347274826836606</v>
      </c>
      <c r="V878" s="11">
        <f t="shared" si="377"/>
        <v>5.5212547344152938</v>
      </c>
      <c r="W878" s="11">
        <f t="shared" si="382"/>
        <v>0.89960081574463957</v>
      </c>
      <c r="X878" s="11">
        <f t="shared" si="383"/>
        <v>7.214635014791318E-2</v>
      </c>
      <c r="Y878" s="11">
        <f t="shared" si="384"/>
        <v>0.7336276642211258</v>
      </c>
      <c r="Z878" s="11">
        <f t="shared" si="385"/>
        <v>8.4042636123959319E-2</v>
      </c>
      <c r="AA878" s="11">
        <f t="shared" si="386"/>
        <v>1.0193037345741409</v>
      </c>
      <c r="AB878" s="11">
        <f t="shared" si="387"/>
        <v>5.4942720164123902E-2</v>
      </c>
      <c r="AC878" s="11">
        <f t="shared" si="388"/>
        <v>0.71145169707924694</v>
      </c>
      <c r="AD878" s="11">
        <f t="shared" si="389"/>
        <v>7.7780041267408034E-2</v>
      </c>
      <c r="AE878" s="11">
        <f t="shared" si="390"/>
        <v>0.55818259724426533</v>
      </c>
      <c r="AF878" s="11">
        <f t="shared" si="372"/>
        <v>5.4740041758967461E-2</v>
      </c>
      <c r="AG878" s="9">
        <v>0</v>
      </c>
      <c r="AH878" s="11">
        <f t="shared" si="373"/>
        <v>4.6232557663405581E-2</v>
      </c>
      <c r="AI878" s="30"/>
      <c r="AJ878" s="30">
        <v>868</v>
      </c>
      <c r="AK878" s="30">
        <f t="shared" si="391"/>
        <v>0.97174716589255272</v>
      </c>
      <c r="AL878" s="30">
        <f t="shared" si="398"/>
        <v>1.1033463706981002</v>
      </c>
      <c r="AM878" s="30">
        <f t="shared" si="399"/>
        <v>0.78923173834665494</v>
      </c>
      <c r="AN878" s="34">
        <v>1</v>
      </c>
      <c r="AO878" s="34">
        <v>1.2</v>
      </c>
      <c r="AP878">
        <v>1.0129243735909101</v>
      </c>
      <c r="AQ878" s="30">
        <f t="shared" si="392"/>
        <v>-2.8252834107447278E-2</v>
      </c>
      <c r="AR878" s="31">
        <f t="shared" si="393"/>
        <v>7.9822263510293619E-4</v>
      </c>
      <c r="AS878" s="30">
        <f t="shared" si="394"/>
        <v>-9.6653629301899802E-2</v>
      </c>
      <c r="AT878" s="32">
        <f t="shared" si="395"/>
        <v>9.3419240572290632E-3</v>
      </c>
      <c r="AU878" s="30">
        <f t="shared" si="396"/>
        <v>-0.2236926352442552</v>
      </c>
      <c r="AV878" s="33">
        <f t="shared" si="397"/>
        <v>5.0038395062519406E-2</v>
      </c>
      <c r="AW878" s="16"/>
      <c r="AX878" s="33"/>
    </row>
    <row r="879" spans="1:50" x14ac:dyDescent="0.2">
      <c r="A879" s="2">
        <v>43604</v>
      </c>
      <c r="B879" s="3">
        <v>16.078275319999999</v>
      </c>
      <c r="C879" s="3">
        <v>17.457215049999999</v>
      </c>
      <c r="D879" s="3">
        <v>18.42820438</v>
      </c>
      <c r="E879" s="3">
        <v>24.30504582</v>
      </c>
      <c r="F879" s="10">
        <v>2.3472513658759691</v>
      </c>
      <c r="G879" s="10">
        <v>1.7310303275183589</v>
      </c>
      <c r="H879" s="3">
        <v>4.6945027317519381</v>
      </c>
      <c r="I879" s="3">
        <v>6.4255330592702977</v>
      </c>
      <c r="J879" s="3">
        <v>2.3472513658759691</v>
      </c>
      <c r="K879" s="14">
        <f t="shared" si="378"/>
        <v>13.364946278635955</v>
      </c>
      <c r="L879" s="14">
        <f t="shared" si="379"/>
        <v>8.0495360179429412</v>
      </c>
      <c r="M879" s="14">
        <f t="shared" si="380"/>
        <v>5.8701449043217027</v>
      </c>
      <c r="N879" s="5">
        <f t="shared" si="381"/>
        <v>0</v>
      </c>
      <c r="O879" s="11">
        <v>0.29799999999999999</v>
      </c>
      <c r="P879" s="11">
        <v>5.0000000000000001E-3</v>
      </c>
      <c r="Q879" s="11">
        <v>7.0099177625126741</v>
      </c>
      <c r="R879" s="11">
        <f t="shared" si="374"/>
        <v>0.70099177625126741</v>
      </c>
      <c r="S879" s="11">
        <f t="shared" si="375"/>
        <v>6.3089259862614071</v>
      </c>
      <c r="T879" s="11">
        <v>6.1582751319665334</v>
      </c>
      <c r="U879" s="11">
        <f t="shared" si="376"/>
        <v>0.61582751319665341</v>
      </c>
      <c r="V879" s="11">
        <f t="shared" si="377"/>
        <v>5.5424476187698799</v>
      </c>
      <c r="W879" s="11">
        <f t="shared" si="382"/>
        <v>0.89574330522585355</v>
      </c>
      <c r="X879" s="11">
        <f t="shared" si="383"/>
        <v>7.3187066768035255E-2</v>
      </c>
      <c r="Y879" s="11">
        <f t="shared" si="384"/>
        <v>0.73108286128923172</v>
      </c>
      <c r="Z879" s="11">
        <f t="shared" si="385"/>
        <v>8.8032184448840423E-2</v>
      </c>
      <c r="AA879" s="11">
        <f t="shared" si="386"/>
        <v>1.0074766967774944</v>
      </c>
      <c r="AB879" s="11">
        <f t="shared" si="387"/>
        <v>5.5398350226943123E-2</v>
      </c>
      <c r="AC879" s="11">
        <f t="shared" si="388"/>
        <v>0.71617395286789498</v>
      </c>
      <c r="AD879" s="11">
        <f t="shared" si="389"/>
        <v>7.9899750590163146E-2</v>
      </c>
      <c r="AE879" s="11">
        <f t="shared" si="390"/>
        <v>0.5578008845402298</v>
      </c>
      <c r="AF879" s="11">
        <f t="shared" si="372"/>
        <v>5.5232757539058999E-2</v>
      </c>
      <c r="AG879" s="9">
        <v>0</v>
      </c>
      <c r="AH879" s="11">
        <f t="shared" si="373"/>
        <v>4.6724476356961961E-2</v>
      </c>
      <c r="AI879" s="30"/>
      <c r="AJ879" s="30">
        <v>869</v>
      </c>
      <c r="AK879" s="30">
        <f t="shared" si="391"/>
        <v>0.96893037199388876</v>
      </c>
      <c r="AL879" s="30">
        <f t="shared" si="398"/>
        <v>1.0955088812263347</v>
      </c>
      <c r="AM879" s="30">
        <f t="shared" si="399"/>
        <v>0.79607370345805817</v>
      </c>
      <c r="AN879" s="34">
        <v>1</v>
      </c>
      <c r="AO879" s="34">
        <v>1.2</v>
      </c>
      <c r="AP879">
        <v>1.0085143991363634</v>
      </c>
      <c r="AQ879" s="30">
        <f t="shared" si="392"/>
        <v>-3.1069628006111238E-2</v>
      </c>
      <c r="AR879" s="31">
        <f t="shared" si="393"/>
        <v>9.6532178443813185E-4</v>
      </c>
      <c r="AS879" s="30">
        <f t="shared" si="394"/>
        <v>-0.10449111877366524</v>
      </c>
      <c r="AT879" s="32">
        <f t="shared" si="395"/>
        <v>1.0918393902572215E-2</v>
      </c>
      <c r="AU879" s="30">
        <f t="shared" si="396"/>
        <v>-0.21244069567830526</v>
      </c>
      <c r="AV879" s="33">
        <f t="shared" si="397"/>
        <v>4.5131049180282309E-2</v>
      </c>
      <c r="AW879" s="16"/>
      <c r="AX879" s="33"/>
    </row>
    <row r="880" spans="1:50" x14ac:dyDescent="0.2">
      <c r="A880" s="2">
        <v>43605</v>
      </c>
      <c r="B880" s="3">
        <v>16.066971909999999</v>
      </c>
      <c r="C880" s="3">
        <v>17.496813594999999</v>
      </c>
      <c r="D880" s="3">
        <v>18.424001919999998</v>
      </c>
      <c r="E880" s="3">
        <v>24.571405259999999</v>
      </c>
      <c r="F880" s="10">
        <v>2.3875996731793458</v>
      </c>
      <c r="G880" s="10">
        <v>1.683125642838424</v>
      </c>
      <c r="H880" s="3">
        <v>4.7751993463586926</v>
      </c>
      <c r="I880" s="3">
        <v>6.4583249891971173</v>
      </c>
      <c r="J880" s="3">
        <v>2.3875996731793458</v>
      </c>
      <c r="K880" s="14">
        <f t="shared" si="378"/>
        <v>12.628191486991259</v>
      </c>
      <c r="L880" s="14">
        <f t="shared" si="379"/>
        <v>7.6800799079870421</v>
      </c>
      <c r="M880" s="14">
        <f t="shared" si="380"/>
        <v>6.2271325113444886</v>
      </c>
      <c r="N880" s="5">
        <f t="shared" si="381"/>
        <v>0</v>
      </c>
      <c r="O880" s="11">
        <v>0.30149999999999999</v>
      </c>
      <c r="P880" s="11">
        <v>5.0000000000000001E-3</v>
      </c>
      <c r="Q880" s="11">
        <v>6.966939103035287</v>
      </c>
      <c r="R880" s="11">
        <f t="shared" si="374"/>
        <v>0.69669391030352879</v>
      </c>
      <c r="S880" s="11">
        <f t="shared" si="375"/>
        <v>6.2702451927317586</v>
      </c>
      <c r="T880" s="11">
        <v>6.1784104760918153</v>
      </c>
      <c r="U880" s="11">
        <f t="shared" si="376"/>
        <v>0.61784104760918157</v>
      </c>
      <c r="V880" s="11">
        <f t="shared" si="377"/>
        <v>5.5605694284826335</v>
      </c>
      <c r="W880" s="11">
        <f t="shared" si="382"/>
        <v>0.89305636500520336</v>
      </c>
      <c r="X880" s="11">
        <f t="shared" si="383"/>
        <v>7.2883019960794618E-2</v>
      </c>
      <c r="Y880" s="11">
        <f t="shared" si="384"/>
        <v>0.72850443564870881</v>
      </c>
      <c r="Z880" s="11">
        <f t="shared" si="385"/>
        <v>9.1167097842678624E-2</v>
      </c>
      <c r="AA880" s="11">
        <f t="shared" si="386"/>
        <v>0.99690369848410698</v>
      </c>
      <c r="AB880" s="11">
        <f t="shared" si="387"/>
        <v>5.5923610705859099E-2</v>
      </c>
      <c r="AC880" s="11">
        <f t="shared" si="388"/>
        <v>0.72185346408854534</v>
      </c>
      <c r="AD880" s="11">
        <f t="shared" si="389"/>
        <v>7.8919064623994034E-2</v>
      </c>
      <c r="AE880" s="11">
        <f t="shared" si="390"/>
        <v>0.55771945868098949</v>
      </c>
      <c r="AF880" s="11">
        <f t="shared" si="372"/>
        <v>5.5708316019323204E-2</v>
      </c>
      <c r="AG880" s="9">
        <v>0</v>
      </c>
      <c r="AH880" s="11">
        <f t="shared" si="373"/>
        <v>4.8175005122036686E-2</v>
      </c>
      <c r="AI880" s="30"/>
      <c r="AJ880" s="30">
        <v>870</v>
      </c>
      <c r="AK880" s="30">
        <f t="shared" si="391"/>
        <v>0.96593938496599796</v>
      </c>
      <c r="AL880" s="30">
        <f t="shared" si="398"/>
        <v>1.0880707963267855</v>
      </c>
      <c r="AM880" s="30">
        <f t="shared" si="399"/>
        <v>0.80077252871253934</v>
      </c>
      <c r="AN880" s="34">
        <v>0.98214285700000004</v>
      </c>
      <c r="AO880" s="34">
        <v>1.2</v>
      </c>
      <c r="AP880">
        <v>1.0041044251818181</v>
      </c>
      <c r="AQ880" s="30">
        <f t="shared" si="392"/>
        <v>-1.6203472034002075E-2</v>
      </c>
      <c r="AR880" s="31">
        <f t="shared" si="393"/>
        <v>2.6255250595668734E-4</v>
      </c>
      <c r="AS880" s="30">
        <f t="shared" si="394"/>
        <v>-0.11192920367321446</v>
      </c>
      <c r="AT880" s="32">
        <f t="shared" si="395"/>
        <v>1.2528146634919926E-2</v>
      </c>
      <c r="AU880" s="30">
        <f t="shared" si="396"/>
        <v>-0.20333189646927874</v>
      </c>
      <c r="AV880" s="33">
        <f t="shared" si="397"/>
        <v>4.1343860121793488E-2</v>
      </c>
      <c r="AW880" s="16"/>
      <c r="AX880" s="33"/>
    </row>
    <row r="881" spans="1:50" x14ac:dyDescent="0.2">
      <c r="A881" s="2">
        <v>43606</v>
      </c>
      <c r="B881" s="3">
        <v>16.055668489999999</v>
      </c>
      <c r="C881" s="3">
        <v>17.53641215</v>
      </c>
      <c r="D881" s="3">
        <v>18.419799470000001</v>
      </c>
      <c r="E881" s="3">
        <v>24.837764709999998</v>
      </c>
      <c r="F881" s="10">
        <v>2.32926906458307</v>
      </c>
      <c r="G881" s="10">
        <v>1.6543654949152951</v>
      </c>
      <c r="H881" s="3">
        <v>4.658538129166141</v>
      </c>
      <c r="I881" s="3">
        <v>6.3129036240814367</v>
      </c>
      <c r="J881" s="3">
        <v>2.32926906458307</v>
      </c>
      <c r="K881" s="14">
        <f t="shared" si="378"/>
        <v>11.441620406816568</v>
      </c>
      <c r="L881" s="14">
        <f t="shared" si="379"/>
        <v>7.238637281025186</v>
      </c>
      <c r="M881" s="14">
        <f t="shared" si="380"/>
        <v>6.323324730130409</v>
      </c>
      <c r="N881" s="5">
        <f t="shared" si="381"/>
        <v>0</v>
      </c>
      <c r="O881" s="11">
        <v>0.30499999999999999</v>
      </c>
      <c r="P881" s="11">
        <v>5.0000000000000001E-3</v>
      </c>
      <c r="Q881" s="11">
        <v>6.9619445626745096</v>
      </c>
      <c r="R881" s="11">
        <f t="shared" si="374"/>
        <v>0.69619445626745102</v>
      </c>
      <c r="S881" s="11">
        <f t="shared" si="375"/>
        <v>6.2657501064070589</v>
      </c>
      <c r="T881" s="11">
        <v>6.1996184178633831</v>
      </c>
      <c r="U881" s="11">
        <f t="shared" si="376"/>
        <v>0.6199618417863384</v>
      </c>
      <c r="V881" s="11">
        <f t="shared" si="377"/>
        <v>5.5796565760770447</v>
      </c>
      <c r="W881" s="11">
        <f t="shared" si="382"/>
        <v>0.8901247871645791</v>
      </c>
      <c r="X881" s="11">
        <f t="shared" si="383"/>
        <v>7.3074536230961717E-2</v>
      </c>
      <c r="Y881" s="11">
        <f t="shared" si="384"/>
        <v>0.72596230359143921</v>
      </c>
      <c r="Z881" s="11">
        <f t="shared" si="385"/>
        <v>9.4610031541113568E-2</v>
      </c>
      <c r="AA881" s="11">
        <f t="shared" si="386"/>
        <v>0.98590962607785471</v>
      </c>
      <c r="AB881" s="11">
        <f t="shared" si="387"/>
        <v>5.6499856143972016E-2</v>
      </c>
      <c r="AC881" s="11">
        <f t="shared" si="388"/>
        <v>0.72682548075895981</v>
      </c>
      <c r="AD881" s="11">
        <f t="shared" si="389"/>
        <v>7.7771799619856724E-2</v>
      </c>
      <c r="AE881" s="11">
        <f t="shared" si="390"/>
        <v>0.55797120632422836</v>
      </c>
      <c r="AF881" s="11">
        <f t="shared" si="372"/>
        <v>5.5333918507367331E-2</v>
      </c>
      <c r="AG881" s="9">
        <v>0</v>
      </c>
      <c r="AH881" s="11">
        <f t="shared" si="373"/>
        <v>4.8026098051899342E-2</v>
      </c>
      <c r="AI881" s="30"/>
      <c r="AJ881" s="30">
        <v>871</v>
      </c>
      <c r="AK881" s="30">
        <f t="shared" si="391"/>
        <v>0.96319932339554082</v>
      </c>
      <c r="AL881" s="30">
        <f t="shared" si="398"/>
        <v>1.0805196576189682</v>
      </c>
      <c r="AM881" s="30">
        <f t="shared" si="399"/>
        <v>0.8045972803788165</v>
      </c>
      <c r="AN881" s="34">
        <v>0.96428571399999996</v>
      </c>
      <c r="AO881" s="34">
        <v>1.2</v>
      </c>
      <c r="AP881">
        <v>0.99969445122727252</v>
      </c>
      <c r="AQ881" s="30">
        <f t="shared" si="392"/>
        <v>-1.086390604459142E-3</v>
      </c>
      <c r="AR881" s="31">
        <f t="shared" si="393"/>
        <v>1.1802445454570999E-6</v>
      </c>
      <c r="AS881" s="30">
        <f t="shared" si="394"/>
        <v>-0.11948034238103178</v>
      </c>
      <c r="AT881" s="32">
        <f t="shared" si="395"/>
        <v>1.4275552215488579E-2</v>
      </c>
      <c r="AU881" s="30">
        <f t="shared" si="396"/>
        <v>-0.19509717084845601</v>
      </c>
      <c r="AV881" s="33">
        <f t="shared" si="397"/>
        <v>3.8062906073071633E-2</v>
      </c>
      <c r="AW881" s="16"/>
      <c r="AX881" s="33"/>
    </row>
    <row r="882" spans="1:50" x14ac:dyDescent="0.2">
      <c r="A882" s="2">
        <v>43607</v>
      </c>
      <c r="B882" s="3">
        <v>16.044365079999999</v>
      </c>
      <c r="C882" s="3">
        <v>17.576010700000001</v>
      </c>
      <c r="D882" s="3">
        <v>18.415597009999999</v>
      </c>
      <c r="E882" s="3">
        <v>24.67499819</v>
      </c>
      <c r="F882" s="10">
        <v>2.4256043302109078</v>
      </c>
      <c r="G882" s="10">
        <v>2.0782749051981169</v>
      </c>
      <c r="H882" s="3">
        <v>4.8512086604218174</v>
      </c>
      <c r="I882" s="3">
        <v>6.9294835656199343</v>
      </c>
      <c r="J882" s="3">
        <v>2.4256043302109078</v>
      </c>
      <c r="K882" s="14">
        <f t="shared" si="378"/>
        <v>11.740823160813809</v>
      </c>
      <c r="L882" s="14">
        <f t="shared" si="379"/>
        <v>8.725313986600618</v>
      </c>
      <c r="M882" s="14">
        <f t="shared" si="380"/>
        <v>6.4029293864709649</v>
      </c>
      <c r="N882" s="5">
        <f t="shared" si="381"/>
        <v>0</v>
      </c>
      <c r="O882" s="11">
        <v>0.29525641029999999</v>
      </c>
      <c r="P882" s="11">
        <v>5.0000000000000001E-3</v>
      </c>
      <c r="Q882" s="11">
        <v>6.9145817110752423</v>
      </c>
      <c r="R882" s="11">
        <f t="shared" si="374"/>
        <v>0.69145817110752428</v>
      </c>
      <c r="S882" s="11">
        <f t="shared" si="375"/>
        <v>6.2231235399677178</v>
      </c>
      <c r="T882" s="11">
        <v>6.1867825963395182</v>
      </c>
      <c r="U882" s="11">
        <f t="shared" si="376"/>
        <v>0.61867825963395184</v>
      </c>
      <c r="V882" s="11">
        <f t="shared" si="377"/>
        <v>5.5681043367055665</v>
      </c>
      <c r="W882" s="11">
        <f t="shared" si="382"/>
        <v>0.88752216709688636</v>
      </c>
      <c r="X882" s="11">
        <f t="shared" si="383"/>
        <v>7.2889486960381111E-2</v>
      </c>
      <c r="Y882" s="11">
        <f t="shared" si="384"/>
        <v>0.72343968463599329</v>
      </c>
      <c r="Z882" s="11">
        <f t="shared" si="385"/>
        <v>9.7704434564468159E-2</v>
      </c>
      <c r="AA882" s="11">
        <f t="shared" si="386"/>
        <v>0.97544259419320511</v>
      </c>
      <c r="AB882" s="11">
        <f t="shared" si="387"/>
        <v>5.7132109982783716E-2</v>
      </c>
      <c r="AC882" s="11">
        <f t="shared" si="388"/>
        <v>0.7308947344626644</v>
      </c>
      <c r="AD882" s="11">
        <f t="shared" si="389"/>
        <v>7.6844277760448859E-2</v>
      </c>
      <c r="AE882" s="11">
        <f t="shared" si="390"/>
        <v>0.55849068762731913</v>
      </c>
      <c r="AF882" s="11">
        <f t="shared" si="372"/>
        <v>5.528243968275922E-2</v>
      </c>
      <c r="AG882" s="9">
        <v>0</v>
      </c>
      <c r="AH882" s="11">
        <f t="shared" si="373"/>
        <v>4.7729633958626658E-2</v>
      </c>
      <c r="AI882" s="30"/>
      <c r="AJ882" s="30">
        <v>872</v>
      </c>
      <c r="AK882" s="30">
        <f t="shared" si="391"/>
        <v>0.96041165405726747</v>
      </c>
      <c r="AL882" s="30">
        <f t="shared" si="398"/>
        <v>1.0731470287576732</v>
      </c>
      <c r="AM882" s="30">
        <f t="shared" si="399"/>
        <v>0.80773901222311328</v>
      </c>
      <c r="AN882" s="34">
        <v>0.946428571</v>
      </c>
      <c r="AO882" s="34">
        <v>1.2</v>
      </c>
      <c r="AP882">
        <v>0.9952844772727274</v>
      </c>
      <c r="AQ882" s="30">
        <f t="shared" si="392"/>
        <v>1.3983083057267476E-2</v>
      </c>
      <c r="AR882" s="31">
        <f t="shared" si="393"/>
        <v>1.9552661178644075E-4</v>
      </c>
      <c r="AS882" s="30">
        <f t="shared" si="394"/>
        <v>-0.12685297124232675</v>
      </c>
      <c r="AT882" s="32">
        <f t="shared" si="395"/>
        <v>1.6091676313006578E-2</v>
      </c>
      <c r="AU882" s="30">
        <f t="shared" si="396"/>
        <v>-0.18754546504961411</v>
      </c>
      <c r="AV882" s="33">
        <f t="shared" si="397"/>
        <v>3.5173301460676029E-2</v>
      </c>
      <c r="AW882" s="16"/>
      <c r="AX882" s="33"/>
    </row>
    <row r="883" spans="1:50" x14ac:dyDescent="0.2">
      <c r="A883" s="2">
        <v>43608</v>
      </c>
      <c r="B883" s="3">
        <v>15.900783880000001</v>
      </c>
      <c r="C883" s="3">
        <v>17.615609245000002</v>
      </c>
      <c r="D883" s="3">
        <v>18.32243398</v>
      </c>
      <c r="E883" s="3">
        <v>24.512231679999999</v>
      </c>
      <c r="F883" s="10">
        <v>2.3978747161798868</v>
      </c>
      <c r="G883" s="10">
        <v>1.9657855817761081</v>
      </c>
      <c r="H883" s="3">
        <v>4.7957494323597736</v>
      </c>
      <c r="I883" s="3">
        <v>6.761535014135883</v>
      </c>
      <c r="J883" s="3">
        <v>2.3978747161798868</v>
      </c>
      <c r="K883" s="14">
        <f t="shared" si="378"/>
        <v>10.192824902592811</v>
      </c>
      <c r="L883" s="14">
        <f t="shared" si="379"/>
        <v>8.7479485344317958</v>
      </c>
      <c r="M883" s="14">
        <f t="shared" si="380"/>
        <v>6.1290272294492167</v>
      </c>
      <c r="N883" s="5">
        <f t="shared" si="381"/>
        <v>0</v>
      </c>
      <c r="O883" s="11">
        <v>0.28551282049999999</v>
      </c>
      <c r="P883" s="11">
        <v>5.0000000000000001E-3</v>
      </c>
      <c r="Q883" s="11">
        <v>6.9321398299230577</v>
      </c>
      <c r="R883" s="11">
        <f t="shared" si="374"/>
        <v>0.69321398299230585</v>
      </c>
      <c r="S883" s="11">
        <f t="shared" si="375"/>
        <v>6.2389258469307523</v>
      </c>
      <c r="T883" s="11">
        <v>6.1997856436217562</v>
      </c>
      <c r="U883" s="11">
        <f t="shared" si="376"/>
        <v>0.61997856436217569</v>
      </c>
      <c r="V883" s="11">
        <f t="shared" si="377"/>
        <v>5.5798070792595809</v>
      </c>
      <c r="W883" s="11">
        <f t="shared" si="382"/>
        <v>0.88473275063409773</v>
      </c>
      <c r="X883" s="11">
        <f t="shared" si="383"/>
        <v>7.3194742858291778E-2</v>
      </c>
      <c r="Y883" s="11">
        <f t="shared" si="384"/>
        <v>0.72095408082924684</v>
      </c>
      <c r="Z883" s="11">
        <f t="shared" si="385"/>
        <v>0.10046932380101044</v>
      </c>
      <c r="AA883" s="11">
        <f t="shared" si="386"/>
        <v>0.96509922135493231</v>
      </c>
      <c r="AB883" s="11">
        <f t="shared" si="387"/>
        <v>5.7812152621457003E-2</v>
      </c>
      <c r="AC883" s="11">
        <f t="shared" si="388"/>
        <v>0.73299814622077586</v>
      </c>
      <c r="AD883" s="11">
        <f t="shared" si="389"/>
        <v>8.0140042179176127E-2</v>
      </c>
      <c r="AE883" s="11">
        <f t="shared" si="390"/>
        <v>0.5592060643791843</v>
      </c>
      <c r="AF883" s="11">
        <f t="shared" si="372"/>
        <v>5.4995402213979118E-2</v>
      </c>
      <c r="AG883" s="9">
        <v>0</v>
      </c>
      <c r="AH883" s="11">
        <f t="shared" si="373"/>
        <v>4.7485432673827113E-2</v>
      </c>
      <c r="AI883" s="30"/>
      <c r="AJ883" s="30">
        <v>873</v>
      </c>
      <c r="AK883" s="30">
        <f t="shared" si="391"/>
        <v>0.95792749349238948</v>
      </c>
      <c r="AL883" s="30">
        <f t="shared" si="398"/>
        <v>1.0655685451559427</v>
      </c>
      <c r="AM883" s="30">
        <f t="shared" si="399"/>
        <v>0.813138188399952</v>
      </c>
      <c r="AN883" s="34">
        <v>0.928571429</v>
      </c>
      <c r="AO883" s="34">
        <v>1.17</v>
      </c>
      <c r="AP883">
        <v>0.99087450331818205</v>
      </c>
      <c r="AQ883" s="30">
        <f t="shared" si="392"/>
        <v>2.9356064492389478E-2</v>
      </c>
      <c r="AR883" s="31">
        <f t="shared" si="393"/>
        <v>8.6177852248133023E-4</v>
      </c>
      <c r="AS883" s="30">
        <f t="shared" si="394"/>
        <v>-0.10443145484405725</v>
      </c>
      <c r="AT883" s="32">
        <f t="shared" si="395"/>
        <v>1.0905928760846367E-2</v>
      </c>
      <c r="AU883" s="30">
        <f t="shared" si="396"/>
        <v>-0.17773631491823005</v>
      </c>
      <c r="AV883" s="33">
        <f t="shared" si="397"/>
        <v>3.1590197640712248E-2</v>
      </c>
      <c r="AW883" s="16"/>
      <c r="AX883" s="33"/>
    </row>
    <row r="884" spans="1:50" x14ac:dyDescent="0.2">
      <c r="A884" s="2">
        <v>43609</v>
      </c>
      <c r="B884" s="3">
        <v>15.75720269</v>
      </c>
      <c r="C884" s="3">
        <v>17.655207799999999</v>
      </c>
      <c r="D884" s="3">
        <v>18.22927095</v>
      </c>
      <c r="E884" s="3">
        <v>24.349465160000001</v>
      </c>
      <c r="F884" s="10">
        <v>2.3876910706309649</v>
      </c>
      <c r="G884" s="10">
        <v>1.769373893482924</v>
      </c>
      <c r="H884" s="3">
        <v>4.7753821412619306</v>
      </c>
      <c r="I884" s="3">
        <v>6.5447560347448546</v>
      </c>
      <c r="J884" s="3">
        <v>2.3876910706309649</v>
      </c>
      <c r="K884" s="14">
        <f t="shared" si="378"/>
        <v>9.0134972212475652</v>
      </c>
      <c r="L884" s="14">
        <f t="shared" si="379"/>
        <v>8.5760113735084467</v>
      </c>
      <c r="M884" s="14">
        <f t="shared" si="380"/>
        <v>5.9112983659052905</v>
      </c>
      <c r="N884" s="5">
        <f t="shared" si="381"/>
        <v>0</v>
      </c>
      <c r="O884" s="11">
        <v>0.27576923079999999</v>
      </c>
      <c r="P884" s="11">
        <v>5.0000000000000001E-3</v>
      </c>
      <c r="Q884" s="11">
        <v>6.8850877377810029</v>
      </c>
      <c r="R884" s="11">
        <f t="shared" si="374"/>
        <v>0.68850877377810038</v>
      </c>
      <c r="S884" s="11">
        <f t="shared" si="375"/>
        <v>6.196578964002903</v>
      </c>
      <c r="T884" s="11">
        <v>6.2351704353497102</v>
      </c>
      <c r="U884" s="11">
        <f t="shared" si="376"/>
        <v>0.62351704353497106</v>
      </c>
      <c r="V884" s="11">
        <f t="shared" si="377"/>
        <v>5.6116533918147393</v>
      </c>
      <c r="W884" s="11">
        <f t="shared" si="382"/>
        <v>0.88250970012425123</v>
      </c>
      <c r="X884" s="11">
        <f t="shared" si="383"/>
        <v>7.3032349923878553E-2</v>
      </c>
      <c r="Y884" s="11">
        <f t="shared" si="384"/>
        <v>0.71849198987632357</v>
      </c>
      <c r="Z884" s="11">
        <f t="shared" si="385"/>
        <v>0.1021543208731935</v>
      </c>
      <c r="AA884" s="11">
        <f t="shared" si="386"/>
        <v>0.95599941678043587</v>
      </c>
      <c r="AB884" s="11">
        <f t="shared" si="387"/>
        <v>5.8532328094018725E-2</v>
      </c>
      <c r="AC884" s="11">
        <f t="shared" si="388"/>
        <v>0.7361726111587843</v>
      </c>
      <c r="AD884" s="11">
        <f t="shared" si="389"/>
        <v>8.0333333274331925E-2</v>
      </c>
      <c r="AE884" s="11">
        <f t="shared" si="390"/>
        <v>0.55998958823100342</v>
      </c>
      <c r="AF884" s="11">
        <f t="shared" si="372"/>
        <v>5.5028726868785766E-2</v>
      </c>
      <c r="AG884" s="9">
        <v>0</v>
      </c>
      <c r="AH884" s="11">
        <f t="shared" si="373"/>
        <v>4.9438603060021923E-2</v>
      </c>
      <c r="AI884" s="30"/>
      <c r="AJ884" s="30">
        <v>874</v>
      </c>
      <c r="AK884" s="30">
        <f t="shared" si="391"/>
        <v>0.95554205004812975</v>
      </c>
      <c r="AL884" s="30">
        <f t="shared" si="398"/>
        <v>1.0581537376536294</v>
      </c>
      <c r="AM884" s="30">
        <f t="shared" si="399"/>
        <v>0.81650594443311619</v>
      </c>
      <c r="AN884" s="34">
        <v>0.91071428600000004</v>
      </c>
      <c r="AO884" s="34">
        <v>1.1399999999999999</v>
      </c>
      <c r="AP884">
        <v>0.98646452936363649</v>
      </c>
      <c r="AQ884" s="30">
        <f t="shared" si="392"/>
        <v>4.4827764048129715E-2</v>
      </c>
      <c r="AR884" s="31">
        <f t="shared" si="393"/>
        <v>2.0095284295547911E-3</v>
      </c>
      <c r="AS884" s="30">
        <f t="shared" si="394"/>
        <v>-8.1846262346370491E-2</v>
      </c>
      <c r="AT884" s="32">
        <f t="shared" si="395"/>
        <v>6.6988106600709037E-3</v>
      </c>
      <c r="AU884" s="30">
        <f t="shared" si="396"/>
        <v>-0.1699585849305203</v>
      </c>
      <c r="AV884" s="33">
        <f t="shared" si="397"/>
        <v>2.8885920591584881E-2</v>
      </c>
      <c r="AW884" s="16"/>
      <c r="AX884" s="33"/>
    </row>
    <row r="885" spans="1:50" x14ac:dyDescent="0.2">
      <c r="A885" s="2">
        <v>43610</v>
      </c>
      <c r="B885" s="3">
        <v>15.61362149</v>
      </c>
      <c r="C885" s="3">
        <v>17.694806345</v>
      </c>
      <c r="D885" s="3">
        <v>18.136107920000001</v>
      </c>
      <c r="E885" s="3">
        <v>24.18669865</v>
      </c>
      <c r="F885" s="10">
        <v>2.3200781420301588</v>
      </c>
      <c r="G885" s="10">
        <v>1.733461890052991</v>
      </c>
      <c r="H885" s="3">
        <v>4.6401562840603194</v>
      </c>
      <c r="I885" s="3">
        <v>6.37361817411331</v>
      </c>
      <c r="J885" s="3">
        <v>2.3200781420301588</v>
      </c>
      <c r="K885" s="14">
        <f t="shared" si="378"/>
        <v>7.8487083782028595</v>
      </c>
      <c r="L885" s="14">
        <f t="shared" si="379"/>
        <v>8.7285656908586287</v>
      </c>
      <c r="M885" s="14">
        <f t="shared" si="380"/>
        <v>5.5650817907643999</v>
      </c>
      <c r="N885" s="5">
        <f t="shared" si="381"/>
        <v>0</v>
      </c>
      <c r="O885" s="11">
        <v>0.26602564099999998</v>
      </c>
      <c r="P885" s="11">
        <v>5.0000000000000001E-3</v>
      </c>
      <c r="Q885" s="11">
        <v>6.8867338155741074</v>
      </c>
      <c r="R885" s="11">
        <f t="shared" si="374"/>
        <v>0.68867338155741076</v>
      </c>
      <c r="S885" s="11">
        <f t="shared" si="375"/>
        <v>6.1980604340166972</v>
      </c>
      <c r="T885" s="11">
        <v>6.2590112849811081</v>
      </c>
      <c r="U885" s="11">
        <f t="shared" si="376"/>
        <v>0.62590112849811086</v>
      </c>
      <c r="V885" s="11">
        <f t="shared" si="377"/>
        <v>5.6331101564829975</v>
      </c>
      <c r="W885" s="11">
        <f t="shared" si="382"/>
        <v>0.88043967399106282</v>
      </c>
      <c r="X885" s="11">
        <f t="shared" si="383"/>
        <v>7.2701399699690361E-2</v>
      </c>
      <c r="Y885" s="11">
        <f t="shared" si="384"/>
        <v>0.71608429215364489</v>
      </c>
      <c r="Z885" s="11">
        <f t="shared" si="385"/>
        <v>0.10305341270495441</v>
      </c>
      <c r="AA885" s="11">
        <f t="shared" si="386"/>
        <v>0.94781183076385223</v>
      </c>
      <c r="AB885" s="11">
        <f t="shared" si="387"/>
        <v>5.9270143594985975E-2</v>
      </c>
      <c r="AC885" s="11">
        <f t="shared" si="388"/>
        <v>0.73900623676645438</v>
      </c>
      <c r="AD885" s="11">
        <f t="shared" si="389"/>
        <v>7.8458348319996637E-2</v>
      </c>
      <c r="AE885" s="11">
        <f t="shared" si="390"/>
        <v>0.56089790214583213</v>
      </c>
      <c r="AF885" s="11">
        <f t="shared" si="372"/>
        <v>5.4781073776642854E-2</v>
      </c>
      <c r="AG885" s="9">
        <v>0</v>
      </c>
      <c r="AH885" s="11">
        <f t="shared" si="373"/>
        <v>4.9759193254531639E-2</v>
      </c>
      <c r="AI885" s="30"/>
      <c r="AJ885" s="30">
        <v>875</v>
      </c>
      <c r="AK885" s="30">
        <f t="shared" si="391"/>
        <v>0.95314107369075318</v>
      </c>
      <c r="AL885" s="30">
        <f t="shared" si="398"/>
        <v>1.0508652434688066</v>
      </c>
      <c r="AM885" s="30">
        <f t="shared" si="399"/>
        <v>0.81746458508645103</v>
      </c>
      <c r="AN885" s="34">
        <v>0.89285714299999996</v>
      </c>
      <c r="AO885" s="34">
        <v>1.1100000000000001</v>
      </c>
      <c r="AP885">
        <v>0.98205455540909092</v>
      </c>
      <c r="AQ885" s="30">
        <f t="shared" si="392"/>
        <v>6.0283930690753218E-2</v>
      </c>
      <c r="AR885" s="31">
        <f t="shared" si="393"/>
        <v>3.6341522995275376E-3</v>
      </c>
      <c r="AS885" s="30">
        <f t="shared" si="394"/>
        <v>-5.9134756531193489E-2</v>
      </c>
      <c r="AT885" s="32">
        <f t="shared" si="395"/>
        <v>3.4969194300035309E-3</v>
      </c>
      <c r="AU885" s="30">
        <f t="shared" si="396"/>
        <v>-0.16458997032263989</v>
      </c>
      <c r="AV885" s="33">
        <f t="shared" si="397"/>
        <v>2.708985833080748E-2</v>
      </c>
      <c r="AW885" s="16"/>
      <c r="AX885" s="33"/>
    </row>
    <row r="886" spans="1:50" x14ac:dyDescent="0.2">
      <c r="A886" s="2">
        <v>43611</v>
      </c>
      <c r="B886" s="3">
        <v>15.47004029</v>
      </c>
      <c r="C886" s="3">
        <v>17.734404895000001</v>
      </c>
      <c r="D886" s="3">
        <v>18.042944890000001</v>
      </c>
      <c r="E886" s="3">
        <v>24.023932129999999</v>
      </c>
      <c r="F886" s="10">
        <v>2.3227951558129081</v>
      </c>
      <c r="G886" s="10">
        <v>1.673580207167922</v>
      </c>
      <c r="H886" s="3">
        <v>4.6455903116258161</v>
      </c>
      <c r="I886" s="3">
        <v>6.3191705187937384</v>
      </c>
      <c r="J886" s="3">
        <v>2.3227951558129081</v>
      </c>
      <c r="K886" s="14">
        <f t="shared" si="378"/>
        <v>7.0946154524186849</v>
      </c>
      <c r="L886" s="14">
        <f t="shared" si="379"/>
        <v>8.9456732284415175</v>
      </c>
      <c r="M886" s="14">
        <f t="shared" si="380"/>
        <v>5.3995815422191722</v>
      </c>
      <c r="N886" s="5">
        <f t="shared" si="381"/>
        <v>0</v>
      </c>
      <c r="O886" s="11">
        <v>0.25628205129999998</v>
      </c>
      <c r="P886" s="11">
        <v>5.0000000000000001E-3</v>
      </c>
      <c r="Q886" s="11">
        <v>6.8556442775089206</v>
      </c>
      <c r="R886" s="11">
        <f t="shared" si="374"/>
        <v>0.6855644277508921</v>
      </c>
      <c r="S886" s="11">
        <f t="shared" si="375"/>
        <v>6.1700798497580287</v>
      </c>
      <c r="T886" s="11">
        <v>6.2846878922129026</v>
      </c>
      <c r="U886" s="11">
        <f t="shared" si="376"/>
        <v>0.62846878922129035</v>
      </c>
      <c r="V886" s="11">
        <f t="shared" si="377"/>
        <v>5.6562191029916127</v>
      </c>
      <c r="W886" s="11">
        <f t="shared" si="382"/>
        <v>0.8784966303620374</v>
      </c>
      <c r="X886" s="11">
        <f t="shared" si="383"/>
        <v>7.2052317713839298E-2</v>
      </c>
      <c r="Y886" s="11">
        <f t="shared" si="384"/>
        <v>0.71373577132694499</v>
      </c>
      <c r="Z886" s="11">
        <f t="shared" si="385"/>
        <v>0.10299894390629732</v>
      </c>
      <c r="AA886" s="11">
        <f t="shared" si="386"/>
        <v>0.94086176392056775</v>
      </c>
      <c r="AB886" s="11">
        <f t="shared" si="387"/>
        <v>6.0009487646916874E-2</v>
      </c>
      <c r="AC886" s="11">
        <f t="shared" si="388"/>
        <v>0.74006488304074269</v>
      </c>
      <c r="AD886" s="11">
        <f t="shared" si="389"/>
        <v>7.7262995332529019E-2</v>
      </c>
      <c r="AE886" s="11">
        <f t="shared" si="390"/>
        <v>0.56190212683457375</v>
      </c>
      <c r="AF886" s="11">
        <f t="shared" si="372"/>
        <v>5.4430029305420145E-2</v>
      </c>
      <c r="AG886" s="9">
        <v>0</v>
      </c>
      <c r="AH886" s="11">
        <f t="shared" si="373"/>
        <v>4.8911428069731824E-2</v>
      </c>
      <c r="AI886" s="30"/>
      <c r="AJ886" s="30">
        <v>876</v>
      </c>
      <c r="AK886" s="30">
        <f t="shared" si="391"/>
        <v>0.95054894807587664</v>
      </c>
      <c r="AL886" s="30">
        <f t="shared" si="398"/>
        <v>1.0438607078268651</v>
      </c>
      <c r="AM886" s="30">
        <f t="shared" si="399"/>
        <v>0.8173278783732717</v>
      </c>
      <c r="AN886" s="34">
        <v>0.875</v>
      </c>
      <c r="AO886" s="34">
        <v>1.08</v>
      </c>
      <c r="AP886">
        <v>0.97764458095454543</v>
      </c>
      <c r="AQ886" s="30">
        <f t="shared" si="392"/>
        <v>7.5548948075876643E-2</v>
      </c>
      <c r="AR886" s="31">
        <f t="shared" si="393"/>
        <v>5.707643555371505E-3</v>
      </c>
      <c r="AS886" s="30">
        <f t="shared" si="394"/>
        <v>-3.613929217313494E-2</v>
      </c>
      <c r="AT886" s="32">
        <f t="shared" si="395"/>
        <v>1.3060484387752123E-3</v>
      </c>
      <c r="AU886" s="30">
        <f t="shared" si="396"/>
        <v>-0.16031670258127373</v>
      </c>
      <c r="AV886" s="33">
        <f t="shared" si="397"/>
        <v>2.5701445126532579E-2</v>
      </c>
      <c r="AW886" s="16"/>
      <c r="AX886" s="33"/>
    </row>
    <row r="887" spans="1:50" x14ac:dyDescent="0.2">
      <c r="A887" s="2">
        <v>43612</v>
      </c>
      <c r="B887" s="3">
        <v>15.326459099999999</v>
      </c>
      <c r="C887" s="3">
        <v>17.774003444999998</v>
      </c>
      <c r="D887" s="3">
        <v>17.949781860000002</v>
      </c>
      <c r="E887" s="3">
        <v>23.86116561</v>
      </c>
      <c r="F887" s="10">
        <v>2.3254227484383412</v>
      </c>
      <c r="G887" s="10">
        <v>1.6663771673507639</v>
      </c>
      <c r="H887" s="3">
        <v>4.6508454968766806</v>
      </c>
      <c r="I887" s="3">
        <v>6.3172226642274456</v>
      </c>
      <c r="J887" s="3">
        <v>2.3254227484383412</v>
      </c>
      <c r="K887" s="14">
        <f t="shared" si="378"/>
        <v>6.4528742888010848</v>
      </c>
      <c r="L887" s="14">
        <f t="shared" si="379"/>
        <v>9.3302985107941581</v>
      </c>
      <c r="M887" s="14">
        <f t="shared" si="380"/>
        <v>5.2400971990952154</v>
      </c>
      <c r="N887" s="5">
        <f t="shared" si="381"/>
        <v>0</v>
      </c>
      <c r="O887" s="11">
        <v>0.24653846150000011</v>
      </c>
      <c r="P887" s="11">
        <v>5.0000000000000001E-3</v>
      </c>
      <c r="Q887" s="11">
        <v>6.8376427300797262</v>
      </c>
      <c r="R887" s="11">
        <f t="shared" si="374"/>
        <v>0.68376427300797271</v>
      </c>
      <c r="S887" s="11">
        <f t="shared" si="375"/>
        <v>6.1538784570717535</v>
      </c>
      <c r="T887" s="11">
        <v>6.3052021037758124</v>
      </c>
      <c r="U887" s="11">
        <f t="shared" si="376"/>
        <v>0.63052021037758132</v>
      </c>
      <c r="V887" s="11">
        <f t="shared" si="377"/>
        <v>5.6746818933982315</v>
      </c>
      <c r="W887" s="11">
        <f t="shared" si="382"/>
        <v>0.87627655300568907</v>
      </c>
      <c r="X887" s="11">
        <f t="shared" si="383"/>
        <v>7.167408443853876E-2</v>
      </c>
      <c r="Y887" s="11">
        <f t="shared" si="384"/>
        <v>0.71144935658047159</v>
      </c>
      <c r="Z887" s="11">
        <f t="shared" si="385"/>
        <v>0.10252986391444827</v>
      </c>
      <c r="AA887" s="11">
        <f t="shared" si="386"/>
        <v>0.93442504016826544</v>
      </c>
      <c r="AB887" s="11">
        <f t="shared" si="387"/>
        <v>6.0731254950516574E-2</v>
      </c>
      <c r="AC887" s="11">
        <f t="shared" si="388"/>
        <v>0.73987660771029928</v>
      </c>
      <c r="AD887" s="11">
        <f t="shared" si="389"/>
        <v>7.6211516960469239E-2</v>
      </c>
      <c r="AE887" s="11">
        <f t="shared" si="390"/>
        <v>0.56289291649927864</v>
      </c>
      <c r="AF887" s="11">
        <f t="shared" si="372"/>
        <v>5.3873796323729677E-2</v>
      </c>
      <c r="AG887" s="9">
        <v>0</v>
      </c>
      <c r="AH887" s="11">
        <f t="shared" si="373"/>
        <v>4.8315144201070553E-2</v>
      </c>
      <c r="AI887" s="30"/>
      <c r="AJ887" s="30">
        <v>877</v>
      </c>
      <c r="AK887" s="30">
        <f t="shared" si="391"/>
        <v>0.94795063744422781</v>
      </c>
      <c r="AL887" s="30">
        <f t="shared" si="398"/>
        <v>1.0369549040827137</v>
      </c>
      <c r="AM887" s="30">
        <f t="shared" si="399"/>
        <v>0.81608812467076852</v>
      </c>
      <c r="AN887" s="34">
        <v>0.85714285700000004</v>
      </c>
      <c r="AO887" s="34">
        <v>1.05</v>
      </c>
      <c r="AP887">
        <v>0.97323460699999997</v>
      </c>
      <c r="AQ887" s="30">
        <f t="shared" si="392"/>
        <v>9.080778044422777E-2</v>
      </c>
      <c r="AR887" s="31">
        <f t="shared" si="393"/>
        <v>8.2460529892070759E-3</v>
      </c>
      <c r="AS887" s="30">
        <f t="shared" si="394"/>
        <v>-1.3045095917286309E-2</v>
      </c>
      <c r="AT887" s="32">
        <f t="shared" si="395"/>
        <v>1.7017452749119993E-4</v>
      </c>
      <c r="AU887" s="30">
        <f t="shared" si="396"/>
        <v>-0.15714648232923145</v>
      </c>
      <c r="AV887" s="33">
        <f t="shared" si="397"/>
        <v>2.4695016908451453E-2</v>
      </c>
      <c r="AW887" s="16"/>
      <c r="AX887" s="33"/>
    </row>
    <row r="888" spans="1:50" x14ac:dyDescent="0.2">
      <c r="A888" s="2">
        <v>43613</v>
      </c>
      <c r="B888" s="3">
        <v>15.182877899999999</v>
      </c>
      <c r="C888" s="3">
        <v>17.813601994999999</v>
      </c>
      <c r="D888" s="3">
        <v>17.856618829999999</v>
      </c>
      <c r="E888" s="3">
        <v>23.6983991</v>
      </c>
      <c r="F888" s="10">
        <v>2.2980119136617012</v>
      </c>
      <c r="G888" s="10">
        <v>1.635273796539142</v>
      </c>
      <c r="H888" s="3">
        <v>4.5960238273234024</v>
      </c>
      <c r="I888" s="3">
        <v>6.2312976238625444</v>
      </c>
      <c r="J888" s="3">
        <v>2.2980119136617012</v>
      </c>
      <c r="K888" s="14">
        <f t="shared" si="378"/>
        <v>5.8241246804835152</v>
      </c>
      <c r="L888" s="14">
        <f t="shared" si="379"/>
        <v>9.6082585870845989</v>
      </c>
      <c r="M888" s="14">
        <f t="shared" si="380"/>
        <v>5.020860662612467</v>
      </c>
      <c r="N888" s="5">
        <f t="shared" si="381"/>
        <v>0</v>
      </c>
      <c r="O888" s="11">
        <v>0.23679487180000011</v>
      </c>
      <c r="P888" s="11">
        <v>5.0000000000000001E-3</v>
      </c>
      <c r="Q888" s="11">
        <v>6.8318927956888924</v>
      </c>
      <c r="R888" s="11">
        <f t="shared" si="374"/>
        <v>0.68318927956888931</v>
      </c>
      <c r="S888" s="11">
        <f t="shared" si="375"/>
        <v>6.148703516120003</v>
      </c>
      <c r="T888" s="11">
        <v>6.3219982447394267</v>
      </c>
      <c r="U888" s="11">
        <f t="shared" si="376"/>
        <v>0.63219982447394274</v>
      </c>
      <c r="V888" s="11">
        <f t="shared" si="377"/>
        <v>5.6897984202654843</v>
      </c>
      <c r="W888" s="11">
        <f t="shared" si="382"/>
        <v>0.87394415894511168</v>
      </c>
      <c r="X888" s="11">
        <f t="shared" si="383"/>
        <v>7.1425773510981394E-2</v>
      </c>
      <c r="Y888" s="11">
        <f t="shared" si="384"/>
        <v>0.70920448871098629</v>
      </c>
      <c r="Z888" s="11">
        <f t="shared" si="385"/>
        <v>0.10171398089982982</v>
      </c>
      <c r="AA888" s="11">
        <f t="shared" si="386"/>
        <v>0.92843466628663129</v>
      </c>
      <c r="AB888" s="11">
        <f t="shared" si="387"/>
        <v>6.1427545243409022E-2</v>
      </c>
      <c r="AC888" s="11">
        <f t="shared" si="388"/>
        <v>0.73842139174127819</v>
      </c>
      <c r="AD888" s="11">
        <f t="shared" si="389"/>
        <v>7.5788545802257259E-2</v>
      </c>
      <c r="AE888" s="11">
        <f t="shared" si="390"/>
        <v>0.5637994439907954</v>
      </c>
      <c r="AF888" s="11">
        <f t="shared" si="372"/>
        <v>5.3483797701469694E-2</v>
      </c>
      <c r="AG888" s="9">
        <v>0</v>
      </c>
      <c r="AH888" s="11">
        <f t="shared" si="373"/>
        <v>4.7715026649556652E-2</v>
      </c>
      <c r="AI888" s="30"/>
      <c r="AJ888" s="30">
        <v>878</v>
      </c>
      <c r="AK888" s="30">
        <f t="shared" si="391"/>
        <v>0.94536993245609313</v>
      </c>
      <c r="AL888" s="30">
        <f t="shared" si="398"/>
        <v>1.0301486471864612</v>
      </c>
      <c r="AM888" s="30">
        <f t="shared" si="399"/>
        <v>0.81420993754353543</v>
      </c>
      <c r="AN888" s="34">
        <v>0.83928571399999996</v>
      </c>
      <c r="AO888" s="34">
        <v>1.02</v>
      </c>
      <c r="AP888">
        <v>0.96882463304545452</v>
      </c>
      <c r="AQ888" s="30">
        <f t="shared" si="392"/>
        <v>0.10608421845609317</v>
      </c>
      <c r="AR888" s="31">
        <f t="shared" si="393"/>
        <v>1.1253861405440099E-2</v>
      </c>
      <c r="AS888" s="30">
        <f t="shared" si="394"/>
        <v>1.0148647186461135E-2</v>
      </c>
      <c r="AT888" s="32">
        <f t="shared" si="395"/>
        <v>1.0299503971526551E-4</v>
      </c>
      <c r="AU888" s="30">
        <f t="shared" si="396"/>
        <v>-0.15461469550191909</v>
      </c>
      <c r="AV888" s="33">
        <f t="shared" si="397"/>
        <v>2.3905704065151159E-2</v>
      </c>
      <c r="AW888" s="16"/>
      <c r="AX888" s="33"/>
    </row>
    <row r="889" spans="1:50" x14ac:dyDescent="0.2">
      <c r="A889" s="2">
        <v>43614</v>
      </c>
      <c r="B889" s="3">
        <v>15.0392967</v>
      </c>
      <c r="C889" s="3">
        <v>17.853200545</v>
      </c>
      <c r="D889" s="3">
        <v>17.763455789999998</v>
      </c>
      <c r="E889" s="3">
        <v>23.535632580000001</v>
      </c>
      <c r="F889" s="10">
        <v>2.2122962275699178</v>
      </c>
      <c r="G889" s="10">
        <v>1.556247576897267</v>
      </c>
      <c r="H889" s="3">
        <v>4.4245924551398357</v>
      </c>
      <c r="I889" s="3">
        <v>5.9808400320371016</v>
      </c>
      <c r="J889" s="3">
        <v>2.2122962275699178</v>
      </c>
      <c r="K889" s="14">
        <f t="shared" si="378"/>
        <v>5.1440874800836536</v>
      </c>
      <c r="L889" s="14">
        <f t="shared" si="379"/>
        <v>9.6278046111847466</v>
      </c>
      <c r="M889" s="14">
        <f t="shared" si="380"/>
        <v>4.6875988205900461</v>
      </c>
      <c r="N889" s="5">
        <f t="shared" si="381"/>
        <v>0</v>
      </c>
      <c r="O889" s="11">
        <v>0.22705128199999999</v>
      </c>
      <c r="P889" s="11">
        <v>5.0000000000000001E-3</v>
      </c>
      <c r="Q889" s="11">
        <v>6.8484327451848968</v>
      </c>
      <c r="R889" s="11">
        <f t="shared" si="374"/>
        <v>0.6848432745184897</v>
      </c>
      <c r="S889" s="11">
        <f t="shared" si="375"/>
        <v>6.1635894706664072</v>
      </c>
      <c r="T889" s="11">
        <v>6.3471914370369467</v>
      </c>
      <c r="U889" s="11">
        <f t="shared" si="376"/>
        <v>0.63471914370369475</v>
      </c>
      <c r="V889" s="11">
        <f t="shared" si="377"/>
        <v>5.7124722933332519</v>
      </c>
      <c r="W889" s="11">
        <f t="shared" si="382"/>
        <v>0.87162762650862491</v>
      </c>
      <c r="X889" s="11">
        <f t="shared" si="383"/>
        <v>7.1087644645181441E-2</v>
      </c>
      <c r="Y889" s="11">
        <f t="shared" si="384"/>
        <v>0.70699161965274071</v>
      </c>
      <c r="Z889" s="11">
        <f t="shared" si="385"/>
        <v>0.10046809507399626</v>
      </c>
      <c r="AA889" s="11">
        <f t="shared" si="386"/>
        <v>0.92305015918875166</v>
      </c>
      <c r="AB889" s="11">
        <f t="shared" si="387"/>
        <v>6.2091990602477588E-2</v>
      </c>
      <c r="AC889" s="11">
        <f t="shared" si="388"/>
        <v>0.73616901756618836</v>
      </c>
      <c r="AD889" s="11">
        <f t="shared" si="389"/>
        <v>7.5461204147802746E-2</v>
      </c>
      <c r="AE889" s="11">
        <f t="shared" si="390"/>
        <v>0.56455497735537508</v>
      </c>
      <c r="AF889" s="11">
        <f t="shared" si="372"/>
        <v>5.317508280084933E-2</v>
      </c>
      <c r="AG889" s="9">
        <v>0</v>
      </c>
      <c r="AH889" s="11">
        <f t="shared" si="373"/>
        <v>4.7384700048586699E-2</v>
      </c>
      <c r="AI889" s="30"/>
      <c r="AJ889" s="30">
        <v>879</v>
      </c>
      <c r="AK889" s="30">
        <f t="shared" si="391"/>
        <v>0.94271527115380638</v>
      </c>
      <c r="AL889" s="30">
        <f t="shared" si="398"/>
        <v>1.0235182542627479</v>
      </c>
      <c r="AM889" s="30">
        <f t="shared" si="399"/>
        <v>0.81163022171399113</v>
      </c>
      <c r="AN889" s="34">
        <v>0.821428571</v>
      </c>
      <c r="AO889" s="34">
        <v>0.99</v>
      </c>
      <c r="AP889">
        <v>0.96441465909090907</v>
      </c>
      <c r="AQ889" s="30">
        <f t="shared" si="392"/>
        <v>0.12128670015380638</v>
      </c>
      <c r="AR889" s="31">
        <f t="shared" si="393"/>
        <v>1.4710463634199337E-2</v>
      </c>
      <c r="AS889" s="30">
        <f t="shared" si="394"/>
        <v>3.3518254262747904E-2</v>
      </c>
      <c r="AT889" s="32">
        <f t="shared" si="395"/>
        <v>1.123473368822218E-3</v>
      </c>
      <c r="AU889" s="30">
        <f t="shared" si="396"/>
        <v>-0.15278443737691794</v>
      </c>
      <c r="AV889" s="33">
        <f t="shared" si="397"/>
        <v>2.334308430458136E-2</v>
      </c>
      <c r="AW889" s="16"/>
      <c r="AX889" s="33"/>
    </row>
    <row r="890" spans="1:50" x14ac:dyDescent="0.2">
      <c r="A890" s="2">
        <v>43615</v>
      </c>
      <c r="B890" s="3">
        <v>14.8957155</v>
      </c>
      <c r="C890" s="3">
        <v>18.001145889999997</v>
      </c>
      <c r="D890" s="3">
        <v>17.670292759999999</v>
      </c>
      <c r="E890" s="3">
        <v>23.37286606</v>
      </c>
      <c r="F890" s="10">
        <v>2.251397175628397</v>
      </c>
      <c r="G890" s="10">
        <v>1.5777691837377521</v>
      </c>
      <c r="H890" s="3">
        <v>4.5027943512567932</v>
      </c>
      <c r="I890" s="3">
        <v>6.0805635349945453</v>
      </c>
      <c r="J890" s="3">
        <v>2.251397175628397</v>
      </c>
      <c r="K890" s="14">
        <f t="shared" si="378"/>
        <v>4.6533772014459593</v>
      </c>
      <c r="L890" s="14">
        <f t="shared" si="379"/>
        <v>10.580503982772811</v>
      </c>
      <c r="M890" s="14">
        <f t="shared" si="380"/>
        <v>4.6272841656007477</v>
      </c>
      <c r="N890" s="5">
        <f t="shared" si="381"/>
        <v>0</v>
      </c>
      <c r="O890" s="11">
        <v>0.21730769229999999</v>
      </c>
      <c r="P890" s="11">
        <v>5.0000000000000001E-3</v>
      </c>
      <c r="Q890" s="11">
        <v>6.8017135069719208</v>
      </c>
      <c r="R890" s="11">
        <f t="shared" si="374"/>
        <v>0.68017135069719215</v>
      </c>
      <c r="S890" s="11">
        <f t="shared" si="375"/>
        <v>6.121542156274729</v>
      </c>
      <c r="T890" s="11">
        <v>6.3755441281894232</v>
      </c>
      <c r="U890" s="11">
        <f t="shared" si="376"/>
        <v>0.63755441281894232</v>
      </c>
      <c r="V890" s="11">
        <f t="shared" si="377"/>
        <v>5.7379897153704809</v>
      </c>
      <c r="W890" s="11">
        <f t="shared" si="382"/>
        <v>0.86935874552478276</v>
      </c>
      <c r="X890" s="11">
        <f t="shared" si="383"/>
        <v>7.0441652031674712E-2</v>
      </c>
      <c r="Y890" s="11">
        <f t="shared" si="384"/>
        <v>0.70480929192336939</v>
      </c>
      <c r="Z890" s="11">
        <f t="shared" si="385"/>
        <v>9.8605539892398758E-2</v>
      </c>
      <c r="AA890" s="11">
        <f t="shared" si="386"/>
        <v>0.918602406036366</v>
      </c>
      <c r="AB890" s="11">
        <f t="shared" si="387"/>
        <v>6.2716701113522275E-2</v>
      </c>
      <c r="AC890" s="11">
        <f t="shared" si="388"/>
        <v>0.73339774912420441</v>
      </c>
      <c r="AD890" s="11">
        <f t="shared" si="389"/>
        <v>7.4785335357945057E-2</v>
      </c>
      <c r="AE890" s="11">
        <f t="shared" si="390"/>
        <v>0.56512478894515417</v>
      </c>
      <c r="AF890" s="11">
        <f t="shared" si="372"/>
        <v>5.2808018466277716E-2</v>
      </c>
      <c r="AG890" s="9">
        <v>0</v>
      </c>
      <c r="AH890" s="11">
        <f t="shared" si="373"/>
        <v>4.7057519164670658E-2</v>
      </c>
      <c r="AI890" s="30"/>
      <c r="AJ890" s="30">
        <v>880</v>
      </c>
      <c r="AK890" s="30">
        <f t="shared" si="391"/>
        <v>0.9398003975564575</v>
      </c>
      <c r="AL890" s="30">
        <f t="shared" si="398"/>
        <v>1.0172079459287648</v>
      </c>
      <c r="AM890" s="30">
        <f t="shared" si="399"/>
        <v>0.80818308448214948</v>
      </c>
      <c r="AN890" s="34">
        <v>0.803571429</v>
      </c>
      <c r="AO890" s="34">
        <v>0.96</v>
      </c>
      <c r="AP890">
        <v>0.94143325663636346</v>
      </c>
      <c r="AQ890" s="30">
        <f t="shared" si="392"/>
        <v>0.1362289685564575</v>
      </c>
      <c r="AR890" s="31">
        <f t="shared" si="393"/>
        <v>1.8558331873956287E-2</v>
      </c>
      <c r="AS890" s="30">
        <f t="shared" si="394"/>
        <v>5.7207945928764881E-2</v>
      </c>
      <c r="AT890" s="32">
        <f t="shared" si="395"/>
        <v>3.2727490773884864E-3</v>
      </c>
      <c r="AU890" s="30">
        <f t="shared" si="396"/>
        <v>-0.13325017215421397</v>
      </c>
      <c r="AV890" s="33">
        <f t="shared" si="397"/>
        <v>1.7755608379127662E-2</v>
      </c>
      <c r="AW890" s="16"/>
      <c r="AX890" s="33"/>
    </row>
    <row r="891" spans="1:50" x14ac:dyDescent="0.2">
      <c r="A891" s="2">
        <v>43616</v>
      </c>
      <c r="B891" s="3">
        <v>14.752134310000001</v>
      </c>
      <c r="C891" s="3">
        <v>18.149091240000001</v>
      </c>
      <c r="D891" s="3">
        <v>17.577129729999999</v>
      </c>
      <c r="E891" s="3">
        <v>23.210099549999999</v>
      </c>
      <c r="F891" s="10">
        <v>2.2370487418157028</v>
      </c>
      <c r="G891" s="10">
        <v>1.65203960914197</v>
      </c>
      <c r="H891" s="3">
        <v>4.4740974836314056</v>
      </c>
      <c r="I891" s="3">
        <v>6.1261370927733756</v>
      </c>
      <c r="J891" s="3">
        <v>2.2370487418157028</v>
      </c>
      <c r="K891" s="14">
        <f t="shared" si="378"/>
        <v>4.1449930890995468</v>
      </c>
      <c r="L891" s="14">
        <f t="shared" si="379"/>
        <v>11.709464482137482</v>
      </c>
      <c r="M891" s="14">
        <f t="shared" si="380"/>
        <v>4.4606189303191259</v>
      </c>
      <c r="N891" s="5">
        <f t="shared" si="381"/>
        <v>0</v>
      </c>
      <c r="O891" s="11">
        <v>0.20756410249999999</v>
      </c>
      <c r="P891" s="11">
        <v>5.0000000000000001E-3</v>
      </c>
      <c r="Q891" s="11">
        <v>6.7758435862423436</v>
      </c>
      <c r="R891" s="11">
        <f t="shared" si="374"/>
        <v>0.67758435862423438</v>
      </c>
      <c r="S891" s="11">
        <f t="shared" si="375"/>
        <v>6.0982592276181098</v>
      </c>
      <c r="T891" s="11">
        <v>6.3859540888068276</v>
      </c>
      <c r="U891" s="11">
        <f t="shared" si="376"/>
        <v>0.63859540888068278</v>
      </c>
      <c r="V891" s="11">
        <f t="shared" si="377"/>
        <v>5.7473586799261449</v>
      </c>
      <c r="W891" s="11">
        <f t="shared" si="382"/>
        <v>0.86669779072899156</v>
      </c>
      <c r="X891" s="11">
        <f t="shared" si="383"/>
        <v>7.0302452765799078E-2</v>
      </c>
      <c r="Y891" s="11">
        <f t="shared" si="384"/>
        <v>0.70265798713407512</v>
      </c>
      <c r="Z891" s="11">
        <f t="shared" si="385"/>
        <v>9.6806357644430421E-2</v>
      </c>
      <c r="AA891" s="11">
        <f t="shared" si="386"/>
        <v>0.91409398928713648</v>
      </c>
      <c r="AB891" s="11">
        <f t="shared" si="387"/>
        <v>6.3290229476538715E-2</v>
      </c>
      <c r="AC891" s="11">
        <f t="shared" si="388"/>
        <v>0.72916296011432091</v>
      </c>
      <c r="AD891" s="11">
        <f t="shared" si="389"/>
        <v>7.4877860665506599E-2</v>
      </c>
      <c r="AE891" s="11">
        <f t="shared" si="390"/>
        <v>0.56549275243387243</v>
      </c>
      <c r="AF891" s="11">
        <f t="shared" si="372"/>
        <v>5.2239097276888448E-2</v>
      </c>
      <c r="AG891" s="9">
        <v>0</v>
      </c>
      <c r="AH891" s="11">
        <f t="shared" si="373"/>
        <v>4.6504157537808677E-2</v>
      </c>
      <c r="AI891" s="30"/>
      <c r="AJ891" s="30">
        <v>881</v>
      </c>
      <c r="AK891" s="30">
        <f t="shared" si="391"/>
        <v>0.93700024349479061</v>
      </c>
      <c r="AL891" s="30">
        <f t="shared" si="398"/>
        <v>1.0109003469315669</v>
      </c>
      <c r="AM891" s="30">
        <f t="shared" si="399"/>
        <v>0.80404082077982753</v>
      </c>
      <c r="AN891" s="34">
        <v>0.78571428600000004</v>
      </c>
      <c r="AO891" s="34">
        <v>0.93</v>
      </c>
      <c r="AP891">
        <v>0.91845185368181803</v>
      </c>
      <c r="AQ891" s="30">
        <f t="shared" si="392"/>
        <v>0.15128595749479057</v>
      </c>
      <c r="AR891" s="31">
        <f t="shared" si="393"/>
        <v>2.2887440935115577E-2</v>
      </c>
      <c r="AS891" s="30">
        <f t="shared" si="394"/>
        <v>8.0900346931566891E-2</v>
      </c>
      <c r="AT891" s="32">
        <f t="shared" si="395"/>
        <v>6.5448661336478843E-3</v>
      </c>
      <c r="AU891" s="30">
        <f t="shared" si="396"/>
        <v>-0.11441103290199051</v>
      </c>
      <c r="AV891" s="33">
        <f t="shared" si="397"/>
        <v>1.3089884449700355E-2</v>
      </c>
      <c r="AW891" s="16"/>
      <c r="AX891" s="33"/>
    </row>
    <row r="892" spans="1:50" x14ac:dyDescent="0.2">
      <c r="A892" s="2">
        <v>43617</v>
      </c>
      <c r="B892" s="3">
        <v>14.608553110000001</v>
      </c>
      <c r="C892" s="3">
        <v>18.297036585000001</v>
      </c>
      <c r="D892" s="3">
        <v>17.4839667</v>
      </c>
      <c r="E892" s="3">
        <v>23.047333030000001</v>
      </c>
      <c r="F892" s="10">
        <v>2.1851837891558228</v>
      </c>
      <c r="G892" s="10">
        <v>1.6041522615772019</v>
      </c>
      <c r="H892" s="3">
        <v>4.3703675783116456</v>
      </c>
      <c r="I892" s="3">
        <v>5.9745198398888482</v>
      </c>
      <c r="J892" s="3">
        <v>2.1851837891558228</v>
      </c>
      <c r="K892" s="14">
        <f t="shared" si="378"/>
        <v>3.6551846982468104</v>
      </c>
      <c r="L892" s="14">
        <f t="shared" si="379"/>
        <v>12.41045695787583</v>
      </c>
      <c r="M892" s="14">
        <f t="shared" si="380"/>
        <v>4.2279058427387248</v>
      </c>
      <c r="N892" s="5">
        <f t="shared" si="381"/>
        <v>0</v>
      </c>
      <c r="O892" s="11">
        <v>0.19782051279999999</v>
      </c>
      <c r="P892" s="11">
        <v>5.0000000000000001E-3</v>
      </c>
      <c r="Q892" s="11">
        <v>6.7659263639830556</v>
      </c>
      <c r="R892" s="11">
        <f t="shared" si="374"/>
        <v>0.67659263639830558</v>
      </c>
      <c r="S892" s="11">
        <f t="shared" si="375"/>
        <v>6.0893337275847506</v>
      </c>
      <c r="T892" s="11">
        <v>6.4043428268018614</v>
      </c>
      <c r="U892" s="11">
        <f t="shared" si="376"/>
        <v>0.64043428268018621</v>
      </c>
      <c r="V892" s="11">
        <f t="shared" si="377"/>
        <v>5.7639085441216755</v>
      </c>
      <c r="W892" s="11">
        <f t="shared" si="382"/>
        <v>0.86407116316696186</v>
      </c>
      <c r="X892" s="11">
        <f t="shared" si="383"/>
        <v>7.0093224800467063E-2</v>
      </c>
      <c r="Y892" s="11">
        <f t="shared" si="384"/>
        <v>0.7005128230334301</v>
      </c>
      <c r="Z892" s="11">
        <f t="shared" si="385"/>
        <v>9.4825853624670803E-2</v>
      </c>
      <c r="AA892" s="11">
        <f t="shared" si="386"/>
        <v>0.90989907933427772</v>
      </c>
      <c r="AB892" s="11">
        <f t="shared" si="387"/>
        <v>6.381498451210052E-2</v>
      </c>
      <c r="AC892" s="11">
        <f t="shared" si="388"/>
        <v>0.72370592990492255</v>
      </c>
      <c r="AD892" s="11">
        <f t="shared" si="389"/>
        <v>7.5837336571604283E-2</v>
      </c>
      <c r="AE892" s="11">
        <f t="shared" si="390"/>
        <v>0.56558952598110734</v>
      </c>
      <c r="AF892" s="11">
        <f t="shared" si="372"/>
        <v>5.1986413794110869E-2</v>
      </c>
      <c r="AG892" s="9">
        <v>0</v>
      </c>
      <c r="AH892" s="11">
        <f t="shared" si="373"/>
        <v>4.6286880499448041E-2</v>
      </c>
      <c r="AI892" s="30"/>
      <c r="AJ892" s="30">
        <v>882</v>
      </c>
      <c r="AK892" s="30">
        <f t="shared" si="391"/>
        <v>0.93416438796742896</v>
      </c>
      <c r="AL892" s="30">
        <f t="shared" si="398"/>
        <v>1.0047249329589485</v>
      </c>
      <c r="AM892" s="30">
        <f t="shared" si="399"/>
        <v>0.79954326647652685</v>
      </c>
      <c r="AN892" s="34">
        <v>0.76785714299999996</v>
      </c>
      <c r="AO892" s="34">
        <v>0.9</v>
      </c>
      <c r="AP892">
        <v>0.89547045122727242</v>
      </c>
      <c r="AQ892" s="30">
        <f t="shared" si="392"/>
        <v>0.16630724496742899</v>
      </c>
      <c r="AR892" s="31">
        <f t="shared" si="393"/>
        <v>2.7658099728656436E-2</v>
      </c>
      <c r="AS892" s="30">
        <f t="shared" si="394"/>
        <v>0.10472493295894847</v>
      </c>
      <c r="AT892" s="32">
        <f t="shared" si="395"/>
        <v>1.0967311583256251E-2</v>
      </c>
      <c r="AU892" s="30">
        <f t="shared" si="396"/>
        <v>-9.5927184750745575E-2</v>
      </c>
      <c r="AV892" s="33">
        <f t="shared" si="397"/>
        <v>9.2020247742036747E-3</v>
      </c>
      <c r="AW892" s="16"/>
      <c r="AX892" s="33"/>
    </row>
    <row r="893" spans="1:50" x14ac:dyDescent="0.2">
      <c r="A893" s="2">
        <v>43618</v>
      </c>
      <c r="B893" s="3">
        <v>14.464971909999999</v>
      </c>
      <c r="C893" s="3">
        <v>18.444981935000001</v>
      </c>
      <c r="D893" s="3">
        <v>17.39080367</v>
      </c>
      <c r="E893" s="3">
        <v>22.88456652</v>
      </c>
      <c r="F893" s="10">
        <v>2.1566472413620179</v>
      </c>
      <c r="G893" s="10">
        <v>1.5946059988715511</v>
      </c>
      <c r="H893" s="3">
        <v>4.3132944827240367</v>
      </c>
      <c r="I893" s="3">
        <v>5.9079004815955871</v>
      </c>
      <c r="J893" s="3">
        <v>2.1566472413620179</v>
      </c>
      <c r="K893" s="14">
        <f t="shared" si="378"/>
        <v>3.2758073962483456</v>
      </c>
      <c r="L893" s="14">
        <f t="shared" si="379"/>
        <v>13.428549284343648</v>
      </c>
      <c r="M893" s="14">
        <f t="shared" si="380"/>
        <v>4.0494838620350588</v>
      </c>
      <c r="N893" s="5">
        <f t="shared" si="381"/>
        <v>0</v>
      </c>
      <c r="O893" s="11">
        <v>0.18807692300000001</v>
      </c>
      <c r="P893" s="11">
        <v>5.0000000000000001E-3</v>
      </c>
      <c r="Q893" s="11">
        <v>6.7470461584417318</v>
      </c>
      <c r="R893" s="11">
        <f t="shared" si="374"/>
        <v>0.67470461584417318</v>
      </c>
      <c r="S893" s="11">
        <f t="shared" si="375"/>
        <v>6.0723415425975587</v>
      </c>
      <c r="T893" s="11">
        <v>6.4212677528447628</v>
      </c>
      <c r="U893" s="11">
        <f t="shared" si="376"/>
        <v>0.64212677528447637</v>
      </c>
      <c r="V893" s="11">
        <f t="shared" si="377"/>
        <v>5.7791409775602869</v>
      </c>
      <c r="W893" s="11">
        <f t="shared" si="382"/>
        <v>0.86148440992647912</v>
      </c>
      <c r="X893" s="11">
        <f t="shared" si="383"/>
        <v>6.9688726086373165E-2</v>
      </c>
      <c r="Y893" s="11">
        <f t="shared" si="384"/>
        <v>0.6983753218450699</v>
      </c>
      <c r="Z893" s="11">
        <f t="shared" si="385"/>
        <v>9.2547530757545182E-2</v>
      </c>
      <c r="AA893" s="11">
        <f t="shared" si="386"/>
        <v>0.9062222755052991</v>
      </c>
      <c r="AB893" s="11">
        <f t="shared" si="387"/>
        <v>6.4288427429974093E-2</v>
      </c>
      <c r="AC893" s="11">
        <f t="shared" si="388"/>
        <v>0.71792828486758697</v>
      </c>
      <c r="AD893" s="11">
        <f t="shared" si="389"/>
        <v>7.6058002268148267E-2</v>
      </c>
      <c r="AE893" s="11">
        <f t="shared" si="390"/>
        <v>0.56536480366843078</v>
      </c>
      <c r="AF893" s="11">
        <f t="shared" si="372"/>
        <v>5.1689748685594193E-2</v>
      </c>
      <c r="AG893" s="9">
        <v>0</v>
      </c>
      <c r="AH893" s="11">
        <f t="shared" si="373"/>
        <v>4.6467153603147716E-2</v>
      </c>
      <c r="AI893" s="30"/>
      <c r="AJ893" s="30">
        <v>883</v>
      </c>
      <c r="AK893" s="30">
        <f t="shared" si="391"/>
        <v>0.93117313601285234</v>
      </c>
      <c r="AL893" s="30">
        <f t="shared" si="398"/>
        <v>0.99876980626284428</v>
      </c>
      <c r="AM893" s="30">
        <f t="shared" si="399"/>
        <v>0.79398628713573527</v>
      </c>
      <c r="AN893" s="34">
        <v>0.75</v>
      </c>
      <c r="AO893" s="34">
        <v>0.87</v>
      </c>
      <c r="AP893">
        <v>0.87248904877272748</v>
      </c>
      <c r="AQ893" s="30">
        <f t="shared" si="392"/>
        <v>0.18117313601285234</v>
      </c>
      <c r="AR893" s="31">
        <f t="shared" si="393"/>
        <v>3.2823705212731494E-2</v>
      </c>
      <c r="AS893" s="30">
        <f t="shared" si="394"/>
        <v>0.12876980626284429</v>
      </c>
      <c r="AT893" s="32">
        <f t="shared" si="395"/>
        <v>1.6581663004970451E-2</v>
      </c>
      <c r="AU893" s="30">
        <f t="shared" si="396"/>
        <v>-7.8502761636992213E-2</v>
      </c>
      <c r="AV893" s="33">
        <f t="shared" si="397"/>
        <v>6.1626835846344159E-3</v>
      </c>
      <c r="AW893" s="16"/>
      <c r="AX893" s="33"/>
    </row>
    <row r="894" spans="1:50" x14ac:dyDescent="0.2">
      <c r="A894" s="2">
        <v>43619</v>
      </c>
      <c r="B894" s="3">
        <v>14.32139072</v>
      </c>
      <c r="C894" s="3">
        <v>18.592927285000002</v>
      </c>
      <c r="D894" s="3">
        <v>17.297640640000001</v>
      </c>
      <c r="E894" s="3">
        <v>22.721800000000002</v>
      </c>
      <c r="F894" s="10">
        <v>2.181234349266413</v>
      </c>
      <c r="G894" s="10">
        <v>1.601791701573541</v>
      </c>
      <c r="H894" s="3">
        <v>4.362468698532826</v>
      </c>
      <c r="I894" s="3">
        <v>5.964260400106367</v>
      </c>
      <c r="J894" s="3">
        <v>2.181234349266413</v>
      </c>
      <c r="K894" s="14">
        <f t="shared" si="378"/>
        <v>3.0235134129764618</v>
      </c>
      <c r="L894" s="14">
        <f t="shared" si="379"/>
        <v>14.854294022677596</v>
      </c>
      <c r="M894" s="14">
        <f t="shared" si="380"/>
        <v>3.975258472892937</v>
      </c>
      <c r="N894" s="5">
        <f t="shared" si="381"/>
        <v>0</v>
      </c>
      <c r="O894" s="11">
        <v>0.17833333330000001</v>
      </c>
      <c r="P894" s="11">
        <v>5.0000000000000001E-3</v>
      </c>
      <c r="Q894" s="11">
        <v>6.7051731420595564</v>
      </c>
      <c r="R894" s="11">
        <f t="shared" si="374"/>
        <v>0.67051731420595573</v>
      </c>
      <c r="S894" s="11">
        <f t="shared" si="375"/>
        <v>6.0346558278536007</v>
      </c>
      <c r="T894" s="11">
        <v>6.4405047666714372</v>
      </c>
      <c r="U894" s="11">
        <f t="shared" si="376"/>
        <v>0.64405047666714377</v>
      </c>
      <c r="V894" s="11">
        <f t="shared" si="377"/>
        <v>5.7964542900042932</v>
      </c>
      <c r="W894" s="11">
        <f t="shared" si="382"/>
        <v>0.85875720643759579</v>
      </c>
      <c r="X894" s="11">
        <f t="shared" si="383"/>
        <v>6.9336247675077484E-2</v>
      </c>
      <c r="Y894" s="11">
        <f t="shared" si="384"/>
        <v>0.69624721250811539</v>
      </c>
      <c r="Z894" s="11">
        <f t="shared" si="385"/>
        <v>9.0130304804693376E-2</v>
      </c>
      <c r="AA894" s="11">
        <f t="shared" si="386"/>
        <v>0.90284251377872815</v>
      </c>
      <c r="AB894" s="11">
        <f t="shared" si="387"/>
        <v>6.4705746113436574E-2</v>
      </c>
      <c r="AC894" s="11">
        <f t="shared" si="388"/>
        <v>0.71114863586969279</v>
      </c>
      <c r="AD894" s="11">
        <f t="shared" si="389"/>
        <v>7.6320020272096334E-2</v>
      </c>
      <c r="AE894" s="11">
        <f t="shared" si="390"/>
        <v>0.56482394092497301</v>
      </c>
      <c r="AF894" s="11">
        <f t="shared" si="372"/>
        <v>5.1266632217928654E-2</v>
      </c>
      <c r="AG894" s="9">
        <v>0</v>
      </c>
      <c r="AH894" s="11">
        <f t="shared" si="373"/>
        <v>4.6216152552374754E-2</v>
      </c>
      <c r="AI894" s="30"/>
      <c r="AJ894" s="30">
        <v>884</v>
      </c>
      <c r="AK894" s="30">
        <f t="shared" si="391"/>
        <v>0.9280934541126733</v>
      </c>
      <c r="AL894" s="30">
        <f t="shared" si="398"/>
        <v>0.99297281858342157</v>
      </c>
      <c r="AM894" s="30">
        <f t="shared" si="399"/>
        <v>0.78746865614178918</v>
      </c>
      <c r="AN894" s="34">
        <v>0.74357142899999995</v>
      </c>
      <c r="AO894" s="34">
        <v>0.84</v>
      </c>
      <c r="AP894">
        <v>0.84950764631818199</v>
      </c>
      <c r="AQ894" s="30">
        <f t="shared" si="392"/>
        <v>0.18452202511267335</v>
      </c>
      <c r="AR894" s="31">
        <f t="shared" si="393"/>
        <v>3.4048377751682055E-2</v>
      </c>
      <c r="AS894" s="30">
        <f t="shared" si="394"/>
        <v>0.1529728185834216</v>
      </c>
      <c r="AT894" s="32">
        <f t="shared" si="395"/>
        <v>2.3400683225356416E-2</v>
      </c>
      <c r="AU894" s="30">
        <f t="shared" si="396"/>
        <v>-6.2038990176392805E-2</v>
      </c>
      <c r="AV894" s="33">
        <f t="shared" si="397"/>
        <v>3.8488363021065629E-3</v>
      </c>
      <c r="AW894" s="16"/>
      <c r="AX894" s="33"/>
    </row>
    <row r="895" spans="1:50" x14ac:dyDescent="0.2">
      <c r="A895" s="2">
        <v>43620</v>
      </c>
      <c r="B895" s="3">
        <v>14.17780952</v>
      </c>
      <c r="C895" s="3">
        <v>18.740872629999998</v>
      </c>
      <c r="D895" s="3">
        <v>17.204477610000001</v>
      </c>
      <c r="E895" s="3">
        <v>22.659550549999999</v>
      </c>
      <c r="F895" s="10">
        <v>2.1396566855506629</v>
      </c>
      <c r="G895" s="10">
        <v>1.5946059988715511</v>
      </c>
      <c r="H895" s="3">
        <v>4.2793133711013267</v>
      </c>
      <c r="I895" s="3">
        <v>5.8739193699728771</v>
      </c>
      <c r="J895" s="3">
        <v>2.1396566855506629</v>
      </c>
      <c r="K895" s="14">
        <f t="shared" si="378"/>
        <v>2.6709319446565765</v>
      </c>
      <c r="L895" s="14">
        <f t="shared" si="379"/>
        <v>15.719259705240287</v>
      </c>
      <c r="M895" s="14">
        <f t="shared" si="380"/>
        <v>3.8563803295119468</v>
      </c>
      <c r="N895" s="5">
        <f t="shared" si="381"/>
        <v>0</v>
      </c>
      <c r="O895" s="11">
        <v>0.181652380886</v>
      </c>
      <c r="P895" s="11">
        <v>5.014285714E-3</v>
      </c>
      <c r="Q895" s="11">
        <v>6.7076025344578589</v>
      </c>
      <c r="R895" s="11">
        <f t="shared" si="374"/>
        <v>0.67076025344578594</v>
      </c>
      <c r="S895" s="11">
        <f t="shared" si="375"/>
        <v>6.0368422810120732</v>
      </c>
      <c r="T895" s="11">
        <v>6.4597960529670786</v>
      </c>
      <c r="U895" s="11">
        <f t="shared" si="376"/>
        <v>0.64597960529670795</v>
      </c>
      <c r="V895" s="11">
        <f t="shared" si="377"/>
        <v>5.8138164476703711</v>
      </c>
      <c r="W895" s="11">
        <f t="shared" si="382"/>
        <v>0.85582914795718601</v>
      </c>
      <c r="X895" s="11">
        <f t="shared" si="383"/>
        <v>6.9262477414885726E-2</v>
      </c>
      <c r="Y895" s="11">
        <f t="shared" si="384"/>
        <v>0.69411970915206944</v>
      </c>
      <c r="Z895" s="11">
        <f t="shared" si="385"/>
        <v>8.7814871651091531E-2</v>
      </c>
      <c r="AA895" s="11">
        <f t="shared" si="386"/>
        <v>0.899384885978886</v>
      </c>
      <c r="AB895" s="11">
        <f t="shared" si="387"/>
        <v>6.5065414071200797E-2</v>
      </c>
      <c r="AC895" s="11">
        <f t="shared" si="388"/>
        <v>0.70307502642546948</v>
      </c>
      <c r="AD895" s="11">
        <f t="shared" si="389"/>
        <v>7.6769296504447609E-2</v>
      </c>
      <c r="AE895" s="11">
        <f t="shared" si="390"/>
        <v>0.56393264832852685</v>
      </c>
      <c r="AF895" s="11">
        <f t="shared" ref="AF895:AF958" si="400">$J$3*W894*(X894/(X894+$I$3))</f>
        <v>5.0870970548561108E-2</v>
      </c>
      <c r="AG895" s="9">
        <v>0</v>
      </c>
      <c r="AH895" s="11">
        <f t="shared" ref="AH895:AH958" si="401">$J$3*AC894*(AD894/(AD894+$I$3))</f>
        <v>4.592072433777649E-2</v>
      </c>
      <c r="AI895" s="30"/>
      <c r="AJ895" s="30">
        <v>885</v>
      </c>
      <c r="AK895" s="30">
        <f t="shared" si="391"/>
        <v>0.92509162537207179</v>
      </c>
      <c r="AL895" s="30">
        <f t="shared" si="398"/>
        <v>0.98719975762997758</v>
      </c>
      <c r="AM895" s="30">
        <f t="shared" si="399"/>
        <v>0.77984432292991712</v>
      </c>
      <c r="AN895" s="34">
        <v>0.73714285700000004</v>
      </c>
      <c r="AO895" s="34">
        <v>0.81</v>
      </c>
      <c r="AP895">
        <v>0.82652624336363645</v>
      </c>
      <c r="AQ895" s="30">
        <f t="shared" si="392"/>
        <v>0.18794876837207175</v>
      </c>
      <c r="AR895" s="31">
        <f t="shared" si="393"/>
        <v>3.5324739532578676E-2</v>
      </c>
      <c r="AS895" s="30">
        <f t="shared" si="394"/>
        <v>0.17719975762997753</v>
      </c>
      <c r="AT895" s="32">
        <f t="shared" si="395"/>
        <v>3.1399754104122782E-2</v>
      </c>
      <c r="AU895" s="30">
        <f t="shared" si="396"/>
        <v>-4.6681920433719326E-2</v>
      </c>
      <c r="AV895" s="33">
        <f t="shared" si="397"/>
        <v>2.179201695380102E-3</v>
      </c>
      <c r="AW895" s="16"/>
      <c r="AX895" s="33"/>
    </row>
    <row r="896" spans="1:50" x14ac:dyDescent="0.2">
      <c r="A896" s="2">
        <v>43621</v>
      </c>
      <c r="B896" s="3">
        <v>14.290834459999999</v>
      </c>
      <c r="C896" s="3">
        <v>18.888817979999999</v>
      </c>
      <c r="D896" s="3">
        <v>17.28076759</v>
      </c>
      <c r="E896" s="3">
        <v>22.597301099999999</v>
      </c>
      <c r="F896" s="10">
        <v>2.1852021957533569</v>
      </c>
      <c r="G896" s="10">
        <v>1.5921934275223859</v>
      </c>
      <c r="H896" s="3">
        <v>4.370404391506713</v>
      </c>
      <c r="I896" s="3">
        <v>5.9625978190290994</v>
      </c>
      <c r="J896" s="3">
        <v>2.1852021957533569</v>
      </c>
      <c r="K896" s="14">
        <f t="shared" si="378"/>
        <v>2.8440845086934359</v>
      </c>
      <c r="L896" s="14">
        <f t="shared" si="379"/>
        <v>17.05461528695481</v>
      </c>
      <c r="M896" s="14">
        <f t="shared" si="380"/>
        <v>3.8856055285250801</v>
      </c>
      <c r="N896" s="5">
        <f t="shared" si="381"/>
        <v>0</v>
      </c>
      <c r="O896" s="11">
        <v>0.18497142857099999</v>
      </c>
      <c r="P896" s="11">
        <v>5.0285714290000004E-3</v>
      </c>
      <c r="Q896" s="11">
        <v>6.6672417632571106</v>
      </c>
      <c r="R896" s="11">
        <f t="shared" si="374"/>
        <v>0.66672417632571113</v>
      </c>
      <c r="S896" s="11">
        <f t="shared" si="375"/>
        <v>6.0005175869313998</v>
      </c>
      <c r="T896" s="11">
        <v>6.4801465286303106</v>
      </c>
      <c r="U896" s="11">
        <f t="shared" si="376"/>
        <v>0.64801465286303106</v>
      </c>
      <c r="V896" s="11">
        <f t="shared" si="377"/>
        <v>5.8321318757672795</v>
      </c>
      <c r="W896" s="11">
        <f t="shared" si="382"/>
        <v>0.85296241064694289</v>
      </c>
      <c r="X896" s="11">
        <f t="shared" si="383"/>
        <v>6.9042158952777294E-2</v>
      </c>
      <c r="Y896" s="11">
        <f t="shared" si="384"/>
        <v>0.69198119762623511</v>
      </c>
      <c r="Z896" s="11">
        <f t="shared" si="385"/>
        <v>8.5553924665115855E-2</v>
      </c>
      <c r="AA896" s="11">
        <f t="shared" si="386"/>
        <v>0.89611370365820919</v>
      </c>
      <c r="AB896" s="11">
        <f t="shared" si="387"/>
        <v>6.5370752770434845E-2</v>
      </c>
      <c r="AC896" s="11">
        <f t="shared" si="388"/>
        <v>0.69466959323182098</v>
      </c>
      <c r="AD896" s="11">
        <f t="shared" si="389"/>
        <v>7.7295586859348703E-2</v>
      </c>
      <c r="AE896" s="11">
        <f t="shared" si="390"/>
        <v>0.56264236060949002</v>
      </c>
      <c r="AF896" s="11">
        <f t="shared" si="400"/>
        <v>5.0648814615321024E-2</v>
      </c>
      <c r="AG896" s="9">
        <v>0</v>
      </c>
      <c r="AH896" s="11">
        <f t="shared" si="401"/>
        <v>4.5638191280342882E-2</v>
      </c>
      <c r="AI896" s="30"/>
      <c r="AJ896" s="30">
        <v>886</v>
      </c>
      <c r="AK896" s="30">
        <f t="shared" si="391"/>
        <v>0.92200456959972021</v>
      </c>
      <c r="AL896" s="30">
        <f t="shared" si="398"/>
        <v>0.98166762832332499</v>
      </c>
      <c r="AM896" s="30">
        <f t="shared" si="399"/>
        <v>0.77196518009116966</v>
      </c>
      <c r="AN896" s="34">
        <v>0.73071428599999999</v>
      </c>
      <c r="AO896" s="34">
        <v>0.80642857099999998</v>
      </c>
      <c r="AP896">
        <v>0.80354484090909106</v>
      </c>
      <c r="AQ896" s="30">
        <f t="shared" si="392"/>
        <v>0.19129028359972022</v>
      </c>
      <c r="AR896" s="31">
        <f t="shared" si="393"/>
        <v>3.659197259966139E-2</v>
      </c>
      <c r="AS896" s="30">
        <f t="shared" si="394"/>
        <v>0.17523905732332501</v>
      </c>
      <c r="AT896" s="32">
        <f t="shared" si="395"/>
        <v>3.0708727211567588E-2</v>
      </c>
      <c r="AU896" s="30">
        <f t="shared" si="396"/>
        <v>-3.1579660817921407E-2</v>
      </c>
      <c r="AV896" s="33">
        <f t="shared" si="397"/>
        <v>9.9727497737496051E-4</v>
      </c>
      <c r="AW896" s="16"/>
      <c r="AX896" s="33"/>
    </row>
    <row r="897" spans="1:50" x14ac:dyDescent="0.2">
      <c r="A897" s="2">
        <v>43622</v>
      </c>
      <c r="B897" s="3">
        <v>14.403859410000001</v>
      </c>
      <c r="C897" s="3">
        <v>19.036763319999999</v>
      </c>
      <c r="D897" s="3">
        <v>17.357057569999998</v>
      </c>
      <c r="E897" s="3">
        <v>22.53505165</v>
      </c>
      <c r="F897" s="10">
        <v>2.1370959231253721</v>
      </c>
      <c r="G897" s="10">
        <v>1.6065829970766841</v>
      </c>
      <c r="H897" s="3">
        <v>4.2741918462507442</v>
      </c>
      <c r="I897" s="3">
        <v>5.8807748433274281</v>
      </c>
      <c r="J897" s="3">
        <v>2.1370959231253721</v>
      </c>
      <c r="K897" s="14">
        <f t="shared" si="378"/>
        <v>2.893496540516284</v>
      </c>
      <c r="L897" s="14">
        <f t="shared" si="379"/>
        <v>18.23501833023569</v>
      </c>
      <c r="M897" s="14">
        <f t="shared" si="380"/>
        <v>3.7470800937839273</v>
      </c>
      <c r="N897" s="5">
        <f t="shared" si="381"/>
        <v>0</v>
      </c>
      <c r="O897" s="11">
        <v>0.18829047615700001</v>
      </c>
      <c r="P897" s="11">
        <v>5.0428571430000003E-3</v>
      </c>
      <c r="Q897" s="11">
        <v>6.6685423305068374</v>
      </c>
      <c r="R897" s="11">
        <f t="shared" si="374"/>
        <v>0.66685423305068381</v>
      </c>
      <c r="S897" s="11">
        <f t="shared" si="375"/>
        <v>6.0016880974561539</v>
      </c>
      <c r="T897" s="11">
        <v>6.4911665887476779</v>
      </c>
      <c r="U897" s="11">
        <f t="shared" si="376"/>
        <v>0.64911665887476788</v>
      </c>
      <c r="V897" s="11">
        <f t="shared" si="377"/>
        <v>5.8420499298729105</v>
      </c>
      <c r="W897" s="11">
        <f t="shared" si="382"/>
        <v>0.84988247462602284</v>
      </c>
      <c r="X897" s="11">
        <f t="shared" si="383"/>
        <v>6.9164152350435354E-2</v>
      </c>
      <c r="Y897" s="11">
        <f t="shared" si="384"/>
        <v>0.68983602573539493</v>
      </c>
      <c r="Z897" s="11">
        <f t="shared" si="385"/>
        <v>8.3659971284783335E-2</v>
      </c>
      <c r="AA897" s="11">
        <f t="shared" si="386"/>
        <v>0.89250239862233238</v>
      </c>
      <c r="AB897" s="11">
        <f t="shared" si="387"/>
        <v>6.5624063476956471E-2</v>
      </c>
      <c r="AC897" s="11">
        <f t="shared" si="388"/>
        <v>0.68577748278278994</v>
      </c>
      <c r="AD897" s="11">
        <f t="shared" si="389"/>
        <v>7.7838267429979152E-2</v>
      </c>
      <c r="AE897" s="11">
        <f t="shared" si="390"/>
        <v>0.56096353025847967</v>
      </c>
      <c r="AF897" s="11">
        <f t="shared" si="400"/>
        <v>5.033412914800179E-2</v>
      </c>
      <c r="AG897" s="9">
        <v>0</v>
      </c>
      <c r="AH897" s="11">
        <f t="shared" si="401"/>
        <v>4.5368593428437458E-2</v>
      </c>
      <c r="AI897" s="30"/>
      <c r="AJ897" s="30">
        <v>887</v>
      </c>
      <c r="AK897" s="30">
        <f t="shared" si="391"/>
        <v>0.91904662697645823</v>
      </c>
      <c r="AL897" s="30">
        <f t="shared" si="398"/>
        <v>0.97616236990711569</v>
      </c>
      <c r="AM897" s="30">
        <f t="shared" si="399"/>
        <v>0.76361575021276906</v>
      </c>
      <c r="AN897" s="34">
        <v>0.72428571399999997</v>
      </c>
      <c r="AO897" s="34">
        <v>0.802857143</v>
      </c>
      <c r="AP897">
        <v>0.78056343845454546</v>
      </c>
      <c r="AQ897" s="30">
        <f t="shared" si="392"/>
        <v>0.19476091297645826</v>
      </c>
      <c r="AR897" s="31">
        <f t="shared" si="393"/>
        <v>3.7931813223423545E-2</v>
      </c>
      <c r="AS897" s="30">
        <f t="shared" si="394"/>
        <v>0.17330522690711569</v>
      </c>
      <c r="AT897" s="32">
        <f t="shared" si="395"/>
        <v>3.0034701673326857E-2</v>
      </c>
      <c r="AU897" s="30">
        <f t="shared" si="396"/>
        <v>-1.6947688241776393E-2</v>
      </c>
      <c r="AV897" s="33">
        <f t="shared" si="397"/>
        <v>2.8722413674044583E-4</v>
      </c>
      <c r="AW897" s="16"/>
      <c r="AX897" s="33"/>
    </row>
    <row r="898" spans="1:50" x14ac:dyDescent="0.2">
      <c r="A898" s="2">
        <v>43623</v>
      </c>
      <c r="B898" s="3">
        <v>14.51688435</v>
      </c>
      <c r="C898" s="3">
        <v>19.184708669999999</v>
      </c>
      <c r="D898" s="3">
        <v>17.433347550000001</v>
      </c>
      <c r="E898" s="3">
        <v>22.4728022</v>
      </c>
      <c r="F898" s="10">
        <v>2.1540181515715919</v>
      </c>
      <c r="G898" s="10">
        <v>1.544323417072786</v>
      </c>
      <c r="H898" s="3">
        <v>4.3080363031431848</v>
      </c>
      <c r="I898" s="3">
        <v>5.8523597202159712</v>
      </c>
      <c r="J898" s="3">
        <v>2.1540181515715919</v>
      </c>
      <c r="K898" s="14">
        <f t="shared" si="378"/>
        <v>3.0276291402614621</v>
      </c>
      <c r="L898" s="14">
        <f t="shared" si="379"/>
        <v>19.424323495113011</v>
      </c>
      <c r="M898" s="14">
        <f t="shared" si="380"/>
        <v>3.7220002604942386</v>
      </c>
      <c r="N898" s="5">
        <f t="shared" si="381"/>
        <v>0</v>
      </c>
      <c r="O898" s="11">
        <v>0.19160952374300011</v>
      </c>
      <c r="P898" s="11">
        <v>5.0571428570000011E-3</v>
      </c>
      <c r="Q898" s="11">
        <v>6.6397851119002471</v>
      </c>
      <c r="R898" s="11">
        <f t="shared" si="374"/>
        <v>0.66397851119002471</v>
      </c>
      <c r="S898" s="11">
        <f t="shared" si="375"/>
        <v>5.9758066007102224</v>
      </c>
      <c r="T898" s="11">
        <v>6.5165485152380249</v>
      </c>
      <c r="U898" s="11">
        <f t="shared" si="376"/>
        <v>0.65165485152380254</v>
      </c>
      <c r="V898" s="11">
        <f t="shared" si="377"/>
        <v>5.8648936637142226</v>
      </c>
      <c r="W898" s="11">
        <f t="shared" si="382"/>
        <v>0.84696922617056924</v>
      </c>
      <c r="X898" s="11">
        <f t="shared" si="383"/>
        <v>6.898101904369594E-2</v>
      </c>
      <c r="Y898" s="11">
        <f t="shared" si="384"/>
        <v>0.68767240676686114</v>
      </c>
      <c r="Z898" s="11">
        <f t="shared" si="385"/>
        <v>8.1720083841747462E-2</v>
      </c>
      <c r="AA898" s="11">
        <f t="shared" si="386"/>
        <v>0.88917581797308509</v>
      </c>
      <c r="AB898" s="11">
        <f t="shared" si="387"/>
        <v>6.5833846287116013E-2</v>
      </c>
      <c r="AC898" s="11">
        <f t="shared" si="388"/>
        <v>0.67652087451894205</v>
      </c>
      <c r="AD898" s="11">
        <f t="shared" si="389"/>
        <v>7.8579605443268086E-2</v>
      </c>
      <c r="AE898" s="11">
        <f t="shared" si="390"/>
        <v>0.55889691567461508</v>
      </c>
      <c r="AF898" s="11">
        <f t="shared" si="400"/>
        <v>5.0232404871632337E-2</v>
      </c>
      <c r="AG898" s="9">
        <v>0</v>
      </c>
      <c r="AH898" s="11">
        <f t="shared" si="401"/>
        <v>4.506840797802053E-2</v>
      </c>
      <c r="AI898" s="30"/>
      <c r="AJ898" s="30">
        <v>888</v>
      </c>
      <c r="AK898" s="30">
        <f t="shared" si="391"/>
        <v>0.91595024521426516</v>
      </c>
      <c r="AL898" s="30">
        <f t="shared" si="398"/>
        <v>0.97089590181483254</v>
      </c>
      <c r="AM898" s="30">
        <f t="shared" si="399"/>
        <v>0.75510047996221008</v>
      </c>
      <c r="AN898" s="34">
        <v>0.71785714300000003</v>
      </c>
      <c r="AO898" s="34">
        <v>0.79928571400000004</v>
      </c>
      <c r="AP898">
        <v>0.75758203550000003</v>
      </c>
      <c r="AQ898" s="30">
        <f t="shared" si="392"/>
        <v>0.19809310221426513</v>
      </c>
      <c r="AR898" s="31">
        <f t="shared" si="393"/>
        <v>3.9240877144871289E-2</v>
      </c>
      <c r="AS898" s="30">
        <f t="shared" si="394"/>
        <v>0.1716101878148325</v>
      </c>
      <c r="AT898" s="32">
        <f t="shared" si="395"/>
        <v>2.9450056561842086E-2</v>
      </c>
      <c r="AU898" s="30">
        <f t="shared" si="396"/>
        <v>-2.4815555377899479E-3</v>
      </c>
      <c r="AV898" s="33">
        <f t="shared" si="397"/>
        <v>6.158117887135957E-6</v>
      </c>
      <c r="AW898" s="16"/>
      <c r="AX898" s="33"/>
    </row>
    <row r="899" spans="1:50" x14ac:dyDescent="0.2">
      <c r="A899" s="2">
        <v>43624</v>
      </c>
      <c r="B899" s="3">
        <v>14.629909290000001</v>
      </c>
      <c r="C899" s="3">
        <v>19.296222270000001</v>
      </c>
      <c r="D899" s="3">
        <v>17.509637519999998</v>
      </c>
      <c r="E899" s="3">
        <v>22.410552750000001</v>
      </c>
      <c r="F899" s="10">
        <v>2.134435510414697</v>
      </c>
      <c r="G899" s="10">
        <v>1.513220046261164</v>
      </c>
      <c r="H899" s="3">
        <v>4.2688710208293932</v>
      </c>
      <c r="I899" s="3">
        <v>5.7820910670905574</v>
      </c>
      <c r="J899" s="3">
        <v>2.134435510414697</v>
      </c>
      <c r="K899" s="14">
        <f t="shared" si="378"/>
        <v>3.1329480620954788</v>
      </c>
      <c r="L899" s="14">
        <f t="shared" si="379"/>
        <v>20.466239927863771</v>
      </c>
      <c r="M899" s="14">
        <f t="shared" si="380"/>
        <v>3.6325259416734004</v>
      </c>
      <c r="N899" s="5">
        <f t="shared" si="381"/>
        <v>0</v>
      </c>
      <c r="O899" s="11">
        <v>0.194928571429</v>
      </c>
      <c r="P899" s="11">
        <v>5.0714285710000001E-3</v>
      </c>
      <c r="Q899" s="11">
        <v>6.6152105108872536</v>
      </c>
      <c r="R899" s="11">
        <f t="shared" si="374"/>
        <v>0.66152105108872539</v>
      </c>
      <c r="S899" s="11">
        <f t="shared" si="375"/>
        <v>5.9536894597985288</v>
      </c>
      <c r="T899" s="11">
        <v>6.5336734964923426</v>
      </c>
      <c r="U899" s="11">
        <f t="shared" si="376"/>
        <v>0.65336734964923426</v>
      </c>
      <c r="V899" s="11">
        <f t="shared" si="377"/>
        <v>5.8803061468431084</v>
      </c>
      <c r="W899" s="11">
        <f t="shared" si="382"/>
        <v>0.84391470995519646</v>
      </c>
      <c r="X899" s="11">
        <f t="shared" si="383"/>
        <v>6.8981619462607724E-2</v>
      </c>
      <c r="Y899" s="11">
        <f t="shared" si="384"/>
        <v>0.68550130885286154</v>
      </c>
      <c r="Z899" s="11">
        <f t="shared" si="385"/>
        <v>7.9987488789063074E-2</v>
      </c>
      <c r="AA899" s="11">
        <f t="shared" si="386"/>
        <v>0.88572374157993805</v>
      </c>
      <c r="AB899" s="11">
        <f t="shared" si="387"/>
        <v>6.6000153191748276E-2</v>
      </c>
      <c r="AC899" s="11">
        <f t="shared" si="388"/>
        <v>0.66712645301237128</v>
      </c>
      <c r="AD899" s="11">
        <f t="shared" si="389"/>
        <v>7.8657061729022593E-2</v>
      </c>
      <c r="AE899" s="11">
        <f t="shared" si="390"/>
        <v>0.55645025659541714</v>
      </c>
      <c r="AF899" s="11">
        <f t="shared" si="400"/>
        <v>4.9940486013211396E-2</v>
      </c>
      <c r="AG899" s="9">
        <v>0</v>
      </c>
      <c r="AH899" s="11">
        <f t="shared" si="401"/>
        <v>4.4837487464243847E-2</v>
      </c>
      <c r="AI899" s="30"/>
      <c r="AJ899" s="30">
        <v>889</v>
      </c>
      <c r="AK899" s="30">
        <f t="shared" si="391"/>
        <v>0.91289632941780419</v>
      </c>
      <c r="AL899" s="30">
        <f t="shared" si="398"/>
        <v>0.96571123036900108</v>
      </c>
      <c r="AM899" s="30">
        <f t="shared" si="399"/>
        <v>0.74578351474139382</v>
      </c>
      <c r="AN899" s="34">
        <v>0.71142857100000001</v>
      </c>
      <c r="AO899" s="34">
        <v>0.79571428600000005</v>
      </c>
      <c r="AP899">
        <v>0.74300105350000001</v>
      </c>
      <c r="AQ899" s="30">
        <f t="shared" si="392"/>
        <v>0.20146775841780418</v>
      </c>
      <c r="AR899" s="31">
        <f t="shared" si="393"/>
        <v>4.0589257681894704E-2</v>
      </c>
      <c r="AS899" s="30">
        <f t="shared" si="394"/>
        <v>0.16999694436900104</v>
      </c>
      <c r="AT899" s="32">
        <f t="shared" si="395"/>
        <v>2.8898961094797233E-2</v>
      </c>
      <c r="AU899" s="30">
        <f t="shared" si="396"/>
        <v>2.7824612413938077E-3</v>
      </c>
      <c r="AV899" s="33">
        <f t="shared" si="397"/>
        <v>7.7420905598587687E-6</v>
      </c>
      <c r="AW899" s="16"/>
      <c r="AX899" s="33"/>
    </row>
    <row r="900" spans="1:50" x14ac:dyDescent="0.2">
      <c r="A900" s="2">
        <v>43625</v>
      </c>
      <c r="B900" s="3">
        <v>14.74293424</v>
      </c>
      <c r="C900" s="3">
        <v>19.40773587</v>
      </c>
      <c r="D900" s="3">
        <v>17.5859275</v>
      </c>
      <c r="E900" s="3">
        <v>22.348303300000001</v>
      </c>
      <c r="F900" s="10">
        <v>2.1740620772999222</v>
      </c>
      <c r="G900" s="10">
        <v>1.5419628570691251</v>
      </c>
      <c r="H900" s="3">
        <v>4.3481241545998426</v>
      </c>
      <c r="I900" s="3">
        <v>5.8900870116689683</v>
      </c>
      <c r="J900" s="3">
        <v>2.1740620772999222</v>
      </c>
      <c r="K900" s="14">
        <f t="shared" si="378"/>
        <v>3.3265101097330834</v>
      </c>
      <c r="L900" s="14">
        <f t="shared" si="379"/>
        <v>22.351690903841035</v>
      </c>
      <c r="M900" s="14">
        <f t="shared" si="380"/>
        <v>3.6418308725188049</v>
      </c>
      <c r="N900" s="5">
        <f t="shared" si="381"/>
        <v>0</v>
      </c>
      <c r="O900" s="11">
        <v>0.19824761901400001</v>
      </c>
      <c r="P900" s="11">
        <v>5.0857142859999996E-3</v>
      </c>
      <c r="Q900" s="11">
        <v>6.6819191089029424</v>
      </c>
      <c r="R900" s="11">
        <f t="shared" si="374"/>
        <v>0.66819191089029428</v>
      </c>
      <c r="S900" s="11">
        <f t="shared" si="375"/>
        <v>6.0137271980126483</v>
      </c>
      <c r="T900" s="11">
        <v>6.5530640600047834</v>
      </c>
      <c r="U900" s="11">
        <f t="shared" si="376"/>
        <v>0.6553064060004784</v>
      </c>
      <c r="V900" s="11">
        <f t="shared" si="377"/>
        <v>5.8977576540043053</v>
      </c>
      <c r="W900" s="11">
        <f t="shared" si="382"/>
        <v>0.84089562157365283</v>
      </c>
      <c r="X900" s="11">
        <f t="shared" si="383"/>
        <v>6.8869851933447856E-2</v>
      </c>
      <c r="Y900" s="11">
        <f t="shared" si="384"/>
        <v>0.68331514916028369</v>
      </c>
      <c r="Z900" s="11">
        <f t="shared" si="385"/>
        <v>7.8293628259638579E-2</v>
      </c>
      <c r="AA900" s="11">
        <f t="shared" si="386"/>
        <v>0.8823913778341268</v>
      </c>
      <c r="AB900" s="11">
        <f t="shared" si="387"/>
        <v>6.6128099551353542E-2</v>
      </c>
      <c r="AC900" s="11">
        <f t="shared" si="388"/>
        <v>0.657397909082587</v>
      </c>
      <c r="AD900" s="11">
        <f t="shared" si="389"/>
        <v>7.875387574447322E-2</v>
      </c>
      <c r="AE900" s="11">
        <f t="shared" si="390"/>
        <v>0.55364377627520933</v>
      </c>
      <c r="AF900" s="11">
        <f t="shared" si="400"/>
        <v>4.9760771500256533E-2</v>
      </c>
      <c r="AG900" s="9">
        <v>0</v>
      </c>
      <c r="AH900" s="11">
        <f t="shared" si="401"/>
        <v>4.4253698393728974E-2</v>
      </c>
      <c r="AI900" s="30"/>
      <c r="AJ900" s="30">
        <v>890</v>
      </c>
      <c r="AK900" s="30">
        <f t="shared" si="391"/>
        <v>0.90976547350710069</v>
      </c>
      <c r="AL900" s="30">
        <f t="shared" si="398"/>
        <v>0.96068500609376539</v>
      </c>
      <c r="AM900" s="30">
        <f t="shared" si="399"/>
        <v>0.73615178482706023</v>
      </c>
      <c r="AN900" s="34">
        <v>0.70499999999999996</v>
      </c>
      <c r="AO900" s="34">
        <v>0.79214285699999998</v>
      </c>
      <c r="AP900">
        <v>0.72842007149999999</v>
      </c>
      <c r="AQ900" s="30">
        <f t="shared" si="392"/>
        <v>0.20476547350710073</v>
      </c>
      <c r="AR900" s="31">
        <f t="shared" si="393"/>
        <v>4.1928899140587172E-2</v>
      </c>
      <c r="AS900" s="30">
        <f t="shared" si="394"/>
        <v>0.16854214909376541</v>
      </c>
      <c r="AT900" s="32">
        <f t="shared" si="395"/>
        <v>2.8406456021145051E-2</v>
      </c>
      <c r="AU900" s="30">
        <f t="shared" si="396"/>
        <v>7.7317133270602412E-3</v>
      </c>
      <c r="AV900" s="33">
        <f t="shared" si="397"/>
        <v>5.9779390971840946E-5</v>
      </c>
      <c r="AW900" s="16"/>
      <c r="AX900" s="33"/>
    </row>
    <row r="901" spans="1:50" x14ac:dyDescent="0.2">
      <c r="A901" s="2">
        <v>43626</v>
      </c>
      <c r="B901" s="3">
        <v>14.855959179999999</v>
      </c>
      <c r="C901" s="3">
        <v>19.519249469999998</v>
      </c>
      <c r="D901" s="3">
        <v>17.662217479999999</v>
      </c>
      <c r="E901" s="3">
        <v>22.286053849999998</v>
      </c>
      <c r="F901" s="10">
        <v>2.1263256386151261</v>
      </c>
      <c r="G901" s="10">
        <v>1.5156326176103281</v>
      </c>
      <c r="H901" s="3">
        <v>4.2526512772302514</v>
      </c>
      <c r="I901" s="3">
        <v>5.7682838948405797</v>
      </c>
      <c r="J901" s="3">
        <v>2.1263256386151261</v>
      </c>
      <c r="K901" s="14">
        <f t="shared" si="378"/>
        <v>3.3859796655496517</v>
      </c>
      <c r="L901" s="14">
        <f t="shared" si="379"/>
        <v>23.566958742621392</v>
      </c>
      <c r="M901" s="14">
        <f t="shared" si="380"/>
        <v>3.5035199084460951</v>
      </c>
      <c r="N901" s="5">
        <f t="shared" si="381"/>
        <v>0</v>
      </c>
      <c r="O901" s="11">
        <v>0.20156666670000001</v>
      </c>
      <c r="P901" s="11">
        <v>5.1000000000000004E-3</v>
      </c>
      <c r="Q901" s="11">
        <v>6.6056133494155276</v>
      </c>
      <c r="R901" s="11">
        <f t="shared" si="374"/>
        <v>0.66056133494155278</v>
      </c>
      <c r="S901" s="11">
        <f t="shared" si="375"/>
        <v>5.9450520144739754</v>
      </c>
      <c r="T901" s="11">
        <v>6.5712809723668251</v>
      </c>
      <c r="U901" s="11">
        <f t="shared" si="376"/>
        <v>0.65712809723668253</v>
      </c>
      <c r="V901" s="11">
        <f t="shared" si="377"/>
        <v>5.9141528751301431</v>
      </c>
      <c r="W901" s="11">
        <f t="shared" si="382"/>
        <v>0.83775784544537457</v>
      </c>
      <c r="X901" s="11">
        <f t="shared" si="383"/>
        <v>6.9125484745429261E-2</v>
      </c>
      <c r="Y901" s="11">
        <f t="shared" si="384"/>
        <v>0.68111708441014918</v>
      </c>
      <c r="Z901" s="11">
        <f t="shared" si="385"/>
        <v>7.6849446532753621E-2</v>
      </c>
      <c r="AA901" s="11">
        <f t="shared" si="386"/>
        <v>0.87883076808694605</v>
      </c>
      <c r="AB901" s="11">
        <f t="shared" si="387"/>
        <v>6.6219315496551134E-2</v>
      </c>
      <c r="AC901" s="11">
        <f t="shared" si="388"/>
        <v>0.64678636517436661</v>
      </c>
      <c r="AD901" s="11">
        <f t="shared" si="389"/>
        <v>7.9369256138436678E-2</v>
      </c>
      <c r="AE901" s="11">
        <f t="shared" si="390"/>
        <v>0.5504848920163733</v>
      </c>
      <c r="AF901" s="11">
        <f t="shared" si="400"/>
        <v>4.9510174800911369E-2</v>
      </c>
      <c r="AG901" s="9">
        <v>0</v>
      </c>
      <c r="AH901" s="11">
        <f t="shared" si="401"/>
        <v>4.3656186004024627E-2</v>
      </c>
      <c r="AI901" s="30"/>
      <c r="AJ901" s="30">
        <v>891</v>
      </c>
      <c r="AK901" s="30">
        <f t="shared" si="391"/>
        <v>0.9068833301908038</v>
      </c>
      <c r="AL901" s="30">
        <f t="shared" si="398"/>
        <v>0.95568021461969965</v>
      </c>
      <c r="AM901" s="30">
        <f t="shared" si="399"/>
        <v>0.72615562131280331</v>
      </c>
      <c r="AN901" s="34">
        <v>0.69857142900000002</v>
      </c>
      <c r="AO901" s="34">
        <v>0.78857142899999999</v>
      </c>
      <c r="AP901">
        <v>0.71383908949999997</v>
      </c>
      <c r="AQ901" s="30">
        <f t="shared" si="392"/>
        <v>0.20831190119080378</v>
      </c>
      <c r="AR901" s="31">
        <f t="shared" si="393"/>
        <v>4.33938481777272E-2</v>
      </c>
      <c r="AS901" s="30">
        <f t="shared" si="394"/>
        <v>0.16710878561969966</v>
      </c>
      <c r="AT901" s="32">
        <f t="shared" si="395"/>
        <v>2.792534623129074E-2</v>
      </c>
      <c r="AU901" s="30">
        <f t="shared" si="396"/>
        <v>1.2316531812803344E-2</v>
      </c>
      <c r="AV901" s="33">
        <f t="shared" si="397"/>
        <v>1.5169695589579684E-4</v>
      </c>
      <c r="AW901" s="16"/>
      <c r="AX901" s="33"/>
    </row>
    <row r="902" spans="1:50" x14ac:dyDescent="0.2">
      <c r="A902" s="2">
        <v>43627</v>
      </c>
      <c r="B902" s="3">
        <v>14.968984130000001</v>
      </c>
      <c r="C902" s="3">
        <v>19.63076307</v>
      </c>
      <c r="D902" s="3">
        <v>17.738507460000001</v>
      </c>
      <c r="E902" s="3">
        <v>22.223804390000002</v>
      </c>
      <c r="F902" s="10">
        <v>2.1239118005693922</v>
      </c>
      <c r="G902" s="10">
        <v>1.5060343435591741</v>
      </c>
      <c r="H902" s="3">
        <v>4.2478236011387844</v>
      </c>
      <c r="I902" s="3">
        <v>5.753857944697959</v>
      </c>
      <c r="J902" s="3">
        <v>2.1239118005693922</v>
      </c>
      <c r="K902" s="14">
        <f t="shared" si="378"/>
        <v>3.5145818551016577</v>
      </c>
      <c r="L902" s="14">
        <f t="shared" si="379"/>
        <v>25.356796725991202</v>
      </c>
      <c r="M902" s="14">
        <f t="shared" si="380"/>
        <v>3.4397164939876754</v>
      </c>
      <c r="N902" s="5">
        <f t="shared" si="381"/>
        <v>0</v>
      </c>
      <c r="O902" s="11">
        <v>0.204885714286</v>
      </c>
      <c r="P902" s="11">
        <v>5.1142857140000003E-3</v>
      </c>
      <c r="Q902" s="11">
        <v>6.5405666281837416</v>
      </c>
      <c r="R902" s="11">
        <f t="shared" si="374"/>
        <v>0.65405666281837416</v>
      </c>
      <c r="S902" s="11">
        <f t="shared" si="375"/>
        <v>5.8865099653653674</v>
      </c>
      <c r="T902" s="11">
        <v>6.5914881298486474</v>
      </c>
      <c r="U902" s="11">
        <f t="shared" si="376"/>
        <v>0.65914881298486483</v>
      </c>
      <c r="V902" s="11">
        <f t="shared" si="377"/>
        <v>5.932339316863783</v>
      </c>
      <c r="W902" s="11">
        <f t="shared" si="382"/>
        <v>0.83485537338415761</v>
      </c>
      <c r="X902" s="11">
        <f t="shared" si="383"/>
        <v>6.890137161634588E-2</v>
      </c>
      <c r="Y902" s="11">
        <f t="shared" si="384"/>
        <v>0.67890116035301074</v>
      </c>
      <c r="Z902" s="11">
        <f t="shared" si="385"/>
        <v>7.5298510967700724E-2</v>
      </c>
      <c r="AA902" s="11">
        <f t="shared" si="386"/>
        <v>0.87558658034533587</v>
      </c>
      <c r="AB902" s="11">
        <f t="shared" si="387"/>
        <v>6.6279613691633113E-2</v>
      </c>
      <c r="AC902" s="11">
        <f t="shared" si="388"/>
        <v>0.63610584514735524</v>
      </c>
      <c r="AD902" s="11">
        <f t="shared" si="389"/>
        <v>7.9786197377756968E-2</v>
      </c>
      <c r="AE902" s="11">
        <f t="shared" si="390"/>
        <v>0.5469488561520035</v>
      </c>
      <c r="AF902" s="11">
        <f t="shared" si="400"/>
        <v>4.949077668360128E-2</v>
      </c>
      <c r="AG902" s="9">
        <v>0</v>
      </c>
      <c r="AH902" s="11">
        <f t="shared" si="401"/>
        <v>4.3250311362784538E-2</v>
      </c>
      <c r="AI902" s="30"/>
      <c r="AJ902" s="30">
        <v>892</v>
      </c>
      <c r="AK902" s="30">
        <f t="shared" si="391"/>
        <v>0.90375674500050351</v>
      </c>
      <c r="AL902" s="30">
        <f t="shared" si="398"/>
        <v>0.95088509131303656</v>
      </c>
      <c r="AM902" s="30">
        <f t="shared" si="399"/>
        <v>0.71589204252511218</v>
      </c>
      <c r="AN902" s="34">
        <v>0.692142857</v>
      </c>
      <c r="AO902" s="34">
        <v>0.78500000000000003</v>
      </c>
      <c r="AP902">
        <v>0.69925810699999991</v>
      </c>
      <c r="AQ902" s="30">
        <f t="shared" si="392"/>
        <v>0.21161388800050351</v>
      </c>
      <c r="AR902" s="31">
        <f t="shared" si="393"/>
        <v>4.4780437594689644E-2</v>
      </c>
      <c r="AS902" s="30">
        <f t="shared" si="394"/>
        <v>0.16588509131303653</v>
      </c>
      <c r="AT902" s="32">
        <f t="shared" si="395"/>
        <v>2.7517863519934467E-2</v>
      </c>
      <c r="AU902" s="30">
        <f t="shared" si="396"/>
        <v>1.6633935525112276E-2</v>
      </c>
      <c r="AV902" s="33">
        <f t="shared" si="397"/>
        <v>2.766878110535922E-4</v>
      </c>
      <c r="AW902" s="16"/>
      <c r="AX902" s="33"/>
    </row>
    <row r="903" spans="1:50" x14ac:dyDescent="0.2">
      <c r="A903" s="2">
        <v>43628</v>
      </c>
      <c r="B903" s="3">
        <v>15.08200907</v>
      </c>
      <c r="C903" s="3">
        <v>19.742276669999999</v>
      </c>
      <c r="D903" s="3">
        <v>17.81479744</v>
      </c>
      <c r="E903" s="3">
        <v>22.161554939999998</v>
      </c>
      <c r="F903" s="10">
        <v>2.2736961814542802</v>
      </c>
      <c r="G903" s="10">
        <v>1.568241085182418</v>
      </c>
      <c r="H903" s="3">
        <v>4.5473923629085604</v>
      </c>
      <c r="I903" s="3">
        <v>6.1156334480909784</v>
      </c>
      <c r="J903" s="3">
        <v>2.2736961814542802</v>
      </c>
      <c r="K903" s="14">
        <f t="shared" si="378"/>
        <v>3.9043187176780161</v>
      </c>
      <c r="L903" s="14">
        <f t="shared" si="379"/>
        <v>29.07804595060119</v>
      </c>
      <c r="M903" s="14">
        <f t="shared" si="380"/>
        <v>3.6165280992679842</v>
      </c>
      <c r="N903" s="5">
        <f t="shared" si="381"/>
        <v>0</v>
      </c>
      <c r="O903" s="11">
        <v>0.20820476187100001</v>
      </c>
      <c r="P903" s="11">
        <v>5.1285714289999998E-3</v>
      </c>
      <c r="Q903" s="11">
        <v>6.4096477550261657</v>
      </c>
      <c r="R903" s="11">
        <f t="shared" si="374"/>
        <v>0.64096477550261666</v>
      </c>
      <c r="S903" s="11">
        <f t="shared" si="375"/>
        <v>5.7686829795235495</v>
      </c>
      <c r="T903" s="11">
        <v>6.6048313303864052</v>
      </c>
      <c r="U903" s="11">
        <f t="shared" si="376"/>
        <v>0.66048313303864059</v>
      </c>
      <c r="V903" s="11">
        <f t="shared" si="377"/>
        <v>5.9443481973477645</v>
      </c>
      <c r="W903" s="11">
        <f t="shared" si="382"/>
        <v>0.83180631516784853</v>
      </c>
      <c r="X903" s="11">
        <f t="shared" si="383"/>
        <v>6.8739860778115724E-2</v>
      </c>
      <c r="Y903" s="11">
        <f t="shared" si="384"/>
        <v>0.67668225387778014</v>
      </c>
      <c r="Z903" s="11">
        <f t="shared" si="385"/>
        <v>7.3820744212315201E-2</v>
      </c>
      <c r="AA903" s="11">
        <f t="shared" si="386"/>
        <v>0.87237456215856501</v>
      </c>
      <c r="AB903" s="11">
        <f t="shared" si="387"/>
        <v>6.6307548525663715E-2</v>
      </c>
      <c r="AC903" s="11">
        <f t="shared" si="388"/>
        <v>0.62493355081952617</v>
      </c>
      <c r="AD903" s="11">
        <f t="shared" si="389"/>
        <v>8.0194081130637085E-2</v>
      </c>
      <c r="AE903" s="11">
        <f t="shared" si="390"/>
        <v>0.54305964259162764</v>
      </c>
      <c r="AF903" s="11">
        <f t="shared" si="400"/>
        <v>4.917486083370768E-2</v>
      </c>
      <c r="AG903" s="9">
        <v>0</v>
      </c>
      <c r="AH903" s="11">
        <f t="shared" si="401"/>
        <v>4.2734938113295033E-2</v>
      </c>
      <c r="AI903" s="30"/>
      <c r="AJ903" s="30">
        <v>893</v>
      </c>
      <c r="AK903" s="30">
        <f t="shared" si="391"/>
        <v>0.90054617594596431</v>
      </c>
      <c r="AL903" s="30">
        <f t="shared" si="398"/>
        <v>0.94619530637088023</v>
      </c>
      <c r="AM903" s="30">
        <f t="shared" si="399"/>
        <v>0.70512763195016326</v>
      </c>
      <c r="AN903" s="34">
        <v>0.68571428599999995</v>
      </c>
      <c r="AO903" s="34">
        <v>0.78142857099999996</v>
      </c>
      <c r="AP903">
        <v>0.684677125</v>
      </c>
      <c r="AQ903" s="30">
        <f t="shared" si="392"/>
        <v>0.21483188994596436</v>
      </c>
      <c r="AR903" s="31">
        <f t="shared" si="393"/>
        <v>4.6152740937754941E-2</v>
      </c>
      <c r="AS903" s="30">
        <f t="shared" si="394"/>
        <v>0.16476673537088027</v>
      </c>
      <c r="AT903" s="32">
        <f t="shared" si="395"/>
        <v>2.7148077084777688E-2</v>
      </c>
      <c r="AU903" s="30">
        <f t="shared" si="396"/>
        <v>2.0450506950163261E-2</v>
      </c>
      <c r="AV903" s="33">
        <f t="shared" si="397"/>
        <v>4.1822323451867581E-4</v>
      </c>
      <c r="AW903" s="16"/>
      <c r="AX903" s="33"/>
    </row>
    <row r="904" spans="1:50" x14ac:dyDescent="0.2">
      <c r="A904" s="2">
        <v>43629</v>
      </c>
      <c r="B904" s="3">
        <v>15.195034010000001</v>
      </c>
      <c r="C904" s="3">
        <v>19.788663724999999</v>
      </c>
      <c r="D904" s="3">
        <v>17.891087420000002</v>
      </c>
      <c r="E904" s="3">
        <v>22.099305489999999</v>
      </c>
      <c r="F904" s="10">
        <v>2.5343762852283391</v>
      </c>
      <c r="G904" s="10">
        <v>1.891580369656813</v>
      </c>
      <c r="H904" s="3">
        <v>5.0687525704566774</v>
      </c>
      <c r="I904" s="3">
        <v>6.9603329401134904</v>
      </c>
      <c r="J904" s="3">
        <v>2.5343762852283391</v>
      </c>
      <c r="K904" s="14">
        <f t="shared" si="378"/>
        <v>4.5741414189044436</v>
      </c>
      <c r="L904" s="14">
        <f t="shared" si="379"/>
        <v>35.370144108891765</v>
      </c>
      <c r="M904" s="14">
        <f t="shared" si="380"/>
        <v>3.9558593461534426</v>
      </c>
      <c r="N904" s="5">
        <f t="shared" si="381"/>
        <v>0</v>
      </c>
      <c r="O904" s="11">
        <v>0.21152380955700001</v>
      </c>
      <c r="P904" s="11">
        <v>5.1428571430000014E-3</v>
      </c>
      <c r="Q904" s="11">
        <v>6.3455155212540424</v>
      </c>
      <c r="R904" s="11">
        <f t="shared" si="374"/>
        <v>0.63455155212540426</v>
      </c>
      <c r="S904" s="11">
        <f t="shared" si="375"/>
        <v>5.7109639691286382</v>
      </c>
      <c r="T904" s="11">
        <v>6.6157850689182736</v>
      </c>
      <c r="U904" s="11">
        <f t="shared" si="376"/>
        <v>0.6615785068918274</v>
      </c>
      <c r="V904" s="11">
        <f t="shared" si="377"/>
        <v>5.9542065620264459</v>
      </c>
      <c r="W904" s="11">
        <f t="shared" si="382"/>
        <v>0.82840509484259151</v>
      </c>
      <c r="X904" s="11">
        <f t="shared" si="383"/>
        <v>6.926776738185772E-2</v>
      </c>
      <c r="Y904" s="11">
        <f t="shared" si="384"/>
        <v>0.67445214261910469</v>
      </c>
      <c r="Z904" s="11">
        <f t="shared" si="385"/>
        <v>7.29362600556476E-2</v>
      </c>
      <c r="AA904" s="11">
        <f t="shared" si="386"/>
        <v>0.86834889097026347</v>
      </c>
      <c r="AB904" s="11">
        <f t="shared" si="387"/>
        <v>6.630530507778773E-2</v>
      </c>
      <c r="AC904" s="11">
        <f t="shared" si="388"/>
        <v>0.61215594351396263</v>
      </c>
      <c r="AD904" s="11">
        <f t="shared" si="389"/>
        <v>8.1077957433393869E-2</v>
      </c>
      <c r="AE904" s="11">
        <f t="shared" si="390"/>
        <v>0.53881509560279262</v>
      </c>
      <c r="AF904" s="11">
        <f t="shared" si="400"/>
        <v>4.8891487173317684E-2</v>
      </c>
      <c r="AG904" s="9">
        <v>0</v>
      </c>
      <c r="AH904" s="11">
        <f t="shared" si="401"/>
        <v>4.2175234896213526E-2</v>
      </c>
      <c r="AI904" s="30"/>
      <c r="AJ904" s="30">
        <v>894</v>
      </c>
      <c r="AK904" s="30">
        <f t="shared" si="391"/>
        <v>0.8976728622244492</v>
      </c>
      <c r="AL904" s="30">
        <f t="shared" si="398"/>
        <v>0.94128515102591104</v>
      </c>
      <c r="AM904" s="30">
        <f t="shared" si="399"/>
        <v>0.69323390094735649</v>
      </c>
      <c r="AN904" s="34">
        <v>0.67928571400000004</v>
      </c>
      <c r="AO904" s="34">
        <v>0.77785714299999997</v>
      </c>
      <c r="AP904">
        <v>0.690096143</v>
      </c>
      <c r="AQ904" s="30">
        <f t="shared" si="392"/>
        <v>0.21838714822444916</v>
      </c>
      <c r="AR904" s="31">
        <f t="shared" si="393"/>
        <v>4.769294650960753E-2</v>
      </c>
      <c r="AS904" s="30">
        <f t="shared" si="394"/>
        <v>0.16342800802591106</v>
      </c>
      <c r="AT904" s="32">
        <f t="shared" si="395"/>
        <v>2.670871380731725E-2</v>
      </c>
      <c r="AU904" s="30">
        <f t="shared" si="396"/>
        <v>3.1377579473564898E-3</v>
      </c>
      <c r="AV904" s="33">
        <f t="shared" si="397"/>
        <v>9.8455249361988129E-6</v>
      </c>
      <c r="AW904" s="16"/>
      <c r="AX904" s="33"/>
    </row>
    <row r="905" spans="1:50" x14ac:dyDescent="0.2">
      <c r="A905" s="2">
        <v>43630</v>
      </c>
      <c r="B905" s="3">
        <v>15.30805896</v>
      </c>
      <c r="C905" s="3">
        <v>19.83505078</v>
      </c>
      <c r="D905" s="3">
        <v>17.9673774</v>
      </c>
      <c r="E905" s="3">
        <v>22.03705604</v>
      </c>
      <c r="F905" s="10">
        <v>2.3068443112217629</v>
      </c>
      <c r="G905" s="10">
        <v>1.6976010709334111</v>
      </c>
      <c r="H905" s="3">
        <v>4.6136886224435267</v>
      </c>
      <c r="I905" s="3">
        <v>6.3112896933769376</v>
      </c>
      <c r="J905" s="3">
        <v>2.3068443112217629</v>
      </c>
      <c r="K905" s="14">
        <f t="shared" si="378"/>
        <v>4.3716801090878725</v>
      </c>
      <c r="L905" s="14">
        <f t="shared" si="379"/>
        <v>33.764085646858533</v>
      </c>
      <c r="M905" s="14">
        <f t="shared" si="380"/>
        <v>3.5302710942675661</v>
      </c>
      <c r="N905" s="5">
        <f t="shared" si="381"/>
        <v>0</v>
      </c>
      <c r="O905" s="11">
        <v>0.214842857143</v>
      </c>
      <c r="P905" s="11">
        <v>5.1571428569999996E-3</v>
      </c>
      <c r="Q905" s="11">
        <v>6.4611200442195296</v>
      </c>
      <c r="R905" s="11">
        <f t="shared" si="374"/>
        <v>0.64611200442195305</v>
      </c>
      <c r="S905" s="11">
        <f t="shared" si="375"/>
        <v>5.8150080397975765</v>
      </c>
      <c r="T905" s="11">
        <v>6.6230987368468357</v>
      </c>
      <c r="U905" s="11">
        <f t="shared" si="376"/>
        <v>0.66230987368468364</v>
      </c>
      <c r="V905" s="11">
        <f t="shared" si="377"/>
        <v>5.9607888631621524</v>
      </c>
      <c r="W905" s="11">
        <f t="shared" si="382"/>
        <v>0.82491968424338358</v>
      </c>
      <c r="X905" s="11">
        <f t="shared" si="383"/>
        <v>7.0650338058486639E-2</v>
      </c>
      <c r="Y905" s="11">
        <f t="shared" si="384"/>
        <v>0.67219137231396231</v>
      </c>
      <c r="Z905" s="11">
        <f t="shared" si="385"/>
        <v>7.2924574617920901E-2</v>
      </c>
      <c r="AA905" s="11">
        <f t="shared" si="386"/>
        <v>0.86300330253058877</v>
      </c>
      <c r="AB905" s="11">
        <f t="shared" si="387"/>
        <v>6.6285421975666017E-2</v>
      </c>
      <c r="AC905" s="11">
        <f t="shared" si="388"/>
        <v>0.59668632713304348</v>
      </c>
      <c r="AD905" s="11">
        <f t="shared" si="389"/>
        <v>8.4647244388667081E-2</v>
      </c>
      <c r="AE905" s="11">
        <f t="shared" si="390"/>
        <v>0.53414907936502998</v>
      </c>
      <c r="AF905" s="11">
        <f t="shared" si="400"/>
        <v>4.9029212958314632E-2</v>
      </c>
      <c r="AG905" s="9">
        <v>0</v>
      </c>
      <c r="AH905" s="11">
        <f t="shared" si="401"/>
        <v>4.1717349745249328E-2</v>
      </c>
      <c r="AI905" s="30"/>
      <c r="AJ905" s="30">
        <v>895</v>
      </c>
      <c r="AK905" s="30">
        <f t="shared" si="391"/>
        <v>0.89557002230187022</v>
      </c>
      <c r="AL905" s="30">
        <f t="shared" si="398"/>
        <v>0.93592787714850967</v>
      </c>
      <c r="AM905" s="30">
        <f t="shared" si="399"/>
        <v>0.68133357152171059</v>
      </c>
      <c r="AN905" s="34">
        <v>0.67285714299999999</v>
      </c>
      <c r="AO905" s="34">
        <v>0.77428571400000001</v>
      </c>
      <c r="AP905">
        <v>0.69551516050000006</v>
      </c>
      <c r="AQ905" s="30">
        <f t="shared" si="392"/>
        <v>0.22271287930187023</v>
      </c>
      <c r="AR905" s="31">
        <f t="shared" si="393"/>
        <v>4.9601026606929416E-2</v>
      </c>
      <c r="AS905" s="30">
        <f t="shared" si="394"/>
        <v>0.16164216314850965</v>
      </c>
      <c r="AT905" s="32">
        <f t="shared" si="395"/>
        <v>2.6128188907329413E-2</v>
      </c>
      <c r="AU905" s="30">
        <f t="shared" si="396"/>
        <v>-1.4181588978289472E-2</v>
      </c>
      <c r="AV905" s="33">
        <f t="shared" si="397"/>
        <v>2.0111746594914145E-4</v>
      </c>
      <c r="AW905" s="16"/>
      <c r="AX905" s="33"/>
    </row>
    <row r="906" spans="1:50" x14ac:dyDescent="0.2">
      <c r="A906" s="2">
        <v>43631</v>
      </c>
      <c r="B906" s="3">
        <v>15.421083899999999</v>
      </c>
      <c r="C906" s="3">
        <v>19.840938420000001</v>
      </c>
      <c r="D906" s="3">
        <v>18.043667370000001</v>
      </c>
      <c r="E906" s="3">
        <v>21.97480659</v>
      </c>
      <c r="F906" s="10">
        <v>2.276781316568214</v>
      </c>
      <c r="G906" s="10">
        <v>1.613785209858692</v>
      </c>
      <c r="H906" s="3">
        <v>4.5535626331364272</v>
      </c>
      <c r="I906" s="3">
        <v>6.1673478429951194</v>
      </c>
      <c r="J906" s="3">
        <v>2.276781316568214</v>
      </c>
      <c r="K906" s="14">
        <f t="shared" si="378"/>
        <v>4.5678069807124961</v>
      </c>
      <c r="L906" s="14">
        <f t="shared" si="379"/>
        <v>33.898129558900507</v>
      </c>
      <c r="M906" s="14">
        <f t="shared" si="380"/>
        <v>3.4127967446254575</v>
      </c>
      <c r="N906" s="5">
        <f t="shared" si="381"/>
        <v>0</v>
      </c>
      <c r="O906" s="11">
        <v>0.21816190472899999</v>
      </c>
      <c r="P906" s="11">
        <v>5.1714285710000004E-3</v>
      </c>
      <c r="Q906" s="11">
        <v>6.4915892613671016</v>
      </c>
      <c r="R906" s="11">
        <f t="shared" si="374"/>
        <v>0.64915892613671022</v>
      </c>
      <c r="S906" s="11">
        <f t="shared" si="375"/>
        <v>5.8424303352303912</v>
      </c>
      <c r="T906" s="11">
        <v>6.6312896346305994</v>
      </c>
      <c r="U906" s="11">
        <f t="shared" si="376"/>
        <v>0.66312896346305994</v>
      </c>
      <c r="V906" s="11">
        <f t="shared" si="377"/>
        <v>5.9681606711675395</v>
      </c>
      <c r="W906" s="11">
        <f t="shared" si="382"/>
        <v>0.82267356688990212</v>
      </c>
      <c r="X906" s="11">
        <f t="shared" si="383"/>
        <v>7.0236445576067272E-2</v>
      </c>
      <c r="Y906" s="11">
        <f t="shared" si="384"/>
        <v>0.66989736543791667</v>
      </c>
      <c r="Z906" s="11">
        <f t="shared" si="385"/>
        <v>7.1978315261562717E-2</v>
      </c>
      <c r="AA906" s="11">
        <f t="shared" si="386"/>
        <v>0.85915472778961655</v>
      </c>
      <c r="AB906" s="11">
        <f t="shared" si="387"/>
        <v>6.6265748557967089E-2</v>
      </c>
      <c r="AC906" s="11">
        <f t="shared" si="388"/>
        <v>0.58489301768576973</v>
      </c>
      <c r="AD906" s="11">
        <f t="shared" si="389"/>
        <v>8.5380487939909822E-2</v>
      </c>
      <c r="AE906" s="11">
        <f t="shared" si="390"/>
        <v>0.52893776502694467</v>
      </c>
      <c r="AF906" s="11">
        <f t="shared" si="400"/>
        <v>4.970112626772448E-2</v>
      </c>
      <c r="AG906" s="9">
        <v>0</v>
      </c>
      <c r="AH906" s="11">
        <f t="shared" si="401"/>
        <v>4.2245359219521182E-2</v>
      </c>
      <c r="AI906" s="30"/>
      <c r="AJ906" s="30">
        <v>896</v>
      </c>
      <c r="AK906" s="30">
        <f t="shared" si="391"/>
        <v>0.89291001246596935</v>
      </c>
      <c r="AL906" s="30">
        <f t="shared" si="398"/>
        <v>0.93113304305117928</v>
      </c>
      <c r="AM906" s="30">
        <f t="shared" si="399"/>
        <v>0.67027350562567956</v>
      </c>
      <c r="AN906" s="34">
        <v>0.66642857099999997</v>
      </c>
      <c r="AO906" s="34">
        <v>0.77071428600000003</v>
      </c>
      <c r="AP906">
        <v>0.69495169099999998</v>
      </c>
      <c r="AQ906" s="30">
        <f t="shared" si="392"/>
        <v>0.22648144146596938</v>
      </c>
      <c r="AR906" s="31">
        <f t="shared" si="393"/>
        <v>5.1293843328503314E-2</v>
      </c>
      <c r="AS906" s="30">
        <f t="shared" si="394"/>
        <v>0.16041875705117925</v>
      </c>
      <c r="AT906" s="32">
        <f t="shared" si="395"/>
        <v>2.5734177613845274E-2</v>
      </c>
      <c r="AU906" s="30">
        <f t="shared" si="396"/>
        <v>-2.4678185374320427E-2</v>
      </c>
      <c r="AV906" s="33">
        <f t="shared" si="397"/>
        <v>6.0901283336932269E-4</v>
      </c>
      <c r="AW906" s="16"/>
      <c r="AX906" s="33"/>
    </row>
    <row r="907" spans="1:50" x14ac:dyDescent="0.2">
      <c r="A907" s="2">
        <v>43632</v>
      </c>
      <c r="B907" s="3">
        <v>15.53410884</v>
      </c>
      <c r="C907" s="3">
        <v>19.846826059999998</v>
      </c>
      <c r="D907" s="3">
        <v>18.11995735</v>
      </c>
      <c r="E907" s="3">
        <v>21.912557140000001</v>
      </c>
      <c r="F907" s="10">
        <v>2.187225187106157</v>
      </c>
      <c r="G907" s="10">
        <v>1.5419281828387901</v>
      </c>
      <c r="H907" s="3">
        <v>4.374450374212314</v>
      </c>
      <c r="I907" s="3">
        <v>5.9163785570511038</v>
      </c>
      <c r="J907" s="3">
        <v>2.187225187106157</v>
      </c>
      <c r="K907" s="14">
        <f t="shared" si="378"/>
        <v>4.6433583089600212</v>
      </c>
      <c r="L907" s="14">
        <f t="shared" si="379"/>
        <v>33.641183941714274</v>
      </c>
      <c r="M907" s="14">
        <f t="shared" si="380"/>
        <v>3.2079488621325001</v>
      </c>
      <c r="N907" s="5">
        <f t="shared" si="381"/>
        <v>0</v>
      </c>
      <c r="O907" s="11">
        <v>0.22148095241400001</v>
      </c>
      <c r="P907" s="11">
        <v>5.1857142859999998E-3</v>
      </c>
      <c r="Q907" s="11">
        <v>6.5533302610082176</v>
      </c>
      <c r="R907" s="11">
        <f t="shared" ref="R907:R970" si="402">Q907*$K$3</f>
        <v>0.65533302610082178</v>
      </c>
      <c r="S907" s="11">
        <f t="shared" ref="S907:S970" si="403">Q907*$L$3</f>
        <v>5.8979972349073959</v>
      </c>
      <c r="T907" s="11">
        <v>6.6403313840145763</v>
      </c>
      <c r="U907" s="11">
        <f t="shared" ref="U907:U970" si="404">T907*$K$3</f>
        <v>0.66403313840145772</v>
      </c>
      <c r="V907" s="11">
        <f t="shared" ref="V907:V970" si="405">T907*$L$3</f>
        <v>5.9762982456131191</v>
      </c>
      <c r="W907" s="11">
        <f t="shared" si="382"/>
        <v>0.82019139148872866</v>
      </c>
      <c r="X907" s="11">
        <f t="shared" si="383"/>
        <v>6.9942271385565871E-2</v>
      </c>
      <c r="Y907" s="11">
        <f t="shared" si="384"/>
        <v>0.66764396811182536</v>
      </c>
      <c r="Z907" s="11">
        <f t="shared" si="385"/>
        <v>7.0917046880247012E-2</v>
      </c>
      <c r="AA907" s="11">
        <f t="shared" si="386"/>
        <v>0.85557592175022124</v>
      </c>
      <c r="AB907" s="11">
        <f t="shared" si="387"/>
        <v>6.6227588670355678E-2</v>
      </c>
      <c r="AC907" s="11">
        <f t="shared" si="388"/>
        <v>0.57432850714143502</v>
      </c>
      <c r="AD907" s="11">
        <f t="shared" si="389"/>
        <v>8.5390319548080698E-2</v>
      </c>
      <c r="AE907" s="11">
        <f t="shared" si="390"/>
        <v>0.52343331445714847</v>
      </c>
      <c r="AF907" s="11">
        <f t="shared" si="400"/>
        <v>4.9303968628432449E-2</v>
      </c>
      <c r="AG907" s="9">
        <v>0</v>
      </c>
      <c r="AH907" s="11">
        <f t="shared" si="401"/>
        <v>4.1727131567694545E-2</v>
      </c>
      <c r="AI907" s="30"/>
      <c r="AJ907" s="30">
        <v>897</v>
      </c>
      <c r="AK907" s="30">
        <f t="shared" si="391"/>
        <v>0.89013366287429452</v>
      </c>
      <c r="AL907" s="30">
        <f t="shared" si="398"/>
        <v>0.92649296863046826</v>
      </c>
      <c r="AM907" s="30">
        <f t="shared" si="399"/>
        <v>0.65971882668951576</v>
      </c>
      <c r="AN907" s="34">
        <v>0.66</v>
      </c>
      <c r="AO907" s="34">
        <v>0.76714285699999996</v>
      </c>
      <c r="AP907">
        <v>0.69438822150000001</v>
      </c>
      <c r="AQ907" s="30">
        <f t="shared" si="392"/>
        <v>0.23013366287429449</v>
      </c>
      <c r="AR907" s="31">
        <f t="shared" si="393"/>
        <v>5.296150278793943E-2</v>
      </c>
      <c r="AS907" s="30">
        <f t="shared" si="394"/>
        <v>0.15935011163046831</v>
      </c>
      <c r="AT907" s="32">
        <f t="shared" si="395"/>
        <v>2.5392458076642709E-2</v>
      </c>
      <c r="AU907" s="30">
        <f t="shared" si="396"/>
        <v>-3.4669394810484255E-2</v>
      </c>
      <c r="AV907" s="33">
        <f t="shared" si="397"/>
        <v>1.2019669365252326E-3</v>
      </c>
      <c r="AW907" s="16"/>
      <c r="AX907" s="33"/>
    </row>
    <row r="908" spans="1:50" x14ac:dyDescent="0.2">
      <c r="A908" s="2">
        <v>43633</v>
      </c>
      <c r="B908" s="3">
        <v>15.64713379</v>
      </c>
      <c r="C908" s="3">
        <v>19.852713700000002</v>
      </c>
      <c r="D908" s="3">
        <v>18.196247329999998</v>
      </c>
      <c r="E908" s="3">
        <v>21.850307690000001</v>
      </c>
      <c r="F908" s="10">
        <v>2.1311879603575372</v>
      </c>
      <c r="G908" s="10">
        <v>1.4557162604949241</v>
      </c>
      <c r="H908" s="3">
        <v>4.2623759207150744</v>
      </c>
      <c r="I908" s="3">
        <v>5.7180921812099976</v>
      </c>
      <c r="J908" s="3">
        <v>2.1311879603575372</v>
      </c>
      <c r="K908" s="14">
        <f t="shared" ref="K908:K971" si="406">IF(-1*(H908*B908-J908*D908+B908*((D908*J908-J908*E908)/(-D908+B908))-((D908*J908-J908*E908)/(-D908+B908))*D908)/(B908-C908)&lt;0,0,-1*(H908*B908-J908*D908+B908*((D908*J908-J908*E908)/(-D908+B908))-((D908*J908-J908*E908)/(-D908+B908))*D908)/(B908-C908))</f>
        <v>4.7857498957064131</v>
      </c>
      <c r="L908" s="14">
        <f t="shared" ref="L908:L971" si="407">IF((H908*B908-I908*C908+B908*K908-K908*C908)/(C908-E908)&lt;0,0,(H908*B908-I908*C908+B908*K908-K908*C908)/(C908-E908))</f>
        <v>33.516587775043796</v>
      </c>
      <c r="M908" s="14">
        <f t="shared" ref="M908:M971" si="408">IF((D908*J908-J908*E908)/(-D908+B908)&lt;0,0,(D908*J908-J908*E908)/(-D908+B908))</f>
        <v>3.054979436361918</v>
      </c>
      <c r="N908" s="5">
        <f t="shared" ref="N908:N971" si="409">IF(M908=0,1,0)</f>
        <v>0</v>
      </c>
      <c r="O908" s="11">
        <v>0.22480000000000011</v>
      </c>
      <c r="P908" s="11">
        <v>5.2000000000000006E-3</v>
      </c>
      <c r="Q908" s="11">
        <v>6.6452458525717928</v>
      </c>
      <c r="R908" s="11">
        <f t="shared" si="402"/>
        <v>0.66452458525717928</v>
      </c>
      <c r="S908" s="11">
        <f t="shared" si="403"/>
        <v>5.980721267314614</v>
      </c>
      <c r="T908" s="11">
        <v>6.6568016146487903</v>
      </c>
      <c r="U908" s="11">
        <f t="shared" si="404"/>
        <v>0.66568016146487907</v>
      </c>
      <c r="V908" s="11">
        <f t="shared" si="405"/>
        <v>5.9911214531839114</v>
      </c>
      <c r="W908" s="11">
        <f t="shared" si="382"/>
        <v>0.81764933591048772</v>
      </c>
      <c r="X908" s="11">
        <f t="shared" si="383"/>
        <v>6.9455646511393201E-2</v>
      </c>
      <c r="Y908" s="11">
        <f t="shared" si="384"/>
        <v>0.66541457422448991</v>
      </c>
      <c r="Z908" s="11">
        <f t="shared" si="385"/>
        <v>6.9559551266412722E-2</v>
      </c>
      <c r="AA908" s="11">
        <f t="shared" si="386"/>
        <v>0.85256146311202985</v>
      </c>
      <c r="AB908" s="11">
        <f t="shared" si="387"/>
        <v>6.6169054380611686E-2</v>
      </c>
      <c r="AC908" s="11">
        <f t="shared" si="388"/>
        <v>0.56473844108014271</v>
      </c>
      <c r="AD908" s="11">
        <f t="shared" si="389"/>
        <v>8.5139336776116431E-2</v>
      </c>
      <c r="AE908" s="11">
        <f t="shared" si="390"/>
        <v>0.51772822786722039</v>
      </c>
      <c r="AF908" s="11">
        <f t="shared" si="400"/>
        <v>4.8969490340250929E-2</v>
      </c>
      <c r="AG908" s="9">
        <v>0</v>
      </c>
      <c r="AH908" s="11">
        <f t="shared" si="401"/>
        <v>4.0977609772629049E-2</v>
      </c>
      <c r="AI908" s="30"/>
      <c r="AJ908" s="30">
        <v>898</v>
      </c>
      <c r="AK908" s="30">
        <f t="shared" si="391"/>
        <v>0.88710498242188096</v>
      </c>
      <c r="AL908" s="30">
        <f t="shared" si="398"/>
        <v>0.92212101437844263</v>
      </c>
      <c r="AM908" s="30">
        <f t="shared" si="399"/>
        <v>0.64987777785625911</v>
      </c>
      <c r="AN908" s="34">
        <v>0.64928571400000001</v>
      </c>
      <c r="AO908" s="34">
        <v>0.76357142899999997</v>
      </c>
      <c r="AP908">
        <v>0.69382475200000004</v>
      </c>
      <c r="AQ908" s="30">
        <f t="shared" si="392"/>
        <v>0.23781926842188095</v>
      </c>
      <c r="AR908" s="31">
        <f t="shared" si="393"/>
        <v>5.6558004432718662E-2</v>
      </c>
      <c r="AS908" s="30">
        <f t="shared" si="394"/>
        <v>0.15854958537844266</v>
      </c>
      <c r="AT908" s="32">
        <f t="shared" si="395"/>
        <v>2.5137971023676077E-2</v>
      </c>
      <c r="AU908" s="30">
        <f t="shared" si="396"/>
        <v>-4.3946974143740936E-2</v>
      </c>
      <c r="AV908" s="33">
        <f t="shared" si="397"/>
        <v>1.9313365363906342E-3</v>
      </c>
      <c r="AW908" s="16"/>
      <c r="AX908" s="33"/>
    </row>
    <row r="909" spans="1:50" x14ac:dyDescent="0.2">
      <c r="A909" s="2">
        <v>43634</v>
      </c>
      <c r="B909" s="3">
        <v>15.760158730000001</v>
      </c>
      <c r="C909" s="3">
        <v>19.85860134</v>
      </c>
      <c r="D909" s="3">
        <v>18.272537310000001</v>
      </c>
      <c r="E909" s="3">
        <v>21.808757809999999</v>
      </c>
      <c r="F909" s="10">
        <v>2.1263897062563171</v>
      </c>
      <c r="G909" s="10">
        <v>1.561106566790782</v>
      </c>
      <c r="H909" s="3">
        <v>4.2527794125126341</v>
      </c>
      <c r="I909" s="3">
        <v>5.8138859793034161</v>
      </c>
      <c r="J909" s="3">
        <v>2.1263897062563171</v>
      </c>
      <c r="K909" s="14">
        <f t="shared" si="406"/>
        <v>5.038635998236952</v>
      </c>
      <c r="L909" s="14">
        <f t="shared" si="407"/>
        <v>35.423683611285298</v>
      </c>
      <c r="M909" s="14">
        <f t="shared" si="408"/>
        <v>2.9929338397131895</v>
      </c>
      <c r="N909" s="5">
        <f t="shared" si="409"/>
        <v>0</v>
      </c>
      <c r="O909" s="11">
        <v>0.23290952381400001</v>
      </c>
      <c r="P909" s="11">
        <v>5.1857142859999998E-3</v>
      </c>
      <c r="Q909" s="11">
        <v>6.6236198457948579</v>
      </c>
      <c r="R909" s="11">
        <f t="shared" si="402"/>
        <v>0.66236198457948581</v>
      </c>
      <c r="S909" s="11">
        <f t="shared" si="403"/>
        <v>5.9612578612153726</v>
      </c>
      <c r="T909" s="11">
        <v>6.6662326649727461</v>
      </c>
      <c r="U909" s="11">
        <f t="shared" si="404"/>
        <v>0.66662326649727466</v>
      </c>
      <c r="V909" s="11">
        <f t="shared" si="405"/>
        <v>5.9996093984754717</v>
      </c>
      <c r="W909" s="11">
        <f t="shared" si="382"/>
        <v>0.81487763504437416</v>
      </c>
      <c r="X909" s="11">
        <f t="shared" si="383"/>
        <v>6.9100094710827176E-2</v>
      </c>
      <c r="Y909" s="11">
        <f t="shared" si="384"/>
        <v>0.66320395602289939</v>
      </c>
      <c r="Z909" s="11">
        <f t="shared" si="385"/>
        <v>6.8059519104183272E-2</v>
      </c>
      <c r="AA909" s="11">
        <f t="shared" si="386"/>
        <v>0.84988639963121404</v>
      </c>
      <c r="AB909" s="11">
        <f t="shared" si="387"/>
        <v>6.6084675493252296E-2</v>
      </c>
      <c r="AC909" s="11">
        <f t="shared" si="388"/>
        <v>0.55591062710792583</v>
      </c>
      <c r="AD909" s="11">
        <f t="shared" si="389"/>
        <v>8.4516217405585847E-2</v>
      </c>
      <c r="AE909" s="11">
        <f t="shared" si="390"/>
        <v>0.5118935003884757</v>
      </c>
      <c r="AF909" s="11">
        <f t="shared" si="400"/>
        <v>4.851111811147122E-2</v>
      </c>
      <c r="AG909" s="9">
        <v>0</v>
      </c>
      <c r="AH909" s="11">
        <f t="shared" si="401"/>
        <v>4.0188762030913212E-2</v>
      </c>
      <c r="AI909" s="30"/>
      <c r="AJ909" s="30">
        <v>899</v>
      </c>
      <c r="AK909" s="30">
        <f t="shared" si="391"/>
        <v>0.88397772975520139</v>
      </c>
      <c r="AL909" s="30">
        <f t="shared" si="398"/>
        <v>0.91794591873539733</v>
      </c>
      <c r="AM909" s="30">
        <f t="shared" si="399"/>
        <v>0.64042684451351173</v>
      </c>
      <c r="AN909" s="34">
        <v>0.63857142899999997</v>
      </c>
      <c r="AO909" s="34">
        <v>0.76</v>
      </c>
      <c r="AP909">
        <v>0.69326128199999992</v>
      </c>
      <c r="AQ909" s="30">
        <f t="shared" si="392"/>
        <v>0.24540630075520142</v>
      </c>
      <c r="AR909" s="31">
        <f t="shared" si="393"/>
        <v>6.0224252450352372E-2</v>
      </c>
      <c r="AS909" s="30">
        <f t="shared" si="394"/>
        <v>0.15794591873539732</v>
      </c>
      <c r="AT909" s="32">
        <f t="shared" si="395"/>
        <v>2.4946913245168734E-2</v>
      </c>
      <c r="AU909" s="30">
        <f t="shared" si="396"/>
        <v>-5.2834437486488195E-2</v>
      </c>
      <c r="AV909" s="33">
        <f t="shared" si="397"/>
        <v>2.7914777845136291E-3</v>
      </c>
      <c r="AW909" s="16"/>
      <c r="AX909" s="33"/>
    </row>
    <row r="910" spans="1:50" x14ac:dyDescent="0.2">
      <c r="A910" s="2">
        <v>43635</v>
      </c>
      <c r="B910" s="3">
        <v>15.75537456</v>
      </c>
      <c r="C910" s="3">
        <v>19.864488980000001</v>
      </c>
      <c r="D910" s="3">
        <v>18.257948710000001</v>
      </c>
      <c r="E910" s="3">
        <v>21.767207930000001</v>
      </c>
      <c r="F910" s="10">
        <v>2.115890159897484</v>
      </c>
      <c r="G910" s="10">
        <v>2.0305724766541462</v>
      </c>
      <c r="H910" s="3">
        <v>4.231780319794967</v>
      </c>
      <c r="I910" s="3">
        <v>6.2623527964491128</v>
      </c>
      <c r="J910" s="3">
        <v>2.115890159897484</v>
      </c>
      <c r="K910" s="14">
        <f t="shared" si="406"/>
        <v>5.0172034212853083</v>
      </c>
      <c r="L910" s="14">
        <f t="shared" si="407"/>
        <v>41.17340453586489</v>
      </c>
      <c r="M910" s="14">
        <f t="shared" si="408"/>
        <v>2.9670277910157092</v>
      </c>
      <c r="N910" s="5">
        <f t="shared" si="409"/>
        <v>0</v>
      </c>
      <c r="O910" s="11">
        <v>0.24101904762900001</v>
      </c>
      <c r="P910" s="11">
        <v>5.1714285710000004E-3</v>
      </c>
      <c r="Q910" s="11">
        <v>6.6537278149945172</v>
      </c>
      <c r="R910" s="11">
        <f t="shared" si="402"/>
        <v>0.66537278149945178</v>
      </c>
      <c r="S910" s="11">
        <f t="shared" si="403"/>
        <v>5.9883550334950657</v>
      </c>
      <c r="T910" s="11">
        <v>6.675767789930183</v>
      </c>
      <c r="U910" s="11">
        <f t="shared" si="404"/>
        <v>0.66757677899301837</v>
      </c>
      <c r="V910" s="11">
        <f t="shared" si="405"/>
        <v>6.008191010937165</v>
      </c>
      <c r="W910" s="11">
        <f t="shared" si="382"/>
        <v>0.81185804701798392</v>
      </c>
      <c r="X910" s="11">
        <f t="shared" si="383"/>
        <v>6.8925826818258346E-2</v>
      </c>
      <c r="Y910" s="11">
        <f t="shared" si="384"/>
        <v>0.66099749466015845</v>
      </c>
      <c r="Z910" s="11">
        <f t="shared" si="385"/>
        <v>6.6659581487930913E-2</v>
      </c>
      <c r="AA910" s="11">
        <f t="shared" si="386"/>
        <v>0.84723038316136012</v>
      </c>
      <c r="AB910" s="11">
        <f t="shared" si="387"/>
        <v>6.5972177611836436E-2</v>
      </c>
      <c r="AC910" s="11">
        <f t="shared" si="388"/>
        <v>0.54688547755485406</v>
      </c>
      <c r="AD910" s="11">
        <f t="shared" si="389"/>
        <v>8.5341244447335443E-2</v>
      </c>
      <c r="AE910" s="11">
        <f t="shared" si="390"/>
        <v>0.50598264413110616</v>
      </c>
      <c r="AF910" s="11">
        <f t="shared" si="400"/>
        <v>4.8123152900003185E-2</v>
      </c>
      <c r="AG910" s="9">
        <v>0</v>
      </c>
      <c r="AH910" s="11">
        <f t="shared" si="401"/>
        <v>3.9304583188847594E-2</v>
      </c>
      <c r="AI910" s="30"/>
      <c r="AJ910" s="30">
        <v>900</v>
      </c>
      <c r="AK910" s="30">
        <f t="shared" si="391"/>
        <v>0.88078387383624224</v>
      </c>
      <c r="AL910" s="30">
        <f t="shared" si="398"/>
        <v>0.91388996464929106</v>
      </c>
      <c r="AM910" s="30">
        <f t="shared" si="399"/>
        <v>0.63222672200218955</v>
      </c>
      <c r="AN910" s="34">
        <v>0.62785714299999995</v>
      </c>
      <c r="AO910" s="34">
        <v>0.77214285699999996</v>
      </c>
      <c r="AP910">
        <v>0.69269781250000007</v>
      </c>
      <c r="AQ910" s="30">
        <f t="shared" si="392"/>
        <v>0.25292673083624229</v>
      </c>
      <c r="AR910" s="31">
        <f t="shared" si="393"/>
        <v>6.3971931171508956E-2</v>
      </c>
      <c r="AS910" s="30">
        <f t="shared" si="394"/>
        <v>0.1417471076492911</v>
      </c>
      <c r="AT910" s="32">
        <f t="shared" si="395"/>
        <v>2.0092242526939721E-2</v>
      </c>
      <c r="AU910" s="30">
        <f t="shared" si="396"/>
        <v>-6.047109049781052E-2</v>
      </c>
      <c r="AV910" s="33">
        <f t="shared" si="397"/>
        <v>3.6567527859943899E-3</v>
      </c>
      <c r="AW910" s="16"/>
      <c r="AX910" s="33"/>
    </row>
    <row r="911" spans="1:50" x14ac:dyDescent="0.2">
      <c r="A911" s="2">
        <v>43636</v>
      </c>
      <c r="B911" s="3">
        <v>15.750590389999999</v>
      </c>
      <c r="C911" s="3">
        <v>19.856301330000001</v>
      </c>
      <c r="D911" s="3">
        <v>18.243360110000001</v>
      </c>
      <c r="E911" s="3">
        <v>21.72565805</v>
      </c>
      <c r="F911" s="10">
        <v>2.2033384649740722</v>
      </c>
      <c r="G911" s="10">
        <v>1.628155788227523</v>
      </c>
      <c r="H911" s="3">
        <v>4.4066769299481434</v>
      </c>
      <c r="I911" s="3">
        <v>6.0348327181756662</v>
      </c>
      <c r="J911" s="3">
        <v>2.2033384649740722</v>
      </c>
      <c r="K911" s="14">
        <f t="shared" si="406"/>
        <v>5.2460549612480323</v>
      </c>
      <c r="L911" s="14">
        <f t="shared" si="407"/>
        <v>38.494781707474452</v>
      </c>
      <c r="M911" s="14">
        <f t="shared" si="408"/>
        <v>3.0779742453313985</v>
      </c>
      <c r="N911" s="5">
        <f t="shared" si="409"/>
        <v>0</v>
      </c>
      <c r="O911" s="11">
        <v>0.24912857144299999</v>
      </c>
      <c r="P911" s="11">
        <v>5.1571428569999996E-3</v>
      </c>
      <c r="Q911" s="11">
        <v>6.626715467782347</v>
      </c>
      <c r="R911" s="11">
        <f t="shared" si="402"/>
        <v>0.6626715467782347</v>
      </c>
      <c r="S911" s="11">
        <f t="shared" si="403"/>
        <v>5.9640439210041123</v>
      </c>
      <c r="T911" s="11">
        <v>6.6859732551708566</v>
      </c>
      <c r="U911" s="11">
        <f t="shared" si="404"/>
        <v>0.66859732551708573</v>
      </c>
      <c r="V911" s="11">
        <f t="shared" si="405"/>
        <v>6.0173759296537712</v>
      </c>
      <c r="W911" s="11">
        <f t="shared" si="382"/>
        <v>0.80874352610738232</v>
      </c>
      <c r="X911" s="11">
        <f t="shared" si="383"/>
        <v>6.8888435707931558E-2</v>
      </c>
      <c r="Y911" s="11">
        <f t="shared" si="384"/>
        <v>0.65878060381407655</v>
      </c>
      <c r="Z911" s="11">
        <f t="shared" si="385"/>
        <v>6.5412554968069289E-2</v>
      </c>
      <c r="AA911" s="11">
        <f t="shared" si="386"/>
        <v>0.84454211561667614</v>
      </c>
      <c r="AB911" s="11">
        <f t="shared" si="387"/>
        <v>6.5834189680851099E-2</v>
      </c>
      <c r="AC911" s="11">
        <f t="shared" si="388"/>
        <v>0.53624495234485725</v>
      </c>
      <c r="AD911" s="11">
        <f t="shared" si="389"/>
        <v>9.0210427338126509E-2</v>
      </c>
      <c r="AE911" s="11">
        <f t="shared" si="390"/>
        <v>0.49998993370815081</v>
      </c>
      <c r="AF911" s="11">
        <f t="shared" si="400"/>
        <v>4.7835599164174833E-2</v>
      </c>
      <c r="AG911" s="9">
        <v>0</v>
      </c>
      <c r="AH911" s="11">
        <f t="shared" si="401"/>
        <v>3.8999782231961676E-2</v>
      </c>
      <c r="AI911" s="30"/>
      <c r="AJ911" s="30">
        <v>901</v>
      </c>
      <c r="AK911" s="30">
        <f t="shared" si="391"/>
        <v>0.87763196181531389</v>
      </c>
      <c r="AL911" s="30">
        <f t="shared" si="398"/>
        <v>0.90995467058474544</v>
      </c>
      <c r="AM911" s="30">
        <f t="shared" si="399"/>
        <v>0.6264553796829837</v>
      </c>
      <c r="AN911" s="34">
        <v>0.61714285700000004</v>
      </c>
      <c r="AO911" s="34">
        <v>0.78428571400000002</v>
      </c>
      <c r="AP911">
        <v>0.6753486285000001</v>
      </c>
      <c r="AQ911" s="30">
        <f t="shared" si="392"/>
        <v>0.26048910481531384</v>
      </c>
      <c r="AR911" s="31">
        <f t="shared" si="393"/>
        <v>6.7854573727483561E-2</v>
      </c>
      <c r="AS911" s="30">
        <f t="shared" si="394"/>
        <v>0.12566895658474542</v>
      </c>
      <c r="AT911" s="32">
        <f t="shared" si="395"/>
        <v>1.5792686649098629E-2</v>
      </c>
      <c r="AU911" s="30">
        <f t="shared" si="396"/>
        <v>-4.8893248817016399E-2</v>
      </c>
      <c r="AV911" s="33">
        <f t="shared" si="397"/>
        <v>2.3905497798826754E-3</v>
      </c>
      <c r="AW911" s="16"/>
      <c r="AX911" s="33"/>
    </row>
    <row r="912" spans="1:50" x14ac:dyDescent="0.2">
      <c r="A912" s="2">
        <v>43637</v>
      </c>
      <c r="B912" s="3">
        <v>15.74580622</v>
      </c>
      <c r="C912" s="3">
        <v>19.848113680000001</v>
      </c>
      <c r="D912" s="3">
        <v>18.228771500000001</v>
      </c>
      <c r="E912" s="3">
        <v>21.684108169999998</v>
      </c>
      <c r="F912" s="10">
        <v>2.1794549758379609</v>
      </c>
      <c r="G912" s="10">
        <v>1.5635018010247781</v>
      </c>
      <c r="H912" s="3">
        <v>4.3589099516759227</v>
      </c>
      <c r="I912" s="3">
        <v>5.9224117527007012</v>
      </c>
      <c r="J912" s="3">
        <v>2.1794549758379609</v>
      </c>
      <c r="K912" s="14">
        <f t="shared" si="406"/>
        <v>5.2104856084588942</v>
      </c>
      <c r="L912" s="14">
        <f t="shared" si="407"/>
        <v>38.283973433741942</v>
      </c>
      <c r="M912" s="14">
        <f t="shared" si="408"/>
        <v>3.0329665739936837</v>
      </c>
      <c r="N912" s="5">
        <f t="shared" si="409"/>
        <v>0</v>
      </c>
      <c r="O912" s="11">
        <v>0.25723809525699998</v>
      </c>
      <c r="P912" s="11">
        <v>5.1428571430000014E-3</v>
      </c>
      <c r="Q912" s="11">
        <v>6.6666259925308573</v>
      </c>
      <c r="R912" s="11">
        <f t="shared" si="402"/>
        <v>0.6666625992530858</v>
      </c>
      <c r="S912" s="11">
        <f t="shared" si="403"/>
        <v>5.9999633932777714</v>
      </c>
      <c r="T912" s="11">
        <v>6.6917287663641334</v>
      </c>
      <c r="U912" s="11">
        <f t="shared" si="404"/>
        <v>0.66917287663641334</v>
      </c>
      <c r="V912" s="11">
        <f t="shared" si="405"/>
        <v>6.0225558897277205</v>
      </c>
      <c r="W912" s="11">
        <f t="shared" si="382"/>
        <v>0.80544917148289741</v>
      </c>
      <c r="X912" s="11">
        <f t="shared" si="383"/>
        <v>6.9326095765887552E-2</v>
      </c>
      <c r="Y912" s="11">
        <f t="shared" si="384"/>
        <v>0.65654858817523876</v>
      </c>
      <c r="Z912" s="11">
        <f t="shared" si="385"/>
        <v>6.4610365821154647E-2</v>
      </c>
      <c r="AA912" s="11">
        <f t="shared" si="386"/>
        <v>0.84134438054080141</v>
      </c>
      <c r="AB912" s="11">
        <f t="shared" si="387"/>
        <v>6.56743383503295E-2</v>
      </c>
      <c r="AC912" s="11">
        <f t="shared" si="388"/>
        <v>0.53038894562426597</v>
      </c>
      <c r="AD912" s="11">
        <f t="shared" si="389"/>
        <v>8.9308895170085459E-2</v>
      </c>
      <c r="AE912" s="11">
        <f t="shared" si="390"/>
        <v>0.49382838887544062</v>
      </c>
      <c r="AF912" s="11">
        <f t="shared" si="400"/>
        <v>4.76287345417463E-2</v>
      </c>
      <c r="AG912" s="9">
        <v>0</v>
      </c>
      <c r="AH912" s="11">
        <f t="shared" si="401"/>
        <v>4.0154866540764625E-2</v>
      </c>
      <c r="AI912" s="30"/>
      <c r="AJ912" s="30">
        <v>902</v>
      </c>
      <c r="AK912" s="30">
        <f t="shared" si="391"/>
        <v>0.87477526724878496</v>
      </c>
      <c r="AL912" s="30">
        <f t="shared" si="398"/>
        <v>0.90595474636195605</v>
      </c>
      <c r="AM912" s="30">
        <f t="shared" si="399"/>
        <v>0.61969784079435142</v>
      </c>
      <c r="AN912" s="34">
        <v>0.60642857100000003</v>
      </c>
      <c r="AO912" s="34">
        <v>0.79642857099999997</v>
      </c>
      <c r="AP912">
        <v>0.65799944449999992</v>
      </c>
      <c r="AQ912" s="30">
        <f t="shared" si="392"/>
        <v>0.26834669624878493</v>
      </c>
      <c r="AR912" s="31">
        <f t="shared" si="393"/>
        <v>7.2009949387637648E-2</v>
      </c>
      <c r="AS912" s="30">
        <f t="shared" si="394"/>
        <v>0.10952617536195608</v>
      </c>
      <c r="AT912" s="32">
        <f t="shared" si="395"/>
        <v>1.1995983089417956E-2</v>
      </c>
      <c r="AU912" s="30">
        <f t="shared" si="396"/>
        <v>-3.8301603705648501E-2</v>
      </c>
      <c r="AV912" s="33">
        <f t="shared" si="397"/>
        <v>1.4670128464245469E-3</v>
      </c>
      <c r="AW912" s="16"/>
      <c r="AX912" s="33"/>
    </row>
    <row r="913" spans="1:50" x14ac:dyDescent="0.2">
      <c r="A913" s="2">
        <v>43638</v>
      </c>
      <c r="B913" s="3">
        <v>15.741022040000001</v>
      </c>
      <c r="C913" s="3">
        <v>19.839926030000001</v>
      </c>
      <c r="D913" s="3">
        <v>18.214182900000001</v>
      </c>
      <c r="E913" s="3">
        <v>21.64255829</v>
      </c>
      <c r="F913" s="10">
        <v>2.1120161101773189</v>
      </c>
      <c r="G913" s="10">
        <v>1.482081174184056</v>
      </c>
      <c r="H913" s="3">
        <v>4.2240322203546388</v>
      </c>
      <c r="I913" s="3">
        <v>5.7061133945386953</v>
      </c>
      <c r="J913" s="3">
        <v>2.1120161101773189</v>
      </c>
      <c r="K913" s="14">
        <f t="shared" si="406"/>
        <v>5.0699290725130703</v>
      </c>
      <c r="L913" s="14">
        <f t="shared" si="407"/>
        <v>37.444928391833102</v>
      </c>
      <c r="M913" s="14">
        <f t="shared" si="408"/>
        <v>2.927744884097613</v>
      </c>
      <c r="N913" s="5">
        <f t="shared" si="409"/>
        <v>0</v>
      </c>
      <c r="O913" s="11">
        <v>0.26534761907100002</v>
      </c>
      <c r="P913" s="11">
        <v>5.1285714289999998E-3</v>
      </c>
      <c r="Q913" s="11">
        <v>6.7066833760018714</v>
      </c>
      <c r="R913" s="11">
        <f t="shared" si="402"/>
        <v>0.67066833760018718</v>
      </c>
      <c r="S913" s="11">
        <f t="shared" si="403"/>
        <v>6.0360150384016844</v>
      </c>
      <c r="T913" s="11">
        <v>6.697237435839825</v>
      </c>
      <c r="U913" s="11">
        <f t="shared" si="404"/>
        <v>0.66972374358398257</v>
      </c>
      <c r="V913" s="11">
        <f t="shared" si="405"/>
        <v>6.0275136922558428</v>
      </c>
      <c r="W913" s="11">
        <f t="shared" si="382"/>
        <v>0.80247563706616143</v>
      </c>
      <c r="X913" s="11">
        <f t="shared" si="383"/>
        <v>6.9469212501580307E-2</v>
      </c>
      <c r="Y913" s="11">
        <f t="shared" si="384"/>
        <v>0.6542922100688684</v>
      </c>
      <c r="Z913" s="11">
        <f t="shared" si="385"/>
        <v>6.3836447437548668E-2</v>
      </c>
      <c r="AA913" s="11">
        <f t="shared" si="386"/>
        <v>0.83825399767222331</v>
      </c>
      <c r="AB913" s="11">
        <f t="shared" si="387"/>
        <v>6.5502007921540248E-2</v>
      </c>
      <c r="AC913" s="11">
        <f t="shared" si="388"/>
        <v>0.52515278246657593</v>
      </c>
      <c r="AD913" s="11">
        <f t="shared" si="389"/>
        <v>8.8300576123722302E-2</v>
      </c>
      <c r="AE913" s="11">
        <f t="shared" si="390"/>
        <v>0.48778610852772819</v>
      </c>
      <c r="AF913" s="11">
        <f t="shared" si="400"/>
        <v>4.7706807402520188E-2</v>
      </c>
      <c r="AG913" s="9">
        <v>0</v>
      </c>
      <c r="AH913" s="11">
        <f t="shared" si="401"/>
        <v>3.9367767496875851E-2</v>
      </c>
      <c r="AI913" s="30"/>
      <c r="AJ913" s="30">
        <v>903</v>
      </c>
      <c r="AK913" s="30">
        <f t="shared" si="391"/>
        <v>0.87194484956774176</v>
      </c>
      <c r="AL913" s="30">
        <f t="shared" si="398"/>
        <v>0.90209044510977199</v>
      </c>
      <c r="AM913" s="30">
        <f t="shared" si="399"/>
        <v>0.61345335859029826</v>
      </c>
      <c r="AN913" s="34">
        <v>0.59571428599999998</v>
      </c>
      <c r="AO913" s="34">
        <v>0.80857142900000001</v>
      </c>
      <c r="AP913">
        <v>0.64065026049999996</v>
      </c>
      <c r="AQ913" s="30">
        <f t="shared" si="392"/>
        <v>0.27623056356774178</v>
      </c>
      <c r="AR913" s="31">
        <f t="shared" si="393"/>
        <v>7.630332424895224E-2</v>
      </c>
      <c r="AS913" s="30">
        <f t="shared" si="394"/>
        <v>9.351901610977198E-2</v>
      </c>
      <c r="AT913" s="32">
        <f t="shared" si="395"/>
        <v>8.7458063741397904E-3</v>
      </c>
      <c r="AU913" s="30">
        <f t="shared" si="396"/>
        <v>-2.7196901909701698E-2</v>
      </c>
      <c r="AV913" s="33">
        <f t="shared" si="397"/>
        <v>7.3967147348593591E-4</v>
      </c>
      <c r="AW913" s="16"/>
      <c r="AX913" s="33"/>
    </row>
    <row r="914" spans="1:50" x14ac:dyDescent="0.2">
      <c r="A914" s="2">
        <v>43639</v>
      </c>
      <c r="B914" s="3">
        <v>15.73623787</v>
      </c>
      <c r="C914" s="3">
        <v>19.789920674999998</v>
      </c>
      <c r="D914" s="3">
        <v>18.199594300000001</v>
      </c>
      <c r="E914" s="3">
        <v>21.601008409999999</v>
      </c>
      <c r="F914" s="10">
        <v>2.0704313836574579</v>
      </c>
      <c r="G914" s="10">
        <v>1.4293851940009781</v>
      </c>
      <c r="H914" s="3">
        <v>4.1408627673149159</v>
      </c>
      <c r="I914" s="3">
        <v>5.5702479613158937</v>
      </c>
      <c r="J914" s="3">
        <v>2.0704313836574579</v>
      </c>
      <c r="K914" s="14">
        <f t="shared" si="406"/>
        <v>5.041883330775633</v>
      </c>
      <c r="L914" s="14">
        <f t="shared" si="407"/>
        <v>36.172383202522916</v>
      </c>
      <c r="M914" s="14">
        <f t="shared" si="408"/>
        <v>2.8588613634606244</v>
      </c>
      <c r="N914" s="5">
        <f t="shared" si="409"/>
        <v>0</v>
      </c>
      <c r="O914" s="11">
        <v>0.27345714288599998</v>
      </c>
      <c r="P914" s="11">
        <v>5.1142857140000003E-3</v>
      </c>
      <c r="Q914" s="11">
        <v>6.7611815288091801</v>
      </c>
      <c r="R914" s="11">
        <f t="shared" si="402"/>
        <v>0.67611815288091803</v>
      </c>
      <c r="S914" s="11">
        <f t="shared" si="403"/>
        <v>6.0850633759282626</v>
      </c>
      <c r="T914" s="11">
        <v>6.7124875207515489</v>
      </c>
      <c r="U914" s="11">
        <f t="shared" si="404"/>
        <v>0.67124875207515489</v>
      </c>
      <c r="V914" s="11">
        <f t="shared" si="405"/>
        <v>6.0412387686763944</v>
      </c>
      <c r="W914" s="11">
        <f t="shared" si="382"/>
        <v>0.79970714563309364</v>
      </c>
      <c r="X914" s="11">
        <f t="shared" si="383"/>
        <v>6.9271691740532493E-2</v>
      </c>
      <c r="Y914" s="11">
        <f t="shared" si="384"/>
        <v>0.65203175399777613</v>
      </c>
      <c r="Z914" s="11">
        <f t="shared" si="385"/>
        <v>6.2949636493120339E-2</v>
      </c>
      <c r="AA914" s="11">
        <f t="shared" si="386"/>
        <v>0.83548465653050386</v>
      </c>
      <c r="AB914" s="11">
        <f t="shared" si="387"/>
        <v>6.531804209364088E-2</v>
      </c>
      <c r="AC914" s="11">
        <f t="shared" si="388"/>
        <v>0.52064125483099588</v>
      </c>
      <c r="AD914" s="11">
        <f t="shared" si="389"/>
        <v>8.7104900110052993E-2</v>
      </c>
      <c r="AE914" s="11">
        <f t="shared" si="390"/>
        <v>0.48188995815589836</v>
      </c>
      <c r="AF914" s="11">
        <f t="shared" si="400"/>
        <v>4.7619257093633981E-2</v>
      </c>
      <c r="AG914" s="9">
        <v>0</v>
      </c>
      <c r="AH914" s="11">
        <f t="shared" si="401"/>
        <v>3.8592076518602539E-2</v>
      </c>
      <c r="AI914" s="30"/>
      <c r="AJ914" s="30">
        <v>904</v>
      </c>
      <c r="AK914" s="30">
        <f t="shared" si="391"/>
        <v>0.86897883737362613</v>
      </c>
      <c r="AL914" s="30">
        <f t="shared" si="398"/>
        <v>0.89843429302362421</v>
      </c>
      <c r="AM914" s="30">
        <f t="shared" si="399"/>
        <v>0.60774615494104889</v>
      </c>
      <c r="AN914" s="34">
        <v>0.58499999999999996</v>
      </c>
      <c r="AO914" s="34">
        <v>0.82071428599999996</v>
      </c>
      <c r="AP914">
        <v>0.63850098116666643</v>
      </c>
      <c r="AQ914" s="30">
        <f t="shared" si="392"/>
        <v>0.28397883737362617</v>
      </c>
      <c r="AR914" s="31">
        <f t="shared" si="393"/>
        <v>8.0643980076076413E-2</v>
      </c>
      <c r="AS914" s="30">
        <f t="shared" si="394"/>
        <v>7.7720007023624249E-2</v>
      </c>
      <c r="AT914" s="32">
        <f t="shared" si="395"/>
        <v>6.0403994917522024E-3</v>
      </c>
      <c r="AU914" s="30">
        <f t="shared" si="396"/>
        <v>-3.0754826225617538E-2</v>
      </c>
      <c r="AV914" s="33">
        <f t="shared" si="397"/>
        <v>9.4585933616793232E-4</v>
      </c>
      <c r="AW914" s="16"/>
      <c r="AX914" s="33"/>
    </row>
    <row r="915" spans="1:50" x14ac:dyDescent="0.2">
      <c r="A915" s="2">
        <v>43640</v>
      </c>
      <c r="B915" s="3">
        <v>15.731453699999999</v>
      </c>
      <c r="C915" s="3">
        <v>19.739915314999998</v>
      </c>
      <c r="D915" s="3">
        <v>18.185005700000001</v>
      </c>
      <c r="E915" s="3">
        <v>21.559458540000001</v>
      </c>
      <c r="F915" s="10">
        <v>2.045821609431588</v>
      </c>
      <c r="G915" s="10">
        <v>1.400642383193017</v>
      </c>
      <c r="H915" s="3">
        <v>4.0916432188631751</v>
      </c>
      <c r="I915" s="3">
        <v>5.4922856020561923</v>
      </c>
      <c r="J915" s="3">
        <v>2.045821609431588</v>
      </c>
      <c r="K915" s="14">
        <f t="shared" si="406"/>
        <v>5.0544801551476555</v>
      </c>
      <c r="L915" s="14">
        <f t="shared" si="407"/>
        <v>35.344280706278063</v>
      </c>
      <c r="M915" s="14">
        <f t="shared" si="408"/>
        <v>2.8136874784311825</v>
      </c>
      <c r="N915" s="5">
        <f t="shared" si="409"/>
        <v>0</v>
      </c>
      <c r="O915" s="11">
        <v>0.28156666670000002</v>
      </c>
      <c r="P915" s="11">
        <v>5.1000000000000004E-3</v>
      </c>
      <c r="Q915" s="11">
        <v>6.7942846489312458</v>
      </c>
      <c r="R915" s="11">
        <f t="shared" si="402"/>
        <v>0.67942846489312458</v>
      </c>
      <c r="S915" s="11">
        <f t="shared" si="403"/>
        <v>6.1148561840381213</v>
      </c>
      <c r="T915" s="11">
        <v>6.7189409827585491</v>
      </c>
      <c r="U915" s="11">
        <f t="shared" si="404"/>
        <v>0.671894098275855</v>
      </c>
      <c r="V915" s="11">
        <f t="shared" si="405"/>
        <v>6.0470468844826941</v>
      </c>
      <c r="W915" s="11">
        <f t="shared" si="382"/>
        <v>0.79688465193029967</v>
      </c>
      <c r="X915" s="11">
        <f t="shared" si="383"/>
        <v>6.9077003014778593E-2</v>
      </c>
      <c r="Y915" s="11">
        <f t="shared" si="384"/>
        <v>0.64977933261500709</v>
      </c>
      <c r="Z915" s="11">
        <f t="shared" si="385"/>
        <v>6.2048819749316253E-2</v>
      </c>
      <c r="AA915" s="11">
        <f t="shared" si="386"/>
        <v>0.8328863017321757</v>
      </c>
      <c r="AB915" s="11">
        <f t="shared" si="387"/>
        <v>6.5120442484815091E-2</v>
      </c>
      <c r="AC915" s="11">
        <f t="shared" si="388"/>
        <v>0.51698071998975992</v>
      </c>
      <c r="AD915" s="11">
        <f t="shared" si="389"/>
        <v>8.6131112975868854E-2</v>
      </c>
      <c r="AE915" s="11">
        <f t="shared" si="390"/>
        <v>0.47617084853481162</v>
      </c>
      <c r="AF915" s="11">
        <f t="shared" si="400"/>
        <v>4.7333144047938154E-2</v>
      </c>
      <c r="AG915" s="9">
        <v>0</v>
      </c>
      <c r="AH915" s="11">
        <f t="shared" si="401"/>
        <v>3.7804151457802873E-2</v>
      </c>
      <c r="AI915" s="30"/>
      <c r="AJ915" s="30">
        <v>905</v>
      </c>
      <c r="AK915" s="30">
        <f t="shared" si="391"/>
        <v>0.86596165494507826</v>
      </c>
      <c r="AL915" s="30">
        <f t="shared" si="398"/>
        <v>0.89493512148149201</v>
      </c>
      <c r="AM915" s="30">
        <f t="shared" si="399"/>
        <v>0.60311183296562876</v>
      </c>
      <c r="AN915" s="34">
        <v>0.57428571399999995</v>
      </c>
      <c r="AO915" s="34">
        <v>0.83285714300000002</v>
      </c>
      <c r="AP915">
        <v>0.63635170133333352</v>
      </c>
      <c r="AQ915" s="30">
        <f t="shared" si="392"/>
        <v>0.29167594094507832</v>
      </c>
      <c r="AR915" s="31">
        <f t="shared" si="393"/>
        <v>8.5074854526196814E-2</v>
      </c>
      <c r="AS915" s="30">
        <f t="shared" si="394"/>
        <v>6.2077978481491991E-2</v>
      </c>
      <c r="AT915" s="32">
        <f t="shared" si="395"/>
        <v>3.8536754123485828E-3</v>
      </c>
      <c r="AU915" s="30">
        <f t="shared" si="396"/>
        <v>-3.3239868367704761E-2</v>
      </c>
      <c r="AV915" s="33">
        <f t="shared" si="397"/>
        <v>1.1048888491023395E-3</v>
      </c>
      <c r="AW915" s="16"/>
      <c r="AX915" s="33"/>
    </row>
    <row r="916" spans="1:50" x14ac:dyDescent="0.2">
      <c r="A916" s="2">
        <v>43641</v>
      </c>
      <c r="B916" s="3">
        <v>15.726669530000001</v>
      </c>
      <c r="C916" s="3">
        <v>19.689909960000001</v>
      </c>
      <c r="D916" s="3">
        <v>18.170417100000002</v>
      </c>
      <c r="E916" s="3">
        <v>21.51790866</v>
      </c>
      <c r="F916" s="10">
        <v>2.034207290084002</v>
      </c>
      <c r="G916" s="10">
        <v>1.371899572385056</v>
      </c>
      <c r="H916" s="3">
        <v>4.0684145801680049</v>
      </c>
      <c r="I916" s="3">
        <v>5.4403141525530607</v>
      </c>
      <c r="J916" s="3">
        <v>2.034207290084002</v>
      </c>
      <c r="K916" s="14">
        <f t="shared" si="406"/>
        <v>5.0995455125093745</v>
      </c>
      <c r="L916" s="14">
        <f t="shared" si="407"/>
        <v>34.653968383210483</v>
      </c>
      <c r="M916" s="14">
        <f t="shared" si="408"/>
        <v>2.7864955523399919</v>
      </c>
      <c r="N916" s="5">
        <f t="shared" si="409"/>
        <v>0</v>
      </c>
      <c r="O916" s="11">
        <v>0.289676190414</v>
      </c>
      <c r="P916" s="11">
        <v>5.0857142859999996E-3</v>
      </c>
      <c r="Q916" s="11">
        <v>6.8231677498658874</v>
      </c>
      <c r="R916" s="11">
        <f t="shared" si="402"/>
        <v>0.68231677498658883</v>
      </c>
      <c r="S916" s="11">
        <f t="shared" si="403"/>
        <v>6.1408509748792985</v>
      </c>
      <c r="T916" s="11">
        <v>6.7252657895188674</v>
      </c>
      <c r="U916" s="11">
        <f t="shared" si="404"/>
        <v>0.67252657895188683</v>
      </c>
      <c r="V916" s="11">
        <f t="shared" si="405"/>
        <v>6.0527392105669806</v>
      </c>
      <c r="W916" s="11">
        <f t="shared" si="382"/>
        <v>0.79398343025106044</v>
      </c>
      <c r="X916" s="11">
        <f t="shared" si="383"/>
        <v>6.8944518928840098E-2</v>
      </c>
      <c r="Y916" s="11">
        <f t="shared" si="384"/>
        <v>0.64753124001942031</v>
      </c>
      <c r="Z916" s="11">
        <f t="shared" si="385"/>
        <v>6.1189530620366868E-2</v>
      </c>
      <c r="AA916" s="11">
        <f t="shared" si="386"/>
        <v>0.83036941953500021</v>
      </c>
      <c r="AB916" s="11">
        <f t="shared" si="387"/>
        <v>6.4909233012390044E-2</v>
      </c>
      <c r="AC916" s="11">
        <f t="shared" si="388"/>
        <v>0.51400047028952156</v>
      </c>
      <c r="AD916" s="11">
        <f t="shared" si="389"/>
        <v>8.5379704048072949E-2</v>
      </c>
      <c r="AE916" s="11">
        <f t="shared" si="390"/>
        <v>0.47066467812979218</v>
      </c>
      <c r="AF916" s="11">
        <f t="shared" si="400"/>
        <v>4.70463612850495E-2</v>
      </c>
      <c r="AG916" s="9">
        <v>0</v>
      </c>
      <c r="AH916" s="11">
        <f t="shared" si="401"/>
        <v>3.71681835674013E-2</v>
      </c>
      <c r="AI916" s="30"/>
      <c r="AJ916" s="30">
        <v>906</v>
      </c>
      <c r="AK916" s="30">
        <f t="shared" si="391"/>
        <v>0.86292794917990057</v>
      </c>
      <c r="AL916" s="30">
        <f t="shared" si="398"/>
        <v>0.89155895015536712</v>
      </c>
      <c r="AM916" s="30">
        <f t="shared" si="399"/>
        <v>0.5993801743375945</v>
      </c>
      <c r="AN916" s="34">
        <v>0.56357142900000001</v>
      </c>
      <c r="AO916" s="34">
        <v>0.84499999999999997</v>
      </c>
      <c r="AP916">
        <v>0.63420242149999995</v>
      </c>
      <c r="AQ916" s="30">
        <f t="shared" si="392"/>
        <v>0.29935652017990055</v>
      </c>
      <c r="AR916" s="31">
        <f t="shared" si="393"/>
        <v>8.9614326174219203E-2</v>
      </c>
      <c r="AS916" s="30">
        <f t="shared" si="394"/>
        <v>4.6558950155367151E-2</v>
      </c>
      <c r="AT916" s="32">
        <f t="shared" si="395"/>
        <v>2.1677358395699631E-3</v>
      </c>
      <c r="AU916" s="30">
        <f t="shared" si="396"/>
        <v>-3.4822247162405451E-2</v>
      </c>
      <c r="AV916" s="33">
        <f t="shared" si="397"/>
        <v>1.2125888974396544E-3</v>
      </c>
      <c r="AW916" s="16"/>
      <c r="AX916" s="33"/>
    </row>
    <row r="917" spans="1:50" x14ac:dyDescent="0.2">
      <c r="A917" s="2">
        <v>43642</v>
      </c>
      <c r="B917" s="3">
        <v>15.72188536</v>
      </c>
      <c r="C917" s="3">
        <v>19.639904604999998</v>
      </c>
      <c r="D917" s="3">
        <v>18.155828490000001</v>
      </c>
      <c r="E917" s="3">
        <v>21.476358780000002</v>
      </c>
      <c r="F917" s="10">
        <v>2.0316971593266611</v>
      </c>
      <c r="G917" s="10">
        <v>1.3646965325678979</v>
      </c>
      <c r="H917" s="3">
        <v>4.0633943186533212</v>
      </c>
      <c r="I917" s="3">
        <v>5.4280908512212189</v>
      </c>
      <c r="J917" s="3">
        <v>2.0316971593266611</v>
      </c>
      <c r="K917" s="14">
        <f t="shared" si="406"/>
        <v>5.1686225253180584</v>
      </c>
      <c r="L917" s="14">
        <f t="shared" si="407"/>
        <v>34.290934256092541</v>
      </c>
      <c r="M917" s="14">
        <f t="shared" si="408"/>
        <v>2.7717623614530114</v>
      </c>
      <c r="N917" s="5">
        <f t="shared" si="409"/>
        <v>0</v>
      </c>
      <c r="O917" s="11">
        <v>0.29778571422900002</v>
      </c>
      <c r="P917" s="11">
        <v>5.0714285710000001E-3</v>
      </c>
      <c r="Q917" s="11">
        <v>6.8483678352999879</v>
      </c>
      <c r="R917" s="11">
        <f t="shared" si="402"/>
        <v>0.68483678352999888</v>
      </c>
      <c r="S917" s="11">
        <f t="shared" si="403"/>
        <v>6.1635310517699891</v>
      </c>
      <c r="T917" s="11">
        <v>6.7321688475451973</v>
      </c>
      <c r="U917" s="11">
        <f t="shared" si="404"/>
        <v>0.6732168847545198</v>
      </c>
      <c r="V917" s="11">
        <f t="shared" si="405"/>
        <v>6.0589519627906778</v>
      </c>
      <c r="W917" s="11">
        <f t="shared" si="382"/>
        <v>0.79102365984039491</v>
      </c>
      <c r="X917" s="11">
        <f t="shared" si="383"/>
        <v>6.8899175473214835E-2</v>
      </c>
      <c r="Y917" s="11">
        <f t="shared" si="384"/>
        <v>0.64528262071644238</v>
      </c>
      <c r="Z917" s="11">
        <f t="shared" si="385"/>
        <v>6.0407245996529656E-2</v>
      </c>
      <c r="AA917" s="11">
        <f t="shared" si="386"/>
        <v>0.82787250926979217</v>
      </c>
      <c r="AB917" s="11">
        <f t="shared" si="387"/>
        <v>6.468554772862109E-2</v>
      </c>
      <c r="AC917" s="11">
        <f t="shared" si="388"/>
        <v>0.51168091863017473</v>
      </c>
      <c r="AD917" s="11">
        <f t="shared" si="389"/>
        <v>8.4684078904740154E-2</v>
      </c>
      <c r="AE917" s="11">
        <f t="shared" si="390"/>
        <v>0.465394852569051</v>
      </c>
      <c r="AF917" s="11">
        <f t="shared" si="400"/>
        <v>4.6793867054838283E-2</v>
      </c>
      <c r="AG917" s="9">
        <v>0</v>
      </c>
      <c r="AH917" s="11">
        <f t="shared" si="401"/>
        <v>3.6669255277106808E-2</v>
      </c>
      <c r="AI917" s="30"/>
      <c r="AJ917" s="30">
        <v>907</v>
      </c>
      <c r="AK917" s="30">
        <f t="shared" si="391"/>
        <v>0.85992283531360969</v>
      </c>
      <c r="AL917" s="30">
        <f t="shared" si="398"/>
        <v>0.88827975526632186</v>
      </c>
      <c r="AM917" s="30">
        <f t="shared" si="399"/>
        <v>0.5963649975349149</v>
      </c>
      <c r="AN917" s="34">
        <v>0.552857143</v>
      </c>
      <c r="AO917" s="34">
        <v>0.85714285700000004</v>
      </c>
      <c r="AP917">
        <v>0.63205314166666648</v>
      </c>
      <c r="AQ917" s="30">
        <f t="shared" si="392"/>
        <v>0.30706569231360969</v>
      </c>
      <c r="AR917" s="31">
        <f t="shared" si="393"/>
        <v>9.4289339396036426E-2</v>
      </c>
      <c r="AS917" s="30">
        <f t="shared" si="394"/>
        <v>3.1136898266321822E-2</v>
      </c>
      <c r="AT917" s="32">
        <f t="shared" si="395"/>
        <v>9.6950643364727485E-4</v>
      </c>
      <c r="AU917" s="30">
        <f t="shared" si="396"/>
        <v>-3.5688144131751587E-2</v>
      </c>
      <c r="AV917" s="33">
        <f t="shared" si="397"/>
        <v>1.2736436315686753E-3</v>
      </c>
      <c r="AW917" s="16"/>
      <c r="AX917" s="33"/>
    </row>
    <row r="918" spans="1:50" x14ac:dyDescent="0.2">
      <c r="A918" s="2">
        <v>43643</v>
      </c>
      <c r="B918" s="3">
        <v>15.717101189999999</v>
      </c>
      <c r="C918" s="3">
        <v>19.589899250000002</v>
      </c>
      <c r="D918" s="3">
        <v>18.141239890000001</v>
      </c>
      <c r="E918" s="3">
        <v>21.4348089</v>
      </c>
      <c r="F918" s="10">
        <v>2.0135352294544799</v>
      </c>
      <c r="G918" s="10">
        <v>1.4365700696678181</v>
      </c>
      <c r="H918" s="3">
        <v>4.0270704589089608</v>
      </c>
      <c r="I918" s="3">
        <v>5.4636405285767786</v>
      </c>
      <c r="J918" s="3">
        <v>2.0135352294544799</v>
      </c>
      <c r="K918" s="14">
        <f t="shared" si="406"/>
        <v>5.1988589989010228</v>
      </c>
      <c r="L918" s="14">
        <f t="shared" si="407"/>
        <v>34.62089573668905</v>
      </c>
      <c r="M918" s="14">
        <f t="shared" si="408"/>
        <v>2.7357004086748442</v>
      </c>
      <c r="N918" s="5">
        <f t="shared" si="409"/>
        <v>0</v>
      </c>
      <c r="O918" s="11">
        <v>0.30589523804300001</v>
      </c>
      <c r="P918" s="11">
        <v>5.0571428570000011E-3</v>
      </c>
      <c r="Q918" s="11">
        <v>6.8867935096263624</v>
      </c>
      <c r="R918" s="11">
        <f t="shared" si="402"/>
        <v>0.68867935096263633</v>
      </c>
      <c r="S918" s="11">
        <f t="shared" si="403"/>
        <v>6.1981141586637261</v>
      </c>
      <c r="T918" s="11">
        <v>6.7479616111912684</v>
      </c>
      <c r="U918" s="11">
        <f t="shared" si="404"/>
        <v>0.67479616111912688</v>
      </c>
      <c r="V918" s="11">
        <f t="shared" si="405"/>
        <v>6.0731654500721417</v>
      </c>
      <c r="W918" s="11">
        <f t="shared" si="382"/>
        <v>0.78804668899319952</v>
      </c>
      <c r="X918" s="11">
        <f t="shared" si="383"/>
        <v>6.8930570753159698E-2</v>
      </c>
      <c r="Y918" s="11">
        <f t="shared" si="384"/>
        <v>0.64303014132816072</v>
      </c>
      <c r="Z918" s="11">
        <f t="shared" si="385"/>
        <v>5.9720563018473422E-2</v>
      </c>
      <c r="AA918" s="11">
        <f t="shared" si="386"/>
        <v>0.82535855113746626</v>
      </c>
      <c r="AB918" s="11">
        <f t="shared" si="387"/>
        <v>6.4451204934203435E-2</v>
      </c>
      <c r="AC918" s="11">
        <f t="shared" si="388"/>
        <v>0.50987600450463111</v>
      </c>
      <c r="AD918" s="11">
        <f t="shared" si="389"/>
        <v>8.4164496583688936E-2</v>
      </c>
      <c r="AE918" s="11">
        <f t="shared" si="390"/>
        <v>0.46038191490678237</v>
      </c>
      <c r="AF918" s="11">
        <f t="shared" si="400"/>
        <v>4.6591732610574213E-2</v>
      </c>
      <c r="AG918" s="9">
        <v>0</v>
      </c>
      <c r="AH918" s="11">
        <f t="shared" si="401"/>
        <v>3.6240913953535014E-2</v>
      </c>
      <c r="AI918" s="30"/>
      <c r="AJ918" s="30">
        <v>908</v>
      </c>
      <c r="AK918" s="30">
        <f t="shared" si="391"/>
        <v>0.85697725974635919</v>
      </c>
      <c r="AL918" s="30">
        <f t="shared" si="398"/>
        <v>0.88507911415593965</v>
      </c>
      <c r="AM918" s="30">
        <f t="shared" si="399"/>
        <v>0.59404050108832007</v>
      </c>
      <c r="AN918" s="34">
        <v>0.54214285699999998</v>
      </c>
      <c r="AO918" s="34">
        <v>0.86928571399999999</v>
      </c>
      <c r="AP918">
        <v>0.62990386183333358</v>
      </c>
      <c r="AQ918" s="30">
        <f t="shared" si="392"/>
        <v>0.31483440274635921</v>
      </c>
      <c r="AR918" s="31">
        <f t="shared" si="393"/>
        <v>9.9120701152656712E-2</v>
      </c>
      <c r="AS918" s="30">
        <f t="shared" si="394"/>
        <v>1.5793400155939663E-2</v>
      </c>
      <c r="AT918" s="32">
        <f t="shared" si="395"/>
        <v>2.4943148848563496E-4</v>
      </c>
      <c r="AU918" s="30">
        <f t="shared" si="396"/>
        <v>-3.5863360745013506E-2</v>
      </c>
      <c r="AV918" s="33">
        <f t="shared" si="397"/>
        <v>1.2861806439269758E-3</v>
      </c>
      <c r="AW918" s="16"/>
      <c r="AX918" s="33"/>
    </row>
    <row r="919" spans="1:50" x14ac:dyDescent="0.2">
      <c r="A919" s="2">
        <v>43644</v>
      </c>
      <c r="B919" s="3">
        <v>15.71231702</v>
      </c>
      <c r="C919" s="3">
        <v>19.539893890000002</v>
      </c>
      <c r="D919" s="3">
        <v>18.126651290000002</v>
      </c>
      <c r="E919" s="3">
        <v>21.393259019999999</v>
      </c>
      <c r="F919" s="10">
        <v>1.9993137003732979</v>
      </c>
      <c r="G919" s="10">
        <v>1.4126177273278511</v>
      </c>
      <c r="H919" s="3">
        <v>3.9986274007465972</v>
      </c>
      <c r="I919" s="3">
        <v>5.411245128074448</v>
      </c>
      <c r="J919" s="3">
        <v>1.9993137003732979</v>
      </c>
      <c r="K919" s="14">
        <f t="shared" si="406"/>
        <v>5.2398335009973263</v>
      </c>
      <c r="L919" s="14">
        <f t="shared" si="407"/>
        <v>33.972431412386442</v>
      </c>
      <c r="M919" s="14">
        <f t="shared" si="408"/>
        <v>2.7050825850781255</v>
      </c>
      <c r="N919" s="5">
        <f t="shared" si="409"/>
        <v>0</v>
      </c>
      <c r="O919" s="11">
        <v>0.31400476185699999</v>
      </c>
      <c r="P919" s="11">
        <v>5.0428571430000003E-3</v>
      </c>
      <c r="Q919" s="11">
        <v>6.9196531373527774</v>
      </c>
      <c r="R919" s="11">
        <f t="shared" si="402"/>
        <v>0.69196531373527781</v>
      </c>
      <c r="S919" s="11">
        <f t="shared" si="403"/>
        <v>6.2276878236175</v>
      </c>
      <c r="T919" s="11">
        <v>6.75445745953109</v>
      </c>
      <c r="U919" s="11">
        <f t="shared" si="404"/>
        <v>0.67544574595310902</v>
      </c>
      <c r="V919" s="11">
        <f t="shared" si="405"/>
        <v>6.0790117135779811</v>
      </c>
      <c r="W919" s="11">
        <f t="shared" si="382"/>
        <v>0.7851276087453688</v>
      </c>
      <c r="X919" s="11">
        <f t="shared" si="383"/>
        <v>6.8930045174218718E-2</v>
      </c>
      <c r="Y919" s="11">
        <f t="shared" si="384"/>
        <v>0.64077309714175235</v>
      </c>
      <c r="Z919" s="11">
        <f t="shared" si="385"/>
        <v>5.9065999231640298E-2</v>
      </c>
      <c r="AA919" s="11">
        <f t="shared" si="386"/>
        <v>0.82291325881726629</v>
      </c>
      <c r="AB919" s="11">
        <f t="shared" si="387"/>
        <v>6.4208354324540168E-2</v>
      </c>
      <c r="AC919" s="11">
        <f t="shared" si="388"/>
        <v>0.50834474086940373</v>
      </c>
      <c r="AD919" s="11">
        <f t="shared" si="389"/>
        <v>8.4483154057582749E-2</v>
      </c>
      <c r="AE919" s="11">
        <f t="shared" si="390"/>
        <v>0.45563647287165654</v>
      </c>
      <c r="AF919" s="11">
        <f t="shared" si="400"/>
        <v>4.6435493818778276E-2</v>
      </c>
      <c r="AG919" s="9">
        <v>0</v>
      </c>
      <c r="AH919" s="11">
        <f t="shared" si="401"/>
        <v>3.5917103718116086E-2</v>
      </c>
      <c r="AI919" s="30"/>
      <c r="AJ919" s="30">
        <v>909</v>
      </c>
      <c r="AK919" s="30">
        <f t="shared" si="391"/>
        <v>0.85405765391958754</v>
      </c>
      <c r="AL919" s="30">
        <f t="shared" si="398"/>
        <v>0.88197925804890653</v>
      </c>
      <c r="AM919" s="30">
        <f t="shared" si="399"/>
        <v>0.59282789492698651</v>
      </c>
      <c r="AN919" s="34">
        <v>0.53142857099999996</v>
      </c>
      <c r="AO919" s="34">
        <v>0.88142857100000005</v>
      </c>
      <c r="AP919">
        <v>0.62775458200000001</v>
      </c>
      <c r="AQ919" s="30">
        <f t="shared" si="392"/>
        <v>0.32262908291958758</v>
      </c>
      <c r="AR919" s="31">
        <f t="shared" si="393"/>
        <v>0.10408952514553411</v>
      </c>
      <c r="AS919" s="30">
        <f t="shared" si="394"/>
        <v>5.5068704890648412E-4</v>
      </c>
      <c r="AT919" s="32">
        <f t="shared" si="395"/>
        <v>3.0325622583333245E-7</v>
      </c>
      <c r="AU919" s="30">
        <f t="shared" si="396"/>
        <v>-3.4926687073013496E-2</v>
      </c>
      <c r="AV919" s="33">
        <f t="shared" si="397"/>
        <v>1.2198734698962081E-3</v>
      </c>
      <c r="AW919" s="16"/>
      <c r="AX919" s="33"/>
    </row>
    <row r="920" spans="1:50" x14ac:dyDescent="0.2">
      <c r="A920" s="2">
        <v>43645</v>
      </c>
      <c r="B920" s="3">
        <v>15.707532840000001</v>
      </c>
      <c r="C920" s="3">
        <v>19.542563640000001</v>
      </c>
      <c r="D920" s="3">
        <v>18.112062689999998</v>
      </c>
      <c r="E920" s="3">
        <v>21.351709140000001</v>
      </c>
      <c r="F920" s="10">
        <v>1.983840934822914</v>
      </c>
      <c r="G920" s="10">
        <v>1.3215988264359739</v>
      </c>
      <c r="H920" s="3">
        <v>3.967681869645828</v>
      </c>
      <c r="I920" s="3">
        <v>5.2892806960818017</v>
      </c>
      <c r="J920" s="3">
        <v>1.983840934822914</v>
      </c>
      <c r="K920" s="14">
        <f t="shared" si="406"/>
        <v>5.2057205500852524</v>
      </c>
      <c r="L920" s="14">
        <f t="shared" si="407"/>
        <v>33.721837183707756</v>
      </c>
      <c r="M920" s="14">
        <f t="shared" si="408"/>
        <v>2.6728481835497888</v>
      </c>
      <c r="N920" s="5">
        <f t="shared" si="409"/>
        <v>0</v>
      </c>
      <c r="O920" s="11">
        <v>0.32211428567099998</v>
      </c>
      <c r="P920" s="11">
        <v>5.0285714290000004E-3</v>
      </c>
      <c r="Q920" s="11">
        <v>6.9521045113414202</v>
      </c>
      <c r="R920" s="11">
        <f t="shared" si="402"/>
        <v>0.69521045113414204</v>
      </c>
      <c r="S920" s="11">
        <f t="shared" si="403"/>
        <v>6.2568940602072782</v>
      </c>
      <c r="T920" s="11">
        <v>6.7603119674215604</v>
      </c>
      <c r="U920" s="11">
        <f t="shared" si="404"/>
        <v>0.67603119674215606</v>
      </c>
      <c r="V920" s="11">
        <f t="shared" si="405"/>
        <v>6.0842807706794044</v>
      </c>
      <c r="W920" s="11">
        <f t="shared" si="382"/>
        <v>0.78224022573681717</v>
      </c>
      <c r="X920" s="11">
        <f t="shared" si="383"/>
        <v>6.8929403497551139E-2</v>
      </c>
      <c r="Y920" s="11">
        <f t="shared" si="384"/>
        <v>0.63851516090728178</v>
      </c>
      <c r="Z920" s="11">
        <f t="shared" si="385"/>
        <v>5.8452284886115646E-2</v>
      </c>
      <c r="AA920" s="11">
        <f t="shared" si="386"/>
        <v>0.8205187052226196</v>
      </c>
      <c r="AB920" s="11">
        <f t="shared" si="387"/>
        <v>6.3957828007735723E-2</v>
      </c>
      <c r="AC920" s="11">
        <f t="shared" si="388"/>
        <v>0.50771433046329828</v>
      </c>
      <c r="AD920" s="11">
        <f t="shared" si="389"/>
        <v>8.434931055158873E-2</v>
      </c>
      <c r="AE920" s="11">
        <f t="shared" si="390"/>
        <v>0.4511544673059445</v>
      </c>
      <c r="AF920" s="11">
        <f t="shared" si="400"/>
        <v>4.6263168941331943E-2</v>
      </c>
      <c r="AG920" s="9">
        <v>0</v>
      </c>
      <c r="AH920" s="11">
        <f t="shared" si="401"/>
        <v>3.5929098784746802E-2</v>
      </c>
      <c r="AI920" s="30"/>
      <c r="AJ920" s="30">
        <v>910</v>
      </c>
      <c r="AK920" s="30">
        <f t="shared" si="391"/>
        <v>0.85116962923436834</v>
      </c>
      <c r="AL920" s="30">
        <f t="shared" si="398"/>
        <v>0.87897099010873525</v>
      </c>
      <c r="AM920" s="30">
        <f t="shared" si="399"/>
        <v>0.59206364101488695</v>
      </c>
      <c r="AN920" s="34">
        <v>0.52071428600000003</v>
      </c>
      <c r="AO920" s="34">
        <v>0.89357142899999997</v>
      </c>
      <c r="AP920">
        <v>0.60951462760526287</v>
      </c>
      <c r="AQ920" s="30">
        <f t="shared" si="392"/>
        <v>0.33045534323436832</v>
      </c>
      <c r="AR920" s="31">
        <f t="shared" si="393"/>
        <v>0.10920073387214417</v>
      </c>
      <c r="AS920" s="30">
        <f t="shared" si="394"/>
        <v>-1.4600438891264722E-2</v>
      </c>
      <c r="AT920" s="32">
        <f t="shared" si="395"/>
        <v>2.1317281581755544E-4</v>
      </c>
      <c r="AU920" s="30">
        <f t="shared" si="396"/>
        <v>-1.7450986590375916E-2</v>
      </c>
      <c r="AV920" s="33">
        <f t="shared" si="397"/>
        <v>3.0453693297748005E-4</v>
      </c>
      <c r="AW920" s="16"/>
      <c r="AX920" s="33"/>
    </row>
    <row r="921" spans="1:50" x14ac:dyDescent="0.2">
      <c r="A921" s="2">
        <v>43646</v>
      </c>
      <c r="B921" s="3">
        <v>15.70274867</v>
      </c>
      <c r="C921" s="3">
        <v>19.545233385000003</v>
      </c>
      <c r="D921" s="3">
        <v>18.097474080000001</v>
      </c>
      <c r="E921" s="3">
        <v>21.310159259999999</v>
      </c>
      <c r="F921" s="10">
        <v>1.991198933313739</v>
      </c>
      <c r="G921" s="10">
        <v>1.30962265526599</v>
      </c>
      <c r="H921" s="3">
        <v>3.982397866627478</v>
      </c>
      <c r="I921" s="3">
        <v>5.2920205218934679</v>
      </c>
      <c r="J921" s="3">
        <v>1.991198933313739</v>
      </c>
      <c r="K921" s="14">
        <f t="shared" si="406"/>
        <v>5.2314655508883545</v>
      </c>
      <c r="L921" s="14">
        <f t="shared" si="407"/>
        <v>34.562930180486816</v>
      </c>
      <c r="M921" s="14">
        <f t="shared" si="408"/>
        <v>2.6713272748414369</v>
      </c>
      <c r="N921" s="5">
        <f t="shared" si="409"/>
        <v>0</v>
      </c>
      <c r="O921" s="11">
        <v>0.330223809486</v>
      </c>
      <c r="P921" s="11">
        <v>5.014285714E-3</v>
      </c>
      <c r="Q921" s="11">
        <v>7.0495658861047268</v>
      </c>
      <c r="R921" s="11">
        <f t="shared" si="402"/>
        <v>0.70495658861047272</v>
      </c>
      <c r="S921" s="11">
        <f t="shared" si="403"/>
        <v>6.3446092974942543</v>
      </c>
      <c r="T921" s="11">
        <v>6.7665488510934981</v>
      </c>
      <c r="U921" s="11">
        <f t="shared" si="404"/>
        <v>0.6766548851093499</v>
      </c>
      <c r="V921" s="11">
        <f t="shared" si="405"/>
        <v>6.0898939659841487</v>
      </c>
      <c r="W921" s="11">
        <f t="shared" si="382"/>
        <v>0.7794012871281194</v>
      </c>
      <c r="X921" s="11">
        <f t="shared" si="383"/>
        <v>6.8917789751559239E-2</v>
      </c>
      <c r="Y921" s="11">
        <f t="shared" si="384"/>
        <v>0.63625822448649283</v>
      </c>
      <c r="Z921" s="11">
        <f t="shared" si="385"/>
        <v>5.7870026652151033E-2</v>
      </c>
      <c r="AA921" s="11">
        <f t="shared" si="386"/>
        <v>0.81818347593067509</v>
      </c>
      <c r="AB921" s="11">
        <f t="shared" si="387"/>
        <v>6.3700614140885542E-2</v>
      </c>
      <c r="AC921" s="11">
        <f t="shared" si="388"/>
        <v>0.50754347690844925</v>
      </c>
      <c r="AD921" s="11">
        <f t="shared" si="389"/>
        <v>8.3150317752966649E-2</v>
      </c>
      <c r="AE921" s="11">
        <f t="shared" si="390"/>
        <v>0.44696826671325995</v>
      </c>
      <c r="AF921" s="11">
        <f t="shared" si="400"/>
        <v>4.6092644029758864E-2</v>
      </c>
      <c r="AG921" s="9">
        <v>0</v>
      </c>
      <c r="AH921" s="11">
        <f t="shared" si="401"/>
        <v>3.5834272800555483E-2</v>
      </c>
      <c r="AI921" s="30"/>
      <c r="AJ921" s="30">
        <v>911</v>
      </c>
      <c r="AK921" s="30">
        <f t="shared" si="391"/>
        <v>0.84831907687967867</v>
      </c>
      <c r="AL921" s="30">
        <f t="shared" si="398"/>
        <v>0.8760535025828261</v>
      </c>
      <c r="AM921" s="30">
        <f t="shared" si="399"/>
        <v>0.59069379466141592</v>
      </c>
      <c r="AN921" s="34">
        <v>0.51</v>
      </c>
      <c r="AO921" s="34">
        <v>0.90571428600000004</v>
      </c>
      <c r="AP921">
        <v>0.59127467371052644</v>
      </c>
      <c r="AQ921" s="30">
        <f t="shared" si="392"/>
        <v>0.33831907687967866</v>
      </c>
      <c r="AR921" s="31">
        <f t="shared" si="393"/>
        <v>0.11445979778071792</v>
      </c>
      <c r="AS921" s="30">
        <f t="shared" si="394"/>
        <v>-2.966078341717393E-2</v>
      </c>
      <c r="AT921" s="32">
        <f t="shared" si="395"/>
        <v>8.7976207292050001E-4</v>
      </c>
      <c r="AU921" s="30">
        <f t="shared" si="396"/>
        <v>-5.8087904911052757E-4</v>
      </c>
      <c r="AV921" s="33">
        <f t="shared" si="397"/>
        <v>3.3742046969555071E-7</v>
      </c>
      <c r="AW921" s="16"/>
      <c r="AX921" s="33"/>
    </row>
    <row r="922" spans="1:50" x14ac:dyDescent="0.2">
      <c r="A922" s="2">
        <v>43647</v>
      </c>
      <c r="B922" s="3">
        <v>15.697964499999999</v>
      </c>
      <c r="C922" s="3">
        <v>19.547903134999999</v>
      </c>
      <c r="D922" s="3">
        <v>18.082885480000002</v>
      </c>
      <c r="E922" s="3">
        <v>21.268609380000001</v>
      </c>
      <c r="F922" s="10">
        <v>2.0238878514337579</v>
      </c>
      <c r="G922" s="10">
        <v>1.5347573361465181</v>
      </c>
      <c r="H922" s="3">
        <v>4.0477757028675159</v>
      </c>
      <c r="I922" s="3">
        <v>5.5825330390140344</v>
      </c>
      <c r="J922" s="3">
        <v>2.0238878514337579</v>
      </c>
      <c r="K922" s="14">
        <f t="shared" si="406"/>
        <v>5.3238664533947171</v>
      </c>
      <c r="L922" s="14">
        <f t="shared" si="407"/>
        <v>38.403728204933287</v>
      </c>
      <c r="M922" s="14">
        <f t="shared" si="408"/>
        <v>2.7034639526011315</v>
      </c>
      <c r="N922" s="5">
        <f t="shared" si="409"/>
        <v>0</v>
      </c>
      <c r="O922" s="11">
        <v>0.33833333329999998</v>
      </c>
      <c r="P922" s="11">
        <v>5.0000000000000001E-3</v>
      </c>
      <c r="Q922" s="11">
        <v>7.0371151388768247</v>
      </c>
      <c r="R922" s="11">
        <f t="shared" si="402"/>
        <v>0.70371151388768249</v>
      </c>
      <c r="S922" s="11">
        <f t="shared" si="403"/>
        <v>6.3334036249891428</v>
      </c>
      <c r="T922" s="11">
        <v>6.7755468187369754</v>
      </c>
      <c r="U922" s="11">
        <f t="shared" si="404"/>
        <v>0.67755468187369761</v>
      </c>
      <c r="V922" s="11">
        <f t="shared" si="405"/>
        <v>6.0979921368632777</v>
      </c>
      <c r="W922" s="11">
        <f t="shared" si="382"/>
        <v>0.77657782688991106</v>
      </c>
      <c r="X922" s="11">
        <f t="shared" si="383"/>
        <v>6.9081676932382013E-2</v>
      </c>
      <c r="Y922" s="11">
        <f t="shared" si="384"/>
        <v>0.63400500419062333</v>
      </c>
      <c r="Z922" s="11">
        <f t="shared" si="385"/>
        <v>5.7389353917775304E-2</v>
      </c>
      <c r="AA922" s="11">
        <f t="shared" si="386"/>
        <v>0.81580037579137932</v>
      </c>
      <c r="AB922" s="11">
        <f t="shared" si="387"/>
        <v>6.3437490978586808E-2</v>
      </c>
      <c r="AC922" s="11">
        <f t="shared" si="388"/>
        <v>0.5071251190532684</v>
      </c>
      <c r="AD922" s="11">
        <f t="shared" si="389"/>
        <v>8.2042544048304716E-2</v>
      </c>
      <c r="AE922" s="11">
        <f t="shared" si="390"/>
        <v>0.44308242241973406</v>
      </c>
      <c r="AF922" s="11">
        <f t="shared" si="400"/>
        <v>4.5918372550149952E-2</v>
      </c>
      <c r="AG922" s="9">
        <v>0</v>
      </c>
      <c r="AH922" s="11">
        <f t="shared" si="401"/>
        <v>3.5371218476995724E-2</v>
      </c>
      <c r="AI922" s="30"/>
      <c r="AJ922" s="30">
        <v>912</v>
      </c>
      <c r="AK922" s="30">
        <f t="shared" si="391"/>
        <v>0.84565950382229305</v>
      </c>
      <c r="AL922" s="30">
        <f t="shared" si="398"/>
        <v>0.87318972970915465</v>
      </c>
      <c r="AM922" s="30">
        <f t="shared" si="399"/>
        <v>0.58916766310157309</v>
      </c>
      <c r="AN922" s="34">
        <v>0.51785714299999996</v>
      </c>
      <c r="AO922" s="34">
        <v>0.91785714299999999</v>
      </c>
      <c r="AP922">
        <v>0.57303471931578953</v>
      </c>
      <c r="AQ922" s="30">
        <f t="shared" si="392"/>
        <v>0.32780236082229308</v>
      </c>
      <c r="AR922" s="31">
        <f t="shared" si="393"/>
        <v>0.10745438776066883</v>
      </c>
      <c r="AS922" s="30">
        <f t="shared" si="394"/>
        <v>-4.4667413290845337E-2</v>
      </c>
      <c r="AT922" s="32">
        <f t="shared" si="395"/>
        <v>1.9951778100951866E-3</v>
      </c>
      <c r="AU922" s="30">
        <f t="shared" si="396"/>
        <v>1.613294378578356E-2</v>
      </c>
      <c r="AV922" s="33">
        <f t="shared" si="397"/>
        <v>2.6027187519525239E-4</v>
      </c>
      <c r="AW922" s="16"/>
      <c r="AX922" s="33"/>
    </row>
    <row r="923" spans="1:50" x14ac:dyDescent="0.2">
      <c r="A923" s="2">
        <v>43648</v>
      </c>
      <c r="B923" s="3">
        <v>15.693180330000001</v>
      </c>
      <c r="C923" s="3">
        <v>19.550572885000001</v>
      </c>
      <c r="D923" s="3">
        <v>18.068296879999998</v>
      </c>
      <c r="E923" s="3">
        <v>21.704784979999999</v>
      </c>
      <c r="F923" s="10">
        <v>2.017322545211977</v>
      </c>
      <c r="G923" s="10">
        <v>1.4485107395723169</v>
      </c>
      <c r="H923" s="3">
        <v>4.034645090423953</v>
      </c>
      <c r="I923" s="3">
        <v>5.4831558299962699</v>
      </c>
      <c r="J923" s="3">
        <v>2.017322545211977</v>
      </c>
      <c r="K923" s="14">
        <f t="shared" si="406"/>
        <v>5.0632287520552746</v>
      </c>
      <c r="L923" s="14">
        <f t="shared" si="407"/>
        <v>29.436881244055268</v>
      </c>
      <c r="M923" s="14">
        <f t="shared" si="408"/>
        <v>3.0886776606920949</v>
      </c>
      <c r="N923" s="5">
        <f t="shared" si="409"/>
        <v>0</v>
      </c>
      <c r="O923" s="11">
        <v>0.32928571429999998</v>
      </c>
      <c r="P923" s="11">
        <v>5.0000000000000001E-3</v>
      </c>
      <c r="Q923" s="11">
        <v>7.0660403187766816</v>
      </c>
      <c r="R923" s="11">
        <f t="shared" si="402"/>
        <v>0.70660403187766818</v>
      </c>
      <c r="S923" s="11">
        <f t="shared" si="403"/>
        <v>6.3594362868990135</v>
      </c>
      <c r="T923" s="11">
        <v>6.7906089109842824</v>
      </c>
      <c r="U923" s="11">
        <f t="shared" si="404"/>
        <v>0.67906089109842827</v>
      </c>
      <c r="V923" s="11">
        <f t="shared" si="405"/>
        <v>6.1115480198858547</v>
      </c>
      <c r="W923" s="11">
        <f t="shared" si="382"/>
        <v>0.77382235302874758</v>
      </c>
      <c r="X923" s="11">
        <f t="shared" si="383"/>
        <v>6.9318367378248619E-2</v>
      </c>
      <c r="Y923" s="11">
        <f t="shared" si="384"/>
        <v>0.631756116208957</v>
      </c>
      <c r="Z923" s="11">
        <f t="shared" si="385"/>
        <v>5.7079272477764467E-2</v>
      </c>
      <c r="AA923" s="11">
        <f t="shared" si="386"/>
        <v>0.81326179609754989</v>
      </c>
      <c r="AB923" s="11">
        <f t="shared" si="387"/>
        <v>6.317062200811982E-2</v>
      </c>
      <c r="AC923" s="11">
        <f t="shared" si="388"/>
        <v>0.50576349193764147</v>
      </c>
      <c r="AD923" s="11">
        <f t="shared" si="389"/>
        <v>8.3152728970952286E-2</v>
      </c>
      <c r="AE923" s="11">
        <f t="shared" si="390"/>
        <v>0.43946042177590006</v>
      </c>
      <c r="AF923" s="11">
        <f t="shared" si="400"/>
        <v>4.5850291623164251E-2</v>
      </c>
      <c r="AG923" s="9">
        <v>0</v>
      </c>
      <c r="AH923" s="11">
        <f t="shared" si="401"/>
        <v>3.4924400005646145E-2</v>
      </c>
      <c r="AI923" s="30"/>
      <c r="AJ923" s="30">
        <v>913</v>
      </c>
      <c r="AK923" s="30">
        <f t="shared" si="391"/>
        <v>0.84314072040699617</v>
      </c>
      <c r="AL923" s="30">
        <f t="shared" si="398"/>
        <v>0.87034106857531435</v>
      </c>
      <c r="AM923" s="30">
        <f t="shared" si="399"/>
        <v>0.58891622090859375</v>
      </c>
      <c r="AN923" s="34">
        <v>0.52571428600000003</v>
      </c>
      <c r="AO923" s="34">
        <v>0.93</v>
      </c>
      <c r="AP923">
        <v>0.55479476492105251</v>
      </c>
      <c r="AQ923" s="30">
        <f t="shared" si="392"/>
        <v>0.31742643440699614</v>
      </c>
      <c r="AR923" s="31">
        <f t="shared" si="393"/>
        <v>0.10075954126033902</v>
      </c>
      <c r="AS923" s="30">
        <f t="shared" si="394"/>
        <v>-5.9658931424685702E-2</v>
      </c>
      <c r="AT923" s="32">
        <f t="shared" si="395"/>
        <v>3.5591880987353511E-3</v>
      </c>
      <c r="AU923" s="30">
        <f t="shared" si="396"/>
        <v>3.4121455987541238E-2</v>
      </c>
      <c r="AV923" s="33">
        <f t="shared" si="397"/>
        <v>1.1642737587097137E-3</v>
      </c>
      <c r="AW923" s="16"/>
      <c r="AX923" s="33"/>
    </row>
    <row r="924" spans="1:50" x14ac:dyDescent="0.2">
      <c r="A924" s="2">
        <v>43649</v>
      </c>
      <c r="B924" s="3">
        <v>15.72262647</v>
      </c>
      <c r="C924" s="3">
        <v>19.55324263</v>
      </c>
      <c r="D924" s="3">
        <v>18.094075669999999</v>
      </c>
      <c r="E924" s="3">
        <v>22.140960580000002</v>
      </c>
      <c r="F924" s="10">
        <v>1.987354230219522</v>
      </c>
      <c r="G924" s="10">
        <v>1.347910901744453</v>
      </c>
      <c r="H924" s="3">
        <v>3.9747084604390439</v>
      </c>
      <c r="I924" s="3">
        <v>5.322619362183497</v>
      </c>
      <c r="J924" s="3">
        <v>1.987354230219522</v>
      </c>
      <c r="K924" s="14">
        <f t="shared" si="406"/>
        <v>4.8271411199928655</v>
      </c>
      <c r="L924" s="14">
        <f t="shared" si="407"/>
        <v>23.214483690590395</v>
      </c>
      <c r="M924" s="14">
        <f t="shared" si="408"/>
        <v>3.3914257345677323</v>
      </c>
      <c r="N924" s="5">
        <f t="shared" si="409"/>
        <v>0</v>
      </c>
      <c r="O924" s="11">
        <v>0.32023809520000002</v>
      </c>
      <c r="P924" s="11">
        <v>5.0000000000000001E-3</v>
      </c>
      <c r="Q924" s="11">
        <v>7.0435086667306912</v>
      </c>
      <c r="R924" s="11">
        <f t="shared" si="402"/>
        <v>0.70435086667306912</v>
      </c>
      <c r="S924" s="11">
        <f t="shared" si="403"/>
        <v>6.3391578000576221</v>
      </c>
      <c r="T924" s="11">
        <v>6.7524199626905181</v>
      </c>
      <c r="U924" s="11">
        <f t="shared" si="404"/>
        <v>0.6752419962690519</v>
      </c>
      <c r="V924" s="11">
        <f t="shared" si="405"/>
        <v>6.0771779664214662</v>
      </c>
      <c r="W924" s="11">
        <f t="shared" si="382"/>
        <v>0.77110084874956852</v>
      </c>
      <c r="X924" s="11">
        <f t="shared" si="383"/>
        <v>6.9623311123545847E-2</v>
      </c>
      <c r="Y924" s="11">
        <f t="shared" si="384"/>
        <v>0.62951515553232906</v>
      </c>
      <c r="Z924" s="11">
        <f t="shared" si="385"/>
        <v>5.7460734306485399E-2</v>
      </c>
      <c r="AA924" s="11">
        <f t="shared" si="386"/>
        <v>0.80998369150805583</v>
      </c>
      <c r="AB924" s="11">
        <f t="shared" si="387"/>
        <v>6.2903502586894033E-2</v>
      </c>
      <c r="AC924" s="11">
        <f t="shared" si="388"/>
        <v>0.50692100774241644</v>
      </c>
      <c r="AD924" s="11">
        <f t="shared" si="389"/>
        <v>8.4008668623909308E-2</v>
      </c>
      <c r="AE924" s="11">
        <f t="shared" si="390"/>
        <v>0.43602838165791408</v>
      </c>
      <c r="AF924" s="11">
        <f t="shared" si="400"/>
        <v>4.5828935713471394E-2</v>
      </c>
      <c r="AG924" s="9">
        <v>0</v>
      </c>
      <c r="AH924" s="11">
        <f t="shared" si="401"/>
        <v>3.5248074797495366E-2</v>
      </c>
      <c r="AI924" s="30"/>
      <c r="AJ924" s="30">
        <v>914</v>
      </c>
      <c r="AK924" s="30">
        <f t="shared" si="391"/>
        <v>0.84072415987311433</v>
      </c>
      <c r="AL924" s="30">
        <f t="shared" si="398"/>
        <v>0.86744442581454118</v>
      </c>
      <c r="AM924" s="30">
        <f t="shared" si="399"/>
        <v>0.59092967636632576</v>
      </c>
      <c r="AN924" s="34">
        <v>0.53357142899999999</v>
      </c>
      <c r="AO924" s="34">
        <v>0.942142857</v>
      </c>
      <c r="AP924">
        <v>0.53655481052631604</v>
      </c>
      <c r="AQ924" s="30">
        <f t="shared" si="392"/>
        <v>0.30715273087311434</v>
      </c>
      <c r="AR924" s="31">
        <f t="shared" si="393"/>
        <v>9.4342800082811804E-2</v>
      </c>
      <c r="AS924" s="30">
        <f t="shared" si="394"/>
        <v>-7.4698431185458825E-2</v>
      </c>
      <c r="AT924" s="32">
        <f t="shared" si="395"/>
        <v>5.5798556215687278E-3</v>
      </c>
      <c r="AU924" s="30">
        <f t="shared" si="396"/>
        <v>5.4374865840009723E-2</v>
      </c>
      <c r="AV924" s="33">
        <f t="shared" si="397"/>
        <v>2.9566260351190561E-3</v>
      </c>
      <c r="AW924" s="16"/>
      <c r="AX924" s="33"/>
    </row>
    <row r="925" spans="1:50" x14ac:dyDescent="0.2">
      <c r="A925" s="2">
        <v>43650</v>
      </c>
      <c r="B925" s="3">
        <v>15.7520726</v>
      </c>
      <c r="C925" s="3">
        <v>19.555912380000002</v>
      </c>
      <c r="D925" s="3">
        <v>18.11985447</v>
      </c>
      <c r="E925" s="3">
        <v>22.57713618</v>
      </c>
      <c r="F925" s="10">
        <v>2.0317098843995569</v>
      </c>
      <c r="G925" s="10">
        <v>1.3287325177924609</v>
      </c>
      <c r="H925" s="3">
        <v>4.0634197687991147</v>
      </c>
      <c r="I925" s="3">
        <v>5.3921522865915756</v>
      </c>
      <c r="J925" s="3">
        <v>2.0317098843995569</v>
      </c>
      <c r="K925" s="14">
        <f t="shared" si="406"/>
        <v>4.7681010539455482</v>
      </c>
      <c r="L925" s="14">
        <f t="shared" si="407"/>
        <v>19.719911817807308</v>
      </c>
      <c r="M925" s="14">
        <f t="shared" si="408"/>
        <v>3.8246358004930414</v>
      </c>
      <c r="N925" s="5">
        <f t="shared" si="409"/>
        <v>0</v>
      </c>
      <c r="O925" s="11">
        <v>0.31119047620000001</v>
      </c>
      <c r="P925" s="11">
        <v>5.0000000000000001E-3</v>
      </c>
      <c r="Q925" s="11">
        <v>6.9522368620704107</v>
      </c>
      <c r="R925" s="11">
        <f t="shared" si="402"/>
        <v>0.69522368620704111</v>
      </c>
      <c r="S925" s="11">
        <f t="shared" si="403"/>
        <v>6.2570131758633698</v>
      </c>
      <c r="T925" s="11">
        <v>6.7048618656527346</v>
      </c>
      <c r="U925" s="11">
        <f t="shared" si="404"/>
        <v>0.67048618656527348</v>
      </c>
      <c r="V925" s="11">
        <f t="shared" si="405"/>
        <v>6.0343756790874616</v>
      </c>
      <c r="W925" s="11">
        <f t="shared" si="382"/>
        <v>0.76850057631618418</v>
      </c>
      <c r="X925" s="11">
        <f t="shared" si="383"/>
        <v>6.9752200252420307E-2</v>
      </c>
      <c r="Y925" s="11">
        <f t="shared" si="384"/>
        <v>0.62728349139535855</v>
      </c>
      <c r="Z925" s="11">
        <f t="shared" si="385"/>
        <v>5.826638967580635E-2</v>
      </c>
      <c r="AA925" s="11">
        <f t="shared" si="386"/>
        <v>0.80626104867005388</v>
      </c>
      <c r="AB925" s="11">
        <f t="shared" si="387"/>
        <v>6.2649969165336009E-2</v>
      </c>
      <c r="AC925" s="11">
        <f t="shared" si="388"/>
        <v>0.50969919184067969</v>
      </c>
      <c r="AD925" s="11">
        <f t="shared" si="389"/>
        <v>8.3938273525372975E-2</v>
      </c>
      <c r="AE925" s="11">
        <f t="shared" si="390"/>
        <v>0.43291732862302584</v>
      </c>
      <c r="AF925" s="11">
        <f t="shared" si="400"/>
        <v>4.5849065347467841E-2</v>
      </c>
      <c r="AG925" s="9">
        <v>0</v>
      </c>
      <c r="AH925" s="11">
        <f t="shared" si="401"/>
        <v>3.5650457498616193E-2</v>
      </c>
      <c r="AI925" s="30"/>
      <c r="AJ925" s="30">
        <v>915</v>
      </c>
      <c r="AK925" s="30">
        <f t="shared" si="391"/>
        <v>0.83825277656860453</v>
      </c>
      <c r="AL925" s="30">
        <f t="shared" si="398"/>
        <v>0.86452743834586021</v>
      </c>
      <c r="AM925" s="30">
        <f t="shared" si="399"/>
        <v>0.59363746536605266</v>
      </c>
      <c r="AN925" s="34">
        <v>0.54142857099999997</v>
      </c>
      <c r="AO925" s="34">
        <v>0.95428571399999995</v>
      </c>
      <c r="AP925">
        <v>0.53494342763157898</v>
      </c>
      <c r="AQ925" s="30">
        <f t="shared" si="392"/>
        <v>0.29682420556860456</v>
      </c>
      <c r="AR925" s="31">
        <f t="shared" si="393"/>
        <v>8.8104609011433216E-2</v>
      </c>
      <c r="AS925" s="30">
        <f t="shared" si="394"/>
        <v>-8.9758275654139741E-2</v>
      </c>
      <c r="AT925" s="32">
        <f t="shared" si="395"/>
        <v>8.0565480484045358E-3</v>
      </c>
      <c r="AU925" s="30">
        <f t="shared" si="396"/>
        <v>5.8694037734473681E-2</v>
      </c>
      <c r="AV925" s="33">
        <f t="shared" si="397"/>
        <v>3.4449900655758202E-3</v>
      </c>
      <c r="AW925" s="16"/>
      <c r="AX925" s="33"/>
    </row>
    <row r="926" spans="1:50" x14ac:dyDescent="0.2">
      <c r="A926" s="2">
        <v>43651</v>
      </c>
      <c r="B926" s="3">
        <v>15.781518739999999</v>
      </c>
      <c r="C926" s="3">
        <v>19.558582129999998</v>
      </c>
      <c r="D926" s="3">
        <v>18.14563326</v>
      </c>
      <c r="E926" s="3">
        <v>23.013311789999999</v>
      </c>
      <c r="F926" s="10">
        <v>2.070540592691783</v>
      </c>
      <c r="G926" s="10">
        <v>1.395817240494688</v>
      </c>
      <c r="H926" s="3">
        <v>4.1410811853835652</v>
      </c>
      <c r="I926" s="3">
        <v>5.5368984258782534</v>
      </c>
      <c r="J926" s="3">
        <v>2.070540592691783</v>
      </c>
      <c r="K926" s="14">
        <f t="shared" si="406"/>
        <v>4.6868564992563604</v>
      </c>
      <c r="L926" s="14">
        <f t="shared" si="407"/>
        <v>17.553873194969501</v>
      </c>
      <c r="M926" s="14">
        <f t="shared" si="408"/>
        <v>4.2632139447031792</v>
      </c>
      <c r="N926" s="5">
        <f t="shared" si="409"/>
        <v>0</v>
      </c>
      <c r="O926" s="11">
        <v>0.3021428571</v>
      </c>
      <c r="P926" s="11">
        <v>5.0000000000000001E-3</v>
      </c>
      <c r="Q926" s="11">
        <v>6.9069417178329724</v>
      </c>
      <c r="R926" s="11">
        <f t="shared" si="402"/>
        <v>0.69069417178329728</v>
      </c>
      <c r="S926" s="11">
        <f t="shared" si="403"/>
        <v>6.2162475460496749</v>
      </c>
      <c r="T926" s="11">
        <v>6.658706769115204</v>
      </c>
      <c r="U926" s="11">
        <f t="shared" si="404"/>
        <v>0.66587067691152046</v>
      </c>
      <c r="V926" s="11">
        <f t="shared" si="405"/>
        <v>5.9928360922036834</v>
      </c>
      <c r="W926" s="11">
        <f t="shared" si="382"/>
        <v>0.76579040763568151</v>
      </c>
      <c r="X926" s="11">
        <f t="shared" si="383"/>
        <v>7.0106650125988379E-2</v>
      </c>
      <c r="Y926" s="11">
        <f t="shared" si="384"/>
        <v>0.62506741787877473</v>
      </c>
      <c r="Z926" s="11">
        <f t="shared" si="385"/>
        <v>5.9728494793929443E-2</v>
      </c>
      <c r="AA926" s="11">
        <f t="shared" si="386"/>
        <v>0.80173927038360238</v>
      </c>
      <c r="AB926" s="11">
        <f t="shared" si="387"/>
        <v>6.2418202646465137E-2</v>
      </c>
      <c r="AC926" s="11">
        <f t="shared" si="388"/>
        <v>0.51313441521047787</v>
      </c>
      <c r="AD926" s="11">
        <f t="shared" si="389"/>
        <v>8.3719558375240227E-2</v>
      </c>
      <c r="AE926" s="11">
        <f t="shared" si="390"/>
        <v>0.43019682802208276</v>
      </c>
      <c r="AF926" s="11">
        <f t="shared" si="400"/>
        <v>4.5770783037340605E-2</v>
      </c>
      <c r="AG926" s="9">
        <v>0</v>
      </c>
      <c r="AH926" s="11">
        <f t="shared" si="401"/>
        <v>3.5819265173614369E-2</v>
      </c>
      <c r="AI926" s="30"/>
      <c r="AJ926" s="30">
        <v>916</v>
      </c>
      <c r="AK926" s="30">
        <f t="shared" si="391"/>
        <v>0.83589705776166989</v>
      </c>
      <c r="AL926" s="30">
        <f t="shared" si="398"/>
        <v>0.86146776517753176</v>
      </c>
      <c r="AM926" s="30">
        <f t="shared" si="399"/>
        <v>0.59685397358571812</v>
      </c>
      <c r="AN926" s="34">
        <v>0.54928571400000004</v>
      </c>
      <c r="AO926" s="34">
        <v>0.96642857100000001</v>
      </c>
      <c r="AP926">
        <v>0.53333204473684193</v>
      </c>
      <c r="AQ926" s="30">
        <f t="shared" si="392"/>
        <v>0.28661134376166986</v>
      </c>
      <c r="AR926" s="31">
        <f t="shared" si="393"/>
        <v>8.2146062372870088E-2</v>
      </c>
      <c r="AS926" s="30">
        <f t="shared" si="394"/>
        <v>-0.10496080582246825</v>
      </c>
      <c r="AT926" s="32">
        <f t="shared" si="395"/>
        <v>1.1016770758901884E-2</v>
      </c>
      <c r="AU926" s="30">
        <f t="shared" si="396"/>
        <v>6.3521928848876197E-2</v>
      </c>
      <c r="AV926" s="33">
        <f t="shared" si="397"/>
        <v>4.0350354446816901E-3</v>
      </c>
      <c r="AW926" s="16"/>
      <c r="AX926" s="33"/>
    </row>
    <row r="927" spans="1:50" x14ac:dyDescent="0.2">
      <c r="A927" s="2">
        <v>43652</v>
      </c>
      <c r="B927" s="3">
        <v>15.810964869999999</v>
      </c>
      <c r="C927" s="3">
        <v>19.561251875</v>
      </c>
      <c r="D927" s="3">
        <v>18.171412060000002</v>
      </c>
      <c r="E927" s="3">
        <v>23.449487390000002</v>
      </c>
      <c r="F927" s="10">
        <v>2.1032996232214201</v>
      </c>
      <c r="G927" s="10">
        <v>1.42692061130631</v>
      </c>
      <c r="H927" s="3">
        <v>4.2065992464428401</v>
      </c>
      <c r="I927" s="3">
        <v>5.6335198577491514</v>
      </c>
      <c r="J927" s="3">
        <v>2.1032996232214201</v>
      </c>
      <c r="K927" s="14">
        <f t="shared" si="406"/>
        <v>4.5834078545553281</v>
      </c>
      <c r="L927" s="14">
        <f t="shared" si="407"/>
        <v>15.656819823097276</v>
      </c>
      <c r="M927" s="14">
        <f t="shared" si="408"/>
        <v>4.7030807975514435</v>
      </c>
      <c r="N927" s="5">
        <f t="shared" si="409"/>
        <v>0</v>
      </c>
      <c r="O927" s="11">
        <v>0.29309523809999999</v>
      </c>
      <c r="P927" s="11">
        <v>5.0000000000000001E-3</v>
      </c>
      <c r="Q927" s="11">
        <v>6.8272416038702692</v>
      </c>
      <c r="R927" s="11">
        <f t="shared" si="402"/>
        <v>0.68272416038702699</v>
      </c>
      <c r="S927" s="11">
        <f t="shared" si="403"/>
        <v>6.1445174434832426</v>
      </c>
      <c r="T927" s="11">
        <v>6.6222170542323431</v>
      </c>
      <c r="U927" s="11">
        <f t="shared" si="404"/>
        <v>0.66222170542323433</v>
      </c>
      <c r="V927" s="11">
        <f t="shared" si="405"/>
        <v>5.9599953488091089</v>
      </c>
      <c r="W927" s="11">
        <f t="shared" si="382"/>
        <v>0.76311910099668134</v>
      </c>
      <c r="X927" s="11">
        <f t="shared" si="383"/>
        <v>7.0581338020383827E-2</v>
      </c>
      <c r="Y927" s="11">
        <f t="shared" si="384"/>
        <v>0.62285944969377272</v>
      </c>
      <c r="Z927" s="11">
        <f t="shared" si="385"/>
        <v>6.1752572753915491E-2</v>
      </c>
      <c r="AA927" s="11">
        <f t="shared" si="386"/>
        <v>0.79651104811829876</v>
      </c>
      <c r="AB927" s="11">
        <f t="shared" si="387"/>
        <v>6.2220846623327553E-2</v>
      </c>
      <c r="AC927" s="11">
        <f t="shared" si="388"/>
        <v>0.51680249586505278</v>
      </c>
      <c r="AD927" s="11">
        <f t="shared" si="389"/>
        <v>8.4121872449582871E-2</v>
      </c>
      <c r="AE927" s="11">
        <f t="shared" si="390"/>
        <v>0.42787578538176996</v>
      </c>
      <c r="AF927" s="11">
        <f t="shared" si="400"/>
        <v>4.5818392091850214E-2</v>
      </c>
      <c r="AG927" s="9">
        <v>0</v>
      </c>
      <c r="AH927" s="11">
        <f t="shared" si="401"/>
        <v>3.5977519732968241E-2</v>
      </c>
      <c r="AI927" s="30"/>
      <c r="AJ927" s="30">
        <v>917</v>
      </c>
      <c r="AK927" s="30">
        <f t="shared" si="391"/>
        <v>0.83370043901706514</v>
      </c>
      <c r="AL927" s="30">
        <f t="shared" si="398"/>
        <v>0.85826362087221431</v>
      </c>
      <c r="AM927" s="30">
        <f t="shared" si="399"/>
        <v>0.60092436831463569</v>
      </c>
      <c r="AN927" s="34">
        <v>0.55714285699999999</v>
      </c>
      <c r="AO927" s="34">
        <v>0.97857142900000005</v>
      </c>
      <c r="AP927">
        <v>0.53172066184210554</v>
      </c>
      <c r="AQ927" s="30">
        <f t="shared" si="392"/>
        <v>0.27655758201706515</v>
      </c>
      <c r="AR927" s="31">
        <f t="shared" si="393"/>
        <v>7.6484096171125712E-2</v>
      </c>
      <c r="AS927" s="30">
        <f t="shared" si="394"/>
        <v>-0.12030780812778574</v>
      </c>
      <c r="AT927" s="32">
        <f t="shared" si="395"/>
        <v>1.4473968696512109E-2</v>
      </c>
      <c r="AU927" s="30">
        <f t="shared" si="396"/>
        <v>6.9203706472530158E-2</v>
      </c>
      <c r="AV927" s="33">
        <f t="shared" si="397"/>
        <v>4.7891529895361124E-3</v>
      </c>
      <c r="AW927" s="16"/>
      <c r="AX927" s="33"/>
    </row>
    <row r="928" spans="1:50" x14ac:dyDescent="0.2">
      <c r="A928" s="2">
        <v>43653</v>
      </c>
      <c r="B928" s="3">
        <v>15.84041101</v>
      </c>
      <c r="C928" s="3">
        <v>19.563921624999999</v>
      </c>
      <c r="D928" s="3">
        <v>18.197190849999998</v>
      </c>
      <c r="E928" s="3">
        <v>23.88566299</v>
      </c>
      <c r="F928" s="10">
        <v>2.1043400994409098</v>
      </c>
      <c r="G928" s="10">
        <v>1.441311834930908</v>
      </c>
      <c r="H928" s="3">
        <v>4.2086801988818214</v>
      </c>
      <c r="I928" s="3">
        <v>5.6499920338127287</v>
      </c>
      <c r="J928" s="3">
        <v>2.1043400994409098</v>
      </c>
      <c r="K928" s="14">
        <f t="shared" si="406"/>
        <v>4.4054300966046629</v>
      </c>
      <c r="L928" s="14">
        <f t="shared" si="407"/>
        <v>13.946332695408277</v>
      </c>
      <c r="M928" s="14">
        <f t="shared" si="408"/>
        <v>5.0791676955088265</v>
      </c>
      <c r="N928" s="5">
        <f t="shared" si="409"/>
        <v>0</v>
      </c>
      <c r="O928" s="11">
        <v>0.28404761899999997</v>
      </c>
      <c r="P928" s="11">
        <v>5.0000000000000001E-3</v>
      </c>
      <c r="Q928" s="11">
        <v>6.8066856393567816</v>
      </c>
      <c r="R928" s="11">
        <f t="shared" si="402"/>
        <v>0.68066856393567821</v>
      </c>
      <c r="S928" s="11">
        <f t="shared" si="403"/>
        <v>6.1260170754211032</v>
      </c>
      <c r="T928" s="11">
        <v>6.5578263749949874</v>
      </c>
      <c r="U928" s="11">
        <f t="shared" si="404"/>
        <v>0.65578263749949883</v>
      </c>
      <c r="V928" s="11">
        <f t="shared" si="405"/>
        <v>5.9020437374954886</v>
      </c>
      <c r="W928" s="11">
        <f t="shared" si="382"/>
        <v>0.76056133721496788</v>
      </c>
      <c r="X928" s="11">
        <f t="shared" si="383"/>
        <v>7.1032609864103632E-2</v>
      </c>
      <c r="Y928" s="11">
        <f t="shared" si="384"/>
        <v>0.62066122468887308</v>
      </c>
      <c r="Z928" s="11">
        <f t="shared" si="385"/>
        <v>6.4248622549212805E-2</v>
      </c>
      <c r="AA928" s="11">
        <f t="shared" si="386"/>
        <v>0.79066959942459969</v>
      </c>
      <c r="AB928" s="11">
        <f t="shared" si="387"/>
        <v>6.2068373198705652E-2</v>
      </c>
      <c r="AC928" s="11">
        <f t="shared" si="388"/>
        <v>0.52089821015247917</v>
      </c>
      <c r="AD928" s="11">
        <f t="shared" si="389"/>
        <v>8.4486498271268931E-2</v>
      </c>
      <c r="AE928" s="11">
        <f t="shared" si="390"/>
        <v>0.42593801344680782</v>
      </c>
      <c r="AF928" s="11">
        <f t="shared" si="400"/>
        <v>4.5937192182552045E-2</v>
      </c>
      <c r="AG928" s="9">
        <v>0</v>
      </c>
      <c r="AH928" s="11">
        <f t="shared" si="401"/>
        <v>3.6388717588106842E-2</v>
      </c>
      <c r="AI928" s="30"/>
      <c r="AJ928" s="30">
        <v>918</v>
      </c>
      <c r="AK928" s="30">
        <f t="shared" si="391"/>
        <v>0.83159394707907153</v>
      </c>
      <c r="AL928" s="30">
        <f t="shared" si="398"/>
        <v>0.85491822197381251</v>
      </c>
      <c r="AM928" s="30">
        <f t="shared" si="399"/>
        <v>0.60538470842374814</v>
      </c>
      <c r="AN928" s="34">
        <v>0.56499999999999995</v>
      </c>
      <c r="AO928" s="34">
        <v>0.990714286</v>
      </c>
      <c r="AP928">
        <v>0.53010927894736848</v>
      </c>
      <c r="AQ928" s="30">
        <f t="shared" si="392"/>
        <v>0.26659394707907158</v>
      </c>
      <c r="AR928" s="31">
        <f t="shared" si="393"/>
        <v>7.1072332619198819E-2</v>
      </c>
      <c r="AS928" s="30">
        <f t="shared" si="394"/>
        <v>-0.13579606402618749</v>
      </c>
      <c r="AT928" s="32">
        <f t="shared" si="395"/>
        <v>1.8440571005004413E-2</v>
      </c>
      <c r="AU928" s="30">
        <f t="shared" si="396"/>
        <v>7.5275429476379663E-2</v>
      </c>
      <c r="AV928" s="33">
        <f t="shared" si="397"/>
        <v>5.6663902828534085E-3</v>
      </c>
      <c r="AW928" s="16"/>
      <c r="AX928" s="33"/>
    </row>
    <row r="929" spans="1:50" x14ac:dyDescent="0.2">
      <c r="A929" s="2">
        <v>43654</v>
      </c>
      <c r="B929" s="3">
        <v>15.869857140000001</v>
      </c>
      <c r="C929" s="3">
        <v>19.566591375000002</v>
      </c>
      <c r="D929" s="3">
        <v>18.22296965</v>
      </c>
      <c r="E929" s="3">
        <v>24.321838589999999</v>
      </c>
      <c r="F929" s="10">
        <v>2.1366361135312579</v>
      </c>
      <c r="G929" s="10">
        <v>1.3958015574498199</v>
      </c>
      <c r="H929" s="3">
        <v>4.2732722270625159</v>
      </c>
      <c r="I929" s="3">
        <v>5.669073784512336</v>
      </c>
      <c r="J929" s="3">
        <v>2.1366361135312579</v>
      </c>
      <c r="K929" s="14">
        <f t="shared" si="406"/>
        <v>4.2873790966311089</v>
      </c>
      <c r="L929" s="14">
        <f t="shared" si="407"/>
        <v>12.398415659953349</v>
      </c>
      <c r="M929" s="14">
        <f t="shared" si="408"/>
        <v>5.5377987977710887</v>
      </c>
      <c r="N929" s="5">
        <f t="shared" si="409"/>
        <v>0</v>
      </c>
      <c r="O929" s="11">
        <v>0.27500000000000002</v>
      </c>
      <c r="P929" s="11">
        <v>5.0000000000000001E-3</v>
      </c>
      <c r="Q929" s="11">
        <v>6.7894556515884457</v>
      </c>
      <c r="R929" s="11">
        <f t="shared" si="402"/>
        <v>0.67894556515884463</v>
      </c>
      <c r="S929" s="11">
        <f t="shared" si="403"/>
        <v>6.1105100864296009</v>
      </c>
      <c r="T929" s="11">
        <v>6.5285541358499204</v>
      </c>
      <c r="U929" s="11">
        <f t="shared" si="404"/>
        <v>0.65285541358499211</v>
      </c>
      <c r="V929" s="11">
        <f t="shared" si="405"/>
        <v>5.8756987222649286</v>
      </c>
      <c r="W929" s="11">
        <f t="shared" si="382"/>
        <v>0.75816732077872662</v>
      </c>
      <c r="X929" s="11">
        <f t="shared" si="383"/>
        <v>7.1369176636535359E-2</v>
      </c>
      <c r="Y929" s="11">
        <f t="shared" si="384"/>
        <v>0.61847856096300968</v>
      </c>
      <c r="Z929" s="11">
        <f t="shared" si="385"/>
        <v>6.7005359677167184E-2</v>
      </c>
      <c r="AA929" s="11">
        <f t="shared" si="386"/>
        <v>0.7844737787871493</v>
      </c>
      <c r="AB929" s="11">
        <f t="shared" si="387"/>
        <v>6.1969220927358772E-2</v>
      </c>
      <c r="AC929" s="11">
        <f t="shared" si="388"/>
        <v>0.52533502514361474</v>
      </c>
      <c r="AD929" s="11">
        <f t="shared" si="389"/>
        <v>8.4556723655691363E-2</v>
      </c>
      <c r="AE929" s="11">
        <f t="shared" si="390"/>
        <v>0.42437974355518215</v>
      </c>
      <c r="AF929" s="11">
        <f t="shared" si="400"/>
        <v>4.6046877721878994E-2</v>
      </c>
      <c r="AG929" s="9">
        <v>0</v>
      </c>
      <c r="AH929" s="11">
        <f t="shared" si="401"/>
        <v>3.6817648927603079E-2</v>
      </c>
      <c r="AI929" s="30"/>
      <c r="AJ929" s="30">
        <v>919</v>
      </c>
      <c r="AK929" s="30">
        <f t="shared" si="391"/>
        <v>0.82953649741526192</v>
      </c>
      <c r="AL929" s="30">
        <f t="shared" si="398"/>
        <v>0.85147913846431644</v>
      </c>
      <c r="AM929" s="30">
        <f t="shared" si="399"/>
        <v>0.60989174879930608</v>
      </c>
      <c r="AN929" s="34">
        <v>0.57285714300000001</v>
      </c>
      <c r="AO929" s="34">
        <v>1.002857143</v>
      </c>
      <c r="AP929">
        <v>0.52849789605263164</v>
      </c>
      <c r="AQ929" s="30">
        <f t="shared" si="392"/>
        <v>0.25667935441526191</v>
      </c>
      <c r="AR929" s="31">
        <f t="shared" si="393"/>
        <v>6.5884290983035637E-2</v>
      </c>
      <c r="AS929" s="30">
        <f t="shared" si="394"/>
        <v>-0.15137800453568351</v>
      </c>
      <c r="AT929" s="32">
        <f t="shared" si="395"/>
        <v>2.2915300257205416E-2</v>
      </c>
      <c r="AU929" s="30">
        <f t="shared" si="396"/>
        <v>8.1393852746674433E-2</v>
      </c>
      <c r="AV929" s="33">
        <f t="shared" si="397"/>
        <v>6.6249592649473216E-3</v>
      </c>
      <c r="AW929" s="16"/>
      <c r="AX929" s="33"/>
    </row>
    <row r="930" spans="1:50" x14ac:dyDescent="0.2">
      <c r="A930" s="2">
        <v>43655</v>
      </c>
      <c r="B930" s="3">
        <v>15.89930328</v>
      </c>
      <c r="C930" s="3">
        <v>19.569261125000001</v>
      </c>
      <c r="D930" s="3">
        <v>18.24874844</v>
      </c>
      <c r="E930" s="3">
        <v>24.758014190000001</v>
      </c>
      <c r="F930" s="10">
        <v>2.071741388742856</v>
      </c>
      <c r="G930" s="10">
        <v>1.3910284260969941</v>
      </c>
      <c r="H930" s="3">
        <v>4.143482777485711</v>
      </c>
      <c r="I930" s="3">
        <v>5.5345112035827064</v>
      </c>
      <c r="J930" s="3">
        <v>2.071741388742856</v>
      </c>
      <c r="K930" s="14">
        <f t="shared" si="406"/>
        <v>3.9745106702162003</v>
      </c>
      <c r="L930" s="14">
        <f t="shared" si="407"/>
        <v>10.988014177476007</v>
      </c>
      <c r="M930" s="14">
        <f t="shared" si="408"/>
        <v>5.7398723299424921</v>
      </c>
      <c r="N930" s="5">
        <f t="shared" si="409"/>
        <v>0</v>
      </c>
      <c r="O930" s="11">
        <v>0.26595238100000002</v>
      </c>
      <c r="P930" s="11">
        <v>5.0000000000000001E-3</v>
      </c>
      <c r="Q930" s="11">
        <v>6.7725609412123617</v>
      </c>
      <c r="R930" s="11">
        <f t="shared" si="402"/>
        <v>0.67725609412123622</v>
      </c>
      <c r="S930" s="11">
        <f t="shared" si="403"/>
        <v>6.0953048470911257</v>
      </c>
      <c r="T930" s="11">
        <v>6.4910977037216444</v>
      </c>
      <c r="U930" s="11">
        <f t="shared" si="404"/>
        <v>0.64910977037216444</v>
      </c>
      <c r="V930" s="11">
        <f t="shared" si="405"/>
        <v>5.84198793334948</v>
      </c>
      <c r="W930" s="11">
        <f t="shared" si="382"/>
        <v>0.75581154017666641</v>
      </c>
      <c r="X930" s="11">
        <f t="shared" si="383"/>
        <v>7.1818754310882166E-2</v>
      </c>
      <c r="Y930" s="11">
        <f t="shared" si="384"/>
        <v>0.61631973727250533</v>
      </c>
      <c r="Z930" s="11">
        <f t="shared" si="385"/>
        <v>7.0144995970054067E-2</v>
      </c>
      <c r="AA930" s="11">
        <f t="shared" si="386"/>
        <v>0.77775072789335786</v>
      </c>
      <c r="AB930" s="11">
        <f t="shared" si="387"/>
        <v>6.1927414494222018E-2</v>
      </c>
      <c r="AC930" s="11">
        <f t="shared" si="388"/>
        <v>0.53005132596018534</v>
      </c>
      <c r="AD930" s="11">
        <f t="shared" si="389"/>
        <v>8.389036694024421E-2</v>
      </c>
      <c r="AE930" s="11">
        <f t="shared" si="390"/>
        <v>0.42319250200601533</v>
      </c>
      <c r="AF930" s="11">
        <f t="shared" si="400"/>
        <v>4.6097739542462331E-2</v>
      </c>
      <c r="AG930" s="9">
        <v>0</v>
      </c>
      <c r="AH930" s="11">
        <f t="shared" si="401"/>
        <v>3.7158530823050366E-2</v>
      </c>
      <c r="AI930" s="30"/>
      <c r="AJ930" s="30">
        <v>920</v>
      </c>
      <c r="AK930" s="30">
        <f t="shared" si="391"/>
        <v>0.82763029448754855</v>
      </c>
      <c r="AL930" s="30">
        <f t="shared" si="398"/>
        <v>0.84789572386341194</v>
      </c>
      <c r="AM930" s="30">
        <f t="shared" si="399"/>
        <v>0.61394169290042955</v>
      </c>
      <c r="AN930" s="34">
        <v>0.58071428599999997</v>
      </c>
      <c r="AO930" s="34">
        <v>1.0149999999999999</v>
      </c>
      <c r="AP930">
        <v>0.52688651315789503</v>
      </c>
      <c r="AQ930" s="30">
        <f t="shared" si="392"/>
        <v>0.24691600848754858</v>
      </c>
      <c r="AR930" s="31">
        <f t="shared" si="393"/>
        <v>6.0967515247423158E-2</v>
      </c>
      <c r="AS930" s="30">
        <f t="shared" si="394"/>
        <v>-0.16710427613658796</v>
      </c>
      <c r="AT930" s="32">
        <f t="shared" si="395"/>
        <v>2.7923839103133039E-2</v>
      </c>
      <c r="AU930" s="30">
        <f t="shared" si="396"/>
        <v>8.7055179742534516E-2</v>
      </c>
      <c r="AV930" s="33">
        <f t="shared" si="397"/>
        <v>7.5786043200049922E-3</v>
      </c>
      <c r="AW930" s="16"/>
      <c r="AX930" s="33"/>
    </row>
    <row r="931" spans="1:50" x14ac:dyDescent="0.2">
      <c r="A931" s="2">
        <v>43656</v>
      </c>
      <c r="B931" s="3">
        <v>15.928749420000001</v>
      </c>
      <c r="C931" s="3">
        <v>19.571930875</v>
      </c>
      <c r="D931" s="3">
        <v>18.27452723</v>
      </c>
      <c r="E931" s="3">
        <v>25.194189789999999</v>
      </c>
      <c r="F931" s="10">
        <v>2.0433646816513238</v>
      </c>
      <c r="G931" s="10">
        <v>1.355098258516743</v>
      </c>
      <c r="H931" s="3">
        <v>4.0867293633026476</v>
      </c>
      <c r="I931" s="3">
        <v>5.4418276218193906</v>
      </c>
      <c r="J931" s="3">
        <v>2.0433646816513238</v>
      </c>
      <c r="K931" s="14">
        <f t="shared" si="406"/>
        <v>3.7372748362591874</v>
      </c>
      <c r="L931" s="14">
        <f t="shared" si="407"/>
        <v>9.7871971533364306</v>
      </c>
      <c r="M931" s="14">
        <f t="shared" si="408"/>
        <v>6.0275930754281388</v>
      </c>
      <c r="N931" s="5">
        <f t="shared" si="409"/>
        <v>0</v>
      </c>
      <c r="O931" s="11">
        <v>0.2569047619</v>
      </c>
      <c r="P931" s="11">
        <v>5.0000000000000001E-3</v>
      </c>
      <c r="Q931" s="11">
        <v>6.7237640390605318</v>
      </c>
      <c r="R931" s="11">
        <f t="shared" si="402"/>
        <v>0.67237640390605324</v>
      </c>
      <c r="S931" s="11">
        <f t="shared" si="403"/>
        <v>6.0513876351544784</v>
      </c>
      <c r="T931" s="11">
        <v>6.4717679464422826</v>
      </c>
      <c r="U931" s="11">
        <f t="shared" si="404"/>
        <v>0.64717679464422828</v>
      </c>
      <c r="V931" s="11">
        <f t="shared" si="405"/>
        <v>5.8245911517980549</v>
      </c>
      <c r="W931" s="11">
        <f t="shared" si="382"/>
        <v>0.75374559658275742</v>
      </c>
      <c r="X931" s="11">
        <f t="shared" si="383"/>
        <v>7.1785708418636018E-2</v>
      </c>
      <c r="Y931" s="11">
        <f t="shared" si="384"/>
        <v>0.61418518945478862</v>
      </c>
      <c r="Z931" s="11">
        <f t="shared" si="385"/>
        <v>7.3089443367473514E-2</v>
      </c>
      <c r="AA931" s="11">
        <f t="shared" si="386"/>
        <v>0.77124023930405849</v>
      </c>
      <c r="AB931" s="11">
        <f t="shared" si="387"/>
        <v>6.1949333070401943E-2</v>
      </c>
      <c r="AC931" s="11">
        <f t="shared" si="388"/>
        <v>0.53461493688166539</v>
      </c>
      <c r="AD931" s="11">
        <f t="shared" si="389"/>
        <v>8.3198759433030609E-2</v>
      </c>
      <c r="AE931" s="11">
        <f t="shared" si="390"/>
        <v>0.42236489398267624</v>
      </c>
      <c r="AF931" s="11">
        <f t="shared" si="400"/>
        <v>4.6214954972815948E-2</v>
      </c>
      <c r="AG931" s="9">
        <v>0</v>
      </c>
      <c r="AH931" s="11">
        <f t="shared" si="401"/>
        <v>3.7230707123117657E-2</v>
      </c>
      <c r="AI931" s="30"/>
      <c r="AJ931" s="30">
        <v>921</v>
      </c>
      <c r="AK931" s="30">
        <f t="shared" si="391"/>
        <v>0.82553130500139349</v>
      </c>
      <c r="AL931" s="30">
        <f t="shared" si="398"/>
        <v>0.84432968267153197</v>
      </c>
      <c r="AM931" s="30">
        <f t="shared" si="399"/>
        <v>0.61781369631469596</v>
      </c>
      <c r="AN931" s="34">
        <v>0.58857142900000003</v>
      </c>
      <c r="AO931" s="34">
        <v>1.0271428570000001</v>
      </c>
      <c r="AP931">
        <v>0.52527513026315797</v>
      </c>
      <c r="AQ931" s="30">
        <f t="shared" si="392"/>
        <v>0.23695987600139345</v>
      </c>
      <c r="AR931" s="31">
        <f t="shared" si="393"/>
        <v>5.6149982834595762E-2</v>
      </c>
      <c r="AS931" s="30">
        <f t="shared" si="394"/>
        <v>-0.18281317432846811</v>
      </c>
      <c r="AT931" s="32">
        <f t="shared" si="395"/>
        <v>3.3420656708050868E-2</v>
      </c>
      <c r="AU931" s="30">
        <f t="shared" si="396"/>
        <v>9.2538566051537985E-2</v>
      </c>
      <c r="AV931" s="33">
        <f t="shared" si="397"/>
        <v>8.5633862068748585E-3</v>
      </c>
      <c r="AW931" s="16"/>
      <c r="AX931" s="33"/>
    </row>
    <row r="932" spans="1:50" x14ac:dyDescent="0.2">
      <c r="A932" s="2">
        <v>43657</v>
      </c>
      <c r="B932" s="3">
        <v>15.958195549999999</v>
      </c>
      <c r="C932" s="3">
        <v>19.574600625000002</v>
      </c>
      <c r="D932" s="3">
        <v>18.300306030000002</v>
      </c>
      <c r="E932" s="3">
        <v>25.630365390000001</v>
      </c>
      <c r="F932" s="10">
        <v>2.04739181640499</v>
      </c>
      <c r="G932" s="10">
        <v>1.340726853112763</v>
      </c>
      <c r="H932" s="3">
        <v>4.09478363280998</v>
      </c>
      <c r="I932" s="3">
        <v>5.4355104859227428</v>
      </c>
      <c r="J932" s="3">
        <v>2.04739181640499</v>
      </c>
      <c r="K932" s="14">
        <f t="shared" si="406"/>
        <v>3.558771025219114</v>
      </c>
      <c r="L932" s="14">
        <f t="shared" si="407"/>
        <v>8.9043330935893295</v>
      </c>
      <c r="M932" s="14">
        <f t="shared" si="408"/>
        <v>6.4076838712692945</v>
      </c>
      <c r="N932" s="5">
        <f t="shared" si="409"/>
        <v>0</v>
      </c>
      <c r="O932" s="11">
        <v>0.24785714289999999</v>
      </c>
      <c r="P932" s="11">
        <v>5.0000000000000001E-3</v>
      </c>
      <c r="Q932" s="11">
        <v>6.6734594121901871</v>
      </c>
      <c r="R932" s="11">
        <f t="shared" si="402"/>
        <v>0.6673459412190188</v>
      </c>
      <c r="S932" s="11">
        <f t="shared" si="403"/>
        <v>6.0061134709711688</v>
      </c>
      <c r="T932" s="11">
        <v>6.4343623368885128</v>
      </c>
      <c r="U932" s="11">
        <f t="shared" si="404"/>
        <v>0.64343623368885128</v>
      </c>
      <c r="V932" s="11">
        <f t="shared" si="405"/>
        <v>5.7909261031996619</v>
      </c>
      <c r="W932" s="11">
        <f t="shared" si="382"/>
        <v>0.75161639843138583</v>
      </c>
      <c r="X932" s="11">
        <f t="shared" si="383"/>
        <v>7.1693499111424586E-2</v>
      </c>
      <c r="Y932" s="11">
        <f t="shared" si="384"/>
        <v>0.61208981327935563</v>
      </c>
      <c r="Z932" s="11">
        <f t="shared" si="385"/>
        <v>7.6039157661015572E-2</v>
      </c>
      <c r="AA932" s="11">
        <f t="shared" si="386"/>
        <v>0.76468746008953437</v>
      </c>
      <c r="AB932" s="11">
        <f t="shared" si="387"/>
        <v>6.2029651810281451E-2</v>
      </c>
      <c r="AC932" s="11">
        <f t="shared" si="388"/>
        <v>0.53905098051746403</v>
      </c>
      <c r="AD932" s="11">
        <f t="shared" si="389"/>
        <v>8.2207319550947608E-2</v>
      </c>
      <c r="AE932" s="11">
        <f t="shared" si="390"/>
        <v>0.42186147570294386</v>
      </c>
      <c r="AF932" s="11">
        <f t="shared" si="400"/>
        <v>4.6069549707144559E-2</v>
      </c>
      <c r="AG932" s="9">
        <v>0</v>
      </c>
      <c r="AH932" s="11">
        <f t="shared" si="401"/>
        <v>3.7277079263009091E-2</v>
      </c>
      <c r="AI932" s="30"/>
      <c r="AJ932" s="30">
        <v>922</v>
      </c>
      <c r="AK932" s="30">
        <f t="shared" si="391"/>
        <v>0.82330989754281036</v>
      </c>
      <c r="AL932" s="30">
        <f t="shared" si="398"/>
        <v>0.84072661775054991</v>
      </c>
      <c r="AM932" s="30">
        <f t="shared" si="399"/>
        <v>0.62125830006841165</v>
      </c>
      <c r="AN932" s="34">
        <v>0.59642857100000002</v>
      </c>
      <c r="AO932" s="34">
        <v>1.039285714</v>
      </c>
      <c r="AP932">
        <v>0.52366374736842103</v>
      </c>
      <c r="AQ932" s="30">
        <f t="shared" si="392"/>
        <v>0.22688132654281035</v>
      </c>
      <c r="AR932" s="31">
        <f t="shared" si="393"/>
        <v>5.147513633382534E-2</v>
      </c>
      <c r="AS932" s="30">
        <f t="shared" si="394"/>
        <v>-0.19855909624945012</v>
      </c>
      <c r="AT932" s="32">
        <f t="shared" si="395"/>
        <v>3.9425714703398396E-2</v>
      </c>
      <c r="AU932" s="30">
        <f t="shared" si="396"/>
        <v>9.7594552699990622E-2</v>
      </c>
      <c r="AV932" s="33">
        <f t="shared" si="397"/>
        <v>9.5246967167112468E-3</v>
      </c>
      <c r="AW932" s="16"/>
      <c r="AX932" s="33"/>
    </row>
    <row r="933" spans="1:50" x14ac:dyDescent="0.2">
      <c r="A933" s="2">
        <v>43658</v>
      </c>
      <c r="B933" s="3">
        <v>15.98764169</v>
      </c>
      <c r="C933" s="3">
        <v>19.577270374999998</v>
      </c>
      <c r="D933" s="3">
        <v>18.326084819999998</v>
      </c>
      <c r="E933" s="3">
        <v>26.066541000000001</v>
      </c>
      <c r="F933" s="10">
        <v>2.059059454615173</v>
      </c>
      <c r="G933" s="10">
        <v>1.357475328600422</v>
      </c>
      <c r="H933" s="3">
        <v>4.1181189092303452</v>
      </c>
      <c r="I933" s="3">
        <v>5.4755942378307676</v>
      </c>
      <c r="J933" s="3">
        <v>2.059059454615173</v>
      </c>
      <c r="K933" s="14">
        <f t="shared" si="406"/>
        <v>3.3893343657700243</v>
      </c>
      <c r="L933" s="14">
        <f t="shared" si="407"/>
        <v>8.2481736786313959</v>
      </c>
      <c r="M933" s="14">
        <f t="shared" si="408"/>
        <v>6.8156711942203456</v>
      </c>
      <c r="N933" s="5">
        <f t="shared" si="409"/>
        <v>0</v>
      </c>
      <c r="O933" s="11">
        <v>0.23880952380000001</v>
      </c>
      <c r="P933" s="11">
        <v>5.0000000000000001E-3</v>
      </c>
      <c r="Q933" s="11">
        <v>6.6270578828606794</v>
      </c>
      <c r="R933" s="11">
        <f t="shared" si="402"/>
        <v>0.66270578828606796</v>
      </c>
      <c r="S933" s="11">
        <f t="shared" si="403"/>
        <v>5.964352094574612</v>
      </c>
      <c r="T933" s="11">
        <v>6.4068428442454266</v>
      </c>
      <c r="U933" s="11">
        <f t="shared" si="404"/>
        <v>0.64068428442454273</v>
      </c>
      <c r="V933" s="11">
        <f t="shared" si="405"/>
        <v>5.7661585598208838</v>
      </c>
      <c r="W933" s="11">
        <f t="shared" ref="W933:W996" si="410">W932+($A$3/$B$3)*(F932*R932+AC932*K932+Z932*(M932+J932)-W932*(M932+K932+H932))+AF933-W932*$E$3-W932*$G$3</f>
        <v>0.74932779651601744</v>
      </c>
      <c r="X933" s="11">
        <f t="shared" ref="X933:X996" si="411">X932+($A$3/$B$3)*(F932*S932+AD932*K932+AA932*(M932+J932)-X932*(M932+K932+H932))+$F$3*Y932+$G$3*W932-AF933</f>
        <v>7.1753415166152343E-2</v>
      </c>
      <c r="Y933" s="11">
        <f t="shared" ref="Y933:Y996" si="412">Y932+W932*$E$3-$F$3*Y932-$H$3*Y932</f>
        <v>0.61002706266500328</v>
      </c>
      <c r="Z933" s="11">
        <f t="shared" ref="Z933:Z996" si="413">Z932+($A$3/$C$3)*(O932*J932+W932*M932-(M932+J932)*Z932)+AG933-Z932*$M$3-$O$3*Z932</f>
        <v>7.9164471600831357E-2</v>
      </c>
      <c r="AA933" s="11">
        <f t="shared" ref="AA933:AA996" si="414">AA932+($A$3/$C$3)*(P932*J932+X932*M932-(M932+J932)*AA932)+AB932*$N$3+$O$3*Z932-AG933</f>
        <v>0.75787089162717958</v>
      </c>
      <c r="AB933" s="11">
        <f t="shared" ref="AB933:AB996" si="415">AB932+Z932*$M$3-$N$3*AB932-AB932*$P$3</f>
        <v>6.2167173728132491E-2</v>
      </c>
      <c r="AC933" s="11">
        <f t="shared" ref="AC933:AC996" si="416">AC932+($A$3/$D$3)*(G932*U932+W932*(H932+K932)+O932*L932-AC932*(K932+L932+I932))+AH933-AC932*$E$3-$G$3*AC932</f>
        <v>0.54318349416538425</v>
      </c>
      <c r="AD933" s="11">
        <f t="shared" ref="AD933:AD996" si="417">AD932+($A$3/$D$3)*(G932*V932+X932*(H932+K932)+P932*L932-AD932*(K932+L932+I932))+AE932*$F$3+$G$3*AC932-AH933</f>
        <v>8.1209852394290974E-2</v>
      </c>
      <c r="AE933" s="11">
        <f t="shared" ref="AE933:AE996" si="418">AE932+$E$3*AC932-$F$3*AE932-AE932*$H$3</f>
        <v>0.42165087683116165</v>
      </c>
      <c r="AF933" s="11">
        <f t="shared" si="400"/>
        <v>4.588631054565423E-2</v>
      </c>
      <c r="AG933" s="9">
        <v>0</v>
      </c>
      <c r="AH933" s="11">
        <f t="shared" si="401"/>
        <v>3.7189173708152015E-2</v>
      </c>
      <c r="AI933" s="30"/>
      <c r="AJ933" s="30">
        <v>923</v>
      </c>
      <c r="AK933" s="30">
        <f t="shared" ref="AK933:AK996" si="419">W933+X933</f>
        <v>0.82108121168216974</v>
      </c>
      <c r="AL933" s="30">
        <f t="shared" si="398"/>
        <v>0.83703536322801098</v>
      </c>
      <c r="AM933" s="30">
        <f t="shared" si="399"/>
        <v>0.62439334655967527</v>
      </c>
      <c r="AN933" s="34">
        <v>0.60428571399999997</v>
      </c>
      <c r="AO933" s="34">
        <v>1.051428571</v>
      </c>
      <c r="AP933">
        <v>0.52205236447368397</v>
      </c>
      <c r="AQ933" s="30">
        <f t="shared" ref="AQ933:AQ996" si="420">AK933-AN933</f>
        <v>0.21679549768216977</v>
      </c>
      <c r="AR933" s="31">
        <f t="shared" ref="AR933:AR996" si="421">AQ933^2</f>
        <v>4.7000287815259681E-2</v>
      </c>
      <c r="AS933" s="30">
        <f t="shared" ref="AS933:AS996" si="422">AL933-AO933</f>
        <v>-0.214393207771989</v>
      </c>
      <c r="AT933" s="32">
        <f t="shared" ref="AT933:AT996" si="423">AS933^2</f>
        <v>4.5964447538763248E-2</v>
      </c>
      <c r="AU933" s="30">
        <f t="shared" ref="AU933:AU996" si="424">AM933-AP933</f>
        <v>0.10234098208599129</v>
      </c>
      <c r="AV933" s="33">
        <f t="shared" ref="AV933:AV996" si="425">AU933^2</f>
        <v>1.0473676614325191E-2</v>
      </c>
      <c r="AW933" s="16"/>
      <c r="AX933" s="33"/>
    </row>
    <row r="934" spans="1:50" x14ac:dyDescent="0.2">
      <c r="A934" s="2">
        <v>43659</v>
      </c>
      <c r="B934" s="3">
        <v>16.01708782</v>
      </c>
      <c r="C934" s="3">
        <v>19.57994012</v>
      </c>
      <c r="D934" s="3">
        <v>18.35186362</v>
      </c>
      <c r="E934" s="3">
        <v>26.502716599999999</v>
      </c>
      <c r="F934" s="10">
        <v>2.038322540079812</v>
      </c>
      <c r="G934" s="10">
        <v>1.347911728779603</v>
      </c>
      <c r="H934" s="3">
        <v>4.0766450801596239</v>
      </c>
      <c r="I934" s="3">
        <v>5.4245568089392266</v>
      </c>
      <c r="J934" s="3">
        <v>2.038322540079812</v>
      </c>
      <c r="K934" s="14">
        <f t="shared" si="406"/>
        <v>3.1645706000106322</v>
      </c>
      <c r="L934" s="14">
        <f t="shared" si="407"/>
        <v>7.5390868141160841</v>
      </c>
      <c r="M934" s="14">
        <f t="shared" si="408"/>
        <v>7.1159155196017991</v>
      </c>
      <c r="N934" s="5">
        <f t="shared" si="409"/>
        <v>0</v>
      </c>
      <c r="O934" s="11">
        <v>0.2297619048</v>
      </c>
      <c r="P934" s="11">
        <v>5.0000000000000001E-3</v>
      </c>
      <c r="Q934" s="11">
        <v>6.6059981595244146</v>
      </c>
      <c r="R934" s="11">
        <f t="shared" si="402"/>
        <v>0.66059981595244155</v>
      </c>
      <c r="S934" s="11">
        <f t="shared" si="403"/>
        <v>5.9453983435719735</v>
      </c>
      <c r="T934" s="11">
        <v>6.369094287143291</v>
      </c>
      <c r="U934" s="11">
        <f t="shared" si="404"/>
        <v>0.6369094287143291</v>
      </c>
      <c r="V934" s="11">
        <f t="shared" si="405"/>
        <v>5.7321848584289619</v>
      </c>
      <c r="W934" s="11">
        <f t="shared" si="410"/>
        <v>0.74695386095741834</v>
      </c>
      <c r="X934" s="11">
        <f t="shared" si="411"/>
        <v>7.1930960581452125E-2</v>
      </c>
      <c r="Y934" s="11">
        <f t="shared" si="412"/>
        <v>0.60798533840084912</v>
      </c>
      <c r="Z934" s="11">
        <f t="shared" si="413"/>
        <v>8.2479182382427171E-2</v>
      </c>
      <c r="AA934" s="11">
        <f t="shared" si="414"/>
        <v>0.75076591512262292</v>
      </c>
      <c r="AB934" s="11">
        <f t="shared" si="415"/>
        <v>6.2364135186011763E-2</v>
      </c>
      <c r="AC934" s="11">
        <f t="shared" si="416"/>
        <v>0.54694714306611969</v>
      </c>
      <c r="AD934" s="11">
        <f t="shared" si="417"/>
        <v>8.05576300159625E-2</v>
      </c>
      <c r="AE934" s="11">
        <f t="shared" si="418"/>
        <v>0.42169391612189872</v>
      </c>
      <c r="AF934" s="11">
        <f t="shared" si="400"/>
        <v>4.5780991514453397E-2</v>
      </c>
      <c r="AG934" s="9">
        <v>0</v>
      </c>
      <c r="AH934" s="11">
        <f t="shared" si="401"/>
        <v>3.707047630046751E-2</v>
      </c>
      <c r="AI934" s="30"/>
      <c r="AJ934" s="30">
        <v>924</v>
      </c>
      <c r="AK934" s="30">
        <f t="shared" si="419"/>
        <v>0.81888482153887043</v>
      </c>
      <c r="AL934" s="30">
        <f t="shared" ref="AL934:AL997" si="426">Z934+AA934</f>
        <v>0.83324509750505005</v>
      </c>
      <c r="AM934" s="30">
        <f t="shared" ref="AM934:AM997" si="427">AC934+AD934</f>
        <v>0.62750477308208219</v>
      </c>
      <c r="AN934" s="34">
        <v>0.61214285700000004</v>
      </c>
      <c r="AO934" s="34">
        <v>1.063571429</v>
      </c>
      <c r="AP934">
        <v>0.52044098157894747</v>
      </c>
      <c r="AQ934" s="30">
        <f t="shared" si="420"/>
        <v>0.20674196453887039</v>
      </c>
      <c r="AR934" s="31">
        <f t="shared" si="421"/>
        <v>4.2742239901391546E-2</v>
      </c>
      <c r="AS934" s="30">
        <f t="shared" si="422"/>
        <v>-0.23032633149494997</v>
      </c>
      <c r="AT934" s="32">
        <f t="shared" si="423"/>
        <v>5.3050218979921578E-2</v>
      </c>
      <c r="AU934" s="30">
        <f t="shared" si="424"/>
        <v>0.10706379150313472</v>
      </c>
      <c r="AV934" s="33">
        <f t="shared" si="425"/>
        <v>1.1462655451026703E-2</v>
      </c>
      <c r="AW934" s="16"/>
      <c r="AX934" s="33"/>
    </row>
    <row r="935" spans="1:50" x14ac:dyDescent="0.2">
      <c r="A935" s="2">
        <v>43660</v>
      </c>
      <c r="B935" s="3">
        <v>16.046533960000001</v>
      </c>
      <c r="C935" s="3">
        <v>19.582609869999999</v>
      </c>
      <c r="D935" s="3">
        <v>18.37764241</v>
      </c>
      <c r="E935" s="3">
        <v>26.938892200000002</v>
      </c>
      <c r="F935" s="10">
        <v>2.0433829723633381</v>
      </c>
      <c r="G935" s="10">
        <v>1.335935557609619</v>
      </c>
      <c r="H935" s="3">
        <v>4.0867659447266762</v>
      </c>
      <c r="I935" s="3">
        <v>5.4227015023362952</v>
      </c>
      <c r="J935" s="3">
        <v>2.0433829723633381</v>
      </c>
      <c r="K935" s="14">
        <f t="shared" si="406"/>
        <v>2.9784300933790075</v>
      </c>
      <c r="L935" s="14">
        <f t="shared" si="407"/>
        <v>6.9524485401178167</v>
      </c>
      <c r="M935" s="14">
        <f t="shared" si="408"/>
        <v>7.5045466216019339</v>
      </c>
      <c r="N935" s="5">
        <f t="shared" si="409"/>
        <v>0</v>
      </c>
      <c r="O935" s="11">
        <v>0.22071428570000001</v>
      </c>
      <c r="P935" s="11">
        <v>5.0000000000000001E-3</v>
      </c>
      <c r="Q935" s="11">
        <v>6.5982771036112622</v>
      </c>
      <c r="R935" s="11">
        <f t="shared" si="402"/>
        <v>0.65982771036112631</v>
      </c>
      <c r="S935" s="11">
        <f t="shared" si="403"/>
        <v>5.9384493932501359</v>
      </c>
      <c r="T935" s="11">
        <v>6.3317540114228619</v>
      </c>
      <c r="U935" s="11">
        <f t="shared" si="404"/>
        <v>0.63317540114228621</v>
      </c>
      <c r="V935" s="11">
        <f t="shared" si="405"/>
        <v>5.6985786102805758</v>
      </c>
      <c r="W935" s="11">
        <f t="shared" si="410"/>
        <v>0.74463382370858644</v>
      </c>
      <c r="X935" s="11">
        <f t="shared" si="411"/>
        <v>7.2010879945119344E-2</v>
      </c>
      <c r="Y935" s="11">
        <f t="shared" si="412"/>
        <v>0.60595816721649343</v>
      </c>
      <c r="Z935" s="11">
        <f t="shared" si="413"/>
        <v>8.5742177872268482E-2</v>
      </c>
      <c r="AA935" s="11">
        <f t="shared" si="414"/>
        <v>0.74367169378387599</v>
      </c>
      <c r="AB935" s="11">
        <f t="shared" si="415"/>
        <v>6.2622998619012243E-2</v>
      </c>
      <c r="AC935" s="11">
        <f t="shared" si="416"/>
        <v>0.55049630824336038</v>
      </c>
      <c r="AD935" s="11">
        <f t="shared" si="417"/>
        <v>7.986465055981791E-2</v>
      </c>
      <c r="AE935" s="11">
        <f t="shared" si="418"/>
        <v>0.42195055237787449</v>
      </c>
      <c r="AF935" s="11">
        <f t="shared" si="400"/>
        <v>4.5737533553826051E-2</v>
      </c>
      <c r="AG935" s="9">
        <v>0</v>
      </c>
      <c r="AH935" s="11">
        <f t="shared" si="401"/>
        <v>3.7060862254109928E-2</v>
      </c>
      <c r="AI935" s="30"/>
      <c r="AJ935" s="30">
        <v>925</v>
      </c>
      <c r="AK935" s="30">
        <f t="shared" si="419"/>
        <v>0.81664470365370578</v>
      </c>
      <c r="AL935" s="30">
        <f t="shared" si="426"/>
        <v>0.82941387165614444</v>
      </c>
      <c r="AM935" s="30">
        <f t="shared" si="427"/>
        <v>0.63036095880317833</v>
      </c>
      <c r="AN935" s="34">
        <v>0.62</v>
      </c>
      <c r="AO935" s="34">
        <v>1.075714286</v>
      </c>
      <c r="AP935">
        <v>0.51882959868421052</v>
      </c>
      <c r="AQ935" s="30">
        <f t="shared" si="420"/>
        <v>0.19664470365370579</v>
      </c>
      <c r="AR935" s="31">
        <f t="shared" si="421"/>
        <v>3.8669139475053772E-2</v>
      </c>
      <c r="AS935" s="30">
        <f t="shared" si="422"/>
        <v>-0.24630041434385552</v>
      </c>
      <c r="AT935" s="32">
        <f t="shared" si="423"/>
        <v>6.0663894105954914E-2</v>
      </c>
      <c r="AU935" s="30">
        <f t="shared" si="424"/>
        <v>0.1115313601189678</v>
      </c>
      <c r="AV935" s="33">
        <f t="shared" si="425"/>
        <v>1.2439244289986882E-2</v>
      </c>
      <c r="AW935" s="16"/>
      <c r="AX935" s="33"/>
    </row>
    <row r="936" spans="1:50" x14ac:dyDescent="0.2">
      <c r="A936" s="2">
        <v>43661</v>
      </c>
      <c r="B936" s="3">
        <v>16.075980090000002</v>
      </c>
      <c r="C936" s="3">
        <v>19.585279620000001</v>
      </c>
      <c r="D936" s="3">
        <v>18.403421210000001</v>
      </c>
      <c r="E936" s="3">
        <v>27.3750678</v>
      </c>
      <c r="F936" s="10">
        <v>2.054662965047628</v>
      </c>
      <c r="G936" s="10">
        <v>1.3407086889624451</v>
      </c>
      <c r="H936" s="3">
        <v>4.109325930095256</v>
      </c>
      <c r="I936" s="3">
        <v>5.4500346190577007</v>
      </c>
      <c r="J936" s="3">
        <v>2.054662965047628</v>
      </c>
      <c r="K936" s="14">
        <f t="shared" si="406"/>
        <v>2.7968270526067678</v>
      </c>
      <c r="L936" s="14">
        <f t="shared" si="407"/>
        <v>6.4820650846756918</v>
      </c>
      <c r="M936" s="14">
        <f t="shared" si="408"/>
        <v>7.9201616855376527</v>
      </c>
      <c r="N936" s="5">
        <f t="shared" si="409"/>
        <v>0</v>
      </c>
      <c r="O936" s="11">
        <v>0.21166666670000001</v>
      </c>
      <c r="P936" s="11">
        <v>5.0000000000000001E-3</v>
      </c>
      <c r="Q936" s="11">
        <v>6.6381443354948271</v>
      </c>
      <c r="R936" s="11">
        <f t="shared" si="402"/>
        <v>0.66381443354948277</v>
      </c>
      <c r="S936" s="11">
        <f t="shared" si="403"/>
        <v>5.9743299019453442</v>
      </c>
      <c r="T936" s="11">
        <v>6.2949541628069694</v>
      </c>
      <c r="U936" s="11">
        <f t="shared" si="404"/>
        <v>0.62949541628069694</v>
      </c>
      <c r="V936" s="11">
        <f t="shared" si="405"/>
        <v>5.6654587465262729</v>
      </c>
      <c r="W936" s="11">
        <f t="shared" si="410"/>
        <v>0.7422594268377154</v>
      </c>
      <c r="X936" s="11">
        <f t="shared" si="411"/>
        <v>7.2203195823001554E-2</v>
      </c>
      <c r="Y936" s="11">
        <f t="shared" si="412"/>
        <v>0.60394757527136589</v>
      </c>
      <c r="Z936" s="11">
        <f t="shared" si="413"/>
        <v>8.9115917249768542E-2</v>
      </c>
      <c r="AA936" s="11">
        <f t="shared" si="414"/>
        <v>0.73638759690839783</v>
      </c>
      <c r="AB936" s="11">
        <f t="shared" si="415"/>
        <v>6.2941349307253647E-2</v>
      </c>
      <c r="AC936" s="11">
        <f t="shared" si="416"/>
        <v>0.55381207193547233</v>
      </c>
      <c r="AD936" s="11">
        <f t="shared" si="417"/>
        <v>7.91357557064363E-2</v>
      </c>
      <c r="AE936" s="11">
        <f t="shared" si="418"/>
        <v>0.42239260380149157</v>
      </c>
      <c r="AF936" s="11">
        <f t="shared" si="400"/>
        <v>4.5641039236419552E-2</v>
      </c>
      <c r="AG936" s="9">
        <v>0</v>
      </c>
      <c r="AH936" s="11">
        <f t="shared" si="401"/>
        <v>3.7015863103796752E-2</v>
      </c>
      <c r="AI936" s="30"/>
      <c r="AJ936" s="30">
        <v>926</v>
      </c>
      <c r="AK936" s="30">
        <f t="shared" si="419"/>
        <v>0.81446262266071701</v>
      </c>
      <c r="AL936" s="30">
        <f t="shared" si="426"/>
        <v>0.82550351415816636</v>
      </c>
      <c r="AM936" s="30">
        <f t="shared" si="427"/>
        <v>0.6329478276419086</v>
      </c>
      <c r="AN936" s="34">
        <v>0.61733333300000004</v>
      </c>
      <c r="AO936" s="34">
        <v>1.0878571429999999</v>
      </c>
      <c r="AP936">
        <v>0.51721821578947347</v>
      </c>
      <c r="AQ936" s="30">
        <f t="shared" si="420"/>
        <v>0.19712928966071697</v>
      </c>
      <c r="AR936" s="31">
        <f t="shared" si="421"/>
        <v>3.8859956842138853E-2</v>
      </c>
      <c r="AS936" s="30">
        <f t="shared" si="422"/>
        <v>-0.26235362884183355</v>
      </c>
      <c r="AT936" s="32">
        <f t="shared" si="423"/>
        <v>6.8829426566478558E-2</v>
      </c>
      <c r="AU936" s="30">
        <f t="shared" si="424"/>
        <v>0.11572961185243513</v>
      </c>
      <c r="AV936" s="33">
        <f t="shared" si="425"/>
        <v>1.3393343059515294E-2</v>
      </c>
      <c r="AW936" s="16"/>
      <c r="AX936" s="33"/>
    </row>
    <row r="937" spans="1:50" x14ac:dyDescent="0.2">
      <c r="A937" s="2">
        <v>43662</v>
      </c>
      <c r="B937" s="3">
        <v>16.105426229999999</v>
      </c>
      <c r="C937" s="3">
        <v>19.587949365</v>
      </c>
      <c r="D937" s="3">
        <v>18.429200000000002</v>
      </c>
      <c r="E937" s="3">
        <v>26.979762090000001</v>
      </c>
      <c r="F937" s="10">
        <v>2.038198685786738</v>
      </c>
      <c r="G937" s="10">
        <v>1.345499157430438</v>
      </c>
      <c r="H937" s="3">
        <v>4.076397371573476</v>
      </c>
      <c r="I937" s="3">
        <v>5.4218965290039147</v>
      </c>
      <c r="J937" s="3">
        <v>2.038198685786738</v>
      </c>
      <c r="K937" s="14">
        <f t="shared" si="406"/>
        <v>3.0615737797146423</v>
      </c>
      <c r="L937" s="14">
        <f t="shared" si="407"/>
        <v>6.9284383875838866</v>
      </c>
      <c r="M937" s="14">
        <f t="shared" si="408"/>
        <v>7.4997595030844533</v>
      </c>
      <c r="N937" s="5">
        <f t="shared" si="409"/>
        <v>0</v>
      </c>
      <c r="O937" s="11">
        <v>0.21089326767100011</v>
      </c>
      <c r="P937" s="11">
        <v>5.4285714289999997E-3</v>
      </c>
      <c r="Q937" s="11">
        <v>6.546499506167482</v>
      </c>
      <c r="R937" s="11">
        <f t="shared" si="402"/>
        <v>0.65464995061674824</v>
      </c>
      <c r="S937" s="11">
        <f t="shared" si="403"/>
        <v>5.891849555550734</v>
      </c>
      <c r="T937" s="11">
        <v>6.2576681807488272</v>
      </c>
      <c r="U937" s="11">
        <f t="shared" si="404"/>
        <v>0.62576681807488277</v>
      </c>
      <c r="V937" s="11">
        <f t="shared" si="405"/>
        <v>5.6319013626739443</v>
      </c>
      <c r="W937" s="11">
        <f t="shared" si="410"/>
        <v>0.73988797815269347</v>
      </c>
      <c r="X937" s="11">
        <f t="shared" si="411"/>
        <v>7.2534035338869957E-2</v>
      </c>
      <c r="Y937" s="11">
        <f t="shared" si="412"/>
        <v>0.60194920292961007</v>
      </c>
      <c r="Z937" s="11">
        <f t="shared" si="413"/>
        <v>9.2619544295899262E-2</v>
      </c>
      <c r="AA937" s="11">
        <f t="shared" si="414"/>
        <v>0.72888915153514566</v>
      </c>
      <c r="AB937" s="11">
        <f t="shared" si="415"/>
        <v>6.3320075562697253E-2</v>
      </c>
      <c r="AC937" s="11">
        <f t="shared" si="416"/>
        <v>0.55684637992358599</v>
      </c>
      <c r="AD937" s="11">
        <f t="shared" si="417"/>
        <v>7.8569442633449421E-2</v>
      </c>
      <c r="AE937" s="11">
        <f t="shared" si="418"/>
        <v>0.42299288720328426</v>
      </c>
      <c r="AF937" s="11">
        <f t="shared" si="400"/>
        <v>4.5604763266375643E-2</v>
      </c>
      <c r="AG937" s="9">
        <v>0</v>
      </c>
      <c r="AH937" s="11">
        <f t="shared" si="401"/>
        <v>3.6936130617919921E-2</v>
      </c>
      <c r="AI937" s="30"/>
      <c r="AJ937" s="30">
        <v>927</v>
      </c>
      <c r="AK937" s="30">
        <f t="shared" si="419"/>
        <v>0.8124220134915634</v>
      </c>
      <c r="AL937" s="30">
        <f t="shared" si="426"/>
        <v>0.82150869583104491</v>
      </c>
      <c r="AM937" s="30">
        <f t="shared" si="427"/>
        <v>0.63541582255703544</v>
      </c>
      <c r="AN937" s="34">
        <v>0.61466666700000006</v>
      </c>
      <c r="AO937" s="34">
        <v>1.1000000000000001</v>
      </c>
      <c r="AP937">
        <v>0.51560683289473697</v>
      </c>
      <c r="AQ937" s="30">
        <f t="shared" si="420"/>
        <v>0.19775534649156334</v>
      </c>
      <c r="AR937" s="31">
        <f t="shared" si="421"/>
        <v>3.9107177065998276E-2</v>
      </c>
      <c r="AS937" s="30">
        <f t="shared" si="422"/>
        <v>-0.27849130416895518</v>
      </c>
      <c r="AT937" s="32">
        <f t="shared" si="423"/>
        <v>7.7557406497725509E-2</v>
      </c>
      <c r="AU937" s="30">
        <f t="shared" si="424"/>
        <v>0.11980898966229847</v>
      </c>
      <c r="AV937" s="33">
        <f t="shared" si="425"/>
        <v>1.4354194003900742E-2</v>
      </c>
      <c r="AW937" s="16"/>
      <c r="AX937" s="33"/>
    </row>
    <row r="938" spans="1:50" x14ac:dyDescent="0.2">
      <c r="A938" s="2">
        <v>43663</v>
      </c>
      <c r="B938" s="3">
        <v>16.113112300000001</v>
      </c>
      <c r="C938" s="3">
        <v>19.590619115000003</v>
      </c>
      <c r="D938" s="3">
        <v>18.421431250000001</v>
      </c>
      <c r="E938" s="3">
        <v>26.584456379999999</v>
      </c>
      <c r="F938" s="10">
        <v>2.0344618858116719</v>
      </c>
      <c r="G938" s="10">
        <v>1.3215641522056389</v>
      </c>
      <c r="H938" s="3">
        <v>4.0689237716233437</v>
      </c>
      <c r="I938" s="3">
        <v>5.3904879238289816</v>
      </c>
      <c r="J938" s="3">
        <v>2.0344618858116719</v>
      </c>
      <c r="K938" s="14">
        <f t="shared" si="406"/>
        <v>3.3006297392902586</v>
      </c>
      <c r="L938" s="14">
        <f t="shared" si="407"/>
        <v>7.3661897678724166</v>
      </c>
      <c r="M938" s="14">
        <f t="shared" si="408"/>
        <v>7.1945705336378492</v>
      </c>
      <c r="N938" s="5">
        <f t="shared" si="409"/>
        <v>0</v>
      </c>
      <c r="O938" s="11">
        <v>0.21011986864300011</v>
      </c>
      <c r="P938" s="11">
        <v>5.8571428569999997E-3</v>
      </c>
      <c r="Q938" s="11">
        <v>6.5035976088439771</v>
      </c>
      <c r="R938" s="11">
        <f t="shared" si="402"/>
        <v>0.65035976088439773</v>
      </c>
      <c r="S938" s="11">
        <f t="shared" si="403"/>
        <v>5.8532378479595799</v>
      </c>
      <c r="T938" s="11">
        <v>6.2198515693949554</v>
      </c>
      <c r="U938" s="11">
        <f t="shared" si="404"/>
        <v>0.62198515693949563</v>
      </c>
      <c r="V938" s="11">
        <f t="shared" si="405"/>
        <v>5.5978664124554598</v>
      </c>
      <c r="W938" s="11">
        <f t="shared" si="410"/>
        <v>0.73788077575250721</v>
      </c>
      <c r="X938" s="11">
        <f t="shared" si="411"/>
        <v>7.2317208045090509E-2</v>
      </c>
      <c r="Y938" s="11">
        <f t="shared" si="412"/>
        <v>0.59996231453412119</v>
      </c>
      <c r="Z938" s="11">
        <f t="shared" si="413"/>
        <v>9.4840698985584809E-2</v>
      </c>
      <c r="AA938" s="11">
        <f t="shared" si="414"/>
        <v>0.72270707948734991</v>
      </c>
      <c r="AB938" s="11">
        <f t="shared" si="415"/>
        <v>6.3760428763567092E-2</v>
      </c>
      <c r="AC938" s="11">
        <f t="shared" si="416"/>
        <v>0.55934354591270397</v>
      </c>
      <c r="AD938" s="11">
        <f t="shared" si="417"/>
        <v>7.800461734215941E-2</v>
      </c>
      <c r="AE938" s="11">
        <f t="shared" si="418"/>
        <v>0.42372346574511943</v>
      </c>
      <c r="AF938" s="11">
        <f t="shared" si="400"/>
        <v>4.5646279792401934E-2</v>
      </c>
      <c r="AG938" s="9">
        <v>0</v>
      </c>
      <c r="AH938" s="11">
        <f t="shared" si="401"/>
        <v>3.6901617377504775E-2</v>
      </c>
      <c r="AI938" s="30"/>
      <c r="AJ938" s="30">
        <v>928</v>
      </c>
      <c r="AK938" s="30">
        <f t="shared" si="419"/>
        <v>0.81019798379759767</v>
      </c>
      <c r="AL938" s="30">
        <f t="shared" si="426"/>
        <v>0.81754777847293469</v>
      </c>
      <c r="AM938" s="30">
        <f t="shared" si="427"/>
        <v>0.63734816325486343</v>
      </c>
      <c r="AN938" s="34">
        <v>0.61199999999999999</v>
      </c>
      <c r="AO938" s="34">
        <v>1.114285714</v>
      </c>
      <c r="AP938">
        <v>0.51399545000000002</v>
      </c>
      <c r="AQ938" s="30">
        <f t="shared" si="420"/>
        <v>0.19819798379759768</v>
      </c>
      <c r="AR938" s="31">
        <f t="shared" si="421"/>
        <v>3.9282440781432788E-2</v>
      </c>
      <c r="AS938" s="30">
        <f t="shared" si="422"/>
        <v>-0.29673793552706529</v>
      </c>
      <c r="AT938" s="32">
        <f t="shared" si="423"/>
        <v>8.8053402380864759E-2</v>
      </c>
      <c r="AU938" s="30">
        <f t="shared" si="424"/>
        <v>0.12335271325486341</v>
      </c>
      <c r="AV938" s="33">
        <f t="shared" si="425"/>
        <v>1.5215891867336555E-2</v>
      </c>
      <c r="AW938" s="16"/>
      <c r="AX938" s="33"/>
    </row>
    <row r="939" spans="1:50" x14ac:dyDescent="0.2">
      <c r="A939" s="2">
        <v>43664</v>
      </c>
      <c r="B939" s="3">
        <v>16.12079838</v>
      </c>
      <c r="C939" s="3">
        <v>19.503661489999999</v>
      </c>
      <c r="D939" s="3">
        <v>18.413662500000001</v>
      </c>
      <c r="E939" s="3">
        <v>26.18915067</v>
      </c>
      <c r="F939" s="10">
        <v>2.0577321924406791</v>
      </c>
      <c r="G939" s="10">
        <v>1.3143784495036479</v>
      </c>
      <c r="H939" s="3">
        <v>4.1154643848813581</v>
      </c>
      <c r="I939" s="3">
        <v>5.4298428343850063</v>
      </c>
      <c r="J939" s="3">
        <v>2.0577321924406791</v>
      </c>
      <c r="K939" s="14">
        <f t="shared" si="406"/>
        <v>3.6815894576368793</v>
      </c>
      <c r="L939" s="14">
        <f t="shared" si="407"/>
        <v>7.7797685044505425</v>
      </c>
      <c r="M939" s="14">
        <f t="shared" si="408"/>
        <v>6.9781162258104734</v>
      </c>
      <c r="N939" s="5">
        <f t="shared" si="409"/>
        <v>0</v>
      </c>
      <c r="O939" s="11">
        <v>0.209346469614</v>
      </c>
      <c r="P939" s="11">
        <v>6.2857142860000001E-3</v>
      </c>
      <c r="Q939" s="11">
        <v>6.4837997204914224</v>
      </c>
      <c r="R939" s="11">
        <f t="shared" si="402"/>
        <v>0.64837997204914233</v>
      </c>
      <c r="S939" s="11">
        <f t="shared" si="403"/>
        <v>5.8354197484422805</v>
      </c>
      <c r="T939" s="11">
        <v>6.1825826049995971</v>
      </c>
      <c r="U939" s="11">
        <f t="shared" si="404"/>
        <v>0.6182582604999598</v>
      </c>
      <c r="V939" s="11">
        <f t="shared" si="405"/>
        <v>5.5643243444996378</v>
      </c>
      <c r="W939" s="11">
        <f t="shared" si="410"/>
        <v>0.73587298467355133</v>
      </c>
      <c r="X939" s="11">
        <f t="shared" si="411"/>
        <v>7.2012018558558433E-2</v>
      </c>
      <c r="Y939" s="11">
        <f t="shared" si="412"/>
        <v>0.5980070397104873</v>
      </c>
      <c r="Z939" s="11">
        <f t="shared" si="413"/>
        <v>9.6181606747943876E-2</v>
      </c>
      <c r="AA939" s="11">
        <f t="shared" si="414"/>
        <v>0.71743499309848391</v>
      </c>
      <c r="AB939" s="11">
        <f t="shared" si="415"/>
        <v>6.4235385181851248E-2</v>
      </c>
      <c r="AC939" s="11">
        <f t="shared" si="416"/>
        <v>0.56130882808531934</v>
      </c>
      <c r="AD939" s="11">
        <f t="shared" si="417"/>
        <v>7.7198336638902451E-2</v>
      </c>
      <c r="AE939" s="11">
        <f t="shared" si="418"/>
        <v>0.42454374517797783</v>
      </c>
      <c r="AF939" s="11">
        <f t="shared" si="400"/>
        <v>4.5400099956777608E-2</v>
      </c>
      <c r="AG939" s="9">
        <v>0</v>
      </c>
      <c r="AH939" s="11">
        <f t="shared" si="401"/>
        <v>3.6829408669380628E-2</v>
      </c>
      <c r="AI939" s="30"/>
      <c r="AJ939" s="30">
        <v>929</v>
      </c>
      <c r="AK939" s="30">
        <f t="shared" si="419"/>
        <v>0.80788500323210977</v>
      </c>
      <c r="AL939" s="30">
        <f t="shared" si="426"/>
        <v>0.81361659984642776</v>
      </c>
      <c r="AM939" s="30">
        <f t="shared" si="427"/>
        <v>0.63850716472422175</v>
      </c>
      <c r="AN939" s="34">
        <v>0.60933333300000003</v>
      </c>
      <c r="AO939" s="34">
        <v>1.128571429</v>
      </c>
      <c r="AP939">
        <v>0.53101649166666642</v>
      </c>
      <c r="AQ939" s="30">
        <f t="shared" si="420"/>
        <v>0.19855167023210973</v>
      </c>
      <c r="AR939" s="31">
        <f t="shared" si="421"/>
        <v>3.9422765751960451E-2</v>
      </c>
      <c r="AS939" s="30">
        <f t="shared" si="422"/>
        <v>-0.3149548291535722</v>
      </c>
      <c r="AT939" s="32">
        <f t="shared" si="423"/>
        <v>9.9196544407155848E-2</v>
      </c>
      <c r="AU939" s="30">
        <f t="shared" si="424"/>
        <v>0.10749067305755533</v>
      </c>
      <c r="AV939" s="33">
        <f t="shared" si="425"/>
        <v>1.1554244794366252E-2</v>
      </c>
      <c r="AW939" s="16"/>
      <c r="AX939" s="33"/>
    </row>
    <row r="940" spans="1:50" x14ac:dyDescent="0.2">
      <c r="A940" s="2">
        <v>43665</v>
      </c>
      <c r="B940" s="3">
        <v>16.128484449999998</v>
      </c>
      <c r="C940" s="3">
        <v>19.416703859999998</v>
      </c>
      <c r="D940" s="3">
        <v>18.405893750000001</v>
      </c>
      <c r="E940" s="3">
        <v>25.793844969999999</v>
      </c>
      <c r="F940" s="10">
        <v>2.103416969203991</v>
      </c>
      <c r="G940" s="10">
        <v>1.343086586081274</v>
      </c>
      <c r="H940" s="3">
        <v>4.206833938407982</v>
      </c>
      <c r="I940" s="3">
        <v>5.5499205244892558</v>
      </c>
      <c r="J940" s="3">
        <v>2.103416969203991</v>
      </c>
      <c r="K940" s="14">
        <f t="shared" si="406"/>
        <v>4.134348367109232</v>
      </c>
      <c r="L940" s="14">
        <f t="shared" si="407"/>
        <v>8.3902725589255081</v>
      </c>
      <c r="M940" s="14">
        <f t="shared" si="408"/>
        <v>6.8235173904836985</v>
      </c>
      <c r="N940" s="5">
        <f t="shared" si="409"/>
        <v>0</v>
      </c>
      <c r="O940" s="11">
        <v>0.20857307068600001</v>
      </c>
      <c r="P940" s="11">
        <v>6.7142857140000001E-3</v>
      </c>
      <c r="Q940" s="11">
        <v>6.3844047645826292</v>
      </c>
      <c r="R940" s="11">
        <f t="shared" si="402"/>
        <v>0.63844047645826296</v>
      </c>
      <c r="S940" s="11">
        <f t="shared" si="403"/>
        <v>5.745964288124366</v>
      </c>
      <c r="T940" s="11">
        <v>6.1464969634636422</v>
      </c>
      <c r="U940" s="11">
        <f t="shared" si="404"/>
        <v>0.61464969634636424</v>
      </c>
      <c r="V940" s="11">
        <f t="shared" si="405"/>
        <v>5.5318472671172785</v>
      </c>
      <c r="W940" s="11">
        <f t="shared" si="410"/>
        <v>0.73374909247845832</v>
      </c>
      <c r="X940" s="11">
        <f t="shared" si="411"/>
        <v>7.1847101631602933E-2</v>
      </c>
      <c r="Y940" s="11">
        <f t="shared" si="412"/>
        <v>0.5960810019851368</v>
      </c>
      <c r="Z940" s="11">
        <f t="shared" si="413"/>
        <v>9.6931804981715483E-2</v>
      </c>
      <c r="AA940" s="11">
        <f t="shared" si="414"/>
        <v>0.71275292822698066</v>
      </c>
      <c r="AB940" s="11">
        <f t="shared" si="415"/>
        <v>6.4726568227254838E-2</v>
      </c>
      <c r="AC940" s="11">
        <f t="shared" si="416"/>
        <v>0.56271911504463257</v>
      </c>
      <c r="AD940" s="11">
        <f t="shared" si="417"/>
        <v>7.6470969785486315E-2</v>
      </c>
      <c r="AE940" s="11">
        <f t="shared" si="418"/>
        <v>0.425416442158004</v>
      </c>
      <c r="AF940" s="11">
        <f t="shared" si="400"/>
        <v>4.5104700271579624E-2</v>
      </c>
      <c r="AG940" s="9">
        <v>0</v>
      </c>
      <c r="AH940" s="11">
        <f t="shared" si="401"/>
        <v>3.6617667465118554E-2</v>
      </c>
      <c r="AI940" s="30"/>
      <c r="AJ940" s="30">
        <v>930</v>
      </c>
      <c r="AK940" s="30">
        <f t="shared" si="419"/>
        <v>0.80559619411006123</v>
      </c>
      <c r="AL940" s="30">
        <f t="shared" si="426"/>
        <v>0.80968473320869616</v>
      </c>
      <c r="AM940" s="30">
        <f t="shared" si="427"/>
        <v>0.63919008483011885</v>
      </c>
      <c r="AN940" s="34">
        <v>0.60666666700000005</v>
      </c>
      <c r="AO940" s="34">
        <v>1.1428571430000001</v>
      </c>
      <c r="AP940">
        <v>0.54803753333333349</v>
      </c>
      <c r="AQ940" s="30">
        <f t="shared" si="420"/>
        <v>0.19892952711006118</v>
      </c>
      <c r="AR940" s="31">
        <f t="shared" si="421"/>
        <v>3.9572956756232562E-2</v>
      </c>
      <c r="AS940" s="30">
        <f t="shared" si="422"/>
        <v>-0.33317240979130391</v>
      </c>
      <c r="AT940" s="32">
        <f t="shared" si="423"/>
        <v>0.11100385464614454</v>
      </c>
      <c r="AU940" s="30">
        <f t="shared" si="424"/>
        <v>9.1152551496785361E-2</v>
      </c>
      <c r="AV940" s="33">
        <f t="shared" si="425"/>
        <v>8.3087876443741077E-3</v>
      </c>
      <c r="AW940" s="16"/>
      <c r="AX940" s="33"/>
    </row>
    <row r="941" spans="1:50" x14ac:dyDescent="0.2">
      <c r="A941" s="2">
        <v>43666</v>
      </c>
      <c r="B941" s="3">
        <v>16.13617052</v>
      </c>
      <c r="C941" s="3">
        <v>19.329746235000002</v>
      </c>
      <c r="D941" s="3">
        <v>18.398125</v>
      </c>
      <c r="E941" s="3">
        <v>25.39853926</v>
      </c>
      <c r="F941" s="10">
        <v>2.1163325616739002</v>
      </c>
      <c r="G941" s="10">
        <v>1.3646436941872451</v>
      </c>
      <c r="H941" s="3">
        <v>4.2326651233477994</v>
      </c>
      <c r="I941" s="3">
        <v>5.5973088175350441</v>
      </c>
      <c r="J941" s="3">
        <v>2.1163325616739002</v>
      </c>
      <c r="K941" s="14">
        <f t="shared" si="406"/>
        <v>4.5551606812321994</v>
      </c>
      <c r="L941" s="14">
        <f t="shared" si="407"/>
        <v>8.9709441667751442</v>
      </c>
      <c r="M941" s="14">
        <f t="shared" si="408"/>
        <v>6.5497359803829003</v>
      </c>
      <c r="N941" s="5">
        <f t="shared" si="409"/>
        <v>0</v>
      </c>
      <c r="O941" s="11">
        <v>0.207799671657</v>
      </c>
      <c r="P941" s="11">
        <v>7.1428571429999997E-3</v>
      </c>
      <c r="Q941" s="11">
        <v>6.3415642660540614</v>
      </c>
      <c r="R941" s="11">
        <f t="shared" si="402"/>
        <v>0.63415642660540616</v>
      </c>
      <c r="S941" s="11">
        <f t="shared" si="403"/>
        <v>5.7074078394486554</v>
      </c>
      <c r="T941" s="11">
        <v>6.1091088211191877</v>
      </c>
      <c r="U941" s="11">
        <f t="shared" si="404"/>
        <v>0.6109108821119188</v>
      </c>
      <c r="V941" s="11">
        <f t="shared" si="405"/>
        <v>5.4981979390072695</v>
      </c>
      <c r="W941" s="11">
        <f t="shared" si="410"/>
        <v>0.73153332391014314</v>
      </c>
      <c r="X941" s="11">
        <f t="shared" si="411"/>
        <v>7.1774175211088989E-2</v>
      </c>
      <c r="Y941" s="11">
        <f t="shared" si="412"/>
        <v>0.59417534746479739</v>
      </c>
      <c r="Z941" s="11">
        <f t="shared" si="413"/>
        <v>9.7286971747114981E-2</v>
      </c>
      <c r="AA941" s="11">
        <f t="shared" si="414"/>
        <v>0.70844087028235669</v>
      </c>
      <c r="AB941" s="11">
        <f t="shared" si="415"/>
        <v>6.5221801855421369E-2</v>
      </c>
      <c r="AC941" s="11">
        <f t="shared" si="416"/>
        <v>0.56352244028377241</v>
      </c>
      <c r="AD941" s="11">
        <f t="shared" si="417"/>
        <v>7.6158439928356553E-2</v>
      </c>
      <c r="AE941" s="11">
        <f t="shared" si="418"/>
        <v>0.42630570482066676</v>
      </c>
      <c r="AF941" s="11">
        <f t="shared" si="400"/>
        <v>4.4881853785230033E-2</v>
      </c>
      <c r="AG941" s="9">
        <v>0</v>
      </c>
      <c r="AH941" s="11">
        <f t="shared" si="401"/>
        <v>3.6400485352364113E-2</v>
      </c>
      <c r="AI941" s="30"/>
      <c r="AJ941" s="30">
        <v>931</v>
      </c>
      <c r="AK941" s="30">
        <f t="shared" si="419"/>
        <v>0.80330749912123212</v>
      </c>
      <c r="AL941" s="30">
        <f t="shared" si="426"/>
        <v>0.80572784202947167</v>
      </c>
      <c r="AM941" s="30">
        <f t="shared" si="427"/>
        <v>0.63968088021212899</v>
      </c>
      <c r="AN941" s="34">
        <v>0.60399999999999998</v>
      </c>
      <c r="AO941" s="34">
        <v>1.157142857</v>
      </c>
      <c r="AP941">
        <v>0.56505857500000012</v>
      </c>
      <c r="AQ941" s="30">
        <f t="shared" si="420"/>
        <v>0.19930749912123213</v>
      </c>
      <c r="AR941" s="31">
        <f t="shared" si="421"/>
        <v>3.972347920595995E-2</v>
      </c>
      <c r="AS941" s="30">
        <f t="shared" si="422"/>
        <v>-0.35141501497052829</v>
      </c>
      <c r="AT941" s="32">
        <f t="shared" si="423"/>
        <v>0.12349251274673663</v>
      </c>
      <c r="AU941" s="30">
        <f t="shared" si="424"/>
        <v>7.462230521212887E-2</v>
      </c>
      <c r="AV941" s="33">
        <f t="shared" si="425"/>
        <v>5.5684884351721153E-3</v>
      </c>
      <c r="AW941" s="16"/>
      <c r="AX941" s="33"/>
    </row>
    <row r="942" spans="1:50" x14ac:dyDescent="0.2">
      <c r="A942" s="2">
        <v>43667</v>
      </c>
      <c r="B942" s="3">
        <v>16.143856589999999</v>
      </c>
      <c r="C942" s="3">
        <v>19.242788609999998</v>
      </c>
      <c r="D942" s="3">
        <v>18.39035625</v>
      </c>
      <c r="E942" s="3">
        <v>25.003233550000001</v>
      </c>
      <c r="F942" s="10">
        <v>2.1747503833621522</v>
      </c>
      <c r="G942" s="10">
        <v>1.378963088245722</v>
      </c>
      <c r="H942" s="3">
        <v>4.3495007667243044</v>
      </c>
      <c r="I942" s="3">
        <v>5.7284638549700269</v>
      </c>
      <c r="J942" s="3">
        <v>2.1747503833621522</v>
      </c>
      <c r="K942" s="14">
        <f t="shared" si="406"/>
        <v>5.1120594984643413</v>
      </c>
      <c r="L942" s="14">
        <f t="shared" si="407"/>
        <v>9.6964432183354869</v>
      </c>
      <c r="M942" s="14">
        <f t="shared" si="408"/>
        <v>6.4016735454577649</v>
      </c>
      <c r="N942" s="5">
        <f t="shared" si="409"/>
        <v>0</v>
      </c>
      <c r="O942" s="11">
        <v>0.207026272629</v>
      </c>
      <c r="P942" s="11">
        <v>7.5714285710000006E-3</v>
      </c>
      <c r="Q942" s="11">
        <v>6.3036430441659164</v>
      </c>
      <c r="R942" s="11">
        <f t="shared" si="402"/>
        <v>0.63036430441659164</v>
      </c>
      <c r="S942" s="11">
        <f t="shared" si="403"/>
        <v>5.6732787397493247</v>
      </c>
      <c r="T942" s="11">
        <v>6.0739136950659649</v>
      </c>
      <c r="U942" s="11">
        <f t="shared" si="404"/>
        <v>0.60739136950659656</v>
      </c>
      <c r="V942" s="11">
        <f t="shared" si="405"/>
        <v>5.4665223255593682</v>
      </c>
      <c r="W942" s="11">
        <f t="shared" si="410"/>
        <v>0.72934847580333029</v>
      </c>
      <c r="X942" s="11">
        <f t="shared" si="411"/>
        <v>7.1638300247969244E-2</v>
      </c>
      <c r="Y942" s="11">
        <f t="shared" si="412"/>
        <v>0.59228327367488021</v>
      </c>
      <c r="Z942" s="11">
        <f t="shared" si="413"/>
        <v>9.7096673982176057E-2</v>
      </c>
      <c r="AA942" s="11">
        <f t="shared" si="414"/>
        <v>0.70470876553147477</v>
      </c>
      <c r="AB942" s="11">
        <f t="shared" si="415"/>
        <v>6.5713095108987776E-2</v>
      </c>
      <c r="AC942" s="11">
        <f t="shared" si="416"/>
        <v>0.5638863568208351</v>
      </c>
      <c r="AD942" s="11">
        <f t="shared" si="417"/>
        <v>7.6045395409403527E-2</v>
      </c>
      <c r="AE942" s="11">
        <f t="shared" si="418"/>
        <v>0.42717534465380064</v>
      </c>
      <c r="AF942" s="11">
        <f t="shared" si="400"/>
        <v>4.4705453897637325E-2</v>
      </c>
      <c r="AG942" s="9">
        <v>0</v>
      </c>
      <c r="AH942" s="11">
        <f t="shared" si="401"/>
        <v>3.6319220238120765E-2</v>
      </c>
      <c r="AI942" s="30"/>
      <c r="AJ942" s="30">
        <v>932</v>
      </c>
      <c r="AK942" s="30">
        <f t="shared" si="419"/>
        <v>0.80098677605129953</v>
      </c>
      <c r="AL942" s="30">
        <f t="shared" si="426"/>
        <v>0.8018054395136508</v>
      </c>
      <c r="AM942" s="30">
        <f t="shared" si="427"/>
        <v>0.63993175223023857</v>
      </c>
      <c r="AN942" s="34">
        <v>0.60133333300000003</v>
      </c>
      <c r="AO942" s="34">
        <v>1.1714285710000001</v>
      </c>
      <c r="AP942">
        <v>0.58207961666666641</v>
      </c>
      <c r="AQ942" s="30">
        <f t="shared" si="420"/>
        <v>0.19965344305129951</v>
      </c>
      <c r="AR942" s="31">
        <f t="shared" si="421"/>
        <v>3.9861497322238496E-2</v>
      </c>
      <c r="AS942" s="30">
        <f t="shared" si="422"/>
        <v>-0.36962313148634929</v>
      </c>
      <c r="AT942" s="32">
        <f t="shared" si="423"/>
        <v>0.13662125932977506</v>
      </c>
      <c r="AU942" s="30">
        <f t="shared" si="424"/>
        <v>5.785213556357216E-2</v>
      </c>
      <c r="AV942" s="33">
        <f t="shared" si="425"/>
        <v>3.3468695892659309E-3</v>
      </c>
      <c r="AW942" s="16"/>
      <c r="AX942" s="33"/>
    </row>
    <row r="943" spans="1:50" x14ac:dyDescent="0.2">
      <c r="A943" s="2">
        <v>43668</v>
      </c>
      <c r="B943" s="3">
        <v>16.151542670000001</v>
      </c>
      <c r="C943" s="3">
        <v>19.155830985000001</v>
      </c>
      <c r="D943" s="3">
        <v>18.3825875</v>
      </c>
      <c r="E943" s="3">
        <v>24.607927839999999</v>
      </c>
      <c r="F943" s="10">
        <v>2.2278938269373589</v>
      </c>
      <c r="G943" s="10">
        <v>1.3813409853645511</v>
      </c>
      <c r="H943" s="3">
        <v>4.4557876538747179</v>
      </c>
      <c r="I943" s="3">
        <v>5.8371286392392694</v>
      </c>
      <c r="J943" s="3">
        <v>2.2278938269373589</v>
      </c>
      <c r="K943" s="14">
        <f t="shared" si="406"/>
        <v>5.7065075299075412</v>
      </c>
      <c r="L943" s="14">
        <f t="shared" si="407"/>
        <v>10.453078996615616</v>
      </c>
      <c r="M943" s="14">
        <f t="shared" si="408"/>
        <v>6.2165480171324585</v>
      </c>
      <c r="N943" s="5">
        <f t="shared" si="409"/>
        <v>0</v>
      </c>
      <c r="O943" s="11">
        <v>0.2062528736</v>
      </c>
      <c r="P943" s="11">
        <v>8.0000000000000002E-3</v>
      </c>
      <c r="Q943" s="11">
        <v>6.2519258046400568</v>
      </c>
      <c r="R943" s="11">
        <f t="shared" si="402"/>
        <v>0.62519258046400572</v>
      </c>
      <c r="S943" s="11">
        <f t="shared" si="403"/>
        <v>5.6267332241760508</v>
      </c>
      <c r="T943" s="11">
        <v>6.037483951990203</v>
      </c>
      <c r="U943" s="11">
        <f t="shared" si="404"/>
        <v>0.60374839519902035</v>
      </c>
      <c r="V943" s="11">
        <f t="shared" si="405"/>
        <v>5.4337355567911825</v>
      </c>
      <c r="W943" s="11">
        <f t="shared" si="410"/>
        <v>0.72707240445133936</v>
      </c>
      <c r="X943" s="11">
        <f t="shared" si="411"/>
        <v>7.17103727113165E-2</v>
      </c>
      <c r="Y943" s="11">
        <f t="shared" si="412"/>
        <v>0.59040555530184347</v>
      </c>
      <c r="Z943" s="11">
        <f t="shared" si="413"/>
        <v>9.6663600500896049E-2</v>
      </c>
      <c r="AA943" s="11">
        <f t="shared" si="414"/>
        <v>0.7011911247610132</v>
      </c>
      <c r="AB943" s="11">
        <f t="shared" si="415"/>
        <v>6.6189626567700874E-2</v>
      </c>
      <c r="AC943" s="11">
        <f t="shared" si="416"/>
        <v>0.56387585406779162</v>
      </c>
      <c r="AD943" s="11">
        <f t="shared" si="417"/>
        <v>7.5981118014576882E-2</v>
      </c>
      <c r="AE943" s="11">
        <f t="shared" si="418"/>
        <v>0.42800150576783408</v>
      </c>
      <c r="AF943" s="11">
        <f t="shared" si="400"/>
        <v>4.4495997925221298E-2</v>
      </c>
      <c r="AG943" s="9">
        <v>0</v>
      </c>
      <c r="AH943" s="11">
        <f t="shared" si="401"/>
        <v>3.6294424966510606E-2</v>
      </c>
      <c r="AI943" s="30"/>
      <c r="AJ943" s="30">
        <v>933</v>
      </c>
      <c r="AK943" s="30">
        <f t="shared" si="419"/>
        <v>0.79878277716265589</v>
      </c>
      <c r="AL943" s="30">
        <f t="shared" si="426"/>
        <v>0.79785472526190926</v>
      </c>
      <c r="AM943" s="30">
        <f t="shared" si="427"/>
        <v>0.63985697208236847</v>
      </c>
      <c r="AN943" s="34">
        <v>0.59866666700000004</v>
      </c>
      <c r="AO943" s="34">
        <v>1.1857142860000001</v>
      </c>
      <c r="AP943">
        <v>0.59910065833333348</v>
      </c>
      <c r="AQ943" s="30">
        <f t="shared" si="420"/>
        <v>0.20011611016265585</v>
      </c>
      <c r="AR943" s="31">
        <f t="shared" si="421"/>
        <v>4.0046457546632212E-2</v>
      </c>
      <c r="AS943" s="30">
        <f t="shared" si="422"/>
        <v>-0.3878595607380908</v>
      </c>
      <c r="AT943" s="32">
        <f t="shared" si="423"/>
        <v>0.15043503885594475</v>
      </c>
      <c r="AU943" s="30">
        <f t="shared" si="424"/>
        <v>4.0756313749034989E-2</v>
      </c>
      <c r="AV943" s="33">
        <f t="shared" si="425"/>
        <v>1.6610771104097785E-3</v>
      </c>
      <c r="AW943" s="16"/>
      <c r="AX943" s="33"/>
    </row>
    <row r="944" spans="1:50" x14ac:dyDescent="0.2">
      <c r="A944" s="2">
        <v>43669</v>
      </c>
      <c r="B944" s="3">
        <v>16.15922874</v>
      </c>
      <c r="C944" s="3">
        <v>19.068873355000001</v>
      </c>
      <c r="D944" s="3">
        <v>18.374818749999999</v>
      </c>
      <c r="E944" s="3">
        <v>24.21262213</v>
      </c>
      <c r="F944" s="10">
        <v>2.2492830930370089</v>
      </c>
      <c r="G944" s="10">
        <v>1.438844771130791</v>
      </c>
      <c r="H944" s="3">
        <v>4.4985661860740187</v>
      </c>
      <c r="I944" s="3">
        <v>5.9374109572048086</v>
      </c>
      <c r="J944" s="3">
        <v>2.2492830930370089</v>
      </c>
      <c r="K944" s="14">
        <f t="shared" si="406"/>
        <v>6.2661667729812187</v>
      </c>
      <c r="L944" s="14">
        <f t="shared" si="407"/>
        <v>11.423321506292872</v>
      </c>
      <c r="M944" s="14">
        <f t="shared" si="408"/>
        <v>5.9265804520883822</v>
      </c>
      <c r="N944" s="5">
        <f t="shared" si="409"/>
        <v>0</v>
      </c>
      <c r="O944" s="11">
        <v>0.20547947457099999</v>
      </c>
      <c r="P944" s="11">
        <v>8.4285714289999997E-3</v>
      </c>
      <c r="Q944" s="11">
        <v>6.2805622695796934</v>
      </c>
      <c r="R944" s="11">
        <f t="shared" si="402"/>
        <v>0.62805622695796937</v>
      </c>
      <c r="S944" s="11">
        <f t="shared" si="403"/>
        <v>5.6525060426217246</v>
      </c>
      <c r="T944" s="11">
        <v>5.991255860337402</v>
      </c>
      <c r="U944" s="11">
        <f t="shared" si="404"/>
        <v>0.59912558603374022</v>
      </c>
      <c r="V944" s="11">
        <f t="shared" si="405"/>
        <v>5.3921302743036623</v>
      </c>
      <c r="W944" s="11">
        <f t="shared" si="410"/>
        <v>0.72483217046466553</v>
      </c>
      <c r="X944" s="11">
        <f t="shared" si="411"/>
        <v>7.1825534038624891E-2</v>
      </c>
      <c r="Y944" s="11">
        <f t="shared" si="412"/>
        <v>0.58853587415037389</v>
      </c>
      <c r="Z944" s="11">
        <f t="shared" si="413"/>
        <v>9.5959488928088754E-2</v>
      </c>
      <c r="AA944" s="11">
        <f t="shared" si="414"/>
        <v>0.69793112103020005</v>
      </c>
      <c r="AB944" s="11">
        <f t="shared" si="415"/>
        <v>6.6646869905259074E-2</v>
      </c>
      <c r="AC944" s="11">
        <f t="shared" si="416"/>
        <v>0.56350016840245232</v>
      </c>
      <c r="AD944" s="11">
        <f t="shared" si="417"/>
        <v>7.5847281306932093E-2</v>
      </c>
      <c r="AE944" s="11">
        <f t="shared" si="418"/>
        <v>0.42876584338474238</v>
      </c>
      <c r="AF944" s="11">
        <f t="shared" si="400"/>
        <v>4.4397296211779486E-2</v>
      </c>
      <c r="AG944" s="9">
        <v>0</v>
      </c>
      <c r="AH944" s="11">
        <f t="shared" si="401"/>
        <v>3.6266307747858217E-2</v>
      </c>
      <c r="AI944" s="30"/>
      <c r="AJ944" s="30">
        <v>934</v>
      </c>
      <c r="AK944" s="30">
        <f t="shared" si="419"/>
        <v>0.79665770450329043</v>
      </c>
      <c r="AL944" s="30">
        <f t="shared" si="426"/>
        <v>0.79389060995828875</v>
      </c>
      <c r="AM944" s="30">
        <f t="shared" si="427"/>
        <v>0.6393474497093844</v>
      </c>
      <c r="AN944" s="34">
        <v>0.59599999999999997</v>
      </c>
      <c r="AO944" s="34">
        <v>1.2</v>
      </c>
      <c r="AP944">
        <v>0.61612169999999999</v>
      </c>
      <c r="AQ944" s="30">
        <f t="shared" si="420"/>
        <v>0.20065770450329046</v>
      </c>
      <c r="AR944" s="31">
        <f t="shared" si="421"/>
        <v>4.0263514376529828E-2</v>
      </c>
      <c r="AS944" s="30">
        <f t="shared" si="422"/>
        <v>-0.4061093900417112</v>
      </c>
      <c r="AT944" s="32">
        <f t="shared" si="423"/>
        <v>0.16492483668005073</v>
      </c>
      <c r="AU944" s="30">
        <f t="shared" si="424"/>
        <v>2.3225749709384402E-2</v>
      </c>
      <c r="AV944" s="33">
        <f t="shared" si="425"/>
        <v>5.3943544956296964E-4</v>
      </c>
      <c r="AW944" s="16"/>
      <c r="AX944" s="33"/>
    </row>
    <row r="945" spans="1:50" x14ac:dyDescent="0.2">
      <c r="A945" s="2">
        <v>43670</v>
      </c>
      <c r="B945" s="3">
        <v>16.166914810000002</v>
      </c>
      <c r="C945" s="3">
        <v>18.981915730000001</v>
      </c>
      <c r="D945" s="3">
        <v>18.367049999999999</v>
      </c>
      <c r="E945" s="3">
        <v>23.817316420000001</v>
      </c>
      <c r="F945" s="10">
        <v>2.1534886894413181</v>
      </c>
      <c r="G945" s="10">
        <v>1.3502557787032461</v>
      </c>
      <c r="H945" s="3">
        <v>4.3069773788826362</v>
      </c>
      <c r="I945" s="3">
        <v>5.6572331575858827</v>
      </c>
      <c r="J945" s="3">
        <v>2.1534886894413181</v>
      </c>
      <c r="K945" s="14">
        <f t="shared" si="406"/>
        <v>6.5151718848026867</v>
      </c>
      <c r="L945" s="14">
        <f t="shared" si="407"/>
        <v>11.600858984644363</v>
      </c>
      <c r="M945" s="14">
        <f t="shared" si="408"/>
        <v>5.3347117682854019</v>
      </c>
      <c r="N945" s="5">
        <f t="shared" si="409"/>
        <v>0</v>
      </c>
      <c r="O945" s="11">
        <v>0.20470607554299999</v>
      </c>
      <c r="P945" s="11">
        <v>8.8571428569999989E-3</v>
      </c>
      <c r="Q945" s="11">
        <v>6.2702850221947752</v>
      </c>
      <c r="R945" s="11">
        <f t="shared" si="402"/>
        <v>0.62702850221947759</v>
      </c>
      <c r="S945" s="11">
        <f t="shared" si="403"/>
        <v>5.6432565199752975</v>
      </c>
      <c r="T945" s="11">
        <v>5.953015536697186</v>
      </c>
      <c r="U945" s="11">
        <f t="shared" si="404"/>
        <v>0.5953015536697186</v>
      </c>
      <c r="V945" s="11">
        <f t="shared" si="405"/>
        <v>5.3577139830274678</v>
      </c>
      <c r="W945" s="11">
        <f t="shared" si="410"/>
        <v>0.72271972673238372</v>
      </c>
      <c r="X945" s="11">
        <f t="shared" si="411"/>
        <v>7.1895530133186086E-2</v>
      </c>
      <c r="Y945" s="11">
        <f t="shared" si="412"/>
        <v>0.58667569889459592</v>
      </c>
      <c r="Z945" s="11">
        <f t="shared" si="413"/>
        <v>9.4843360567736665E-2</v>
      </c>
      <c r="AA945" s="11">
        <f t="shared" si="414"/>
        <v>0.69512304676821901</v>
      </c>
      <c r="AB945" s="11">
        <f t="shared" si="415"/>
        <v>6.707983448493357E-2</v>
      </c>
      <c r="AC945" s="11">
        <f t="shared" si="416"/>
        <v>0.56257269138709232</v>
      </c>
      <c r="AD945" s="11">
        <f t="shared" si="417"/>
        <v>7.6172695682136221E-2</v>
      </c>
      <c r="AE945" s="11">
        <f t="shared" si="418"/>
        <v>0.42945190408991424</v>
      </c>
      <c r="AF945" s="11">
        <f t="shared" si="400"/>
        <v>4.4324450491509064E-2</v>
      </c>
      <c r="AG945" s="9">
        <v>0</v>
      </c>
      <c r="AH945" s="11">
        <f t="shared" si="401"/>
        <v>3.6185030091983011E-2</v>
      </c>
      <c r="AI945" s="30"/>
      <c r="AJ945" s="30">
        <v>935</v>
      </c>
      <c r="AK945" s="30">
        <f t="shared" si="419"/>
        <v>0.79461525686556977</v>
      </c>
      <c r="AL945" s="30">
        <f t="shared" si="426"/>
        <v>0.78996640733595569</v>
      </c>
      <c r="AM945" s="30">
        <f t="shared" si="427"/>
        <v>0.63874538706922857</v>
      </c>
      <c r="AN945" s="34">
        <v>0.59333333300000002</v>
      </c>
      <c r="AO945" s="34">
        <v>1.2142857140000001</v>
      </c>
      <c r="AP945">
        <v>0.63314274166666651</v>
      </c>
      <c r="AQ945" s="30">
        <f t="shared" si="420"/>
        <v>0.20128192386556976</v>
      </c>
      <c r="AR945" s="31">
        <f t="shared" si="421"/>
        <v>4.0514412875025017E-2</v>
      </c>
      <c r="AS945" s="30">
        <f t="shared" si="422"/>
        <v>-0.42431930666404438</v>
      </c>
      <c r="AT945" s="32">
        <f t="shared" si="423"/>
        <v>0.18004687400785535</v>
      </c>
      <c r="AU945" s="30">
        <f t="shared" si="424"/>
        <v>5.6026454025620565E-3</v>
      </c>
      <c r="AV945" s="33">
        <f t="shared" si="425"/>
        <v>3.1389635506849748E-5</v>
      </c>
      <c r="AW945" s="16"/>
      <c r="AX945" s="33"/>
    </row>
    <row r="946" spans="1:50" x14ac:dyDescent="0.2">
      <c r="A946" s="2">
        <v>43671</v>
      </c>
      <c r="B946" s="3">
        <v>16.174600890000001</v>
      </c>
      <c r="C946" s="3">
        <v>18.8949581</v>
      </c>
      <c r="D946" s="3">
        <v>18.359281249999999</v>
      </c>
      <c r="E946" s="3">
        <v>23.422010709999999</v>
      </c>
      <c r="F946" s="10">
        <v>2.1070977631218111</v>
      </c>
      <c r="G946" s="10">
        <v>1.3143272651932949</v>
      </c>
      <c r="H946" s="3">
        <v>4.2141955262436221</v>
      </c>
      <c r="I946" s="3">
        <v>5.5285227914369166</v>
      </c>
      <c r="J946" s="3">
        <v>2.1070977631218111</v>
      </c>
      <c r="K946" s="14">
        <f t="shared" si="406"/>
        <v>6.9147037989757321</v>
      </c>
      <c r="L946" s="14">
        <f t="shared" si="407"/>
        <v>12.173205145110851</v>
      </c>
      <c r="M946" s="14">
        <f t="shared" si="408"/>
        <v>4.8829412832076304</v>
      </c>
      <c r="N946" s="5">
        <f t="shared" si="409"/>
        <v>0</v>
      </c>
      <c r="O946" s="11">
        <v>0.20393267651399999</v>
      </c>
      <c r="P946" s="11">
        <v>9.2857142860000019E-3</v>
      </c>
      <c r="Q946" s="11">
        <v>6.2071361965972018</v>
      </c>
      <c r="R946" s="11">
        <f t="shared" si="402"/>
        <v>0.62071361965972027</v>
      </c>
      <c r="S946" s="11">
        <f t="shared" si="403"/>
        <v>5.5864225769374816</v>
      </c>
      <c r="T946" s="11">
        <v>5.9161818428240522</v>
      </c>
      <c r="U946" s="11">
        <f t="shared" si="404"/>
        <v>0.5916181842824052</v>
      </c>
      <c r="V946" s="11">
        <f t="shared" si="405"/>
        <v>5.3245636585416474</v>
      </c>
      <c r="W946" s="11">
        <f t="shared" si="410"/>
        <v>0.72090126475411986</v>
      </c>
      <c r="X946" s="11">
        <f t="shared" si="411"/>
        <v>7.132613769413243E-2</v>
      </c>
      <c r="Y946" s="11">
        <f t="shared" si="412"/>
        <v>0.58483168586629164</v>
      </c>
      <c r="Z946" s="11">
        <f t="shared" si="413"/>
        <v>9.2847600788236853E-2</v>
      </c>
      <c r="AA946" s="11">
        <f t="shared" si="414"/>
        <v>0.69341336860668024</v>
      </c>
      <c r="AB946" s="11">
        <f t="shared" si="415"/>
        <v>6.7480821387274292E-2</v>
      </c>
      <c r="AC946" s="11">
        <f t="shared" si="416"/>
        <v>0.56164992020314586</v>
      </c>
      <c r="AD946" s="11">
        <f t="shared" si="417"/>
        <v>7.5511241703321255E-2</v>
      </c>
      <c r="AE946" s="11">
        <f t="shared" si="418"/>
        <v>0.43003370502074811</v>
      </c>
      <c r="AF946" s="11">
        <f t="shared" si="400"/>
        <v>4.4234017786084663E-2</v>
      </c>
      <c r="AG946" s="9">
        <v>0</v>
      </c>
      <c r="AH946" s="11">
        <f t="shared" si="401"/>
        <v>3.6264077999518932E-2</v>
      </c>
      <c r="AI946" s="30"/>
      <c r="AJ946" s="30">
        <v>936</v>
      </c>
      <c r="AK946" s="30">
        <f t="shared" si="419"/>
        <v>0.79222740244825229</v>
      </c>
      <c r="AL946" s="30">
        <f t="shared" si="426"/>
        <v>0.78626096939491708</v>
      </c>
      <c r="AM946" s="30">
        <f t="shared" si="427"/>
        <v>0.6371611619064671</v>
      </c>
      <c r="AN946" s="34">
        <v>0.59066666700000003</v>
      </c>
      <c r="AO946" s="34">
        <v>1.228571429</v>
      </c>
      <c r="AP946">
        <v>0.65016378333333347</v>
      </c>
      <c r="AQ946" s="30">
        <f t="shared" si="420"/>
        <v>0.20156073544825226</v>
      </c>
      <c r="AR946" s="31">
        <f t="shared" si="421"/>
        <v>4.0626730074440336E-2</v>
      </c>
      <c r="AS946" s="30">
        <f t="shared" si="422"/>
        <v>-0.44231045960508297</v>
      </c>
      <c r="AT946" s="32">
        <f t="shared" si="423"/>
        <v>0.19563854267605973</v>
      </c>
      <c r="AU946" s="30">
        <f t="shared" si="424"/>
        <v>-1.3002621426866368E-2</v>
      </c>
      <c r="AV946" s="33">
        <f t="shared" si="425"/>
        <v>1.6906816397040437E-4</v>
      </c>
      <c r="AW946" s="16"/>
      <c r="AX946" s="33"/>
    </row>
    <row r="947" spans="1:50" x14ac:dyDescent="0.2">
      <c r="A947" s="2">
        <v>43672</v>
      </c>
      <c r="B947" s="3">
        <v>16.182286959999999</v>
      </c>
      <c r="C947" s="3">
        <v>18.808000475</v>
      </c>
      <c r="D947" s="3">
        <v>18.351512499999998</v>
      </c>
      <c r="E947" s="3">
        <v>23.026705010000001</v>
      </c>
      <c r="F947" s="10">
        <v>2.0838848438295252</v>
      </c>
      <c r="G947" s="10">
        <v>1.283206557266505</v>
      </c>
      <c r="H947" s="3">
        <v>4.1677696876590504</v>
      </c>
      <c r="I947" s="3">
        <v>5.4509762449255543</v>
      </c>
      <c r="J947" s="3">
        <v>2.0838848438295252</v>
      </c>
      <c r="K947" s="14">
        <f t="shared" si="406"/>
        <v>7.4109545401855845</v>
      </c>
      <c r="L947" s="14">
        <f t="shared" si="407"/>
        <v>12.927419253384885</v>
      </c>
      <c r="M947" s="14">
        <f t="shared" si="408"/>
        <v>4.4912631876786433</v>
      </c>
      <c r="N947" s="5">
        <f t="shared" si="409"/>
        <v>0</v>
      </c>
      <c r="O947" s="11">
        <v>0.203159277586</v>
      </c>
      <c r="P947" s="11">
        <v>9.7142857139999993E-3</v>
      </c>
      <c r="Q947" s="11">
        <v>6.1589743100525727</v>
      </c>
      <c r="R947" s="11">
        <f t="shared" si="402"/>
        <v>0.61589743100525729</v>
      </c>
      <c r="S947" s="11">
        <f t="shared" si="403"/>
        <v>5.5430768790473159</v>
      </c>
      <c r="T947" s="11">
        <v>5.8784274062790214</v>
      </c>
      <c r="U947" s="11">
        <f t="shared" si="404"/>
        <v>0.5878427406279022</v>
      </c>
      <c r="V947" s="11">
        <f t="shared" si="405"/>
        <v>5.2905846656511191</v>
      </c>
      <c r="W947" s="11">
        <f t="shared" si="410"/>
        <v>0.7189181372526523</v>
      </c>
      <c r="X947" s="11">
        <f t="shared" si="411"/>
        <v>7.0646646021378642E-2</v>
      </c>
      <c r="Y947" s="11">
        <f t="shared" si="412"/>
        <v>0.58301957079343669</v>
      </c>
      <c r="Z947" s="11">
        <f t="shared" si="413"/>
        <v>9.0344629001582966E-2</v>
      </c>
      <c r="AA947" s="11">
        <f t="shared" si="414"/>
        <v>0.69235889398678963</v>
      </c>
      <c r="AB947" s="11">
        <f t="shared" si="415"/>
        <v>6.7832951086102808E-2</v>
      </c>
      <c r="AC947" s="11">
        <f t="shared" si="416"/>
        <v>0.56014056251137623</v>
      </c>
      <c r="AD947" s="11">
        <f t="shared" si="417"/>
        <v>7.4763451670269529E-2</v>
      </c>
      <c r="AE947" s="11">
        <f t="shared" si="418"/>
        <v>0.43051924288241189</v>
      </c>
      <c r="AF947" s="11">
        <f t="shared" si="400"/>
        <v>4.3808107852414097E-2</v>
      </c>
      <c r="AG947" s="9">
        <v>0</v>
      </c>
      <c r="AH947" s="11">
        <f t="shared" si="401"/>
        <v>3.592318901408896E-2</v>
      </c>
      <c r="AI947" s="30"/>
      <c r="AJ947" s="30">
        <v>937</v>
      </c>
      <c r="AK947" s="30">
        <f t="shared" si="419"/>
        <v>0.7895647832740309</v>
      </c>
      <c r="AL947" s="30">
        <f t="shared" si="426"/>
        <v>0.78270352298837254</v>
      </c>
      <c r="AM947" s="30">
        <f t="shared" si="427"/>
        <v>0.63490401418164577</v>
      </c>
      <c r="AN947" s="34">
        <v>0.58799999999999997</v>
      </c>
      <c r="AO947" s="34">
        <v>1.2428571429999999</v>
      </c>
      <c r="AP947">
        <v>0.66718482500000009</v>
      </c>
      <c r="AQ947" s="30">
        <f t="shared" si="420"/>
        <v>0.20156478327403093</v>
      </c>
      <c r="AR947" s="31">
        <f t="shared" si="421"/>
        <v>4.0628361856307062E-2</v>
      </c>
      <c r="AS947" s="30">
        <f t="shared" si="422"/>
        <v>-0.46015362001162741</v>
      </c>
      <c r="AT947" s="32">
        <f t="shared" si="423"/>
        <v>0.21174135400980518</v>
      </c>
      <c r="AU947" s="30">
        <f t="shared" si="424"/>
        <v>-3.2280810818354322E-2</v>
      </c>
      <c r="AV947" s="33">
        <f t="shared" si="425"/>
        <v>1.0420507470903814E-3</v>
      </c>
      <c r="AW947" s="16"/>
      <c r="AX947" s="33"/>
    </row>
    <row r="948" spans="1:50" x14ac:dyDescent="0.2">
      <c r="A948" s="2">
        <v>43673</v>
      </c>
      <c r="B948" s="3">
        <v>16.189973030000001</v>
      </c>
      <c r="C948" s="3">
        <v>18.721042844999999</v>
      </c>
      <c r="D948" s="3">
        <v>18.343743750000002</v>
      </c>
      <c r="E948" s="3">
        <v>22.631399300000002</v>
      </c>
      <c r="F948" s="10">
        <v>2.0774151194190051</v>
      </c>
      <c r="G948" s="10">
        <v>1.2807939859173409</v>
      </c>
      <c r="H948" s="3">
        <v>4.1548302388380094</v>
      </c>
      <c r="I948" s="3">
        <v>5.4356242247553501</v>
      </c>
      <c r="J948" s="3">
        <v>2.0774151194190051</v>
      </c>
      <c r="K948" s="14">
        <f t="shared" si="406"/>
        <v>8.0012721543941954</v>
      </c>
      <c r="L948" s="14">
        <f t="shared" si="407"/>
        <v>14.000192450878778</v>
      </c>
      <c r="M948" s="14">
        <f t="shared" si="408"/>
        <v>4.1356493445276339</v>
      </c>
      <c r="N948" s="5">
        <f t="shared" si="409"/>
        <v>0</v>
      </c>
      <c r="O948" s="11">
        <v>0.20238587855699999</v>
      </c>
      <c r="P948" s="11">
        <v>1.0142857143000001E-2</v>
      </c>
      <c r="Q948" s="11">
        <v>6.1165569235880923</v>
      </c>
      <c r="R948" s="11">
        <f t="shared" si="402"/>
        <v>0.61165569235880923</v>
      </c>
      <c r="S948" s="11">
        <f t="shared" si="403"/>
        <v>5.5049012312292831</v>
      </c>
      <c r="T948" s="11">
        <v>5.8424194149999318</v>
      </c>
      <c r="U948" s="11">
        <f t="shared" si="404"/>
        <v>0.5842419414999932</v>
      </c>
      <c r="V948" s="11">
        <f t="shared" si="405"/>
        <v>5.2581774734999387</v>
      </c>
      <c r="W948" s="11">
        <f t="shared" si="410"/>
        <v>0.71666638162125562</v>
      </c>
      <c r="X948" s="11">
        <f t="shared" si="411"/>
        <v>7.0064190186531095E-2</v>
      </c>
      <c r="Y948" s="11">
        <f t="shared" si="412"/>
        <v>0.58122750530339584</v>
      </c>
      <c r="Z948" s="11">
        <f t="shared" si="413"/>
        <v>8.7507002329802075E-2</v>
      </c>
      <c r="AA948" s="11">
        <f t="shared" si="414"/>
        <v>0.69175308882170838</v>
      </c>
      <c r="AB948" s="11">
        <f t="shared" si="415"/>
        <v>6.8127168856914375E-2</v>
      </c>
      <c r="AC948" s="11">
        <f t="shared" si="416"/>
        <v>0.55795332449552038</v>
      </c>
      <c r="AD948" s="11">
        <f t="shared" si="417"/>
        <v>7.4025701092562304E-2</v>
      </c>
      <c r="AE948" s="11">
        <f t="shared" si="418"/>
        <v>0.4308818633854804</v>
      </c>
      <c r="AF948" s="11">
        <f t="shared" si="400"/>
        <v>4.331252978650435E-2</v>
      </c>
      <c r="AG948" s="9">
        <v>0</v>
      </c>
      <c r="AH948" s="11">
        <f t="shared" si="401"/>
        <v>3.5508746927956844E-2</v>
      </c>
      <c r="AI948" s="30"/>
      <c r="AJ948" s="30">
        <v>938</v>
      </c>
      <c r="AK948" s="30">
        <f t="shared" si="419"/>
        <v>0.78673057180778672</v>
      </c>
      <c r="AL948" s="30">
        <f t="shared" si="426"/>
        <v>0.7792600911515104</v>
      </c>
      <c r="AM948" s="30">
        <f t="shared" si="427"/>
        <v>0.63197902558808272</v>
      </c>
      <c r="AN948" s="34">
        <v>0.58533333300000001</v>
      </c>
      <c r="AO948" s="34">
        <v>1.2571428570000001</v>
      </c>
      <c r="AP948">
        <v>0.68420586666666638</v>
      </c>
      <c r="AQ948" s="30">
        <f t="shared" si="420"/>
        <v>0.2013972388077867</v>
      </c>
      <c r="AR948" s="31">
        <f t="shared" si="421"/>
        <v>4.0560847799400668E-2</v>
      </c>
      <c r="AS948" s="30">
        <f t="shared" si="422"/>
        <v>-0.47788276584848965</v>
      </c>
      <c r="AT948" s="32">
        <f t="shared" si="423"/>
        <v>0.2283719378950024</v>
      </c>
      <c r="AU948" s="30">
        <f t="shared" si="424"/>
        <v>-5.2226841078583663E-2</v>
      </c>
      <c r="AV948" s="33">
        <f t="shared" si="425"/>
        <v>2.7276429290476341E-3</v>
      </c>
      <c r="AW948" s="16"/>
      <c r="AX948" s="33"/>
    </row>
    <row r="949" spans="1:50" x14ac:dyDescent="0.2">
      <c r="A949" s="2">
        <v>43674</v>
      </c>
      <c r="B949" s="3">
        <v>16.197659099999999</v>
      </c>
      <c r="C949" s="3">
        <v>18.634085220000003</v>
      </c>
      <c r="D949" s="3">
        <v>18.335975000000001</v>
      </c>
      <c r="E949" s="3">
        <v>22.236093589999999</v>
      </c>
      <c r="F949" s="10">
        <v>2.201137172222531</v>
      </c>
      <c r="G949" s="10">
        <v>1.4196837242939671</v>
      </c>
      <c r="H949" s="3">
        <v>4.4022743444450629</v>
      </c>
      <c r="I949" s="3">
        <v>5.8219580687390291</v>
      </c>
      <c r="J949" s="3">
        <v>2.201137172222531</v>
      </c>
      <c r="K949" s="14">
        <f t="shared" si="406"/>
        <v>9.1781346236876296</v>
      </c>
      <c r="L949" s="14">
        <f t="shared" si="407"/>
        <v>16.530269926658054</v>
      </c>
      <c r="M949" s="14">
        <f t="shared" si="408"/>
        <v>4.014699607539332</v>
      </c>
      <c r="N949" s="5">
        <f t="shared" si="409"/>
        <v>0</v>
      </c>
      <c r="O949" s="11">
        <v>0.20161247952899999</v>
      </c>
      <c r="P949" s="11">
        <v>1.0571428571E-2</v>
      </c>
      <c r="Q949" s="11">
        <v>5.9920731781560459</v>
      </c>
      <c r="R949" s="11">
        <f t="shared" si="402"/>
        <v>0.59920731781560466</v>
      </c>
      <c r="S949" s="11">
        <f t="shared" si="403"/>
        <v>5.3928658603404411</v>
      </c>
      <c r="T949" s="11">
        <v>5.7984262271969298</v>
      </c>
      <c r="U949" s="11">
        <f t="shared" si="404"/>
        <v>0.579842622719693</v>
      </c>
      <c r="V949" s="11">
        <f t="shared" si="405"/>
        <v>5.2185836044772369</v>
      </c>
      <c r="W949" s="11">
        <f t="shared" si="410"/>
        <v>0.71416900906524605</v>
      </c>
      <c r="X949" s="11">
        <f t="shared" si="411"/>
        <v>6.9626806451287687E-2</v>
      </c>
      <c r="Y949" s="11">
        <f t="shared" si="412"/>
        <v>0.57943853074179852</v>
      </c>
      <c r="Z949" s="11">
        <f t="shared" si="413"/>
        <v>8.4440534241480722E-2</v>
      </c>
      <c r="AA949" s="11">
        <f t="shared" si="414"/>
        <v>0.69146561264637274</v>
      </c>
      <c r="AB949" s="11">
        <f t="shared" si="415"/>
        <v>6.8358073038001219E-2</v>
      </c>
      <c r="AC949" s="11">
        <f t="shared" si="416"/>
        <v>0.55495525315478511</v>
      </c>
      <c r="AD949" s="11">
        <f t="shared" si="417"/>
        <v>7.3567254334808582E-2</v>
      </c>
      <c r="AE949" s="11">
        <f t="shared" si="418"/>
        <v>0.43109162879955831</v>
      </c>
      <c r="AF949" s="11">
        <f t="shared" si="400"/>
        <v>4.2855805091591002E-2</v>
      </c>
      <c r="AG949" s="9">
        <v>0</v>
      </c>
      <c r="AH949" s="11">
        <f t="shared" si="401"/>
        <v>3.5057035505958303E-2</v>
      </c>
      <c r="AI949" s="30"/>
      <c r="AJ949" s="30">
        <v>939</v>
      </c>
      <c r="AK949" s="30">
        <f t="shared" si="419"/>
        <v>0.78379581551653377</v>
      </c>
      <c r="AL949" s="30">
        <f t="shared" si="426"/>
        <v>0.77590614688785342</v>
      </c>
      <c r="AM949" s="30">
        <f t="shared" si="427"/>
        <v>0.62852250748959371</v>
      </c>
      <c r="AN949" s="34">
        <v>0.58266666700000003</v>
      </c>
      <c r="AO949" s="34">
        <v>1.271428571</v>
      </c>
      <c r="AP949">
        <v>0.70122690833333345</v>
      </c>
      <c r="AQ949" s="30">
        <f t="shared" si="420"/>
        <v>0.20112914851653374</v>
      </c>
      <c r="AR949" s="31">
        <f t="shared" si="421"/>
        <v>4.0452934382985889E-2</v>
      </c>
      <c r="AS949" s="30">
        <f t="shared" si="422"/>
        <v>-0.49552242411214653</v>
      </c>
      <c r="AT949" s="32">
        <f t="shared" si="423"/>
        <v>0.24554247279797803</v>
      </c>
      <c r="AU949" s="30">
        <f t="shared" si="424"/>
        <v>-7.2704400843739747E-2</v>
      </c>
      <c r="AV949" s="33">
        <f t="shared" si="425"/>
        <v>5.2859299020471852E-3</v>
      </c>
      <c r="AW949" s="16"/>
      <c r="AX949" s="33"/>
    </row>
    <row r="950" spans="1:50" x14ac:dyDescent="0.2">
      <c r="A950" s="2">
        <v>43675</v>
      </c>
      <c r="B950" s="3">
        <v>16.205345179999998</v>
      </c>
      <c r="C950" s="3">
        <v>18.547127594999999</v>
      </c>
      <c r="D950" s="3">
        <v>18.328206250000001</v>
      </c>
      <c r="E950" s="3">
        <v>21.840787880000001</v>
      </c>
      <c r="F950" s="10">
        <v>2.188993313370855</v>
      </c>
      <c r="G950" s="10">
        <v>1.4388464252010911</v>
      </c>
      <c r="H950" s="3">
        <v>4.3779866267417091</v>
      </c>
      <c r="I950" s="3">
        <v>5.8168330519427993</v>
      </c>
      <c r="J950" s="3">
        <v>2.188993313370855</v>
      </c>
      <c r="K950" s="14">
        <f t="shared" si="406"/>
        <v>9.8802714135599956</v>
      </c>
      <c r="L950" s="14">
        <f t="shared" si="407"/>
        <v>18.239952207191621</v>
      </c>
      <c r="M950" s="14">
        <f t="shared" si="408"/>
        <v>3.6220070212787356</v>
      </c>
      <c r="N950" s="5">
        <f t="shared" si="409"/>
        <v>0</v>
      </c>
      <c r="O950" s="11">
        <v>0.20083908049999999</v>
      </c>
      <c r="P950" s="11">
        <v>1.0999999999999999E-2</v>
      </c>
      <c r="Q950" s="11">
        <v>5.9973352332090402</v>
      </c>
      <c r="R950" s="11">
        <f t="shared" si="402"/>
        <v>0.59973352332090402</v>
      </c>
      <c r="S950" s="11">
        <f t="shared" si="403"/>
        <v>5.3976017098881366</v>
      </c>
      <c r="T950" s="11">
        <v>5.7541295663008523</v>
      </c>
      <c r="U950" s="11">
        <f t="shared" si="404"/>
        <v>0.57541295663008529</v>
      </c>
      <c r="V950" s="11">
        <f t="shared" si="405"/>
        <v>5.1787166096707669</v>
      </c>
      <c r="W950" s="11">
        <f t="shared" si="410"/>
        <v>0.71128403437811039</v>
      </c>
      <c r="X950" s="11">
        <f t="shared" si="411"/>
        <v>6.9747420828294146E-2</v>
      </c>
      <c r="Y950" s="11">
        <f t="shared" si="412"/>
        <v>0.57763827053598937</v>
      </c>
      <c r="Z950" s="11">
        <f t="shared" si="413"/>
        <v>8.159927270683362E-2</v>
      </c>
      <c r="AA950" s="11">
        <f t="shared" si="414"/>
        <v>0.69085485984316464</v>
      </c>
      <c r="AB950" s="11">
        <f t="shared" si="415"/>
        <v>6.8522498694083403E-2</v>
      </c>
      <c r="AC950" s="11">
        <f t="shared" si="416"/>
        <v>0.55063386939523973</v>
      </c>
      <c r="AD950" s="11">
        <f t="shared" si="417"/>
        <v>7.4409950166915872E-2</v>
      </c>
      <c r="AE950" s="11">
        <f t="shared" si="418"/>
        <v>0.43111316168722669</v>
      </c>
      <c r="AF950" s="11">
        <f t="shared" si="400"/>
        <v>4.2465865727583554E-2</v>
      </c>
      <c r="AG950" s="9">
        <v>0</v>
      </c>
      <c r="AH950" s="11">
        <f t="shared" si="401"/>
        <v>3.4674848008338095E-2</v>
      </c>
      <c r="AI950" s="30"/>
      <c r="AJ950" s="30">
        <v>940</v>
      </c>
      <c r="AK950" s="30">
        <f t="shared" si="419"/>
        <v>0.78103145520640449</v>
      </c>
      <c r="AL950" s="30">
        <f t="shared" si="426"/>
        <v>0.77245413254999828</v>
      </c>
      <c r="AM950" s="30">
        <f t="shared" si="427"/>
        <v>0.6250438195621556</v>
      </c>
      <c r="AN950" s="34">
        <v>0.57999999999999996</v>
      </c>
      <c r="AO950" s="34">
        <v>1.2857142859999999</v>
      </c>
      <c r="AP950">
        <v>0.71824795000000008</v>
      </c>
      <c r="AQ950" s="30">
        <f t="shared" si="420"/>
        <v>0.20103145520640453</v>
      </c>
      <c r="AR950" s="31">
        <f t="shared" si="421"/>
        <v>4.0413645982404628E-2</v>
      </c>
      <c r="AS950" s="30">
        <f t="shared" si="422"/>
        <v>-0.51326015345000164</v>
      </c>
      <c r="AT950" s="32">
        <f t="shared" si="423"/>
        <v>0.26343598511951921</v>
      </c>
      <c r="AU950" s="30">
        <f t="shared" si="424"/>
        <v>-9.3204130437844479E-2</v>
      </c>
      <c r="AV950" s="33">
        <f t="shared" si="425"/>
        <v>8.6870099306747273E-3</v>
      </c>
      <c r="AW950" s="16"/>
      <c r="AX950" s="33"/>
    </row>
    <row r="951" spans="1:50" x14ac:dyDescent="0.2">
      <c r="A951" s="2">
        <v>43676</v>
      </c>
      <c r="B951" s="3">
        <v>16.21303125</v>
      </c>
      <c r="C951" s="3">
        <v>18.460169969999999</v>
      </c>
      <c r="D951" s="3">
        <v>18.320437500000001</v>
      </c>
      <c r="E951" s="3">
        <v>21.96161111</v>
      </c>
      <c r="F951" s="10">
        <v>2.213659459829584</v>
      </c>
      <c r="G951" s="10">
        <v>1.5488885030435999</v>
      </c>
      <c r="H951" s="3">
        <v>4.427318919659168</v>
      </c>
      <c r="I951" s="3">
        <v>5.9762074227027684</v>
      </c>
      <c r="J951" s="3">
        <v>2.213659459829584</v>
      </c>
      <c r="K951" s="14">
        <f t="shared" si="406"/>
        <v>10.30854553180426</v>
      </c>
      <c r="L951" s="14">
        <f t="shared" si="407"/>
        <v>17.623108355983593</v>
      </c>
      <c r="M951" s="14">
        <f t="shared" si="408"/>
        <v>3.8247577592874324</v>
      </c>
      <c r="N951" s="5">
        <f t="shared" si="409"/>
        <v>0</v>
      </c>
      <c r="O951" s="11">
        <v>0.20083647512200001</v>
      </c>
      <c r="P951" s="11">
        <v>1.0657777778E-2</v>
      </c>
      <c r="Q951" s="11">
        <v>5.9222623219689252</v>
      </c>
      <c r="R951" s="11">
        <f t="shared" si="402"/>
        <v>0.59222623219689252</v>
      </c>
      <c r="S951" s="11">
        <f t="shared" si="403"/>
        <v>5.3300360897720331</v>
      </c>
      <c r="T951" s="11">
        <v>5.7243685037657048</v>
      </c>
      <c r="U951" s="11">
        <f t="shared" si="404"/>
        <v>0.57243685037657055</v>
      </c>
      <c r="V951" s="11">
        <f t="shared" si="405"/>
        <v>5.1519316533891342</v>
      </c>
      <c r="W951" s="11">
        <f t="shared" si="410"/>
        <v>0.70854855233682557</v>
      </c>
      <c r="X951" s="11">
        <f t="shared" si="411"/>
        <v>6.9683702799338956E-2</v>
      </c>
      <c r="Y951" s="11">
        <f t="shared" si="412"/>
        <v>0.5758052350694518</v>
      </c>
      <c r="Z951" s="11">
        <f t="shared" si="413"/>
        <v>7.8459475905171688E-2</v>
      </c>
      <c r="AA951" s="11">
        <f t="shared" si="414"/>
        <v>0.69063696553633347</v>
      </c>
      <c r="AB951" s="11">
        <f t="shared" si="415"/>
        <v>6.862643242734201E-2</v>
      </c>
      <c r="AC951" s="11">
        <f t="shared" si="416"/>
        <v>0.54591906967936499</v>
      </c>
      <c r="AD951" s="11">
        <f t="shared" si="417"/>
        <v>7.5009450590380569E-2</v>
      </c>
      <c r="AE951" s="11">
        <f t="shared" si="418"/>
        <v>0.43088418728336897</v>
      </c>
      <c r="AF951" s="11">
        <f t="shared" si="400"/>
        <v>4.2360429353729967E-2</v>
      </c>
      <c r="AG951" s="9">
        <v>0</v>
      </c>
      <c r="AH951" s="11">
        <f t="shared" si="401"/>
        <v>3.4758135544850063E-2</v>
      </c>
      <c r="AI951" s="30"/>
      <c r="AJ951" s="30">
        <v>941</v>
      </c>
      <c r="AK951" s="30">
        <f t="shared" si="419"/>
        <v>0.77823225513616456</v>
      </c>
      <c r="AL951" s="30">
        <f t="shared" si="426"/>
        <v>0.76909644144150513</v>
      </c>
      <c r="AM951" s="30">
        <f t="shared" si="427"/>
        <v>0.62092852026974554</v>
      </c>
      <c r="AN951" s="34">
        <v>0.58692307700000002</v>
      </c>
      <c r="AO951" s="34">
        <v>1.3</v>
      </c>
      <c r="AP951">
        <v>0.73526899166666648</v>
      </c>
      <c r="AQ951" s="30">
        <f t="shared" si="420"/>
        <v>0.19130917813616455</v>
      </c>
      <c r="AR951" s="31">
        <f t="shared" si="421"/>
        <v>3.6599201639134743E-2</v>
      </c>
      <c r="AS951" s="30">
        <f t="shared" si="422"/>
        <v>-0.53090355855849491</v>
      </c>
      <c r="AT951" s="32">
        <f t="shared" si="423"/>
        <v>0.28185858849007323</v>
      </c>
      <c r="AU951" s="30">
        <f t="shared" si="424"/>
        <v>-0.11434047139692094</v>
      </c>
      <c r="AV951" s="33">
        <f t="shared" si="425"/>
        <v>1.3073743399270095E-2</v>
      </c>
      <c r="AW951" s="16"/>
      <c r="AX951" s="33"/>
    </row>
    <row r="952" spans="1:50" x14ac:dyDescent="0.2">
      <c r="A952" s="2">
        <v>43677</v>
      </c>
      <c r="B952" s="3">
        <v>16.20446832</v>
      </c>
      <c r="C952" s="3">
        <v>18.373212340000002</v>
      </c>
      <c r="D952" s="3">
        <v>18.31662661</v>
      </c>
      <c r="E952" s="3">
        <v>22.082434339999999</v>
      </c>
      <c r="F952" s="10">
        <v>2.5556788415625111</v>
      </c>
      <c r="G952" s="10">
        <v>1.9010407738217761</v>
      </c>
      <c r="H952" s="3">
        <v>5.1113576831250214</v>
      </c>
      <c r="I952" s="3">
        <v>7.0123984569467979</v>
      </c>
      <c r="J952" s="3">
        <v>2.5556788415625111</v>
      </c>
      <c r="K952" s="14">
        <f t="shared" si="406"/>
        <v>12.168897385804231</v>
      </c>
      <c r="L952" s="14">
        <f t="shared" si="407"/>
        <v>19.520178530495208</v>
      </c>
      <c r="M952" s="14">
        <f t="shared" si="408"/>
        <v>4.5565690708500606</v>
      </c>
      <c r="N952" s="5">
        <f t="shared" si="409"/>
        <v>0</v>
      </c>
      <c r="O952" s="11">
        <v>0.200833869744</v>
      </c>
      <c r="P952" s="11">
        <v>1.0315555556E-2</v>
      </c>
      <c r="Q952" s="11">
        <v>5.7128776371179333</v>
      </c>
      <c r="R952" s="11">
        <f t="shared" si="402"/>
        <v>0.57128776371179335</v>
      </c>
      <c r="S952" s="11">
        <f t="shared" si="403"/>
        <v>5.14158987340614</v>
      </c>
      <c r="T952" s="11">
        <v>5.6770336652553688</v>
      </c>
      <c r="U952" s="11">
        <f t="shared" si="404"/>
        <v>0.56770336652553688</v>
      </c>
      <c r="V952" s="11">
        <f t="shared" si="405"/>
        <v>5.1093302987298319</v>
      </c>
      <c r="W952" s="11">
        <f t="shared" si="410"/>
        <v>0.70562133394811799</v>
      </c>
      <c r="X952" s="11">
        <f t="shared" si="411"/>
        <v>6.9794775383726956E-2</v>
      </c>
      <c r="Y952" s="11">
        <f t="shared" si="412"/>
        <v>0.57395046376540648</v>
      </c>
      <c r="Z952" s="11">
        <f t="shared" si="413"/>
        <v>7.6060504108020371E-2</v>
      </c>
      <c r="AA952" s="11">
        <f t="shared" si="414"/>
        <v>0.68973457909961333</v>
      </c>
      <c r="AB952" s="11">
        <f t="shared" si="415"/>
        <v>6.8665252502315727E-2</v>
      </c>
      <c r="AC952" s="11">
        <f t="shared" si="416"/>
        <v>0.5421606087453249</v>
      </c>
      <c r="AD952" s="11">
        <f t="shared" si="417"/>
        <v>7.6582136968553524E-2</v>
      </c>
      <c r="AE952" s="11">
        <f t="shared" si="418"/>
        <v>0.43040060741920272</v>
      </c>
      <c r="AF952" s="11">
        <f t="shared" si="400"/>
        <v>4.216273075605842E-2</v>
      </c>
      <c r="AG952" s="9">
        <v>0</v>
      </c>
      <c r="AH952" s="11">
        <f t="shared" si="401"/>
        <v>3.4709205944082125E-2</v>
      </c>
      <c r="AI952" s="30"/>
      <c r="AJ952" s="30">
        <v>942</v>
      </c>
      <c r="AK952" s="30">
        <f t="shared" si="419"/>
        <v>0.7754161093318449</v>
      </c>
      <c r="AL952" s="30">
        <f t="shared" si="426"/>
        <v>0.76579508320763368</v>
      </c>
      <c r="AM952" s="30">
        <f t="shared" si="427"/>
        <v>0.61874274571387844</v>
      </c>
      <c r="AN952" s="34">
        <v>0.59384615399999996</v>
      </c>
      <c r="AO952" s="34">
        <v>1.2933333330000001</v>
      </c>
      <c r="AP952">
        <v>0.75229003333333344</v>
      </c>
      <c r="AQ952" s="30">
        <f t="shared" si="420"/>
        <v>0.18156995533184495</v>
      </c>
      <c r="AR952" s="31">
        <f t="shared" si="421"/>
        <v>3.2967648679208171E-2</v>
      </c>
      <c r="AS952" s="30">
        <f t="shared" si="422"/>
        <v>-0.52753824979236641</v>
      </c>
      <c r="AT952" s="32">
        <f t="shared" si="423"/>
        <v>0.27829660499399317</v>
      </c>
      <c r="AU952" s="30">
        <f t="shared" si="424"/>
        <v>-0.133547287619455</v>
      </c>
      <c r="AV952" s="33">
        <f t="shared" si="425"/>
        <v>1.7834878030513441E-2</v>
      </c>
      <c r="AW952" s="16"/>
      <c r="AX952" s="33"/>
    </row>
    <row r="953" spans="1:50" x14ac:dyDescent="0.2">
      <c r="A953" s="2">
        <v>43678</v>
      </c>
      <c r="B953" s="3">
        <v>16.19590539</v>
      </c>
      <c r="C953" s="3">
        <v>18.286254714999998</v>
      </c>
      <c r="D953" s="3">
        <v>18.312815730000001</v>
      </c>
      <c r="E953" s="3">
        <v>22.203257579999999</v>
      </c>
      <c r="F953" s="10">
        <v>2.724158734091088</v>
      </c>
      <c r="G953" s="10">
        <v>2.3343073926137041</v>
      </c>
      <c r="H953" s="3">
        <v>5.4483174681821769</v>
      </c>
      <c r="I953" s="3">
        <v>7.782624860795881</v>
      </c>
      <c r="J953" s="3">
        <v>2.724158734091088</v>
      </c>
      <c r="K953" s="14">
        <f t="shared" si="406"/>
        <v>13.277798048195489</v>
      </c>
      <c r="L953" s="14">
        <f t="shared" si="407"/>
        <v>20.890937615889062</v>
      </c>
      <c r="M953" s="14">
        <f t="shared" si="408"/>
        <v>5.0064383667524526</v>
      </c>
      <c r="N953" s="5">
        <f t="shared" si="409"/>
        <v>0</v>
      </c>
      <c r="O953" s="11">
        <v>0.200831264367</v>
      </c>
      <c r="P953" s="11">
        <v>9.973333333E-3</v>
      </c>
      <c r="Q953" s="11">
        <v>5.6996900475535623</v>
      </c>
      <c r="R953" s="11">
        <f t="shared" si="402"/>
        <v>0.56996900475535628</v>
      </c>
      <c r="S953" s="11">
        <f t="shared" si="403"/>
        <v>5.1297210427982058</v>
      </c>
      <c r="T953" s="11">
        <v>5.6157422577044009</v>
      </c>
      <c r="U953" s="11">
        <f t="shared" si="404"/>
        <v>0.56157422577044014</v>
      </c>
      <c r="V953" s="11">
        <f t="shared" si="405"/>
        <v>5.054168031933961</v>
      </c>
      <c r="W953" s="11">
        <f t="shared" si="410"/>
        <v>0.70208557142376327</v>
      </c>
      <c r="X953" s="11">
        <f t="shared" si="411"/>
        <v>7.1160436033540567E-2</v>
      </c>
      <c r="Y953" s="11">
        <f t="shared" si="412"/>
        <v>0.57206452323580148</v>
      </c>
      <c r="Z953" s="11">
        <f t="shared" si="413"/>
        <v>7.5275465171807401E-2</v>
      </c>
      <c r="AA953" s="11">
        <f t="shared" si="414"/>
        <v>0.68681097468185004</v>
      </c>
      <c r="AB953" s="11">
        <f t="shared" si="415"/>
        <v>6.86552274536745E-2</v>
      </c>
      <c r="AC953" s="11">
        <f t="shared" si="416"/>
        <v>0.53877042040044709</v>
      </c>
      <c r="AD953" s="11">
        <f t="shared" si="417"/>
        <v>8.0393389406669694E-2</v>
      </c>
      <c r="AE953" s="11">
        <f t="shared" si="418"/>
        <v>0.42973637347317051</v>
      </c>
      <c r="AF953" s="11">
        <f t="shared" si="400"/>
        <v>4.2048930703246765E-2</v>
      </c>
      <c r="AG953" s="9">
        <v>0</v>
      </c>
      <c r="AH953" s="11">
        <f t="shared" si="401"/>
        <v>3.5116188535015816E-2</v>
      </c>
      <c r="AI953" s="30"/>
      <c r="AJ953" s="30">
        <v>943</v>
      </c>
      <c r="AK953" s="30">
        <f t="shared" si="419"/>
        <v>0.77324600745730387</v>
      </c>
      <c r="AL953" s="30">
        <f t="shared" si="426"/>
        <v>0.76208643985365743</v>
      </c>
      <c r="AM953" s="30">
        <f t="shared" si="427"/>
        <v>0.61916380980711683</v>
      </c>
      <c r="AN953" s="34">
        <v>0.60076923100000001</v>
      </c>
      <c r="AO953" s="34">
        <v>1.286666667</v>
      </c>
      <c r="AP953">
        <v>0.76931107500000007</v>
      </c>
      <c r="AQ953" s="30">
        <f t="shared" si="420"/>
        <v>0.17247677645730386</v>
      </c>
      <c r="AR953" s="31">
        <f t="shared" si="421"/>
        <v>2.9748238417102765E-2</v>
      </c>
      <c r="AS953" s="30">
        <f t="shared" si="422"/>
        <v>-0.52458022714634256</v>
      </c>
      <c r="AT953" s="32">
        <f t="shared" si="423"/>
        <v>0.27518441471290833</v>
      </c>
      <c r="AU953" s="30">
        <f t="shared" si="424"/>
        <v>-0.15014726519288324</v>
      </c>
      <c r="AV953" s="33">
        <f t="shared" si="425"/>
        <v>2.2544201244902008E-2</v>
      </c>
      <c r="AW953" s="16"/>
      <c r="AX953" s="33"/>
    </row>
    <row r="954" spans="1:50" x14ac:dyDescent="0.2">
      <c r="A954" s="2">
        <v>43679</v>
      </c>
      <c r="B954" s="3">
        <v>16.18734246</v>
      </c>
      <c r="C954" s="3">
        <v>18.240404040000001</v>
      </c>
      <c r="D954" s="3">
        <v>18.30900484</v>
      </c>
      <c r="E954" s="3">
        <v>22.324080810000002</v>
      </c>
      <c r="F954" s="10">
        <v>2.6965710468718331</v>
      </c>
      <c r="G954" s="10">
        <v>2.1454116392458471</v>
      </c>
      <c r="H954" s="3">
        <v>5.3931420937436654</v>
      </c>
      <c r="I954" s="3">
        <v>7.538553732989512</v>
      </c>
      <c r="J954" s="3">
        <v>2.6965710468718331</v>
      </c>
      <c r="K954" s="14">
        <f t="shared" si="406"/>
        <v>13.200854913761036</v>
      </c>
      <c r="L954" s="14">
        <f t="shared" si="407"/>
        <v>18.930929248522745</v>
      </c>
      <c r="M954" s="14">
        <f t="shared" si="408"/>
        <v>5.103044534207581</v>
      </c>
      <c r="N954" s="5">
        <f t="shared" si="409"/>
        <v>0</v>
      </c>
      <c r="O954" s="11">
        <v>0.20082865898899999</v>
      </c>
      <c r="P954" s="11">
        <v>9.6311111110000003E-3</v>
      </c>
      <c r="Q954" s="11">
        <v>5.8631479562481079</v>
      </c>
      <c r="R954" s="11">
        <f t="shared" si="402"/>
        <v>0.58631479562481081</v>
      </c>
      <c r="S954" s="11">
        <f t="shared" si="403"/>
        <v>5.2768331606232977</v>
      </c>
      <c r="T954" s="11">
        <v>5.5721913481432237</v>
      </c>
      <c r="U954" s="11">
        <f t="shared" si="404"/>
        <v>0.55721913481432239</v>
      </c>
      <c r="V954" s="11">
        <f t="shared" si="405"/>
        <v>5.0149722133289014</v>
      </c>
      <c r="W954" s="11">
        <f t="shared" si="410"/>
        <v>0.69893279385893292</v>
      </c>
      <c r="X954" s="11">
        <f t="shared" si="411"/>
        <v>7.2643037298912139E-2</v>
      </c>
      <c r="Y954" s="11">
        <f t="shared" si="412"/>
        <v>0.57011467097803725</v>
      </c>
      <c r="Z954" s="11">
        <f t="shared" si="413"/>
        <v>7.5350415121841305E-2</v>
      </c>
      <c r="AA954" s="11">
        <f t="shared" si="414"/>
        <v>0.68285378145609765</v>
      </c>
      <c r="AB954" s="11">
        <f t="shared" si="415"/>
        <v>6.8629725184893714E-2</v>
      </c>
      <c r="AC954" s="11">
        <f t="shared" si="416"/>
        <v>0.53662105483333711</v>
      </c>
      <c r="AD954" s="11">
        <f t="shared" si="417"/>
        <v>8.6056495601925631E-2</v>
      </c>
      <c r="AE954" s="11">
        <f t="shared" si="418"/>
        <v>0.42892608441387431</v>
      </c>
      <c r="AF954" s="11">
        <f t="shared" si="400"/>
        <v>4.2575447421568671E-2</v>
      </c>
      <c r="AG954" s="9">
        <v>0</v>
      </c>
      <c r="AH954" s="11">
        <f t="shared" si="401"/>
        <v>3.6440638536068846E-2</v>
      </c>
      <c r="AI954" s="30"/>
      <c r="AJ954" s="30">
        <v>944</v>
      </c>
      <c r="AK954" s="30">
        <f t="shared" si="419"/>
        <v>0.77157583115784512</v>
      </c>
      <c r="AL954" s="30">
        <f t="shared" si="426"/>
        <v>0.75820419657793892</v>
      </c>
      <c r="AM954" s="30">
        <f t="shared" si="427"/>
        <v>0.62267755043526274</v>
      </c>
      <c r="AN954" s="34">
        <v>0.60769230799999996</v>
      </c>
      <c r="AO954" s="34">
        <v>1.28</v>
      </c>
      <c r="AP954">
        <v>0.76788109125000004</v>
      </c>
      <c r="AQ954" s="30">
        <f t="shared" si="420"/>
        <v>0.16388352315784516</v>
      </c>
      <c r="AR954" s="31">
        <f t="shared" si="421"/>
        <v>2.685780916262797E-2</v>
      </c>
      <c r="AS954" s="30">
        <f t="shared" si="422"/>
        <v>-0.52179580342206111</v>
      </c>
      <c r="AT954" s="32">
        <f t="shared" si="423"/>
        <v>0.27227086046887422</v>
      </c>
      <c r="AU954" s="30">
        <f t="shared" si="424"/>
        <v>-0.1452035408147373</v>
      </c>
      <c r="AV954" s="33">
        <f t="shared" si="425"/>
        <v>2.108406826513708E-2</v>
      </c>
      <c r="AW954" s="16"/>
      <c r="AX954" s="33"/>
    </row>
    <row r="955" spans="1:50" x14ac:dyDescent="0.2">
      <c r="A955" s="2">
        <v>43680</v>
      </c>
      <c r="B955" s="3">
        <v>16.17877953</v>
      </c>
      <c r="C955" s="3">
        <v>18.19455336</v>
      </c>
      <c r="D955" s="3">
        <v>18.30519395</v>
      </c>
      <c r="E955" s="3">
        <v>22.444904040000001</v>
      </c>
      <c r="F955" s="10">
        <v>2.3637765464540932</v>
      </c>
      <c r="G955" s="10">
        <v>1.6520420902474191</v>
      </c>
      <c r="H955" s="3">
        <v>4.7275530929081846</v>
      </c>
      <c r="I955" s="3">
        <v>6.3795951831556046</v>
      </c>
      <c r="J955" s="3">
        <v>2.3637765464540932</v>
      </c>
      <c r="K955" s="14">
        <f t="shared" si="406"/>
        <v>11.623973434245048</v>
      </c>
      <c r="L955" s="14">
        <f t="shared" si="407"/>
        <v>14.826811235716413</v>
      </c>
      <c r="M955" s="14">
        <f t="shared" si="408"/>
        <v>4.6018074030279408</v>
      </c>
      <c r="N955" s="5">
        <f t="shared" si="409"/>
        <v>0</v>
      </c>
      <c r="O955" s="11">
        <v>0.20082605371100001</v>
      </c>
      <c r="P955" s="11">
        <v>9.2888888890000007E-3</v>
      </c>
      <c r="Q955" s="11">
        <v>5.8136960620123102</v>
      </c>
      <c r="R955" s="11">
        <f t="shared" si="402"/>
        <v>0.58136960620123102</v>
      </c>
      <c r="S955" s="11">
        <f t="shared" si="403"/>
        <v>5.2323264558110791</v>
      </c>
      <c r="T955" s="11">
        <v>5.5490662037901819</v>
      </c>
      <c r="U955" s="11">
        <f t="shared" si="404"/>
        <v>0.55490662037901817</v>
      </c>
      <c r="V955" s="11">
        <f t="shared" si="405"/>
        <v>4.9941595834111636</v>
      </c>
      <c r="W955" s="11">
        <f t="shared" si="410"/>
        <v>0.69660693723252831</v>
      </c>
      <c r="X955" s="11">
        <f t="shared" si="411"/>
        <v>7.3603226793304971E-2</v>
      </c>
      <c r="Y955" s="11">
        <f t="shared" si="412"/>
        <v>0.56812770278483926</v>
      </c>
      <c r="Z955" s="11">
        <f t="shared" si="413"/>
        <v>7.5522129060664051E-2</v>
      </c>
      <c r="AA955" s="11">
        <f t="shared" si="414"/>
        <v>0.6788949350414657</v>
      </c>
      <c r="AB955" s="11">
        <f t="shared" si="415"/>
        <v>6.8606290615707416E-2</v>
      </c>
      <c r="AC955" s="11">
        <f t="shared" si="416"/>
        <v>0.53786971303567888</v>
      </c>
      <c r="AD955" s="11">
        <f t="shared" si="417"/>
        <v>8.7628620074934493E-2</v>
      </c>
      <c r="AE955" s="11">
        <f t="shared" si="418"/>
        <v>0.42805203431720645</v>
      </c>
      <c r="AF955" s="11">
        <f t="shared" si="400"/>
        <v>4.3177844302242911E-2</v>
      </c>
      <c r="AG955" s="9">
        <v>0</v>
      </c>
      <c r="AH955" s="11">
        <f t="shared" si="401"/>
        <v>3.8550735144914257E-2</v>
      </c>
      <c r="AI955" s="30"/>
      <c r="AJ955" s="30">
        <v>945</v>
      </c>
      <c r="AK955" s="30">
        <f t="shared" si="419"/>
        <v>0.77021016402583331</v>
      </c>
      <c r="AL955" s="30">
        <f t="shared" si="426"/>
        <v>0.75441706410212972</v>
      </c>
      <c r="AM955" s="30">
        <f t="shared" si="427"/>
        <v>0.62549833311061342</v>
      </c>
      <c r="AN955" s="34">
        <v>0.61461538500000001</v>
      </c>
      <c r="AO955" s="34">
        <v>1.2733333330000001</v>
      </c>
      <c r="AP955">
        <v>0.76645110750000001</v>
      </c>
      <c r="AQ955" s="30">
        <f t="shared" si="420"/>
        <v>0.1555947790258333</v>
      </c>
      <c r="AR955" s="31">
        <f t="shared" si="421"/>
        <v>2.4209735260097894E-2</v>
      </c>
      <c r="AS955" s="30">
        <f t="shared" si="422"/>
        <v>-0.51891626889787035</v>
      </c>
      <c r="AT955" s="32">
        <f t="shared" si="423"/>
        <v>0.26927409412688691</v>
      </c>
      <c r="AU955" s="30">
        <f t="shared" si="424"/>
        <v>-0.14095277438938658</v>
      </c>
      <c r="AV955" s="33">
        <f t="shared" si="425"/>
        <v>1.9867684608065313E-2</v>
      </c>
      <c r="AW955" s="16"/>
      <c r="AX955" s="33"/>
    </row>
    <row r="956" spans="1:50" x14ac:dyDescent="0.2">
      <c r="A956" s="2">
        <v>43681</v>
      </c>
      <c r="B956" s="3">
        <v>16.1702166</v>
      </c>
      <c r="C956" s="3">
        <v>18.148702685</v>
      </c>
      <c r="D956" s="3">
        <v>18.301383059999999</v>
      </c>
      <c r="E956" s="3">
        <v>22.56572727</v>
      </c>
      <c r="F956" s="10">
        <v>2.2264881434110322</v>
      </c>
      <c r="G956" s="10">
        <v>1.606549149881499</v>
      </c>
      <c r="H956" s="3">
        <v>4.4529762868220626</v>
      </c>
      <c r="I956" s="3">
        <v>6.059525436703562</v>
      </c>
      <c r="J956" s="3">
        <v>2.2264881434110322</v>
      </c>
      <c r="K956" s="14">
        <f t="shared" si="406"/>
        <v>10.999959526364059</v>
      </c>
      <c r="L956" s="14">
        <f t="shared" si="407"/>
        <v>13.522723317335972</v>
      </c>
      <c r="M956" s="14">
        <f t="shared" si="408"/>
        <v>4.4550775367347368</v>
      </c>
      <c r="N956" s="5">
        <f t="shared" si="409"/>
        <v>0</v>
      </c>
      <c r="O956" s="11">
        <v>0.20082344833300009</v>
      </c>
      <c r="P956" s="11">
        <v>8.9466666669999993E-3</v>
      </c>
      <c r="Q956" s="11">
        <v>5.7845783356491962</v>
      </c>
      <c r="R956" s="11">
        <f t="shared" si="402"/>
        <v>0.57845783356491964</v>
      </c>
      <c r="S956" s="11">
        <f t="shared" si="403"/>
        <v>5.2061205020842767</v>
      </c>
      <c r="T956" s="11">
        <v>5.5167156829148958</v>
      </c>
      <c r="U956" s="11">
        <f t="shared" si="404"/>
        <v>0.55167156829148956</v>
      </c>
      <c r="V956" s="11">
        <f t="shared" si="405"/>
        <v>4.9650441146234066</v>
      </c>
      <c r="W956" s="11">
        <f t="shared" si="410"/>
        <v>0.69532294205684619</v>
      </c>
      <c r="X956" s="11">
        <f t="shared" si="411"/>
        <v>7.2593484761134808E-2</v>
      </c>
      <c r="Y956" s="11">
        <f t="shared" si="412"/>
        <v>0.56615399959307633</v>
      </c>
      <c r="Z956" s="11">
        <f t="shared" si="413"/>
        <v>7.4714766639078861E-2</v>
      </c>
      <c r="AA956" s="11">
        <f t="shared" si="414"/>
        <v>0.67642123896441664</v>
      </c>
      <c r="AB956" s="11">
        <f t="shared" si="415"/>
        <v>6.8586812916190426E-2</v>
      </c>
      <c r="AC956" s="11">
        <f t="shared" si="416"/>
        <v>0.541393516786985</v>
      </c>
      <c r="AD956" s="11">
        <f t="shared" si="417"/>
        <v>8.4597029167443619E-2</v>
      </c>
      <c r="AE956" s="11">
        <f t="shared" si="418"/>
        <v>0.42731467404515655</v>
      </c>
      <c r="AF956" s="11">
        <f t="shared" si="400"/>
        <v>4.3544663533742207E-2</v>
      </c>
      <c r="AG956" s="9">
        <v>0</v>
      </c>
      <c r="AH956" s="11">
        <f t="shared" si="401"/>
        <v>3.9261829125116901E-2</v>
      </c>
      <c r="AI956" s="30"/>
      <c r="AJ956" s="30">
        <v>946</v>
      </c>
      <c r="AK956" s="30">
        <f t="shared" si="419"/>
        <v>0.767916426817981</v>
      </c>
      <c r="AL956" s="30">
        <f t="shared" si="426"/>
        <v>0.75113600560349547</v>
      </c>
      <c r="AM956" s="30">
        <f t="shared" si="427"/>
        <v>0.6259905459544286</v>
      </c>
      <c r="AN956" s="34">
        <v>0.62153846199999996</v>
      </c>
      <c r="AO956" s="34">
        <v>1.266666667</v>
      </c>
      <c r="AP956">
        <v>0.76502112374999998</v>
      </c>
      <c r="AQ956" s="30">
        <f t="shared" si="420"/>
        <v>0.14637796481798104</v>
      </c>
      <c r="AR956" s="31">
        <f t="shared" si="421"/>
        <v>2.1426508584254097E-2</v>
      </c>
      <c r="AS956" s="30">
        <f t="shared" si="422"/>
        <v>-0.5155306613965045</v>
      </c>
      <c r="AT956" s="32">
        <f t="shared" si="423"/>
        <v>0.26577186283991738</v>
      </c>
      <c r="AU956" s="30">
        <f t="shared" si="424"/>
        <v>-0.13903057779557138</v>
      </c>
      <c r="AV956" s="33">
        <f t="shared" si="425"/>
        <v>1.9329501562170424E-2</v>
      </c>
      <c r="AW956" s="16"/>
      <c r="AX956" s="33"/>
    </row>
    <row r="957" spans="1:50" x14ac:dyDescent="0.2">
      <c r="A957" s="2">
        <v>43682</v>
      </c>
      <c r="B957" s="3">
        <v>16.16165367</v>
      </c>
      <c r="C957" s="3">
        <v>18.102852005000003</v>
      </c>
      <c r="D957" s="3">
        <v>18.29757218</v>
      </c>
      <c r="E957" s="3">
        <v>22.686550499999999</v>
      </c>
      <c r="F957" s="10">
        <v>2.2773751903276178</v>
      </c>
      <c r="G957" s="10">
        <v>1.470019971508534</v>
      </c>
      <c r="H957" s="3">
        <v>4.5547503806552374</v>
      </c>
      <c r="I957" s="3">
        <v>6.0247703521637703</v>
      </c>
      <c r="J957" s="3">
        <v>2.2773751903276178</v>
      </c>
      <c r="K957" s="14">
        <f t="shared" si="406"/>
        <v>11.305651023359227</v>
      </c>
      <c r="L957" s="14">
        <f t="shared" si="407"/>
        <v>12.522581677030196</v>
      </c>
      <c r="M957" s="14">
        <f t="shared" si="408"/>
        <v>4.67964966362588</v>
      </c>
      <c r="N957" s="5">
        <f t="shared" si="409"/>
        <v>0</v>
      </c>
      <c r="O957" s="11">
        <v>0.200820842955</v>
      </c>
      <c r="P957" s="11">
        <v>8.6044444450000014E-3</v>
      </c>
      <c r="Q957" s="11">
        <v>5.6977402312842136</v>
      </c>
      <c r="R957" s="11">
        <f t="shared" si="402"/>
        <v>0.5697740231284214</v>
      </c>
      <c r="S957" s="11">
        <f t="shared" si="403"/>
        <v>5.127966208155792</v>
      </c>
      <c r="T957" s="11">
        <v>5.4861533732618666</v>
      </c>
      <c r="U957" s="11">
        <f t="shared" si="404"/>
        <v>0.54861533732618672</v>
      </c>
      <c r="V957" s="11">
        <f t="shared" si="405"/>
        <v>4.9375380359356802</v>
      </c>
      <c r="W957" s="11">
        <f t="shared" si="410"/>
        <v>0.693711796229178</v>
      </c>
      <c r="X957" s="11">
        <f t="shared" si="411"/>
        <v>7.1481451285436745E-2</v>
      </c>
      <c r="Y957" s="11">
        <f t="shared" si="412"/>
        <v>0.56425258968570369</v>
      </c>
      <c r="Z957" s="11">
        <f t="shared" si="413"/>
        <v>7.3719891875209762E-2</v>
      </c>
      <c r="AA957" s="11">
        <f t="shared" si="414"/>
        <v>0.67436893010804444</v>
      </c>
      <c r="AB957" s="11">
        <f t="shared" si="415"/>
        <v>6.8551622320940961E-2</v>
      </c>
      <c r="AC957" s="11">
        <f t="shared" si="416"/>
        <v>0.54404975076865492</v>
      </c>
      <c r="AD957" s="11">
        <f t="shared" si="417"/>
        <v>8.2332266981294394E-2</v>
      </c>
      <c r="AE957" s="11">
        <f t="shared" si="418"/>
        <v>0.42683492326534078</v>
      </c>
      <c r="AF957" s="11">
        <f t="shared" si="400"/>
        <v>4.2928505102232881E-2</v>
      </c>
      <c r="AG957" s="9">
        <v>0</v>
      </c>
      <c r="AH957" s="11">
        <f t="shared" si="401"/>
        <v>3.8310531539248384E-2</v>
      </c>
      <c r="AI957" s="30"/>
      <c r="AJ957" s="30">
        <v>947</v>
      </c>
      <c r="AK957" s="30">
        <f t="shared" si="419"/>
        <v>0.76519324751461471</v>
      </c>
      <c r="AL957" s="30">
        <f t="shared" si="426"/>
        <v>0.74808882198325422</v>
      </c>
      <c r="AM957" s="30">
        <f t="shared" si="427"/>
        <v>0.62638201774994928</v>
      </c>
      <c r="AN957" s="34">
        <v>0.62846153800000004</v>
      </c>
      <c r="AO957" s="34">
        <v>1.26</v>
      </c>
      <c r="AP957">
        <v>0.76359113999999995</v>
      </c>
      <c r="AQ957" s="30">
        <f t="shared" si="420"/>
        <v>0.13673170951461466</v>
      </c>
      <c r="AR957" s="31">
        <f t="shared" si="421"/>
        <v>1.8695560386788965E-2</v>
      </c>
      <c r="AS957" s="30">
        <f t="shared" si="422"/>
        <v>-0.51191117801674579</v>
      </c>
      <c r="AT957" s="32">
        <f t="shared" si="423"/>
        <v>0.2620530541784924</v>
      </c>
      <c r="AU957" s="30">
        <f t="shared" si="424"/>
        <v>-0.13720912225005066</v>
      </c>
      <c r="AV957" s="33">
        <f t="shared" si="425"/>
        <v>1.8826343228629347E-2</v>
      </c>
      <c r="AW957" s="16"/>
      <c r="AX957" s="33"/>
    </row>
    <row r="958" spans="1:50" x14ac:dyDescent="0.2">
      <c r="A958" s="2">
        <v>43683</v>
      </c>
      <c r="B958" s="3">
        <v>16.15309074</v>
      </c>
      <c r="C958" s="3">
        <v>18.057001329999999</v>
      </c>
      <c r="D958" s="3">
        <v>18.293761289999999</v>
      </c>
      <c r="E958" s="3">
        <v>22.807373739999999</v>
      </c>
      <c r="F958" s="10">
        <v>2.4132437842361298</v>
      </c>
      <c r="G958" s="10">
        <v>1.5849747046603599</v>
      </c>
      <c r="H958" s="3">
        <v>4.8264875684722597</v>
      </c>
      <c r="I958" s="3">
        <v>6.4114622731326198</v>
      </c>
      <c r="J958" s="3">
        <v>2.4132437842361298</v>
      </c>
      <c r="K958" s="14">
        <f t="shared" si="406"/>
        <v>12.039923963135815</v>
      </c>
      <c r="L958" s="14">
        <f t="shared" si="407"/>
        <v>12.784688154669372</v>
      </c>
      <c r="M958" s="14">
        <f t="shared" si="408"/>
        <v>5.088334208836252</v>
      </c>
      <c r="N958" s="5">
        <f t="shared" si="409"/>
        <v>0</v>
      </c>
      <c r="O958" s="11">
        <v>0.20081823757799999</v>
      </c>
      <c r="P958" s="11">
        <v>8.2622222219999996E-3</v>
      </c>
      <c r="Q958" s="11">
        <v>5.6384474441291497</v>
      </c>
      <c r="R958" s="11">
        <f t="shared" si="402"/>
        <v>0.56384474441291499</v>
      </c>
      <c r="S958" s="11">
        <f t="shared" si="403"/>
        <v>5.0746026997162348</v>
      </c>
      <c r="T958" s="11">
        <v>5.4437735442889634</v>
      </c>
      <c r="U958" s="11">
        <f t="shared" si="404"/>
        <v>0.54437735442889634</v>
      </c>
      <c r="V958" s="11">
        <f t="shared" si="405"/>
        <v>4.8993961898600675</v>
      </c>
      <c r="W958" s="11">
        <f t="shared" si="410"/>
        <v>0.69138840311226546</v>
      </c>
      <c r="X958" s="11">
        <f t="shared" si="411"/>
        <v>7.1099209465253346E-2</v>
      </c>
      <c r="Y958" s="11">
        <f t="shared" si="412"/>
        <v>0.56239927225279374</v>
      </c>
      <c r="Z958" s="11">
        <f t="shared" si="413"/>
        <v>7.3224319574824573E-2</v>
      </c>
      <c r="AA958" s="11">
        <f t="shared" si="414"/>
        <v>0.67179433361542806</v>
      </c>
      <c r="AB958" s="11">
        <f t="shared" si="415"/>
        <v>6.8497318980688171E-2</v>
      </c>
      <c r="AC958" s="11">
        <f t="shared" si="416"/>
        <v>0.54634443462457771</v>
      </c>
      <c r="AD958" s="11">
        <f t="shared" si="417"/>
        <v>7.97202104226723E-2</v>
      </c>
      <c r="AE958" s="11">
        <f t="shared" si="418"/>
        <v>0.42654372109565353</v>
      </c>
      <c r="AF958" s="11">
        <f t="shared" si="400"/>
        <v>4.2238471713077791E-2</v>
      </c>
      <c r="AG958" s="9">
        <v>0</v>
      </c>
      <c r="AH958" s="11">
        <f t="shared" si="401"/>
        <v>3.7584623582443369E-2</v>
      </c>
      <c r="AI958" s="30"/>
      <c r="AJ958" s="30">
        <v>948</v>
      </c>
      <c r="AK958" s="30">
        <f t="shared" si="419"/>
        <v>0.76248761257751885</v>
      </c>
      <c r="AL958" s="30">
        <f t="shared" si="426"/>
        <v>0.74501865319025262</v>
      </c>
      <c r="AM958" s="30">
        <f t="shared" si="427"/>
        <v>0.62606464504725001</v>
      </c>
      <c r="AN958" s="34">
        <v>0.63538461499999999</v>
      </c>
      <c r="AO958" s="34">
        <v>1.253333333</v>
      </c>
      <c r="AP958">
        <v>0.76216115625000003</v>
      </c>
      <c r="AQ958" s="30">
        <f t="shared" si="420"/>
        <v>0.12710299757751886</v>
      </c>
      <c r="AR958" s="31">
        <f t="shared" si="421"/>
        <v>1.6155171993190765E-2</v>
      </c>
      <c r="AS958" s="30">
        <f t="shared" si="422"/>
        <v>-0.50831467980974743</v>
      </c>
      <c r="AT958" s="32">
        <f t="shared" si="423"/>
        <v>0.25838381371008606</v>
      </c>
      <c r="AU958" s="30">
        <f t="shared" si="424"/>
        <v>-0.13609651120275001</v>
      </c>
      <c r="AV958" s="33">
        <f t="shared" si="425"/>
        <v>1.852226036156026E-2</v>
      </c>
      <c r="AW958" s="16"/>
      <c r="AX958" s="33"/>
    </row>
    <row r="959" spans="1:50" x14ac:dyDescent="0.2">
      <c r="A959" s="2">
        <v>43684</v>
      </c>
      <c r="B959" s="3">
        <v>16.14452781</v>
      </c>
      <c r="C959" s="3">
        <v>18.011150649999998</v>
      </c>
      <c r="D959" s="3">
        <v>18.289950399999999</v>
      </c>
      <c r="E959" s="3">
        <v>22.928196969999998</v>
      </c>
      <c r="F959" s="10">
        <v>2.4156487203343362</v>
      </c>
      <c r="G959" s="10">
        <v>1.5538366596184019</v>
      </c>
      <c r="H959" s="3">
        <v>4.8312974406686724</v>
      </c>
      <c r="I959" s="3">
        <v>6.3851341002870736</v>
      </c>
      <c r="J959" s="3">
        <v>2.4156487203343362</v>
      </c>
      <c r="K959" s="14">
        <f t="shared" si="406"/>
        <v>12.11414846884823</v>
      </c>
      <c r="L959" s="14">
        <f t="shared" si="407"/>
        <v>12.124584283063772</v>
      </c>
      <c r="M959" s="14">
        <f t="shared" si="408"/>
        <v>5.222455680125762</v>
      </c>
      <c r="N959" s="5">
        <f t="shared" si="409"/>
        <v>0</v>
      </c>
      <c r="O959" s="11">
        <v>0.20081563220000001</v>
      </c>
      <c r="P959" s="11">
        <v>7.92E-3</v>
      </c>
      <c r="Q959" s="11">
        <v>5.5505297270520586</v>
      </c>
      <c r="R959" s="11">
        <f t="shared" si="402"/>
        <v>0.55505297270520593</v>
      </c>
      <c r="S959" s="11">
        <f t="shared" si="403"/>
        <v>4.9954767543468526</v>
      </c>
      <c r="T959" s="11">
        <v>5.4067671603845833</v>
      </c>
      <c r="U959" s="11">
        <f t="shared" si="404"/>
        <v>0.54067671603845835</v>
      </c>
      <c r="V959" s="11">
        <f t="shared" si="405"/>
        <v>4.866090444346125</v>
      </c>
      <c r="W959" s="11">
        <f t="shared" si="410"/>
        <v>0.68860586402415525</v>
      </c>
      <c r="X959" s="11">
        <f t="shared" si="411"/>
        <v>7.148594959639977E-2</v>
      </c>
      <c r="Y959" s="11">
        <f t="shared" si="412"/>
        <v>0.56054945819812818</v>
      </c>
      <c r="Z959" s="11">
        <f t="shared" si="413"/>
        <v>7.3475321192981377E-2</v>
      </c>
      <c r="AA959" s="11">
        <f t="shared" si="414"/>
        <v>0.66833078066295182</v>
      </c>
      <c r="AB959" s="11">
        <f t="shared" si="415"/>
        <v>6.8434315158915321E-2</v>
      </c>
      <c r="AC959" s="11">
        <f t="shared" si="416"/>
        <v>0.5474971791408294</v>
      </c>
      <c r="AD959" s="11">
        <f t="shared" si="417"/>
        <v>7.8957978305168208E-2</v>
      </c>
      <c r="AE959" s="11">
        <f t="shared" si="418"/>
        <v>0.42640627079684129</v>
      </c>
      <c r="AF959" s="11">
        <f t="shared" ref="AF959:AF1022" si="428">$J$3*W958*(X958/(X958+$I$3))</f>
        <v>4.1894267534230645E-2</v>
      </c>
      <c r="AG959" s="9">
        <v>0</v>
      </c>
      <c r="AH959" s="11">
        <f t="shared" ref="AH959:AH1022" si="429">$J$3*AC958*(AD958/(AD958+$I$3))</f>
        <v>3.6677562473486178E-2</v>
      </c>
      <c r="AI959" s="30"/>
      <c r="AJ959" s="30">
        <v>949</v>
      </c>
      <c r="AK959" s="30">
        <f t="shared" si="419"/>
        <v>0.760091813620555</v>
      </c>
      <c r="AL959" s="30">
        <f t="shared" si="426"/>
        <v>0.74180610185593321</v>
      </c>
      <c r="AM959" s="30">
        <f t="shared" si="427"/>
        <v>0.62645515744599756</v>
      </c>
      <c r="AN959" s="34">
        <v>0.64230769200000004</v>
      </c>
      <c r="AO959" s="34">
        <v>1.246666667</v>
      </c>
      <c r="AP959">
        <v>0.76073117250000011</v>
      </c>
      <c r="AQ959" s="30">
        <f t="shared" si="420"/>
        <v>0.11778412162055496</v>
      </c>
      <c r="AR959" s="31">
        <f t="shared" si="421"/>
        <v>1.3873099305925682E-2</v>
      </c>
      <c r="AS959" s="30">
        <f t="shared" si="422"/>
        <v>-0.50486056514406674</v>
      </c>
      <c r="AT959" s="32">
        <f t="shared" si="423"/>
        <v>0.25488419023758646</v>
      </c>
      <c r="AU959" s="30">
        <f t="shared" si="424"/>
        <v>-0.13427601505400255</v>
      </c>
      <c r="AV959" s="33">
        <f t="shared" si="425"/>
        <v>1.8030048218782721E-2</v>
      </c>
      <c r="AW959" s="16"/>
      <c r="AX959" s="33"/>
    </row>
    <row r="960" spans="1:50" x14ac:dyDescent="0.2">
      <c r="A960" s="2">
        <v>43685</v>
      </c>
      <c r="B960" s="3">
        <v>16.13596488</v>
      </c>
      <c r="C960" s="3">
        <v>17.965299975000001</v>
      </c>
      <c r="D960" s="3">
        <v>18.286139510000002</v>
      </c>
      <c r="E960" s="3">
        <v>23.049020200000001</v>
      </c>
      <c r="F960" s="10">
        <v>2.384677507316737</v>
      </c>
      <c r="G960" s="10">
        <v>1.6520247531322509</v>
      </c>
      <c r="H960" s="3">
        <v>4.769355014633474</v>
      </c>
      <c r="I960" s="3">
        <v>6.4213797677657247</v>
      </c>
      <c r="J960" s="3">
        <v>2.384677507316737</v>
      </c>
      <c r="K960" s="14">
        <f t="shared" si="406"/>
        <v>12.022764467736016</v>
      </c>
      <c r="L960" s="14">
        <f t="shared" si="407"/>
        <v>11.880577819303182</v>
      </c>
      <c r="M960" s="14">
        <f t="shared" si="408"/>
        <v>5.2823311618536799</v>
      </c>
      <c r="N960" s="5">
        <f t="shared" si="409"/>
        <v>0</v>
      </c>
      <c r="O960" s="11">
        <v>0.200813026822</v>
      </c>
      <c r="P960" s="11">
        <v>7.5777777780000003E-3</v>
      </c>
      <c r="Q960" s="11">
        <v>5.6339029326356034</v>
      </c>
      <c r="R960" s="11">
        <f t="shared" si="402"/>
        <v>0.56339029326356038</v>
      </c>
      <c r="S960" s="11">
        <f t="shared" si="403"/>
        <v>5.0705126393720432</v>
      </c>
      <c r="T960" s="11">
        <v>5.3864142456374946</v>
      </c>
      <c r="U960" s="11">
        <f t="shared" si="404"/>
        <v>0.53864142456374953</v>
      </c>
      <c r="V960" s="11">
        <f t="shared" si="405"/>
        <v>4.847772821073745</v>
      </c>
      <c r="W960" s="11">
        <f t="shared" si="410"/>
        <v>0.68599773006177067</v>
      </c>
      <c r="X960" s="11">
        <f t="shared" si="411"/>
        <v>7.1644036082609053E-2</v>
      </c>
      <c r="Y960" s="11">
        <f t="shared" si="412"/>
        <v>0.55867644111343828</v>
      </c>
      <c r="Z960" s="11">
        <f t="shared" si="413"/>
        <v>7.3870925759125294E-2</v>
      </c>
      <c r="AA960" s="11">
        <f t="shared" si="414"/>
        <v>0.66474836524238423</v>
      </c>
      <c r="AB960" s="11">
        <f t="shared" si="415"/>
        <v>6.8377736354731128E-2</v>
      </c>
      <c r="AC960" s="11">
        <f t="shared" si="416"/>
        <v>0.54861575724285416</v>
      </c>
      <c r="AD960" s="11">
        <f t="shared" si="417"/>
        <v>7.8194601275305781E-2</v>
      </c>
      <c r="AE960" s="11">
        <f t="shared" si="418"/>
        <v>0.42634540364930712</v>
      </c>
      <c r="AF960" s="11">
        <f t="shared" si="428"/>
        <v>4.1929958553979053E-2</v>
      </c>
      <c r="AG960" s="9">
        <v>0</v>
      </c>
      <c r="AH960" s="11">
        <f t="shared" si="429"/>
        <v>3.6441887886557313E-2</v>
      </c>
      <c r="AI960" s="30"/>
      <c r="AJ960" s="30">
        <v>950</v>
      </c>
      <c r="AK960" s="30">
        <f t="shared" si="419"/>
        <v>0.75764176614437972</v>
      </c>
      <c r="AL960" s="30">
        <f t="shared" si="426"/>
        <v>0.73861929100150947</v>
      </c>
      <c r="AM960" s="30">
        <f t="shared" si="427"/>
        <v>0.62681035851815992</v>
      </c>
      <c r="AN960" s="34">
        <v>0.64923076899999999</v>
      </c>
      <c r="AO960" s="34">
        <v>1.24</v>
      </c>
      <c r="AP960">
        <v>0.75930118875000008</v>
      </c>
      <c r="AQ960" s="30">
        <f t="shared" si="420"/>
        <v>0.10841099714437974</v>
      </c>
      <c r="AR960" s="31">
        <f t="shared" si="421"/>
        <v>1.1752944301838712E-2</v>
      </c>
      <c r="AS960" s="30">
        <f t="shared" si="422"/>
        <v>-0.50138070899849052</v>
      </c>
      <c r="AT960" s="32">
        <f t="shared" si="423"/>
        <v>0.25138261535582901</v>
      </c>
      <c r="AU960" s="30">
        <f t="shared" si="424"/>
        <v>-0.13249083023184016</v>
      </c>
      <c r="AV960" s="33">
        <f t="shared" si="425"/>
        <v>1.7553820095522293E-2</v>
      </c>
      <c r="AW960" s="16"/>
      <c r="AX960" s="33"/>
    </row>
    <row r="961" spans="1:50" x14ac:dyDescent="0.2">
      <c r="A961" s="2">
        <v>43686</v>
      </c>
      <c r="B961" s="3">
        <v>16.127401949999999</v>
      </c>
      <c r="C961" s="3">
        <v>17.9194493</v>
      </c>
      <c r="D961" s="3">
        <v>18.282328629999999</v>
      </c>
      <c r="E961" s="3">
        <v>23.16984343</v>
      </c>
      <c r="F961" s="10">
        <v>2.4496033425102022</v>
      </c>
      <c r="G961" s="10">
        <v>1.6999517371382531</v>
      </c>
      <c r="H961" s="3">
        <v>4.8992066850204026</v>
      </c>
      <c r="I961" s="3">
        <v>6.5991584221586566</v>
      </c>
      <c r="J961" s="3">
        <v>2.4496033425102022</v>
      </c>
      <c r="K961" s="14">
        <f t="shared" si="406"/>
        <v>12.418505311193369</v>
      </c>
      <c r="L961" s="14">
        <f t="shared" si="407"/>
        <v>11.712712861991179</v>
      </c>
      <c r="M961" s="14">
        <f t="shared" si="408"/>
        <v>5.5558607639718369</v>
      </c>
      <c r="N961" s="5">
        <f t="shared" si="409"/>
        <v>0</v>
      </c>
      <c r="O961" s="11">
        <v>0.20081042144399999</v>
      </c>
      <c r="P961" s="11">
        <v>7.2355555560000024E-3</v>
      </c>
      <c r="Q961" s="11">
        <v>5.6981741985830734</v>
      </c>
      <c r="R961" s="11">
        <f t="shared" si="402"/>
        <v>0.56981741985830736</v>
      </c>
      <c r="S961" s="11">
        <f t="shared" si="403"/>
        <v>5.1283567787247666</v>
      </c>
      <c r="T961" s="11">
        <v>5.3377274809221156</v>
      </c>
      <c r="U961" s="11">
        <f t="shared" si="404"/>
        <v>0.53377274809221154</v>
      </c>
      <c r="V961" s="11">
        <f t="shared" si="405"/>
        <v>4.8039547328299044</v>
      </c>
      <c r="W961" s="11">
        <f t="shared" si="410"/>
        <v>0.68352470614670735</v>
      </c>
      <c r="X961" s="11">
        <f t="shared" si="411"/>
        <v>7.1773028028765451E-2</v>
      </c>
      <c r="Y961" s="11">
        <f t="shared" si="412"/>
        <v>0.55679198607849045</v>
      </c>
      <c r="Z961" s="11">
        <f t="shared" si="413"/>
        <v>7.4261118064248122E-2</v>
      </c>
      <c r="AA961" s="11">
        <f t="shared" si="414"/>
        <v>0.66123628683881186</v>
      </c>
      <c r="AB961" s="11">
        <f t="shared" si="415"/>
        <v>6.8330331349203133E-2</v>
      </c>
      <c r="AC961" s="11">
        <f t="shared" si="416"/>
        <v>0.54939494790077303</v>
      </c>
      <c r="AD961" s="11">
        <f t="shared" si="417"/>
        <v>7.8522516955060309E-2</v>
      </c>
      <c r="AE961" s="11">
        <f t="shared" si="418"/>
        <v>0.42635347685608188</v>
      </c>
      <c r="AF961" s="11">
        <f t="shared" si="428"/>
        <v>4.1854276776231568E-2</v>
      </c>
      <c r="AG961" s="9">
        <v>0</v>
      </c>
      <c r="AH961" s="11">
        <f t="shared" si="429"/>
        <v>3.6201505803914985E-2</v>
      </c>
      <c r="AI961" s="30"/>
      <c r="AJ961" s="30">
        <v>951</v>
      </c>
      <c r="AK961" s="30">
        <f t="shared" si="419"/>
        <v>0.75529773417547275</v>
      </c>
      <c r="AL961" s="30">
        <f t="shared" si="426"/>
        <v>0.73549740490306004</v>
      </c>
      <c r="AM961" s="30">
        <f t="shared" si="427"/>
        <v>0.62791746485583333</v>
      </c>
      <c r="AN961" s="34">
        <v>0.65615384600000004</v>
      </c>
      <c r="AO961" s="34">
        <v>1.233333333</v>
      </c>
      <c r="AP961">
        <v>0.75787120500000005</v>
      </c>
      <c r="AQ961" s="30">
        <f t="shared" si="420"/>
        <v>9.9143888175472705E-2</v>
      </c>
      <c r="AR961" s="31">
        <f t="shared" si="421"/>
        <v>9.8295105625506359E-3</v>
      </c>
      <c r="AS961" s="30">
        <f t="shared" si="422"/>
        <v>-0.49783592809693999</v>
      </c>
      <c r="AT961" s="32">
        <f t="shared" si="423"/>
        <v>0.24784061130414162</v>
      </c>
      <c r="AU961" s="30">
        <f t="shared" si="424"/>
        <v>-0.12995374014416672</v>
      </c>
      <c r="AV961" s="33">
        <f t="shared" si="425"/>
        <v>1.688797457745761E-2</v>
      </c>
      <c r="AW961" s="16"/>
      <c r="AX961" s="33"/>
    </row>
    <row r="962" spans="1:50" x14ac:dyDescent="0.2">
      <c r="A962" s="2">
        <v>43687</v>
      </c>
      <c r="B962" s="3">
        <v>16.118839019999999</v>
      </c>
      <c r="C962" s="3">
        <v>17.873598619999999</v>
      </c>
      <c r="D962" s="3">
        <v>18.278517740000002</v>
      </c>
      <c r="E962" s="3">
        <v>23.290666659999999</v>
      </c>
      <c r="F962" s="10">
        <v>3.1975395082611091</v>
      </c>
      <c r="G962" s="10">
        <v>1.956055257707789</v>
      </c>
      <c r="H962" s="3">
        <v>6.3950790165222182</v>
      </c>
      <c r="I962" s="3">
        <v>8.3511342742300076</v>
      </c>
      <c r="J962" s="3">
        <v>3.1975395082611091</v>
      </c>
      <c r="K962" s="14">
        <f t="shared" si="406"/>
        <v>16.303328597496641</v>
      </c>
      <c r="L962" s="14">
        <f t="shared" si="407"/>
        <v>13.806729889296786</v>
      </c>
      <c r="M962" s="14">
        <f t="shared" si="408"/>
        <v>7.4208001609555252</v>
      </c>
      <c r="N962" s="5">
        <f t="shared" si="409"/>
        <v>0</v>
      </c>
      <c r="O962" s="11">
        <v>0.20080781616599999</v>
      </c>
      <c r="P962" s="11">
        <v>6.8933333339999993E-3</v>
      </c>
      <c r="Q962" s="11">
        <v>5.3163564247445638</v>
      </c>
      <c r="R962" s="11">
        <f t="shared" si="402"/>
        <v>0.53163564247445638</v>
      </c>
      <c r="S962" s="11">
        <f t="shared" si="403"/>
        <v>4.7847207822701074</v>
      </c>
      <c r="T962" s="11">
        <v>5.2194527456465662</v>
      </c>
      <c r="U962" s="11">
        <f t="shared" si="404"/>
        <v>0.52194527456465667</v>
      </c>
      <c r="V962" s="11">
        <f t="shared" si="405"/>
        <v>4.6975074710819094</v>
      </c>
      <c r="W962" s="11">
        <f t="shared" si="410"/>
        <v>0.68099859754996883</v>
      </c>
      <c r="X962" s="11">
        <f t="shared" si="411"/>
        <v>7.2277922130525182E-2</v>
      </c>
      <c r="Y962" s="11">
        <f t="shared" si="412"/>
        <v>0.55490472298412474</v>
      </c>
      <c r="Z962" s="11">
        <f t="shared" si="413"/>
        <v>7.5020108925908713E-2</v>
      </c>
      <c r="AA962" s="11">
        <f t="shared" si="414"/>
        <v>0.6572992690621875</v>
      </c>
      <c r="AB962" s="11">
        <f t="shared" si="415"/>
        <v>6.8291787321400871E-2</v>
      </c>
      <c r="AC962" s="11">
        <f t="shared" si="416"/>
        <v>0.55041322874557741</v>
      </c>
      <c r="AD962" s="11">
        <f t="shared" si="417"/>
        <v>7.8932524964569886E-2</v>
      </c>
      <c r="AE962" s="11">
        <f t="shared" si="418"/>
        <v>0.42640583322013076</v>
      </c>
      <c r="AF962" s="11">
        <f t="shared" si="428"/>
        <v>4.1770951219139679E-2</v>
      </c>
      <c r="AG962" s="9">
        <v>0</v>
      </c>
      <c r="AH962" s="11">
        <f t="shared" si="429"/>
        <v>3.6388436481780501E-2</v>
      </c>
      <c r="AI962" s="30"/>
      <c r="AJ962" s="30">
        <v>952</v>
      </c>
      <c r="AK962" s="30">
        <f t="shared" si="419"/>
        <v>0.75327651968049403</v>
      </c>
      <c r="AL962" s="30">
        <f t="shared" si="426"/>
        <v>0.73231937798809621</v>
      </c>
      <c r="AM962" s="30">
        <f t="shared" si="427"/>
        <v>0.62934575371014734</v>
      </c>
      <c r="AN962" s="34">
        <v>0.66307692299999998</v>
      </c>
      <c r="AO962" s="34">
        <v>1.2266666669999999</v>
      </c>
      <c r="AP962">
        <v>0.75644122125000002</v>
      </c>
      <c r="AQ962" s="30">
        <f t="shared" si="420"/>
        <v>9.0199596680494043E-2</v>
      </c>
      <c r="AR962" s="31">
        <f t="shared" si="421"/>
        <v>8.1359672413237917E-3</v>
      </c>
      <c r="AS962" s="30">
        <f t="shared" si="422"/>
        <v>-0.49434728901190372</v>
      </c>
      <c r="AT962" s="32">
        <f t="shared" si="423"/>
        <v>0.24437924215341866</v>
      </c>
      <c r="AU962" s="30">
        <f t="shared" si="424"/>
        <v>-0.12709546753985268</v>
      </c>
      <c r="AV962" s="33">
        <f t="shared" si="425"/>
        <v>1.6153257869173748E-2</v>
      </c>
      <c r="AW962" s="16"/>
      <c r="AX962" s="33"/>
    </row>
    <row r="963" spans="1:50" x14ac:dyDescent="0.2">
      <c r="A963" s="2">
        <v>43688</v>
      </c>
      <c r="B963" s="3">
        <v>16.110276089999999</v>
      </c>
      <c r="C963" s="3">
        <v>17.827747944999999</v>
      </c>
      <c r="D963" s="3">
        <v>18.274706850000001</v>
      </c>
      <c r="E963" s="3">
        <v>23.411489899999999</v>
      </c>
      <c r="F963" s="10">
        <v>3.7490254577358</v>
      </c>
      <c r="G963" s="10">
        <v>2.1860737395363272</v>
      </c>
      <c r="H963" s="3">
        <v>7.4980509154716</v>
      </c>
      <c r="I963" s="3">
        <v>9.6841246550079276</v>
      </c>
      <c r="J963" s="3">
        <v>3.7490254577358</v>
      </c>
      <c r="K963" s="14">
        <f t="shared" si="406"/>
        <v>19.229077117249268</v>
      </c>
      <c r="L963" s="14">
        <f t="shared" si="407"/>
        <v>15.20053441989992</v>
      </c>
      <c r="M963" s="14">
        <f t="shared" si="408"/>
        <v>8.8974573736494662</v>
      </c>
      <c r="N963" s="5">
        <f t="shared" si="409"/>
        <v>0</v>
      </c>
      <c r="O963" s="11">
        <v>0.20080521078899999</v>
      </c>
      <c r="P963" s="11">
        <v>6.5511111110000001E-3</v>
      </c>
      <c r="Q963" s="11">
        <v>5.5108689473400201</v>
      </c>
      <c r="R963" s="11">
        <f t="shared" si="402"/>
        <v>0.55108689473400208</v>
      </c>
      <c r="S963" s="11">
        <f t="shared" si="403"/>
        <v>4.9597820526060179</v>
      </c>
      <c r="T963" s="11">
        <v>5.0970766826894831</v>
      </c>
      <c r="U963" s="11">
        <f t="shared" si="404"/>
        <v>0.50970766826894831</v>
      </c>
      <c r="V963" s="11">
        <f t="shared" si="405"/>
        <v>4.5873690144205348</v>
      </c>
      <c r="W963" s="11">
        <f t="shared" si="410"/>
        <v>0.67734909622238415</v>
      </c>
      <c r="X963" s="11">
        <f t="shared" si="411"/>
        <v>7.5178310417659489E-2</v>
      </c>
      <c r="Y963" s="11">
        <f t="shared" si="412"/>
        <v>0.55301180222987933</v>
      </c>
      <c r="Z963" s="11">
        <f t="shared" si="413"/>
        <v>7.8839274724462199E-2</v>
      </c>
      <c r="AA963" s="11">
        <f t="shared" si="414"/>
        <v>0.64939645806335622</v>
      </c>
      <c r="AB963" s="11">
        <f t="shared" si="415"/>
        <v>6.8269282642651807E-2</v>
      </c>
      <c r="AC963" s="11">
        <f t="shared" si="416"/>
        <v>0.55137440727534281</v>
      </c>
      <c r="AD963" s="11">
        <f t="shared" si="417"/>
        <v>8.0544470193686046E-2</v>
      </c>
      <c r="AE963" s="11">
        <f t="shared" si="418"/>
        <v>0.42651296295426427</v>
      </c>
      <c r="AF963" s="11">
        <f t="shared" si="428"/>
        <v>4.1879804726006414E-2</v>
      </c>
      <c r="AG963" s="9">
        <v>0</v>
      </c>
      <c r="AH963" s="11">
        <f t="shared" si="429"/>
        <v>3.6625461444759817E-2</v>
      </c>
      <c r="AI963" s="30"/>
      <c r="AJ963" s="30">
        <v>953</v>
      </c>
      <c r="AK963" s="30">
        <f t="shared" si="419"/>
        <v>0.75252740664004358</v>
      </c>
      <c r="AL963" s="30">
        <f t="shared" si="426"/>
        <v>0.72823573278781839</v>
      </c>
      <c r="AM963" s="30">
        <f t="shared" si="427"/>
        <v>0.63191887746902886</v>
      </c>
      <c r="AN963" s="34">
        <v>0.67</v>
      </c>
      <c r="AO963" s="34">
        <v>1.22</v>
      </c>
      <c r="AP963">
        <v>0.75501123749999999</v>
      </c>
      <c r="AQ963" s="30">
        <f t="shared" si="420"/>
        <v>8.2527406640043544E-2</v>
      </c>
      <c r="AR963" s="31">
        <f t="shared" si="421"/>
        <v>6.8107728467311033E-3</v>
      </c>
      <c r="AS963" s="30">
        <f t="shared" si="422"/>
        <v>-0.49176426721218158</v>
      </c>
      <c r="AT963" s="32">
        <f t="shared" si="423"/>
        <v>0.24183209450673393</v>
      </c>
      <c r="AU963" s="30">
        <f t="shared" si="424"/>
        <v>-0.12309236003097113</v>
      </c>
      <c r="AV963" s="33">
        <f t="shared" si="425"/>
        <v>1.5151729097994218E-2</v>
      </c>
      <c r="AW963" s="16"/>
      <c r="AX963" s="33"/>
    </row>
    <row r="964" spans="1:50" x14ac:dyDescent="0.2">
      <c r="A964" s="2">
        <v>43689</v>
      </c>
      <c r="B964" s="3">
        <v>16.101713159999999</v>
      </c>
      <c r="C964" s="3">
        <v>17.781897264999998</v>
      </c>
      <c r="D964" s="3">
        <v>18.270895960000001</v>
      </c>
      <c r="E964" s="3">
        <v>23.532313129999999</v>
      </c>
      <c r="F964" s="10">
        <v>3.5178645443425749</v>
      </c>
      <c r="G964" s="10">
        <v>1.9610678311553431</v>
      </c>
      <c r="H964" s="3">
        <v>7.0357290886851498</v>
      </c>
      <c r="I964" s="3">
        <v>8.9967969198404933</v>
      </c>
      <c r="J964" s="3">
        <v>3.5178645443425749</v>
      </c>
      <c r="K964" s="14">
        <f t="shared" si="406"/>
        <v>18.155035248998669</v>
      </c>
      <c r="L964" s="14">
        <f t="shared" si="407"/>
        <v>13.424529694649802</v>
      </c>
      <c r="M964" s="14">
        <f t="shared" si="408"/>
        <v>8.5326847121128875</v>
      </c>
      <c r="N964" s="5">
        <f t="shared" si="409"/>
        <v>0</v>
      </c>
      <c r="O964" s="11">
        <v>0.20080260541100001</v>
      </c>
      <c r="P964" s="11">
        <v>6.2088888890000004E-3</v>
      </c>
      <c r="Q964" s="11">
        <v>5.6920349554487979</v>
      </c>
      <c r="R964" s="11">
        <f t="shared" si="402"/>
        <v>0.56920349554487981</v>
      </c>
      <c r="S964" s="11">
        <f t="shared" si="403"/>
        <v>5.1228314599039182</v>
      </c>
      <c r="T964" s="11">
        <v>5.1002413930899699</v>
      </c>
      <c r="U964" s="11">
        <f t="shared" si="404"/>
        <v>0.51002413930899704</v>
      </c>
      <c r="V964" s="11">
        <f t="shared" si="405"/>
        <v>4.5902172537809731</v>
      </c>
      <c r="W964" s="11">
        <f t="shared" si="410"/>
        <v>0.67430047724862296</v>
      </c>
      <c r="X964" s="11">
        <f t="shared" si="411"/>
        <v>7.9364846980296874E-2</v>
      </c>
      <c r="Y964" s="11">
        <f t="shared" si="412"/>
        <v>0.55104893562705459</v>
      </c>
      <c r="Z964" s="11">
        <f t="shared" si="413"/>
        <v>8.4512166303018207E-2</v>
      </c>
      <c r="AA964" s="11">
        <f t="shared" si="414"/>
        <v>0.63900120720431608</v>
      </c>
      <c r="AB964" s="11">
        <f t="shared" si="415"/>
        <v>6.83236631342099E-2</v>
      </c>
      <c r="AC964" s="11">
        <f t="shared" si="416"/>
        <v>0.55277020860638615</v>
      </c>
      <c r="AD964" s="11">
        <f t="shared" si="417"/>
        <v>8.2669713290295987E-2</v>
      </c>
      <c r="AE964" s="11">
        <f t="shared" si="418"/>
        <v>0.42666751825841304</v>
      </c>
      <c r="AF964" s="11">
        <f t="shared" si="428"/>
        <v>4.3152265938521131E-2</v>
      </c>
      <c r="AG964" s="9">
        <v>0</v>
      </c>
      <c r="AH964" s="11">
        <f t="shared" si="429"/>
        <v>3.7355426395740687E-2</v>
      </c>
      <c r="AI964" s="30"/>
      <c r="AJ964" s="30">
        <v>954</v>
      </c>
      <c r="AK964" s="30">
        <f t="shared" si="419"/>
        <v>0.75366532422891985</v>
      </c>
      <c r="AL964" s="30">
        <f t="shared" si="426"/>
        <v>0.72351337350733425</v>
      </c>
      <c r="AM964" s="30">
        <f t="shared" si="427"/>
        <v>0.63543992189668219</v>
      </c>
      <c r="AN964" s="34">
        <v>0.66500000000000004</v>
      </c>
      <c r="AO964" s="34">
        <v>1.213333333</v>
      </c>
      <c r="AP964">
        <v>0.75358125374999996</v>
      </c>
      <c r="AQ964" s="30">
        <f t="shared" si="420"/>
        <v>8.8665324228919817E-2</v>
      </c>
      <c r="AR964" s="31">
        <f t="shared" si="421"/>
        <v>7.8615397206194763E-3</v>
      </c>
      <c r="AS964" s="30">
        <f t="shared" si="422"/>
        <v>-0.48981995949266577</v>
      </c>
      <c r="AT964" s="32">
        <f t="shared" si="423"/>
        <v>0.23992359271739674</v>
      </c>
      <c r="AU964" s="30">
        <f t="shared" si="424"/>
        <v>-0.11814133185331777</v>
      </c>
      <c r="AV964" s="33">
        <f t="shared" si="425"/>
        <v>1.3957374292075756E-2</v>
      </c>
      <c r="AW964" s="16"/>
      <c r="AX964" s="33"/>
    </row>
    <row r="965" spans="1:50" x14ac:dyDescent="0.2">
      <c r="A965" s="2">
        <v>43690</v>
      </c>
      <c r="B965" s="3">
        <v>16.093150229999999</v>
      </c>
      <c r="C965" s="3">
        <v>17.736046590000001</v>
      </c>
      <c r="D965" s="3">
        <v>18.267085080000001</v>
      </c>
      <c r="E965" s="3">
        <v>23.653136360000001</v>
      </c>
      <c r="F965" s="10">
        <v>2.9475612098427688</v>
      </c>
      <c r="G965" s="10">
        <v>1.7598945593784521</v>
      </c>
      <c r="H965" s="3">
        <v>5.8951224196855394</v>
      </c>
      <c r="I965" s="3">
        <v>7.6550169790639906</v>
      </c>
      <c r="J965" s="3">
        <v>2.9475612098427688</v>
      </c>
      <c r="K965" s="14">
        <f t="shared" si="406"/>
        <v>15.309561887630482</v>
      </c>
      <c r="L965" s="14">
        <f t="shared" si="407"/>
        <v>11.162695367060882</v>
      </c>
      <c r="M965" s="14">
        <f t="shared" si="408"/>
        <v>7.3027560265442082</v>
      </c>
      <c r="N965" s="5">
        <f t="shared" si="409"/>
        <v>0</v>
      </c>
      <c r="O965" s="11">
        <v>0.200800000033</v>
      </c>
      <c r="P965" s="11">
        <v>5.8666666670000008E-3</v>
      </c>
      <c r="Q965" s="11">
        <v>5.7980306909192141</v>
      </c>
      <c r="R965" s="11">
        <f t="shared" si="402"/>
        <v>0.57980306909192147</v>
      </c>
      <c r="S965" s="11">
        <f t="shared" si="403"/>
        <v>5.2182276218272925</v>
      </c>
      <c r="T965" s="11">
        <v>5.108919273305653</v>
      </c>
      <c r="U965" s="11">
        <f t="shared" si="404"/>
        <v>0.51089192733056532</v>
      </c>
      <c r="V965" s="11">
        <f t="shared" si="405"/>
        <v>4.5980273459750878</v>
      </c>
      <c r="W965" s="11">
        <f t="shared" si="410"/>
        <v>0.67385214809234584</v>
      </c>
      <c r="X965" s="11">
        <f t="shared" si="411"/>
        <v>8.080010450612965E-2</v>
      </c>
      <c r="Y965" s="11">
        <f t="shared" si="412"/>
        <v>0.5490559169866106</v>
      </c>
      <c r="Z965" s="11">
        <f t="shared" si="413"/>
        <v>8.8612130577211276E-2</v>
      </c>
      <c r="AA965" s="11">
        <f t="shared" si="414"/>
        <v>0.63052964443192572</v>
      </c>
      <c r="AB965" s="11">
        <f t="shared" si="415"/>
        <v>6.8490288772377395E-2</v>
      </c>
      <c r="AC965" s="11">
        <f t="shared" si="416"/>
        <v>0.55559774836642795</v>
      </c>
      <c r="AD965" s="11">
        <f t="shared" si="417"/>
        <v>8.2316305100664969E-2</v>
      </c>
      <c r="AE965" s="11">
        <f t="shared" si="418"/>
        <v>0.42689101917119249</v>
      </c>
      <c r="AF965" s="11">
        <f t="shared" si="428"/>
        <v>4.5087937419091395E-2</v>
      </c>
      <c r="AG965" s="9">
        <v>0</v>
      </c>
      <c r="AH965" s="11">
        <f t="shared" si="429"/>
        <v>3.8325774275591057E-2</v>
      </c>
      <c r="AI965" s="30"/>
      <c r="AJ965" s="30">
        <v>955</v>
      </c>
      <c r="AK965" s="30">
        <f t="shared" si="419"/>
        <v>0.75465225259847546</v>
      </c>
      <c r="AL965" s="30">
        <f t="shared" si="426"/>
        <v>0.71914177500913701</v>
      </c>
      <c r="AM965" s="30">
        <f t="shared" si="427"/>
        <v>0.63791405346709296</v>
      </c>
      <c r="AN965" s="34">
        <v>0.66</v>
      </c>
      <c r="AO965" s="34">
        <v>1.2066666669999999</v>
      </c>
      <c r="AP965">
        <v>0.75215127000000004</v>
      </c>
      <c r="AQ965" s="30">
        <f t="shared" si="420"/>
        <v>9.4652252598475428E-2</v>
      </c>
      <c r="AR965" s="31">
        <f t="shared" si="421"/>
        <v>8.9590489219655983E-3</v>
      </c>
      <c r="AS965" s="30">
        <f t="shared" si="422"/>
        <v>-0.48752489199086291</v>
      </c>
      <c r="AT965" s="32">
        <f t="shared" si="423"/>
        <v>0.23768052031070255</v>
      </c>
      <c r="AU965" s="30">
        <f t="shared" si="424"/>
        <v>-0.11423721653290708</v>
      </c>
      <c r="AV965" s="33">
        <f t="shared" si="425"/>
        <v>1.30501416411863E-2</v>
      </c>
      <c r="AW965" s="16"/>
      <c r="AX965" s="33"/>
    </row>
    <row r="966" spans="1:50" x14ac:dyDescent="0.2">
      <c r="A966" s="2">
        <v>43691</v>
      </c>
      <c r="B966" s="3">
        <v>16.084587299999999</v>
      </c>
      <c r="C966" s="3">
        <v>17.69019591</v>
      </c>
      <c r="D966" s="3">
        <v>18.263274190000001</v>
      </c>
      <c r="E966" s="3">
        <v>23.953512929999999</v>
      </c>
      <c r="F966" s="10">
        <v>2.508110679975923</v>
      </c>
      <c r="G966" s="10">
        <v>1.6928205575101949</v>
      </c>
      <c r="H966" s="3">
        <v>5.0162213599518468</v>
      </c>
      <c r="I966" s="3">
        <v>6.7090419174620406</v>
      </c>
      <c r="J966" s="3">
        <v>2.508110679975923</v>
      </c>
      <c r="K966" s="14">
        <f t="shared" si="406"/>
        <v>12.833631215764234</v>
      </c>
      <c r="L966" s="14">
        <f t="shared" si="407"/>
        <v>9.3570553906963436</v>
      </c>
      <c r="M966" s="14">
        <f t="shared" si="408"/>
        <v>6.5506193757868196</v>
      </c>
      <c r="N966" s="5">
        <f t="shared" si="409"/>
        <v>0</v>
      </c>
      <c r="O966" s="11">
        <v>0.19881538460000001</v>
      </c>
      <c r="P966" s="11">
        <v>5.7999999999999996E-3</v>
      </c>
      <c r="Q966" s="11">
        <v>5.9020058806985256</v>
      </c>
      <c r="R966" s="11">
        <f t="shared" si="402"/>
        <v>0.59020058806985254</v>
      </c>
      <c r="S966" s="11">
        <f t="shared" si="403"/>
        <v>5.311805292628673</v>
      </c>
      <c r="T966" s="11">
        <v>5.1334014531657166</v>
      </c>
      <c r="U966" s="11">
        <f t="shared" si="404"/>
        <v>0.51334014531657168</v>
      </c>
      <c r="V966" s="11">
        <f t="shared" si="405"/>
        <v>4.620061307849145</v>
      </c>
      <c r="W966" s="11">
        <f t="shared" si="410"/>
        <v>0.67511725780840726</v>
      </c>
      <c r="X966" s="11">
        <f t="shared" si="411"/>
        <v>7.9101057648204354E-2</v>
      </c>
      <c r="Y966" s="11">
        <f t="shared" si="412"/>
        <v>0.54718475726802174</v>
      </c>
      <c r="Z966" s="11">
        <f t="shared" si="413"/>
        <v>9.0029474160396902E-2</v>
      </c>
      <c r="AA966" s="11">
        <f t="shared" si="414"/>
        <v>0.6254694559716294</v>
      </c>
      <c r="AB966" s="11">
        <f t="shared" si="415"/>
        <v>6.8735197944297596E-2</v>
      </c>
      <c r="AC966" s="11">
        <f t="shared" si="416"/>
        <v>0.55869311566534641</v>
      </c>
      <c r="AD966" s="11">
        <f t="shared" si="417"/>
        <v>8.0740299792013887E-2</v>
      </c>
      <c r="AE966" s="11">
        <f t="shared" si="418"/>
        <v>0.42726082495651341</v>
      </c>
      <c r="AF966" s="11">
        <f t="shared" si="428"/>
        <v>4.5782000621575454E-2</v>
      </c>
      <c r="AG966" s="9">
        <v>0</v>
      </c>
      <c r="AH966" s="11">
        <f t="shared" si="429"/>
        <v>3.8375796381762063E-2</v>
      </c>
      <c r="AI966" s="30"/>
      <c r="AJ966" s="30">
        <v>956</v>
      </c>
      <c r="AK966" s="30">
        <f t="shared" si="419"/>
        <v>0.75421831545661155</v>
      </c>
      <c r="AL966" s="30">
        <f t="shared" si="426"/>
        <v>0.71549893013202626</v>
      </c>
      <c r="AM966" s="30">
        <f t="shared" si="427"/>
        <v>0.63943341545736032</v>
      </c>
      <c r="AN966" s="34">
        <v>0.65500000000000003</v>
      </c>
      <c r="AO966" s="34">
        <v>1.2</v>
      </c>
      <c r="AP966">
        <v>0.75072128625000012</v>
      </c>
      <c r="AQ966" s="30">
        <f t="shared" si="420"/>
        <v>9.9218315456611528E-2</v>
      </c>
      <c r="AR966" s="31">
        <f t="shared" si="421"/>
        <v>9.8442741220476776E-3</v>
      </c>
      <c r="AS966" s="30">
        <f t="shared" si="422"/>
        <v>-0.4845010698679737</v>
      </c>
      <c r="AT966" s="32">
        <f t="shared" si="423"/>
        <v>0.23474128670321112</v>
      </c>
      <c r="AU966" s="30">
        <f t="shared" si="424"/>
        <v>-0.1112878707926398</v>
      </c>
      <c r="AV966" s="33">
        <f t="shared" si="425"/>
        <v>1.238499018555929E-2</v>
      </c>
      <c r="AW966" s="16"/>
      <c r="AX966" s="33"/>
    </row>
    <row r="967" spans="1:50" x14ac:dyDescent="0.2">
      <c r="A967" s="2">
        <v>43692</v>
      </c>
      <c r="B967" s="3">
        <v>16.09151855</v>
      </c>
      <c r="C967" s="3">
        <v>17.644345235000003</v>
      </c>
      <c r="D967" s="3">
        <v>18.260481219999999</v>
      </c>
      <c r="E967" s="3">
        <v>24.2538895</v>
      </c>
      <c r="F967" s="10">
        <v>2.3847928557396392</v>
      </c>
      <c r="G967" s="10">
        <v>1.6856142095524369</v>
      </c>
      <c r="H967" s="3">
        <v>4.7695857114792783</v>
      </c>
      <c r="I967" s="3">
        <v>6.4551999210317152</v>
      </c>
      <c r="J967" s="3">
        <v>2.3847928557396392</v>
      </c>
      <c r="K967" s="14">
        <f t="shared" si="406"/>
        <v>12.177388971509766</v>
      </c>
      <c r="L967" s="14">
        <f t="shared" si="407"/>
        <v>8.4812615388588668</v>
      </c>
      <c r="M967" s="14">
        <f t="shared" si="408"/>
        <v>6.5898032480544266</v>
      </c>
      <c r="N967" s="5">
        <f t="shared" si="409"/>
        <v>0</v>
      </c>
      <c r="O967" s="11">
        <v>0.19683076926599999</v>
      </c>
      <c r="P967" s="11">
        <v>5.7333333340000006E-3</v>
      </c>
      <c r="Q967" s="11">
        <v>5.9613801938903581</v>
      </c>
      <c r="R967" s="11">
        <f t="shared" si="402"/>
        <v>0.59613801938903588</v>
      </c>
      <c r="S967" s="11">
        <f t="shared" si="403"/>
        <v>5.3652421745013221</v>
      </c>
      <c r="T967" s="11">
        <v>5.1399764407940154</v>
      </c>
      <c r="U967" s="11">
        <f t="shared" si="404"/>
        <v>0.51399764407940152</v>
      </c>
      <c r="V967" s="11">
        <f t="shared" si="405"/>
        <v>4.6259787967146142</v>
      </c>
      <c r="W967" s="11">
        <f t="shared" si="410"/>
        <v>0.67620635631860759</v>
      </c>
      <c r="X967" s="11">
        <f t="shared" si="411"/>
        <v>7.6389382730834871E-2</v>
      </c>
      <c r="Y967" s="11">
        <f t="shared" si="412"/>
        <v>0.54552512080422555</v>
      </c>
      <c r="Z967" s="11">
        <f t="shared" si="413"/>
        <v>8.9970747990064409E-2</v>
      </c>
      <c r="AA967" s="11">
        <f t="shared" si="414"/>
        <v>0.62244697312610064</v>
      </c>
      <c r="AB967" s="11">
        <f t="shared" si="415"/>
        <v>6.9002992513347697E-2</v>
      </c>
      <c r="AC967" s="11">
        <f t="shared" si="416"/>
        <v>0.56145871422517646</v>
      </c>
      <c r="AD967" s="11">
        <f t="shared" si="417"/>
        <v>7.943893765053725E-2</v>
      </c>
      <c r="AE967" s="11">
        <f t="shared" si="418"/>
        <v>0.42778152128955971</v>
      </c>
      <c r="AF967" s="11">
        <f t="shared" si="428"/>
        <v>4.500891625445682E-2</v>
      </c>
      <c r="AG967" s="9">
        <v>0</v>
      </c>
      <c r="AH967" s="11">
        <f t="shared" si="429"/>
        <v>3.793304672834398E-2</v>
      </c>
      <c r="AI967" s="30"/>
      <c r="AJ967" s="30">
        <v>957</v>
      </c>
      <c r="AK967" s="30">
        <f t="shared" si="419"/>
        <v>0.75259573904944244</v>
      </c>
      <c r="AL967" s="30">
        <f t="shared" si="426"/>
        <v>0.71241772111616508</v>
      </c>
      <c r="AM967" s="30">
        <f t="shared" si="427"/>
        <v>0.64089765187571368</v>
      </c>
      <c r="AN967" s="34">
        <v>0.65</v>
      </c>
      <c r="AO967" s="34">
        <v>1.2384615379999999</v>
      </c>
      <c r="AP967">
        <v>0.74929130249999998</v>
      </c>
      <c r="AQ967" s="30">
        <f t="shared" si="420"/>
        <v>0.10259573904944241</v>
      </c>
      <c r="AR967" s="31">
        <f t="shared" si="421"/>
        <v>1.0525885671101283E-2</v>
      </c>
      <c r="AS967" s="30">
        <f t="shared" si="422"/>
        <v>-0.52604381688383484</v>
      </c>
      <c r="AT967" s="32">
        <f t="shared" si="423"/>
        <v>0.27672209728171354</v>
      </c>
      <c r="AU967" s="30">
        <f t="shared" si="424"/>
        <v>-0.1083936506242863</v>
      </c>
      <c r="AV967" s="33">
        <f t="shared" si="425"/>
        <v>1.1749183495659841E-2</v>
      </c>
      <c r="AW967" s="16"/>
      <c r="AX967" s="33"/>
    </row>
    <row r="968" spans="1:50" x14ac:dyDescent="0.2">
      <c r="A968" s="2">
        <v>43693</v>
      </c>
      <c r="B968" s="3">
        <v>16.098449800000001</v>
      </c>
      <c r="C968" s="3">
        <v>17.598494559999999</v>
      </c>
      <c r="D968" s="3">
        <v>18.25768824</v>
      </c>
      <c r="E968" s="3">
        <v>24.554266070000001</v>
      </c>
      <c r="F968" s="10">
        <v>2.356078580296554</v>
      </c>
      <c r="G968" s="10">
        <v>1.692796604113828</v>
      </c>
      <c r="H968" s="3">
        <v>4.712157160593109</v>
      </c>
      <c r="I968" s="3">
        <v>6.4049537647069377</v>
      </c>
      <c r="J968" s="3">
        <v>2.356078580296554</v>
      </c>
      <c r="K968" s="14">
        <f t="shared" si="406"/>
        <v>12.004071903220602</v>
      </c>
      <c r="L968" s="14">
        <f t="shared" si="407"/>
        <v>7.8878041873484612</v>
      </c>
      <c r="M968" s="14">
        <f t="shared" si="408"/>
        <v>6.8705854247542772</v>
      </c>
      <c r="N968" s="5">
        <f t="shared" si="409"/>
        <v>0</v>
      </c>
      <c r="O968" s="11">
        <v>0.194846153833</v>
      </c>
      <c r="P968" s="11">
        <v>5.6666666669999994E-3</v>
      </c>
      <c r="Q968" s="11">
        <v>5.9865375113926413</v>
      </c>
      <c r="R968" s="11">
        <f t="shared" si="402"/>
        <v>0.59865375113926411</v>
      </c>
      <c r="S968" s="11">
        <f t="shared" si="403"/>
        <v>5.3878837602533771</v>
      </c>
      <c r="T968" s="11">
        <v>5.1459903313095596</v>
      </c>
      <c r="U968" s="11">
        <f t="shared" si="404"/>
        <v>0.51459903313095601</v>
      </c>
      <c r="V968" s="11">
        <f t="shared" si="405"/>
        <v>4.6313912981786034</v>
      </c>
      <c r="W968" s="11">
        <f t="shared" si="410"/>
        <v>0.67602072887412912</v>
      </c>
      <c r="X968" s="11">
        <f t="shared" si="411"/>
        <v>7.4557366377486001E-2</v>
      </c>
      <c r="Y968" s="11">
        <f t="shared" si="412"/>
        <v>0.5440511954765842</v>
      </c>
      <c r="Z968" s="11">
        <f t="shared" si="413"/>
        <v>8.9951735881710154E-2</v>
      </c>
      <c r="AA968" s="11">
        <f t="shared" si="414"/>
        <v>0.61959187906414659</v>
      </c>
      <c r="AB968" s="11">
        <f t="shared" si="415"/>
        <v>6.9263640740101343E-2</v>
      </c>
      <c r="AC968" s="11">
        <f t="shared" si="416"/>
        <v>0.56394856605655741</v>
      </c>
      <c r="AD968" s="11">
        <f t="shared" si="417"/>
        <v>7.8587357085202897E-2</v>
      </c>
      <c r="AE968" s="11">
        <f t="shared" si="418"/>
        <v>0.42842293250137348</v>
      </c>
      <c r="AF968" s="11">
        <f t="shared" si="428"/>
        <v>4.3699887656317583E-2</v>
      </c>
      <c r="AG968" s="9">
        <v>0</v>
      </c>
      <c r="AH968" s="11">
        <f t="shared" si="429"/>
        <v>3.7573833869817934E-2</v>
      </c>
      <c r="AI968" s="30"/>
      <c r="AJ968" s="30">
        <v>958</v>
      </c>
      <c r="AK968" s="30">
        <f t="shared" si="419"/>
        <v>0.75057809525161512</v>
      </c>
      <c r="AL968" s="30">
        <f t="shared" si="426"/>
        <v>0.70954361494585672</v>
      </c>
      <c r="AM968" s="30">
        <f t="shared" si="427"/>
        <v>0.64253592314176033</v>
      </c>
      <c r="AN968" s="34">
        <v>0.64500000000000002</v>
      </c>
      <c r="AO968" s="34">
        <v>1.276923077</v>
      </c>
      <c r="AP968">
        <v>0.74786131875000006</v>
      </c>
      <c r="AQ968" s="30">
        <f t="shared" si="420"/>
        <v>0.1055780952516151</v>
      </c>
      <c r="AR968" s="31">
        <f t="shared" si="421"/>
        <v>1.1146734196959111E-2</v>
      </c>
      <c r="AS968" s="30">
        <f t="shared" si="422"/>
        <v>-0.56737946205414325</v>
      </c>
      <c r="AT968" s="32">
        <f t="shared" si="423"/>
        <v>0.32191945396084898</v>
      </c>
      <c r="AU968" s="30">
        <f t="shared" si="424"/>
        <v>-0.10532539560823972</v>
      </c>
      <c r="AV968" s="33">
        <f t="shared" si="425"/>
        <v>1.1093438960032204E-2</v>
      </c>
      <c r="AW968" s="16"/>
      <c r="AX968" s="33"/>
    </row>
    <row r="969" spans="1:50" x14ac:dyDescent="0.2">
      <c r="A969" s="2">
        <v>43694</v>
      </c>
      <c r="B969" s="3">
        <v>16.105381049999998</v>
      </c>
      <c r="C969" s="3">
        <v>17.552643880000002</v>
      </c>
      <c r="D969" s="3">
        <v>18.254895269999999</v>
      </c>
      <c r="E969" s="3">
        <v>24.854642630000001</v>
      </c>
      <c r="F969" s="10">
        <v>2.3693847528452752</v>
      </c>
      <c r="G969" s="10">
        <v>1.755020682852241</v>
      </c>
      <c r="H969" s="3">
        <v>4.7387695056905494</v>
      </c>
      <c r="I969" s="3">
        <v>6.49379018854279</v>
      </c>
      <c r="J969" s="3">
        <v>2.3693847528452752</v>
      </c>
      <c r="K969" s="14">
        <f t="shared" si="406"/>
        <v>12.043062912301979</v>
      </c>
      <c r="L969" s="14">
        <f t="shared" si="407"/>
        <v>7.5449171127274539</v>
      </c>
      <c r="M969" s="14">
        <f t="shared" si="408"/>
        <v>7.2748254568024491</v>
      </c>
      <c r="N969" s="5">
        <f t="shared" si="409"/>
        <v>0</v>
      </c>
      <c r="O969" s="11">
        <v>0.19286153850000001</v>
      </c>
      <c r="P969" s="11">
        <v>5.5999999999999999E-3</v>
      </c>
      <c r="Q969" s="11">
        <v>6.0082439549607729</v>
      </c>
      <c r="R969" s="11">
        <f t="shared" si="402"/>
        <v>0.60082439549607736</v>
      </c>
      <c r="S969" s="11">
        <f t="shared" si="403"/>
        <v>5.4074195594646959</v>
      </c>
      <c r="T969" s="11">
        <v>5.1386040674837004</v>
      </c>
      <c r="U969" s="11">
        <f t="shared" si="404"/>
        <v>0.51386040674837008</v>
      </c>
      <c r="V969" s="11">
        <f t="shared" si="405"/>
        <v>4.6247436607353301</v>
      </c>
      <c r="W969" s="11">
        <f t="shared" si="410"/>
        <v>0.67484168764856867</v>
      </c>
      <c r="X969" s="11">
        <f t="shared" si="411"/>
        <v>7.3622574306455052E-2</v>
      </c>
      <c r="Y969" s="11">
        <f t="shared" si="412"/>
        <v>0.5426757958749191</v>
      </c>
      <c r="Z969" s="11">
        <f t="shared" si="413"/>
        <v>9.0342653565831765E-2</v>
      </c>
      <c r="AA969" s="11">
        <f t="shared" si="414"/>
        <v>0.61642089294861679</v>
      </c>
      <c r="AB969" s="11">
        <f t="shared" si="415"/>
        <v>6.9518096269231291E-2</v>
      </c>
      <c r="AC969" s="11">
        <f t="shared" si="416"/>
        <v>0.5662875922073396</v>
      </c>
      <c r="AD969" s="11">
        <f t="shared" si="417"/>
        <v>7.8105594913877197E-2</v>
      </c>
      <c r="AE969" s="11">
        <f t="shared" si="418"/>
        <v>0.42916023060787939</v>
      </c>
      <c r="AF969" s="11">
        <f t="shared" si="428"/>
        <v>4.2748810943943318E-2</v>
      </c>
      <c r="AG969" s="9">
        <v>0</v>
      </c>
      <c r="AH969" s="11">
        <f t="shared" si="429"/>
        <v>3.737986650805715E-2</v>
      </c>
      <c r="AI969" s="30"/>
      <c r="AJ969" s="30">
        <v>959</v>
      </c>
      <c r="AK969" s="30">
        <f t="shared" si="419"/>
        <v>0.74846426195502369</v>
      </c>
      <c r="AL969" s="30">
        <f t="shared" si="426"/>
        <v>0.70676354651444862</v>
      </c>
      <c r="AM969" s="30">
        <f t="shared" si="427"/>
        <v>0.64439318712121674</v>
      </c>
      <c r="AN969" s="34">
        <v>0.64</v>
      </c>
      <c r="AO969" s="34">
        <v>1.3153846149999999</v>
      </c>
      <c r="AP969">
        <v>0.74643133500000003</v>
      </c>
      <c r="AQ969" s="30">
        <f t="shared" si="420"/>
        <v>0.10846426195502368</v>
      </c>
      <c r="AR969" s="31">
        <f t="shared" si="421"/>
        <v>1.1764496121447997E-2</v>
      </c>
      <c r="AS969" s="30">
        <f t="shared" si="422"/>
        <v>-0.60862106848555131</v>
      </c>
      <c r="AT969" s="32">
        <f t="shared" si="423"/>
        <v>0.37041960500449411</v>
      </c>
      <c r="AU969" s="30">
        <f t="shared" si="424"/>
        <v>-0.10203814787878329</v>
      </c>
      <c r="AV969" s="33">
        <f t="shared" si="425"/>
        <v>1.0411783622532447E-2</v>
      </c>
      <c r="AW969" s="16"/>
      <c r="AX969" s="33"/>
    </row>
    <row r="970" spans="1:50" x14ac:dyDescent="0.2">
      <c r="A970" s="2">
        <v>43695</v>
      </c>
      <c r="B970" s="3">
        <v>16.112312299999999</v>
      </c>
      <c r="C970" s="3">
        <v>17.506793199999997</v>
      </c>
      <c r="D970" s="3">
        <v>18.25210229</v>
      </c>
      <c r="E970" s="3">
        <v>25.155019200000002</v>
      </c>
      <c r="F970" s="10">
        <v>2.3924590411129878</v>
      </c>
      <c r="G970" s="10">
        <v>1.8843501295486469</v>
      </c>
      <c r="H970" s="3">
        <v>4.7849180822259756</v>
      </c>
      <c r="I970" s="3">
        <v>6.6692682117746216</v>
      </c>
      <c r="J970" s="3">
        <v>2.3924590411129878</v>
      </c>
      <c r="K970" s="14">
        <f t="shared" si="406"/>
        <v>12.129059176307972</v>
      </c>
      <c r="L970" s="14">
        <f t="shared" si="407"/>
        <v>7.3971593235426401</v>
      </c>
      <c r="M970" s="14">
        <f t="shared" si="408"/>
        <v>7.7180218846529076</v>
      </c>
      <c r="N970" s="5">
        <f t="shared" si="409"/>
        <v>0</v>
      </c>
      <c r="O970" s="11">
        <v>0.19087692306599999</v>
      </c>
      <c r="P970" s="11">
        <v>5.5333333340000001E-3</v>
      </c>
      <c r="Q970" s="11">
        <v>6.0321442494605373</v>
      </c>
      <c r="R970" s="11">
        <f t="shared" si="402"/>
        <v>0.60321442494605382</v>
      </c>
      <c r="S970" s="11">
        <f t="shared" si="403"/>
        <v>5.4289298245144835</v>
      </c>
      <c r="T970" s="11">
        <v>5.108192059120424</v>
      </c>
      <c r="U970" s="11">
        <f t="shared" si="404"/>
        <v>0.51081920591204244</v>
      </c>
      <c r="V970" s="11">
        <f t="shared" si="405"/>
        <v>4.5973728532083813</v>
      </c>
      <c r="W970" s="11">
        <f t="shared" si="410"/>
        <v>0.67306215813162829</v>
      </c>
      <c r="X970" s="11">
        <f t="shared" si="411"/>
        <v>7.3370749525000223E-2</v>
      </c>
      <c r="Y970" s="11">
        <f t="shared" si="412"/>
        <v>0.54133440060914517</v>
      </c>
      <c r="Z970" s="11">
        <f t="shared" si="413"/>
        <v>9.1265728578233285E-2</v>
      </c>
      <c r="AA970" s="11">
        <f t="shared" si="414"/>
        <v>0.61275803751345326</v>
      </c>
      <c r="AB970" s="11">
        <f t="shared" si="415"/>
        <v>6.9774695793744068E-2</v>
      </c>
      <c r="AC970" s="11">
        <f t="shared" si="416"/>
        <v>0.56849940804298205</v>
      </c>
      <c r="AD970" s="11">
        <f t="shared" si="417"/>
        <v>7.8237610752934186E-2</v>
      </c>
      <c r="AE970" s="11">
        <f t="shared" si="418"/>
        <v>0.42997762283097829</v>
      </c>
      <c r="AF970" s="11">
        <f t="shared" si="428"/>
        <v>4.2194076643871321E-2</v>
      </c>
      <c r="AG970" s="9">
        <v>0</v>
      </c>
      <c r="AH970" s="11">
        <f t="shared" si="429"/>
        <v>3.732968152920832E-2</v>
      </c>
      <c r="AI970" s="30"/>
      <c r="AJ970" s="30">
        <v>960</v>
      </c>
      <c r="AK970" s="30">
        <f t="shared" si="419"/>
        <v>0.74643290765662851</v>
      </c>
      <c r="AL970" s="30">
        <f t="shared" si="426"/>
        <v>0.7040237660916866</v>
      </c>
      <c r="AM970" s="30">
        <f t="shared" si="427"/>
        <v>0.64673701879591627</v>
      </c>
      <c r="AN970" s="34">
        <v>0.63500000000000001</v>
      </c>
      <c r="AO970" s="34">
        <v>1.353846154</v>
      </c>
      <c r="AP970">
        <v>0.74500135125</v>
      </c>
      <c r="AQ970" s="30">
        <f t="shared" si="420"/>
        <v>0.1114329076566285</v>
      </c>
      <c r="AR970" s="31">
        <f t="shared" si="421"/>
        <v>1.2417292908810695E-2</v>
      </c>
      <c r="AS970" s="30">
        <f t="shared" si="422"/>
        <v>-0.64982238790831337</v>
      </c>
      <c r="AT970" s="32">
        <f t="shared" si="423"/>
        <v>0.42226913582686249</v>
      </c>
      <c r="AU970" s="30">
        <f t="shared" si="424"/>
        <v>-9.8264332454083725E-2</v>
      </c>
      <c r="AV970" s="33">
        <f t="shared" si="425"/>
        <v>9.6558790326466918E-3</v>
      </c>
      <c r="AW970" s="16"/>
      <c r="AX970" s="33"/>
    </row>
    <row r="971" spans="1:50" x14ac:dyDescent="0.2">
      <c r="A971" s="2">
        <v>43696</v>
      </c>
      <c r="B971" s="3">
        <v>16.11924355</v>
      </c>
      <c r="C971" s="3">
        <v>17.460942525</v>
      </c>
      <c r="D971" s="3">
        <v>18.249309319999998</v>
      </c>
      <c r="E971" s="3">
        <v>25.455395769999999</v>
      </c>
      <c r="F971" s="10">
        <v>2.4543742668009938</v>
      </c>
      <c r="G971" s="10">
        <v>2.092759461302732</v>
      </c>
      <c r="H971" s="3">
        <v>4.9087485336019876</v>
      </c>
      <c r="I971" s="3">
        <v>7.0015079949047214</v>
      </c>
      <c r="J971" s="3">
        <v>2.4543742668009938</v>
      </c>
      <c r="K971" s="14">
        <f t="shared" si="406"/>
        <v>12.408330869979913</v>
      </c>
      <c r="L971" s="14">
        <f t="shared" si="407"/>
        <v>7.4771667963187225</v>
      </c>
      <c r="M971" s="14">
        <f t="shared" si="408"/>
        <v>8.3032333537866965</v>
      </c>
      <c r="N971" s="5">
        <f t="shared" si="409"/>
        <v>0</v>
      </c>
      <c r="O971" s="11">
        <v>0.188892307733</v>
      </c>
      <c r="P971" s="11">
        <v>5.4666666670000006E-3</v>
      </c>
      <c r="Q971" s="11">
        <v>6.0810210361071384</v>
      </c>
      <c r="R971" s="11">
        <f t="shared" ref="R971:R1034" si="430">Q971*$K$3</f>
        <v>0.60810210361071393</v>
      </c>
      <c r="S971" s="11">
        <f t="shared" ref="S971:S1034" si="431">Q971*$L$3</f>
        <v>5.4729189324964249</v>
      </c>
      <c r="T971" s="11">
        <v>5.0693943427355084</v>
      </c>
      <c r="U971" s="11">
        <f t="shared" ref="U971:U1034" si="432">T971*$K$3</f>
        <v>0.50693943427355082</v>
      </c>
      <c r="V971" s="11">
        <f t="shared" ref="V971:V1034" si="433">T971*$L$3</f>
        <v>4.5624549084619579</v>
      </c>
      <c r="W971" s="11">
        <f t="shared" si="410"/>
        <v>0.67102336086033743</v>
      </c>
      <c r="X971" s="11">
        <f t="shared" si="411"/>
        <v>7.3531199639984474E-2</v>
      </c>
      <c r="Y971" s="11">
        <f t="shared" si="412"/>
        <v>0.53998990183238926</v>
      </c>
      <c r="Z971" s="11">
        <f t="shared" si="413"/>
        <v>9.2689396605193597E-2</v>
      </c>
      <c r="AA971" s="11">
        <f t="shared" si="414"/>
        <v>0.60861768188237475</v>
      </c>
      <c r="AB971" s="11">
        <f t="shared" si="415"/>
        <v>7.0044034649108244E-2</v>
      </c>
      <c r="AC971" s="11">
        <f t="shared" si="416"/>
        <v>0.5707026525431661</v>
      </c>
      <c r="AD971" s="11">
        <f t="shared" si="417"/>
        <v>7.917180669138682E-2</v>
      </c>
      <c r="AE971" s="11">
        <f t="shared" si="418"/>
        <v>0.43086184688247853</v>
      </c>
      <c r="AF971" s="11">
        <f t="shared" si="428"/>
        <v>4.1953585065340381E-2</v>
      </c>
      <c r="AG971" s="9">
        <v>0</v>
      </c>
      <c r="AH971" s="11">
        <f t="shared" si="429"/>
        <v>3.7531967581538872E-2</v>
      </c>
      <c r="AI971" s="30"/>
      <c r="AJ971" s="30">
        <v>961</v>
      </c>
      <c r="AK971" s="30">
        <f t="shared" si="419"/>
        <v>0.74455456050032187</v>
      </c>
      <c r="AL971" s="30">
        <f t="shared" si="426"/>
        <v>0.70130707848756835</v>
      </c>
      <c r="AM971" s="30">
        <f t="shared" si="427"/>
        <v>0.64987445923455289</v>
      </c>
      <c r="AN971" s="34">
        <v>0.63</v>
      </c>
      <c r="AO971" s="34">
        <v>1.3923076919999999</v>
      </c>
      <c r="AP971">
        <v>0.74357136749999997</v>
      </c>
      <c r="AQ971" s="30">
        <f t="shared" si="420"/>
        <v>0.11455456050032187</v>
      </c>
      <c r="AR971" s="31">
        <f t="shared" si="421"/>
        <v>1.3122747331421903E-2</v>
      </c>
      <c r="AS971" s="30">
        <f t="shared" si="422"/>
        <v>-0.69100061351243158</v>
      </c>
      <c r="AT971" s="32">
        <f t="shared" si="423"/>
        <v>0.47748184787455683</v>
      </c>
      <c r="AU971" s="30">
        <f t="shared" si="424"/>
        <v>-9.3696908265447076E-2</v>
      </c>
      <c r="AV971" s="33">
        <f t="shared" si="425"/>
        <v>8.7791106185036039E-3</v>
      </c>
      <c r="AW971" s="16"/>
      <c r="AX971" s="33"/>
    </row>
    <row r="972" spans="1:50" x14ac:dyDescent="0.2">
      <c r="A972" s="2">
        <v>43697</v>
      </c>
      <c r="B972" s="3">
        <v>16.126174800000001</v>
      </c>
      <c r="C972" s="3">
        <v>17.41509185</v>
      </c>
      <c r="D972" s="3">
        <v>18.246516339999999</v>
      </c>
      <c r="E972" s="3">
        <v>25.75577234</v>
      </c>
      <c r="F972" s="10">
        <v>2.4235836811425111</v>
      </c>
      <c r="G972" s="10">
        <v>2.2125550201977542</v>
      </c>
      <c r="H972" s="3">
        <v>4.8471673622850213</v>
      </c>
      <c r="I972" s="3">
        <v>7.0597223824827751</v>
      </c>
      <c r="J972" s="3">
        <v>2.4235836811425111</v>
      </c>
      <c r="K972" s="14">
        <f t="shared" ref="K972:K1035" si="434">IF(-1*(H972*B972-J972*D972+B972*((D972*J972-J972*E972)/(-D972+B972))-((D972*J972-J972*E972)/(-D972+B972))*D972)/(B972-C972)&lt;0,0,-1*(H972*B972-J972*D972+B972*((D972*J972-J972*E972)/(-D972+B972))-((D972*J972-J972*E972)/(-D972+B972))*D972)/(B972-C972))</f>
        <v>12.215680311326135</v>
      </c>
      <c r="L972" s="14">
        <f t="shared" ref="L972:L1035" si="435">IF((H972*B972-I972*C972+B972*K972-K972*C972)/(C972-E972)&lt;0,0,(H972*B972-I972*C972+B972*K972-K972*C972)/(C972-E972))</f>
        <v>7.2565355141655488</v>
      </c>
      <c r="M972" s="14">
        <f t="shared" ref="M972:M1035" si="436">IF((D972*J972-J972*E972)/(-D972+B972)&lt;0,0,(D972*J972-J972*E972)/(-D972+B972))</f>
        <v>8.5831975442604875</v>
      </c>
      <c r="N972" s="5">
        <f t="shared" ref="N972:N1035" si="437">IF(M972=0,1,0)</f>
        <v>0</v>
      </c>
      <c r="O972" s="11">
        <v>0.18690769230000001</v>
      </c>
      <c r="P972" s="11">
        <v>5.4000000000000003E-3</v>
      </c>
      <c r="Q972" s="11">
        <v>6.1427469545692004</v>
      </c>
      <c r="R972" s="11">
        <f t="shared" si="430"/>
        <v>0.61427469545692004</v>
      </c>
      <c r="S972" s="11">
        <f t="shared" si="431"/>
        <v>5.5284722591122808</v>
      </c>
      <c r="T972" s="11">
        <v>5.0623120116276636</v>
      </c>
      <c r="U972" s="11">
        <f t="shared" si="432"/>
        <v>0.50623120116276643</v>
      </c>
      <c r="V972" s="11">
        <f t="shared" si="433"/>
        <v>4.5560808104648975</v>
      </c>
      <c r="W972" s="11">
        <f t="shared" si="410"/>
        <v>0.66887052594843022</v>
      </c>
      <c r="X972" s="11">
        <f t="shared" si="411"/>
        <v>7.4128222642042274E-2</v>
      </c>
      <c r="Y972" s="11">
        <f t="shared" si="412"/>
        <v>0.53862759569216467</v>
      </c>
      <c r="Z972" s="11">
        <f t="shared" si="413"/>
        <v>9.4752302676089764E-2</v>
      </c>
      <c r="AA972" s="11">
        <f t="shared" si="414"/>
        <v>0.60382032715873635</v>
      </c>
      <c r="AB972" s="11">
        <f t="shared" si="415"/>
        <v>7.0335840608537009E-2</v>
      </c>
      <c r="AC972" s="11">
        <f t="shared" si="416"/>
        <v>0.57311389168393789</v>
      </c>
      <c r="AD972" s="11">
        <f t="shared" si="417"/>
        <v>8.1100921915076229E-2</v>
      </c>
      <c r="AE972" s="11">
        <f t="shared" si="418"/>
        <v>0.43180745681497323</v>
      </c>
      <c r="AF972" s="11">
        <f t="shared" si="428"/>
        <v>4.1908600270772055E-2</v>
      </c>
      <c r="AG972" s="9">
        <v>0</v>
      </c>
      <c r="AH972" s="11">
        <f t="shared" si="429"/>
        <v>3.8078078964900723E-2</v>
      </c>
      <c r="AI972" s="30"/>
      <c r="AJ972" s="30">
        <v>962</v>
      </c>
      <c r="AK972" s="30">
        <f t="shared" si="419"/>
        <v>0.74299874859047255</v>
      </c>
      <c r="AL972" s="30">
        <f t="shared" si="426"/>
        <v>0.69857262983482615</v>
      </c>
      <c r="AM972" s="30">
        <f t="shared" si="427"/>
        <v>0.65421481359901412</v>
      </c>
      <c r="AN972" s="34">
        <v>0.625</v>
      </c>
      <c r="AO972" s="34">
        <v>1.430769231</v>
      </c>
      <c r="AP972">
        <v>0.74214138375000005</v>
      </c>
      <c r="AQ972" s="30">
        <f t="shared" si="420"/>
        <v>0.11799874859047255</v>
      </c>
      <c r="AR972" s="31">
        <f t="shared" si="421"/>
        <v>1.3923704668917547E-2</v>
      </c>
      <c r="AS972" s="30">
        <f t="shared" si="422"/>
        <v>-0.73219660116517382</v>
      </c>
      <c r="AT972" s="32">
        <f t="shared" si="423"/>
        <v>0.53611186275783262</v>
      </c>
      <c r="AU972" s="30">
        <f t="shared" si="424"/>
        <v>-8.7926570150985928E-2</v>
      </c>
      <c r="AV972" s="33">
        <f t="shared" si="425"/>
        <v>7.7310817385162498E-3</v>
      </c>
      <c r="AW972" s="16"/>
      <c r="AX972" s="33"/>
    </row>
    <row r="973" spans="1:50" x14ac:dyDescent="0.2">
      <c r="A973" s="2">
        <v>43698</v>
      </c>
      <c r="B973" s="3">
        <v>16.133106049999999</v>
      </c>
      <c r="C973" s="3">
        <v>17.369241170000002</v>
      </c>
      <c r="D973" s="3">
        <v>18.243723370000001</v>
      </c>
      <c r="E973" s="3">
        <v>26.056148910000001</v>
      </c>
      <c r="F973" s="10">
        <v>2.31578975250972</v>
      </c>
      <c r="G973" s="10">
        <v>2.1167580257421532</v>
      </c>
      <c r="H973" s="3">
        <v>4.631579505019439</v>
      </c>
      <c r="I973" s="3">
        <v>6.7483375307615923</v>
      </c>
      <c r="J973" s="3">
        <v>2.31578975250972</v>
      </c>
      <c r="K973" s="14">
        <f t="shared" si="434"/>
        <v>11.634003811686647</v>
      </c>
      <c r="L973" s="14">
        <f t="shared" si="435"/>
        <v>6.5469717343533196</v>
      </c>
      <c r="M973" s="14">
        <f t="shared" si="436"/>
        <v>8.5718689202158131</v>
      </c>
      <c r="N973" s="5">
        <f t="shared" si="437"/>
        <v>0</v>
      </c>
      <c r="O973" s="11">
        <v>0.184923076967</v>
      </c>
      <c r="P973" s="11">
        <v>5.3333333330000008E-3</v>
      </c>
      <c r="Q973" s="11">
        <v>6.1978906099002371</v>
      </c>
      <c r="R973" s="11">
        <f t="shared" si="430"/>
        <v>0.61978906099002373</v>
      </c>
      <c r="S973" s="11">
        <f t="shared" si="431"/>
        <v>5.5781015489102135</v>
      </c>
      <c r="T973" s="11">
        <v>5.0645125680891718</v>
      </c>
      <c r="U973" s="11">
        <f t="shared" si="432"/>
        <v>0.50645125680891723</v>
      </c>
      <c r="V973" s="11">
        <f t="shared" si="433"/>
        <v>4.5580613112802544</v>
      </c>
      <c r="W973" s="11">
        <f t="shared" si="410"/>
        <v>0.66701325660816957</v>
      </c>
      <c r="X973" s="11">
        <f t="shared" si="411"/>
        <v>7.4512636786972952E-2</v>
      </c>
      <c r="Y973" s="11">
        <f t="shared" si="412"/>
        <v>0.53724223314600483</v>
      </c>
      <c r="Z973" s="11">
        <f t="shared" si="413"/>
        <v>9.686328472156111E-2</v>
      </c>
      <c r="AA973" s="11">
        <f t="shared" si="414"/>
        <v>0.59904296952024771</v>
      </c>
      <c r="AB973" s="11">
        <f t="shared" si="415"/>
        <v>7.0662397416488429E-2</v>
      </c>
      <c r="AC973" s="11">
        <f t="shared" si="416"/>
        <v>0.57625571477334603</v>
      </c>
      <c r="AD973" s="11">
        <f t="shared" si="417"/>
        <v>8.2983767747770318E-2</v>
      </c>
      <c r="AE973" s="11">
        <f t="shared" si="418"/>
        <v>0.43282188442597852</v>
      </c>
      <c r="AF973" s="11">
        <f t="shared" si="428"/>
        <v>4.2078326247029334E-2</v>
      </c>
      <c r="AG973" s="9">
        <v>0</v>
      </c>
      <c r="AH973" s="11">
        <f t="shared" si="429"/>
        <v>3.9066528261658393E-2</v>
      </c>
      <c r="AI973" s="30"/>
      <c r="AJ973" s="30">
        <v>963</v>
      </c>
      <c r="AK973" s="30">
        <f t="shared" si="419"/>
        <v>0.74152589339514252</v>
      </c>
      <c r="AL973" s="30">
        <f t="shared" si="426"/>
        <v>0.69590625424180885</v>
      </c>
      <c r="AM973" s="30">
        <f t="shared" si="427"/>
        <v>0.6592394825211163</v>
      </c>
      <c r="AN973" s="34">
        <v>0.62</v>
      </c>
      <c r="AO973" s="34">
        <v>1.4692307689999999</v>
      </c>
      <c r="AP973">
        <v>0.74071140000000013</v>
      </c>
      <c r="AQ973" s="30">
        <f t="shared" si="420"/>
        <v>0.12152589339514253</v>
      </c>
      <c r="AR973" s="31">
        <f t="shared" si="421"/>
        <v>1.4768542765487546E-2</v>
      </c>
      <c r="AS973" s="30">
        <f t="shared" si="422"/>
        <v>-0.77332451475819108</v>
      </c>
      <c r="AT973" s="32">
        <f t="shared" si="423"/>
        <v>0.59803080512599172</v>
      </c>
      <c r="AU973" s="30">
        <f t="shared" si="424"/>
        <v>-8.1471917478883826E-2</v>
      </c>
      <c r="AV973" s="33">
        <f t="shared" si="425"/>
        <v>6.6376733376860555E-3</v>
      </c>
      <c r="AW973" s="16"/>
      <c r="AX973" s="33"/>
    </row>
    <row r="974" spans="1:50" x14ac:dyDescent="0.2">
      <c r="A974" s="2">
        <v>43699</v>
      </c>
      <c r="B974" s="3">
        <v>16.140037299999999</v>
      </c>
      <c r="C974" s="3">
        <v>17.291988449999998</v>
      </c>
      <c r="D974" s="3">
        <v>18.240930389999999</v>
      </c>
      <c r="E974" s="3">
        <v>26.356525479999998</v>
      </c>
      <c r="F974" s="10">
        <v>2.2420491400890779</v>
      </c>
      <c r="G974" s="10">
        <v>1.94672776121812</v>
      </c>
      <c r="H974" s="3">
        <v>4.4840982801781566</v>
      </c>
      <c r="I974" s="3">
        <v>6.4308260413962763</v>
      </c>
      <c r="J974" s="3">
        <v>2.2420491400890779</v>
      </c>
      <c r="K974" s="14">
        <f t="shared" si="434"/>
        <v>11.529037677310768</v>
      </c>
      <c r="L974" s="14">
        <f t="shared" si="435"/>
        <v>5.7486823840151233</v>
      </c>
      <c r="M974" s="14">
        <f t="shared" si="436"/>
        <v>8.6608705028610675</v>
      </c>
      <c r="N974" s="5">
        <f t="shared" si="437"/>
        <v>0</v>
      </c>
      <c r="O974" s="11">
        <v>0.182938461533</v>
      </c>
      <c r="P974" s="11">
        <v>5.2666666669999992E-3</v>
      </c>
      <c r="Q974" s="11">
        <v>6.2518401869953228</v>
      </c>
      <c r="R974" s="11">
        <f t="shared" si="430"/>
        <v>0.62518401869953233</v>
      </c>
      <c r="S974" s="11">
        <f t="shared" si="431"/>
        <v>5.6266561682957903</v>
      </c>
      <c r="T974" s="11">
        <v>5.055411542020666</v>
      </c>
      <c r="U974" s="11">
        <f t="shared" si="432"/>
        <v>0.50554115420206658</v>
      </c>
      <c r="V974" s="11">
        <f t="shared" si="433"/>
        <v>4.5498703878185998</v>
      </c>
      <c r="W974" s="11">
        <f t="shared" si="410"/>
        <v>0.66549752099358472</v>
      </c>
      <c r="X974" s="11">
        <f t="shared" si="411"/>
        <v>7.4379495674941953E-2</v>
      </c>
      <c r="Y974" s="11">
        <f t="shared" si="412"/>
        <v>0.53585254725051645</v>
      </c>
      <c r="Z974" s="11">
        <f t="shared" si="413"/>
        <v>9.8564082979179832E-2</v>
      </c>
      <c r="AA974" s="11">
        <f t="shared" si="414"/>
        <v>0.59481228052269142</v>
      </c>
      <c r="AB974" s="11">
        <f t="shared" si="415"/>
        <v>7.102389164853197E-2</v>
      </c>
      <c r="AC974" s="11">
        <f t="shared" si="416"/>
        <v>0.58038308282546514</v>
      </c>
      <c r="AD974" s="11">
        <f t="shared" si="417"/>
        <v>8.3181741986138646E-2</v>
      </c>
      <c r="AE974" s="11">
        <f t="shared" si="418"/>
        <v>0.43394211196095822</v>
      </c>
      <c r="AF974" s="11">
        <f t="shared" si="428"/>
        <v>4.2156533222280683E-2</v>
      </c>
      <c r="AG974" s="9">
        <v>0</v>
      </c>
      <c r="AH974" s="11">
        <f t="shared" si="429"/>
        <v>4.0088582028987227E-2</v>
      </c>
      <c r="AI974" s="30"/>
      <c r="AJ974" s="30">
        <v>964</v>
      </c>
      <c r="AK974" s="30">
        <f t="shared" si="419"/>
        <v>0.73987701666852668</v>
      </c>
      <c r="AL974" s="30">
        <f t="shared" si="426"/>
        <v>0.69337636350187126</v>
      </c>
      <c r="AM974" s="30">
        <f t="shared" si="427"/>
        <v>0.66356482481160373</v>
      </c>
      <c r="AN974" s="34">
        <v>0.61499999999999999</v>
      </c>
      <c r="AO974" s="34">
        <v>1.507692308</v>
      </c>
      <c r="AP974">
        <v>0.74780978928571451</v>
      </c>
      <c r="AQ974" s="30">
        <f t="shared" si="420"/>
        <v>0.12487701666852669</v>
      </c>
      <c r="AR974" s="31">
        <f t="shared" si="421"/>
        <v>1.5594269292031492E-2</v>
      </c>
      <c r="AS974" s="30">
        <f t="shared" si="422"/>
        <v>-0.81431594449812872</v>
      </c>
      <c r="AT974" s="32">
        <f t="shared" si="423"/>
        <v>0.66311045746387942</v>
      </c>
      <c r="AU974" s="30">
        <f t="shared" si="424"/>
        <v>-8.4244964474110784E-2</v>
      </c>
      <c r="AV974" s="33">
        <f t="shared" si="425"/>
        <v>7.0972140392441879E-3</v>
      </c>
      <c r="AW974" s="16"/>
      <c r="AX974" s="33"/>
    </row>
    <row r="975" spans="1:50" x14ac:dyDescent="0.2">
      <c r="A975" s="2">
        <v>43700</v>
      </c>
      <c r="B975" s="3">
        <v>16.14696855</v>
      </c>
      <c r="C975" s="3">
        <v>17.281335384999998</v>
      </c>
      <c r="D975" s="3">
        <v>18.238137420000001</v>
      </c>
      <c r="E975" s="3">
        <v>26.656902039999999</v>
      </c>
      <c r="F975" s="10">
        <v>2.2083570573297928</v>
      </c>
      <c r="G975" s="10">
        <v>1.8533111449867961</v>
      </c>
      <c r="H975" s="3">
        <v>4.4167141146595856</v>
      </c>
      <c r="I975" s="3">
        <v>6.2700252596463821</v>
      </c>
      <c r="J975" s="3">
        <v>2.2083570573297928</v>
      </c>
      <c r="K975" s="14">
        <f t="shared" si="434"/>
        <v>10.974039237639102</v>
      </c>
      <c r="L975" s="14">
        <f t="shared" si="435"/>
        <v>5.2782358079014546</v>
      </c>
      <c r="M975" s="14">
        <f t="shared" si="436"/>
        <v>8.8905485010282117</v>
      </c>
      <c r="N975" s="5">
        <f t="shared" si="437"/>
        <v>0</v>
      </c>
      <c r="O975" s="11">
        <v>0.18095384619999999</v>
      </c>
      <c r="P975" s="11">
        <v>5.2000000000000006E-3</v>
      </c>
      <c r="Q975" s="11">
        <v>6.2973610816263426</v>
      </c>
      <c r="R975" s="11">
        <f t="shared" si="430"/>
        <v>0.62973610816263426</v>
      </c>
      <c r="S975" s="11">
        <f t="shared" si="431"/>
        <v>5.6676249734637087</v>
      </c>
      <c r="T975" s="11">
        <v>5.0492574019946366</v>
      </c>
      <c r="U975" s="11">
        <f t="shared" si="432"/>
        <v>0.50492574019946368</v>
      </c>
      <c r="V975" s="11">
        <f t="shared" si="433"/>
        <v>4.544331661795173</v>
      </c>
      <c r="W975" s="11">
        <f t="shared" si="410"/>
        <v>0.66398202018631358</v>
      </c>
      <c r="X975" s="11">
        <f t="shared" si="411"/>
        <v>7.4125391977587635E-2</v>
      </c>
      <c r="Y975" s="11">
        <f t="shared" si="412"/>
        <v>0.53447853070848372</v>
      </c>
      <c r="Z975" s="11">
        <f t="shared" si="413"/>
        <v>0.10008206238690737</v>
      </c>
      <c r="AA975" s="11">
        <f t="shared" si="414"/>
        <v>0.5908687950052055</v>
      </c>
      <c r="AB975" s="11">
        <f t="shared" si="415"/>
        <v>7.1411340524353301E-2</v>
      </c>
      <c r="AC975" s="11">
        <f t="shared" si="416"/>
        <v>0.58493616989179642</v>
      </c>
      <c r="AD975" s="11">
        <f t="shared" si="417"/>
        <v>8.179393862684034E-2</v>
      </c>
      <c r="AE975" s="11">
        <f t="shared" si="418"/>
        <v>0.43521706703539798</v>
      </c>
      <c r="AF975" s="11">
        <f t="shared" si="428"/>
        <v>4.1993358737975432E-2</v>
      </c>
      <c r="AG975" s="9">
        <v>0</v>
      </c>
      <c r="AH975" s="11">
        <f t="shared" si="429"/>
        <v>4.0461022436928541E-2</v>
      </c>
      <c r="AI975" s="30"/>
      <c r="AJ975" s="30">
        <v>965</v>
      </c>
      <c r="AK975" s="30">
        <f t="shared" si="419"/>
        <v>0.73810741216390119</v>
      </c>
      <c r="AL975" s="30">
        <f t="shared" si="426"/>
        <v>0.69095085739211282</v>
      </c>
      <c r="AM975" s="30">
        <f t="shared" si="427"/>
        <v>0.66673010851863679</v>
      </c>
      <c r="AN975" s="34">
        <v>0.61</v>
      </c>
      <c r="AO975" s="34">
        <v>1.5461538459999999</v>
      </c>
      <c r="AP975">
        <v>0.73913125557142856</v>
      </c>
      <c r="AQ975" s="30">
        <f t="shared" si="420"/>
        <v>0.1281074121639012</v>
      </c>
      <c r="AR975" s="31">
        <f t="shared" si="421"/>
        <v>1.6411509051331662E-2</v>
      </c>
      <c r="AS975" s="30">
        <f t="shared" si="422"/>
        <v>-0.85520298860788713</v>
      </c>
      <c r="AT975" s="32">
        <f t="shared" si="423"/>
        <v>0.73137215172386194</v>
      </c>
      <c r="AU975" s="30">
        <f t="shared" si="424"/>
        <v>-7.240114705279177E-2</v>
      </c>
      <c r="AV975" s="33">
        <f t="shared" si="425"/>
        <v>5.2419260945599788E-3</v>
      </c>
      <c r="AW975" s="16"/>
      <c r="AX975" s="33"/>
    </row>
    <row r="976" spans="1:50" x14ac:dyDescent="0.2">
      <c r="A976" s="2">
        <v>43701</v>
      </c>
      <c r="B976" s="3">
        <v>16.153899800000001</v>
      </c>
      <c r="C976" s="3">
        <v>17.270682319999999</v>
      </c>
      <c r="D976" s="3">
        <v>18.235344439999999</v>
      </c>
      <c r="E976" s="3">
        <v>26.957278609999999</v>
      </c>
      <c r="F976" s="10">
        <v>2.1719627780404762</v>
      </c>
      <c r="G976" s="10">
        <v>1.7958403793805919</v>
      </c>
      <c r="H976" s="3">
        <v>4.3439255560809524</v>
      </c>
      <c r="I976" s="3">
        <v>6.1397659354615426</v>
      </c>
      <c r="J976" s="3">
        <v>2.1719627780404762</v>
      </c>
      <c r="K976" s="14">
        <f t="shared" si="434"/>
        <v>10.405904663877001</v>
      </c>
      <c r="L976" s="14">
        <f t="shared" si="435"/>
        <v>4.9024177152248383</v>
      </c>
      <c r="M976" s="14">
        <f t="shared" si="436"/>
        <v>9.1012347893909791</v>
      </c>
      <c r="N976" s="5">
        <f t="shared" si="437"/>
        <v>0</v>
      </c>
      <c r="O976" s="11">
        <v>0.178969230767</v>
      </c>
      <c r="P976" s="11">
        <v>5.1333333330000003E-3</v>
      </c>
      <c r="Q976" s="11">
        <v>6.3529346779468563</v>
      </c>
      <c r="R976" s="11">
        <f t="shared" si="430"/>
        <v>0.63529346779468565</v>
      </c>
      <c r="S976" s="11">
        <f t="shared" si="431"/>
        <v>5.7176412101521707</v>
      </c>
      <c r="T976" s="11">
        <v>5.0437588458136702</v>
      </c>
      <c r="U976" s="11">
        <f t="shared" si="432"/>
        <v>0.50437588458136706</v>
      </c>
      <c r="V976" s="11">
        <f t="shared" si="433"/>
        <v>4.5393829612323033</v>
      </c>
      <c r="W976" s="11">
        <f t="shared" si="410"/>
        <v>0.66236314242867</v>
      </c>
      <c r="X976" s="11">
        <f t="shared" si="411"/>
        <v>7.3984978939916457E-2</v>
      </c>
      <c r="Y976" s="11">
        <f t="shared" si="412"/>
        <v>0.53311903594571664</v>
      </c>
      <c r="Z976" s="11">
        <f t="shared" si="413"/>
        <v>0.10166040299958506</v>
      </c>
      <c r="AA976" s="11">
        <f t="shared" si="414"/>
        <v>0.58693245203617517</v>
      </c>
      <c r="AB976" s="11">
        <f t="shared" si="415"/>
        <v>7.1820508878398359E-2</v>
      </c>
      <c r="AC976" s="11">
        <f t="shared" si="416"/>
        <v>0.58894238978041857</v>
      </c>
      <c r="AD976" s="11">
        <f t="shared" si="417"/>
        <v>8.0130698284810745E-2</v>
      </c>
      <c r="AE976" s="11">
        <f t="shared" si="418"/>
        <v>0.43665980575384239</v>
      </c>
      <c r="AF976" s="11">
        <f t="shared" si="428"/>
        <v>4.1769362190409394E-2</v>
      </c>
      <c r="AG976" s="9">
        <v>0</v>
      </c>
      <c r="AH976" s="11">
        <f t="shared" si="429"/>
        <v>4.0174731420384496E-2</v>
      </c>
      <c r="AI976" s="30"/>
      <c r="AJ976" s="30">
        <v>966</v>
      </c>
      <c r="AK976" s="30">
        <f t="shared" si="419"/>
        <v>0.73634812136858652</v>
      </c>
      <c r="AL976" s="30">
        <f t="shared" si="426"/>
        <v>0.68859285503576029</v>
      </c>
      <c r="AM976" s="30">
        <f t="shared" si="427"/>
        <v>0.66907308806522936</v>
      </c>
      <c r="AN976" s="34">
        <v>0.60499999999999998</v>
      </c>
      <c r="AO976" s="34">
        <v>1.584615385</v>
      </c>
      <c r="AP976">
        <v>0.73045272185714305</v>
      </c>
      <c r="AQ976" s="30">
        <f t="shared" si="420"/>
        <v>0.13134812136858653</v>
      </c>
      <c r="AR976" s="31">
        <f t="shared" si="421"/>
        <v>1.7252328987056937E-2</v>
      </c>
      <c r="AS976" s="30">
        <f t="shared" si="422"/>
        <v>-0.8960225299642397</v>
      </c>
      <c r="AT976" s="32">
        <f t="shared" si="423"/>
        <v>0.80285637420351685</v>
      </c>
      <c r="AU976" s="30">
        <f t="shared" si="424"/>
        <v>-6.137963379191369E-2</v>
      </c>
      <c r="AV976" s="33">
        <f t="shared" si="425"/>
        <v>3.7674594444294328E-3</v>
      </c>
      <c r="AW976" s="16"/>
      <c r="AX976" s="33"/>
    </row>
    <row r="977" spans="1:50" x14ac:dyDescent="0.2">
      <c r="A977" s="2">
        <v>43702</v>
      </c>
      <c r="B977" s="3">
        <v>16.160831049999999</v>
      </c>
      <c r="C977" s="3">
        <v>17.260029244999998</v>
      </c>
      <c r="D977" s="3">
        <v>18.232551470000001</v>
      </c>
      <c r="E977" s="3">
        <v>27.25765518</v>
      </c>
      <c r="F977" s="10">
        <v>2.143446018123679</v>
      </c>
      <c r="G977" s="10">
        <v>1.755119743332348</v>
      </c>
      <c r="H977" s="3">
        <v>4.2868920362473579</v>
      </c>
      <c r="I977" s="3">
        <v>6.0420117795797061</v>
      </c>
      <c r="J977" s="3">
        <v>2.143446018123679</v>
      </c>
      <c r="K977" s="14">
        <f t="shared" si="434"/>
        <v>9.8748574349912897</v>
      </c>
      <c r="L977" s="14">
        <f t="shared" si="435"/>
        <v>4.5870877599723805</v>
      </c>
      <c r="M977" s="14">
        <f t="shared" si="436"/>
        <v>9.337564288888327</v>
      </c>
      <c r="N977" s="5">
        <f t="shared" si="437"/>
        <v>0</v>
      </c>
      <c r="O977" s="11">
        <v>0.17698461543300001</v>
      </c>
      <c r="P977" s="11">
        <v>5.0666666670000004E-3</v>
      </c>
      <c r="Q977" s="11">
        <v>6.4030497073689716</v>
      </c>
      <c r="R977" s="11">
        <f t="shared" si="430"/>
        <v>0.64030497073689718</v>
      </c>
      <c r="S977" s="11">
        <f t="shared" si="431"/>
        <v>5.762744736632075</v>
      </c>
      <c r="T977" s="11">
        <v>5.0362903990828016</v>
      </c>
      <c r="U977" s="11">
        <f t="shared" si="432"/>
        <v>0.50362903990828023</v>
      </c>
      <c r="V977" s="11">
        <f t="shared" si="433"/>
        <v>4.5326613591745213</v>
      </c>
      <c r="W977" s="11">
        <f t="shared" si="410"/>
        <v>0.66070258540319504</v>
      </c>
      <c r="X977" s="11">
        <f t="shared" si="411"/>
        <v>7.3898114450743901E-2</v>
      </c>
      <c r="Y977" s="11">
        <f t="shared" si="412"/>
        <v>0.53176703238603051</v>
      </c>
      <c r="Z977" s="11">
        <f t="shared" si="413"/>
        <v>0.10325616447799046</v>
      </c>
      <c r="AA977" s="11">
        <f t="shared" si="414"/>
        <v>0.58304559739637807</v>
      </c>
      <c r="AB977" s="11">
        <f t="shared" si="415"/>
        <v>7.2252119590401773E-2</v>
      </c>
      <c r="AC977" s="11">
        <f t="shared" si="416"/>
        <v>0.59223121696504344</v>
      </c>
      <c r="AD977" s="11">
        <f t="shared" si="417"/>
        <v>7.8655321821027302E-2</v>
      </c>
      <c r="AE977" s="11">
        <f t="shared" si="418"/>
        <v>0.43822639579883482</v>
      </c>
      <c r="AF977" s="11">
        <f t="shared" si="428"/>
        <v>4.159672346828399E-2</v>
      </c>
      <c r="AG977" s="9">
        <v>0</v>
      </c>
      <c r="AH977" s="11">
        <f t="shared" si="429"/>
        <v>3.9718340172008253E-2</v>
      </c>
      <c r="AI977" s="30"/>
      <c r="AJ977" s="30">
        <v>967</v>
      </c>
      <c r="AK977" s="30">
        <f t="shared" si="419"/>
        <v>0.73460069985393894</v>
      </c>
      <c r="AL977" s="30">
        <f t="shared" si="426"/>
        <v>0.68630176187436853</v>
      </c>
      <c r="AM977" s="30">
        <f t="shared" si="427"/>
        <v>0.67088653878607074</v>
      </c>
      <c r="AN977" s="34">
        <v>0.6</v>
      </c>
      <c r="AO977" s="34">
        <v>1.6230769229999999</v>
      </c>
      <c r="AP977">
        <v>0.72177418814285699</v>
      </c>
      <c r="AQ977" s="30">
        <f t="shared" si="420"/>
        <v>0.13460069985393897</v>
      </c>
      <c r="AR977" s="31">
        <f t="shared" si="421"/>
        <v>1.8117348401170165E-2</v>
      </c>
      <c r="AS977" s="30">
        <f t="shared" si="422"/>
        <v>-0.93677516112563142</v>
      </c>
      <c r="AT977" s="32">
        <f t="shared" si="423"/>
        <v>0.87754770250195269</v>
      </c>
      <c r="AU977" s="30">
        <f t="shared" si="424"/>
        <v>-5.0887649356786246E-2</v>
      </c>
      <c r="AV977" s="33">
        <f t="shared" si="425"/>
        <v>2.5895528570592276E-3</v>
      </c>
      <c r="AW977" s="16"/>
      <c r="AX977" s="33"/>
    </row>
    <row r="978" spans="1:50" x14ac:dyDescent="0.2">
      <c r="A978" s="2">
        <v>43703</v>
      </c>
      <c r="B978" s="3">
        <v>16.1677623</v>
      </c>
      <c r="C978" s="3">
        <v>17.249376179999999</v>
      </c>
      <c r="D978" s="3">
        <v>18.229758489999998</v>
      </c>
      <c r="E978" s="3">
        <v>27.558031750000001</v>
      </c>
      <c r="F978" s="10">
        <v>2.1252574288202002</v>
      </c>
      <c r="G978" s="10">
        <v>1.79823147843884</v>
      </c>
      <c r="H978" s="3">
        <v>4.2505148576403986</v>
      </c>
      <c r="I978" s="3">
        <v>6.0487463360792404</v>
      </c>
      <c r="J978" s="3">
        <v>2.1252574288202002</v>
      </c>
      <c r="K978" s="14">
        <f t="shared" si="434"/>
        <v>9.3872705947503672</v>
      </c>
      <c r="L978" s="14">
        <f t="shared" si="435"/>
        <v>4.439879570840783</v>
      </c>
      <c r="M978" s="14">
        <f t="shared" si="436"/>
        <v>9.61446104509041</v>
      </c>
      <c r="N978" s="5">
        <f t="shared" si="437"/>
        <v>0</v>
      </c>
      <c r="O978" s="11">
        <v>0.17499999999999999</v>
      </c>
      <c r="P978" s="11">
        <v>5.0000000000000001E-3</v>
      </c>
      <c r="Q978" s="11">
        <v>6.4576353325684277</v>
      </c>
      <c r="R978" s="11">
        <f t="shared" si="430"/>
        <v>0.64576353325684277</v>
      </c>
      <c r="S978" s="11">
        <f t="shared" si="431"/>
        <v>5.8118717993115849</v>
      </c>
      <c r="T978" s="11">
        <v>5.0357175177885649</v>
      </c>
      <c r="U978" s="11">
        <f t="shared" si="432"/>
        <v>0.50357175177885649</v>
      </c>
      <c r="V978" s="11">
        <f t="shared" si="433"/>
        <v>4.5321457660097089</v>
      </c>
      <c r="W978" s="11">
        <f t="shared" si="410"/>
        <v>0.65900615317349021</v>
      </c>
      <c r="X978" s="11">
        <f t="shared" si="411"/>
        <v>7.3871294908754798E-2</v>
      </c>
      <c r="Y978" s="11">
        <f t="shared" si="412"/>
        <v>0.53041956420544967</v>
      </c>
      <c r="Z978" s="11">
        <f t="shared" si="413"/>
        <v>0.10490180298761301</v>
      </c>
      <c r="AA978" s="11">
        <f t="shared" si="414"/>
        <v>0.57916761855552323</v>
      </c>
      <c r="AB978" s="11">
        <f t="shared" si="415"/>
        <v>7.2706020613095626E-2</v>
      </c>
      <c r="AC978" s="11">
        <f t="shared" si="416"/>
        <v>0.59487272980224581</v>
      </c>
      <c r="AD978" s="11">
        <f t="shared" si="417"/>
        <v>7.7459529681386058E-2</v>
      </c>
      <c r="AE978" s="11">
        <f t="shared" si="418"/>
        <v>0.43986633796732766</v>
      </c>
      <c r="AF978" s="11">
        <f t="shared" si="428"/>
        <v>4.1448736658603824E-2</v>
      </c>
      <c r="AG978" s="9">
        <v>0</v>
      </c>
      <c r="AH978" s="11">
        <f t="shared" si="429"/>
        <v>3.9284763593284637E-2</v>
      </c>
      <c r="AI978" s="30"/>
      <c r="AJ978" s="30">
        <v>968</v>
      </c>
      <c r="AK978" s="30">
        <f t="shared" si="419"/>
        <v>0.73287744808224498</v>
      </c>
      <c r="AL978" s="30">
        <f t="shared" si="426"/>
        <v>0.68406942154313621</v>
      </c>
      <c r="AM978" s="30">
        <f t="shared" si="427"/>
        <v>0.67233225948363184</v>
      </c>
      <c r="AN978" s="34">
        <v>0.609375</v>
      </c>
      <c r="AO978" s="34">
        <v>1.661538462</v>
      </c>
      <c r="AP978">
        <v>0.71309565392857155</v>
      </c>
      <c r="AQ978" s="30">
        <f t="shared" si="420"/>
        <v>0.12350244808224498</v>
      </c>
      <c r="AR978" s="31">
        <f t="shared" si="421"/>
        <v>1.5252854682307616E-2</v>
      </c>
      <c r="AS978" s="30">
        <f t="shared" si="422"/>
        <v>-0.97746904045686378</v>
      </c>
      <c r="AT978" s="32">
        <f t="shared" si="423"/>
        <v>0.95544572505166203</v>
      </c>
      <c r="AU978" s="30">
        <f t="shared" si="424"/>
        <v>-4.0763394444939705E-2</v>
      </c>
      <c r="AV978" s="33">
        <f t="shared" si="425"/>
        <v>1.6616543266737413E-3</v>
      </c>
      <c r="AW978" s="16"/>
      <c r="AX978" s="33"/>
    </row>
    <row r="979" spans="1:50" x14ac:dyDescent="0.2">
      <c r="A979" s="2">
        <v>43704</v>
      </c>
      <c r="B979" s="3">
        <v>16.174693550000001</v>
      </c>
      <c r="C979" s="3">
        <v>17.238723114999999</v>
      </c>
      <c r="D979" s="3">
        <v>18.22696552</v>
      </c>
      <c r="E979" s="3">
        <v>27.336597609999998</v>
      </c>
      <c r="F979" s="10">
        <v>2.130524149114307</v>
      </c>
      <c r="G979" s="10">
        <v>1.7742609719485549</v>
      </c>
      <c r="H979" s="3">
        <v>4.261048298228614</v>
      </c>
      <c r="I979" s="3">
        <v>6.0353092701771693</v>
      </c>
      <c r="J979" s="3">
        <v>2.130524149114307</v>
      </c>
      <c r="K979" s="14">
        <f t="shared" si="434"/>
        <v>10.03719202376808</v>
      </c>
      <c r="L979" s="14">
        <f t="shared" si="435"/>
        <v>4.5355826200780598</v>
      </c>
      <c r="M979" s="14">
        <f t="shared" si="436"/>
        <v>9.4569781398376946</v>
      </c>
      <c r="N979" s="5">
        <f t="shared" si="437"/>
        <v>0</v>
      </c>
      <c r="O979" s="11">
        <v>0.17532142861899999</v>
      </c>
      <c r="P979" s="11">
        <v>5.6309523809999996E-3</v>
      </c>
      <c r="Q979" s="11">
        <v>6.50727411851277</v>
      </c>
      <c r="R979" s="11">
        <f t="shared" si="430"/>
        <v>0.65072741185127703</v>
      </c>
      <c r="S979" s="11">
        <f t="shared" si="431"/>
        <v>5.8565467066614936</v>
      </c>
      <c r="T979" s="11">
        <v>5.0260049691602164</v>
      </c>
      <c r="U979" s="11">
        <f t="shared" si="432"/>
        <v>0.50260049691602171</v>
      </c>
      <c r="V979" s="11">
        <f t="shared" si="433"/>
        <v>4.5234044722441951</v>
      </c>
      <c r="W979" s="11">
        <f t="shared" si="410"/>
        <v>0.65727973327069755</v>
      </c>
      <c r="X979" s="11">
        <f t="shared" si="411"/>
        <v>7.3934031484089377E-2</v>
      </c>
      <c r="Y979" s="11">
        <f t="shared" si="412"/>
        <v>0.52907422892061895</v>
      </c>
      <c r="Z979" s="11">
        <f t="shared" si="413"/>
        <v>0.10664613929814135</v>
      </c>
      <c r="AA979" s="11">
        <f t="shared" si="414"/>
        <v>0.57524015594832911</v>
      </c>
      <c r="AB979" s="11">
        <f t="shared" si="415"/>
        <v>7.3182712413175852E-2</v>
      </c>
      <c r="AC979" s="11">
        <f t="shared" si="416"/>
        <v>0.59688695045170903</v>
      </c>
      <c r="AD979" s="11">
        <f t="shared" si="417"/>
        <v>7.7122113815012439E-2</v>
      </c>
      <c r="AE979" s="11">
        <f t="shared" si="418"/>
        <v>0.44153691156055802</v>
      </c>
      <c r="AF979" s="11">
        <f t="shared" si="428"/>
        <v>4.1328851251204793E-2</v>
      </c>
      <c r="AG979" s="9">
        <v>0</v>
      </c>
      <c r="AH979" s="11">
        <f t="shared" si="429"/>
        <v>3.8924458933028309E-2</v>
      </c>
      <c r="AI979" s="30"/>
      <c r="AJ979" s="30">
        <v>969</v>
      </c>
      <c r="AK979" s="30">
        <f t="shared" si="419"/>
        <v>0.73121376475478694</v>
      </c>
      <c r="AL979" s="30">
        <f t="shared" si="426"/>
        <v>0.68188629524647049</v>
      </c>
      <c r="AM979" s="30">
        <f t="shared" si="427"/>
        <v>0.67400906426672147</v>
      </c>
      <c r="AN979" s="34">
        <v>0.61875000000000002</v>
      </c>
      <c r="AO979" s="34">
        <v>1.7</v>
      </c>
      <c r="AP979">
        <v>0.70441712021428549</v>
      </c>
      <c r="AQ979" s="30">
        <f t="shared" si="420"/>
        <v>0.11246376475478692</v>
      </c>
      <c r="AR979" s="31">
        <f t="shared" si="421"/>
        <v>1.2648098382820053E-2</v>
      </c>
      <c r="AS979" s="30">
        <f t="shared" si="422"/>
        <v>-1.0181137047535294</v>
      </c>
      <c r="AT979" s="32">
        <f t="shared" si="423"/>
        <v>1.0365555158069568</v>
      </c>
      <c r="AU979" s="30">
        <f t="shared" si="424"/>
        <v>-3.0408055947564017E-2</v>
      </c>
      <c r="AV979" s="33">
        <f t="shared" si="425"/>
        <v>9.2464986651018342E-4</v>
      </c>
      <c r="AW979" s="16"/>
      <c r="AX979" s="33"/>
    </row>
    <row r="980" spans="1:50" x14ac:dyDescent="0.2">
      <c r="A980" s="2">
        <v>43705</v>
      </c>
      <c r="B980" s="3">
        <v>16.19232088</v>
      </c>
      <c r="C980" s="3">
        <v>17.228070049999999</v>
      </c>
      <c r="D980" s="3">
        <v>18.24297374</v>
      </c>
      <c r="E980" s="3">
        <v>27.11516348</v>
      </c>
      <c r="F980" s="10">
        <v>2.217720429772355</v>
      </c>
      <c r="G980" s="10">
        <v>1.6376971193452541</v>
      </c>
      <c r="H980" s="3">
        <v>4.4354408595447108</v>
      </c>
      <c r="I980" s="3">
        <v>6.0731379788899664</v>
      </c>
      <c r="J980" s="3">
        <v>2.217720429772355</v>
      </c>
      <c r="K980" s="14">
        <f t="shared" si="434"/>
        <v>11.282876177248312</v>
      </c>
      <c r="L980" s="14">
        <f t="shared" si="435"/>
        <v>4.5002704619347877</v>
      </c>
      <c r="M980" s="14">
        <f t="shared" si="436"/>
        <v>9.5950108509417245</v>
      </c>
      <c r="N980" s="5">
        <f t="shared" si="437"/>
        <v>0</v>
      </c>
      <c r="O980" s="11">
        <v>0.17564285713800001</v>
      </c>
      <c r="P980" s="11">
        <v>6.2619047620000009E-3</v>
      </c>
      <c r="Q980" s="11">
        <v>6.4873090365309158</v>
      </c>
      <c r="R980" s="11">
        <f t="shared" si="430"/>
        <v>0.64873090365309161</v>
      </c>
      <c r="S980" s="11">
        <f t="shared" si="431"/>
        <v>5.8385781328778243</v>
      </c>
      <c r="T980" s="11">
        <v>5.0169401398972804</v>
      </c>
      <c r="U980" s="11">
        <f t="shared" si="432"/>
        <v>0.50169401398972802</v>
      </c>
      <c r="V980" s="11">
        <f t="shared" si="433"/>
        <v>4.5152461259075523</v>
      </c>
      <c r="W980" s="11">
        <f t="shared" si="410"/>
        <v>0.65566133042084906</v>
      </c>
      <c r="X980" s="11">
        <f t="shared" si="411"/>
        <v>7.3997511431283428E-2</v>
      </c>
      <c r="Y980" s="11">
        <f t="shared" si="412"/>
        <v>0.52772914119399328</v>
      </c>
      <c r="Z980" s="11">
        <f t="shared" si="413"/>
        <v>0.10785990713483506</v>
      </c>
      <c r="AA980" s="11">
        <f t="shared" si="414"/>
        <v>0.57182142240789591</v>
      </c>
      <c r="AB980" s="11">
        <f t="shared" si="415"/>
        <v>7.3683660712324864E-2</v>
      </c>
      <c r="AC980" s="11">
        <f t="shared" si="416"/>
        <v>0.59865261797438463</v>
      </c>
      <c r="AD980" s="11">
        <f t="shared" si="417"/>
        <v>7.6684711400125088E-2</v>
      </c>
      <c r="AE980" s="11">
        <f t="shared" si="418"/>
        <v>0.44319971475993908</v>
      </c>
      <c r="AF980" s="11">
        <f t="shared" si="428"/>
        <v>4.1251984450888513E-2</v>
      </c>
      <c r="AG980" s="9">
        <v>0</v>
      </c>
      <c r="AH980" s="11">
        <f t="shared" si="429"/>
        <v>3.8904313213127185E-2</v>
      </c>
      <c r="AI980" s="30"/>
      <c r="AJ980" s="30">
        <v>970</v>
      </c>
      <c r="AK980" s="30">
        <f t="shared" si="419"/>
        <v>0.72965884185213248</v>
      </c>
      <c r="AL980" s="30">
        <f t="shared" si="426"/>
        <v>0.67968132954273097</v>
      </c>
      <c r="AM980" s="30">
        <f t="shared" si="427"/>
        <v>0.67533732937450974</v>
      </c>
      <c r="AN980" s="34">
        <v>0.62812500000000004</v>
      </c>
      <c r="AO980" s="34">
        <v>1.6928571429999999</v>
      </c>
      <c r="AP980">
        <v>0.69573858650000009</v>
      </c>
      <c r="AQ980" s="30">
        <f t="shared" si="420"/>
        <v>0.10153384185213243</v>
      </c>
      <c r="AR980" s="31">
        <f t="shared" si="421"/>
        <v>1.030912104125384E-2</v>
      </c>
      <c r="AS980" s="30">
        <f t="shared" si="422"/>
        <v>-1.013175813457269</v>
      </c>
      <c r="AT980" s="32">
        <f t="shared" si="423"/>
        <v>1.0265252289747988</v>
      </c>
      <c r="AU980" s="30">
        <f t="shared" si="424"/>
        <v>-2.0401257125490346E-2</v>
      </c>
      <c r="AV980" s="33">
        <f t="shared" si="425"/>
        <v>4.1621129230037064E-4</v>
      </c>
      <c r="AW980" s="16"/>
      <c r="AX980" s="33"/>
    </row>
    <row r="981" spans="1:50" x14ac:dyDescent="0.2">
      <c r="A981" s="2">
        <v>43706</v>
      </c>
      <c r="B981" s="3">
        <v>16.20994821</v>
      </c>
      <c r="C981" s="3">
        <v>17.217416980000003</v>
      </c>
      <c r="D981" s="3">
        <v>18.258981970000001</v>
      </c>
      <c r="E981" s="3">
        <v>26.89372934</v>
      </c>
      <c r="F981" s="10">
        <v>2.166679436193319</v>
      </c>
      <c r="G981" s="10">
        <v>1.5850358133925111</v>
      </c>
      <c r="H981" s="3">
        <v>4.3333588723866381</v>
      </c>
      <c r="I981" s="3">
        <v>5.9183946857791492</v>
      </c>
      <c r="J981" s="3">
        <v>2.166679436193319</v>
      </c>
      <c r="K981" s="14">
        <f t="shared" si="434"/>
        <v>11.884668716038174</v>
      </c>
      <c r="L981" s="14">
        <f t="shared" si="435"/>
        <v>4.5088849150947405</v>
      </c>
      <c r="M981" s="14">
        <f t="shared" si="436"/>
        <v>9.1305130879363059</v>
      </c>
      <c r="N981" s="5">
        <f t="shared" si="437"/>
        <v>0</v>
      </c>
      <c r="O981" s="11">
        <v>0.17596428575699999</v>
      </c>
      <c r="P981" s="11">
        <v>6.8928571430000004E-3</v>
      </c>
      <c r="Q981" s="11">
        <v>6.5496885950124284</v>
      </c>
      <c r="R981" s="11">
        <f t="shared" si="430"/>
        <v>0.65496885950124284</v>
      </c>
      <c r="S981" s="11">
        <f t="shared" si="431"/>
        <v>5.8947197355111856</v>
      </c>
      <c r="T981" s="11">
        <v>5.0020261067778424</v>
      </c>
      <c r="U981" s="11">
        <f t="shared" si="432"/>
        <v>0.50020261067778427</v>
      </c>
      <c r="V981" s="11">
        <f t="shared" si="433"/>
        <v>4.5018234961000587</v>
      </c>
      <c r="W981" s="11">
        <f t="shared" si="410"/>
        <v>0.65398764385383001</v>
      </c>
      <c r="X981" s="11">
        <f t="shared" si="411"/>
        <v>7.438690908164805E-2</v>
      </c>
      <c r="Y981" s="11">
        <f t="shared" si="412"/>
        <v>0.52639050446375935</v>
      </c>
      <c r="Z981" s="11">
        <f t="shared" si="413"/>
        <v>0.10906631320712447</v>
      </c>
      <c r="AA981" s="11">
        <f t="shared" si="414"/>
        <v>0.56833419749680159</v>
      </c>
      <c r="AB981" s="11">
        <f t="shared" si="415"/>
        <v>7.4197713221136719E-2</v>
      </c>
      <c r="AC981" s="11">
        <f t="shared" si="416"/>
        <v>0.60032004655094928</v>
      </c>
      <c r="AD981" s="11">
        <f t="shared" si="417"/>
        <v>7.534127127998505E-2</v>
      </c>
      <c r="AE981" s="11">
        <f t="shared" si="418"/>
        <v>0.44484100669155213</v>
      </c>
      <c r="AF981" s="11">
        <f t="shared" si="428"/>
        <v>4.1182102792849611E-2</v>
      </c>
      <c r="AG981" s="9">
        <v>0</v>
      </c>
      <c r="AH981" s="11">
        <f t="shared" si="429"/>
        <v>3.8821634192538326E-2</v>
      </c>
      <c r="AI981" s="30"/>
      <c r="AJ981" s="30">
        <v>971</v>
      </c>
      <c r="AK981" s="30">
        <f t="shared" si="419"/>
        <v>0.72837455293547804</v>
      </c>
      <c r="AL981" s="30">
        <f t="shared" si="426"/>
        <v>0.67740051070392604</v>
      </c>
      <c r="AM981" s="30">
        <f t="shared" si="427"/>
        <v>0.6756613178309343</v>
      </c>
      <c r="AN981" s="34">
        <v>0.63749999999999996</v>
      </c>
      <c r="AO981" s="34">
        <v>1.6857142860000001</v>
      </c>
      <c r="AP981">
        <v>0.68706005278571447</v>
      </c>
      <c r="AQ981" s="30">
        <f t="shared" si="420"/>
        <v>9.0874552935478081E-2</v>
      </c>
      <c r="AR981" s="31">
        <f t="shared" si="421"/>
        <v>8.2581843712230072E-3</v>
      </c>
      <c r="AS981" s="30">
        <f t="shared" si="422"/>
        <v>-1.008313775296074</v>
      </c>
      <c r="AT981" s="32">
        <f t="shared" si="423"/>
        <v>1.0166966694518216</v>
      </c>
      <c r="AU981" s="30">
        <f t="shared" si="424"/>
        <v>-1.1398734954780165E-2</v>
      </c>
      <c r="AV981" s="33">
        <f t="shared" si="425"/>
        <v>1.2993115856932717E-4</v>
      </c>
      <c r="AW981" s="16"/>
      <c r="AX981" s="33"/>
    </row>
    <row r="982" spans="1:50" x14ac:dyDescent="0.2">
      <c r="A982" s="2">
        <v>43707</v>
      </c>
      <c r="B982" s="3">
        <v>16.22757554</v>
      </c>
      <c r="C982" s="3">
        <v>17.206763915</v>
      </c>
      <c r="D982" s="3">
        <v>18.27499019</v>
      </c>
      <c r="E982" s="3">
        <v>26.672295210000001</v>
      </c>
      <c r="F982" s="10">
        <v>2.14465906011834</v>
      </c>
      <c r="G982" s="10">
        <v>1.556310339699718</v>
      </c>
      <c r="H982" s="3">
        <v>4.2893181202366799</v>
      </c>
      <c r="I982" s="3">
        <v>5.8456284599363979</v>
      </c>
      <c r="J982" s="3">
        <v>2.14465906011834</v>
      </c>
      <c r="K982" s="14">
        <f t="shared" si="434"/>
        <v>12.665851180018382</v>
      </c>
      <c r="L982" s="14">
        <f t="shared" si="435"/>
        <v>4.5830886736984908</v>
      </c>
      <c r="M982" s="14">
        <f t="shared" si="436"/>
        <v>8.796145075800947</v>
      </c>
      <c r="N982" s="5">
        <f t="shared" si="437"/>
        <v>0</v>
      </c>
      <c r="O982" s="11">
        <v>0.17628571427600001</v>
      </c>
      <c r="P982" s="11">
        <v>7.5238095239999999E-3</v>
      </c>
      <c r="Q982" s="11">
        <v>6.600708993273348</v>
      </c>
      <c r="R982" s="11">
        <f t="shared" si="430"/>
        <v>0.66007089932733487</v>
      </c>
      <c r="S982" s="11">
        <f t="shared" si="431"/>
        <v>5.9406380939460135</v>
      </c>
      <c r="T982" s="11">
        <v>4.9842790332729363</v>
      </c>
      <c r="U982" s="11">
        <f t="shared" si="432"/>
        <v>0.49842790332729364</v>
      </c>
      <c r="V982" s="11">
        <f t="shared" si="433"/>
        <v>4.4858511299456429</v>
      </c>
      <c r="W982" s="11">
        <f t="shared" si="410"/>
        <v>0.65271080970500284</v>
      </c>
      <c r="X982" s="11">
        <f t="shared" si="411"/>
        <v>7.4305163344199968E-2</v>
      </c>
      <c r="Y982" s="11">
        <f t="shared" si="412"/>
        <v>0.52505465636897541</v>
      </c>
      <c r="Z982" s="11">
        <f t="shared" si="413"/>
        <v>0.10937911398355689</v>
      </c>
      <c r="AA982" s="11">
        <f t="shared" si="414"/>
        <v>0.56577487310790942</v>
      </c>
      <c r="AB982" s="11">
        <f t="shared" si="415"/>
        <v>7.4724430480447857E-2</v>
      </c>
      <c r="AC982" s="11">
        <f t="shared" si="416"/>
        <v>0.60132451858921787</v>
      </c>
      <c r="AD982" s="11">
        <f t="shared" si="417"/>
        <v>7.4205886108485622E-2</v>
      </c>
      <c r="AE982" s="11">
        <f t="shared" si="418"/>
        <v>0.44645672277704285</v>
      </c>
      <c r="AF982" s="11">
        <f t="shared" si="428"/>
        <v>4.1270764815299524E-2</v>
      </c>
      <c r="AG982" s="9">
        <v>0</v>
      </c>
      <c r="AH982" s="11">
        <f t="shared" si="429"/>
        <v>3.8319154948315476E-2</v>
      </c>
      <c r="AI982" s="30"/>
      <c r="AJ982" s="30">
        <v>972</v>
      </c>
      <c r="AK982" s="30">
        <f t="shared" si="419"/>
        <v>0.72701597304920285</v>
      </c>
      <c r="AL982" s="30">
        <f t="shared" si="426"/>
        <v>0.67515398709146635</v>
      </c>
      <c r="AM982" s="30">
        <f t="shared" si="427"/>
        <v>0.67553040469770353</v>
      </c>
      <c r="AN982" s="34">
        <v>0.64687499999999998</v>
      </c>
      <c r="AO982" s="34">
        <v>1.678571429</v>
      </c>
      <c r="AP982">
        <v>0.67838151907142852</v>
      </c>
      <c r="AQ982" s="30">
        <f t="shared" si="420"/>
        <v>8.0140973049202868E-2</v>
      </c>
      <c r="AR982" s="31">
        <f t="shared" si="421"/>
        <v>6.4225755612730608E-3</v>
      </c>
      <c r="AS982" s="30">
        <f t="shared" si="422"/>
        <v>-1.0034174419085335</v>
      </c>
      <c r="AT982" s="32">
        <f t="shared" si="423"/>
        <v>1.0068465627262653</v>
      </c>
      <c r="AU982" s="30">
        <f t="shared" si="424"/>
        <v>-2.8511143737249833E-3</v>
      </c>
      <c r="AV982" s="33">
        <f t="shared" si="425"/>
        <v>8.1288531720612034E-6</v>
      </c>
      <c r="AW982" s="16"/>
      <c r="AX982" s="33"/>
    </row>
    <row r="983" spans="1:50" x14ac:dyDescent="0.2">
      <c r="A983" s="2">
        <v>43708</v>
      </c>
      <c r="B983" s="3">
        <v>16.245202880000001</v>
      </c>
      <c r="C983" s="3">
        <v>17.19611085</v>
      </c>
      <c r="D983" s="3">
        <v>18.29099841</v>
      </c>
      <c r="E983" s="3">
        <v>26.450861069999998</v>
      </c>
      <c r="F983" s="10">
        <v>2.120022626461171</v>
      </c>
      <c r="G983" s="10">
        <v>1.5227935705037821</v>
      </c>
      <c r="H983" s="3">
        <v>4.2400452529223411</v>
      </c>
      <c r="I983" s="3">
        <v>5.7628388234261223</v>
      </c>
      <c r="J983" s="3">
        <v>2.120022626461171</v>
      </c>
      <c r="K983" s="14">
        <f t="shared" si="434"/>
        <v>13.464995352098509</v>
      </c>
      <c r="L983" s="14">
        <f t="shared" si="435"/>
        <v>4.6486388327980448</v>
      </c>
      <c r="M983" s="14">
        <f t="shared" si="436"/>
        <v>8.4559249516082566</v>
      </c>
      <c r="N983" s="5">
        <f t="shared" si="437"/>
        <v>0</v>
      </c>
      <c r="O983" s="11">
        <v>0.17660714289500001</v>
      </c>
      <c r="P983" s="11">
        <v>8.1547619050000002E-3</v>
      </c>
      <c r="Q983" s="11">
        <v>6.6491291842921223</v>
      </c>
      <c r="R983" s="11">
        <f t="shared" si="430"/>
        <v>0.6649129184292123</v>
      </c>
      <c r="S983" s="11">
        <f t="shared" si="431"/>
        <v>5.9842162658629103</v>
      </c>
      <c r="T983" s="11">
        <v>4.9715624102398008</v>
      </c>
      <c r="U983" s="11">
        <f t="shared" si="432"/>
        <v>0.49715624102398009</v>
      </c>
      <c r="V983" s="11">
        <f t="shared" si="433"/>
        <v>4.474406169215821</v>
      </c>
      <c r="W983" s="11">
        <f t="shared" si="410"/>
        <v>0.65151962354800896</v>
      </c>
      <c r="X983" s="11">
        <f t="shared" si="411"/>
        <v>7.4116633799724496E-2</v>
      </c>
      <c r="Y983" s="11">
        <f t="shared" si="412"/>
        <v>0.52374424897104244</v>
      </c>
      <c r="Z983" s="11">
        <f t="shared" si="413"/>
        <v>0.10913712058167198</v>
      </c>
      <c r="AA983" s="11">
        <f t="shared" si="414"/>
        <v>0.56379717483126313</v>
      </c>
      <c r="AB983" s="11">
        <f t="shared" si="415"/>
        <v>7.5245657960405013E-2</v>
      </c>
      <c r="AC983" s="11">
        <f t="shared" si="416"/>
        <v>0.60175300775250096</v>
      </c>
      <c r="AD983" s="11">
        <f t="shared" si="417"/>
        <v>7.3384566448899527E-2</v>
      </c>
      <c r="AE983" s="11">
        <f t="shared" si="418"/>
        <v>0.44801057189000293</v>
      </c>
      <c r="AF983" s="11">
        <f t="shared" si="428"/>
        <v>4.1149603990733523E-2</v>
      </c>
      <c r="AG983" s="9">
        <v>0</v>
      </c>
      <c r="AH983" s="11">
        <f t="shared" si="429"/>
        <v>3.7864578999537407E-2</v>
      </c>
      <c r="AI983" s="30"/>
      <c r="AJ983" s="30">
        <v>973</v>
      </c>
      <c r="AK983" s="30">
        <f t="shared" si="419"/>
        <v>0.72563625734773352</v>
      </c>
      <c r="AL983" s="30">
        <f t="shared" si="426"/>
        <v>0.67293429541293515</v>
      </c>
      <c r="AM983" s="30">
        <f t="shared" si="427"/>
        <v>0.67513757420140053</v>
      </c>
      <c r="AN983" s="34">
        <v>0.65625</v>
      </c>
      <c r="AO983" s="34">
        <v>1.6714285710000001</v>
      </c>
      <c r="AP983">
        <v>0.66970298535714301</v>
      </c>
      <c r="AQ983" s="30">
        <f t="shared" si="420"/>
        <v>6.9386257347733515E-2</v>
      </c>
      <c r="AR983" s="31">
        <f t="shared" si="421"/>
        <v>4.8144527087259029E-3</v>
      </c>
      <c r="AS983" s="30">
        <f t="shared" si="422"/>
        <v>-0.99849427558706494</v>
      </c>
      <c r="AT983" s="32">
        <f t="shared" si="423"/>
        <v>0.99699081838013759</v>
      </c>
      <c r="AU983" s="30">
        <f t="shared" si="424"/>
        <v>5.4345888442575152E-3</v>
      </c>
      <c r="AV983" s="33">
        <f t="shared" si="425"/>
        <v>2.9534755906128234E-5</v>
      </c>
      <c r="AW983" s="16"/>
      <c r="AX983" s="33"/>
    </row>
    <row r="984" spans="1:50" x14ac:dyDescent="0.2">
      <c r="A984" s="2">
        <v>43709</v>
      </c>
      <c r="B984" s="3">
        <v>16.262830210000001</v>
      </c>
      <c r="C984" s="3">
        <v>17.18545778</v>
      </c>
      <c r="D984" s="3">
        <v>18.307006640000001</v>
      </c>
      <c r="E984" s="3">
        <v>26.22942694</v>
      </c>
      <c r="F984" s="10">
        <v>2.1797723738128671</v>
      </c>
      <c r="G984" s="10">
        <v>1.541924905321169</v>
      </c>
      <c r="H984" s="3">
        <v>4.3595447476257334</v>
      </c>
      <c r="I984" s="3">
        <v>5.9014696529469024</v>
      </c>
      <c r="J984" s="3">
        <v>2.1797723738128671</v>
      </c>
      <c r="K984" s="14">
        <f t="shared" si="434"/>
        <v>14.875293395773603</v>
      </c>
      <c r="L984" s="14">
        <f t="shared" si="435"/>
        <v>4.892241067296526</v>
      </c>
      <c r="M984" s="14">
        <f t="shared" si="436"/>
        <v>8.4479366116525707</v>
      </c>
      <c r="N984" s="5">
        <f t="shared" si="437"/>
        <v>0</v>
      </c>
      <c r="O984" s="11">
        <v>0.17692857141400001</v>
      </c>
      <c r="P984" s="11">
        <v>8.7857142860000015E-3</v>
      </c>
      <c r="Q984" s="11">
        <v>6.6253788119009434</v>
      </c>
      <c r="R984" s="11">
        <f t="shared" si="430"/>
        <v>0.66253788119009438</v>
      </c>
      <c r="S984" s="11">
        <f t="shared" si="431"/>
        <v>5.9628409307108488</v>
      </c>
      <c r="T984" s="11">
        <v>4.9352243677125687</v>
      </c>
      <c r="U984" s="11">
        <f t="shared" si="432"/>
        <v>0.4935224367712569</v>
      </c>
      <c r="V984" s="11">
        <f t="shared" si="433"/>
        <v>4.4417019309413117</v>
      </c>
      <c r="W984" s="11">
        <f t="shared" si="410"/>
        <v>0.65035507659093583</v>
      </c>
      <c r="X984" s="11">
        <f t="shared" si="411"/>
        <v>7.3861933283381642E-2</v>
      </c>
      <c r="Y984" s="11">
        <f t="shared" si="412"/>
        <v>0.52246233043865364</v>
      </c>
      <c r="Z984" s="11">
        <f t="shared" si="413"/>
        <v>0.10841818557254827</v>
      </c>
      <c r="AA984" s="11">
        <f t="shared" si="414"/>
        <v>0.56233363447858709</v>
      </c>
      <c r="AB984" s="11">
        <f t="shared" si="415"/>
        <v>7.5750422199521411E-2</v>
      </c>
      <c r="AC984" s="11">
        <f t="shared" si="416"/>
        <v>0.60177550484353992</v>
      </c>
      <c r="AD984" s="11">
        <f t="shared" si="417"/>
        <v>7.2732137669688696E-2</v>
      </c>
      <c r="AE984" s="11">
        <f t="shared" si="418"/>
        <v>0.44947396175949778</v>
      </c>
      <c r="AF984" s="11">
        <f t="shared" si="428"/>
        <v>4.0981042624947984E-2</v>
      </c>
      <c r="AG984" s="9">
        <v>0</v>
      </c>
      <c r="AH984" s="11">
        <f t="shared" si="429"/>
        <v>3.7515055261561882E-2</v>
      </c>
      <c r="AI984" s="30"/>
      <c r="AJ984" s="30">
        <v>974</v>
      </c>
      <c r="AK984" s="30">
        <f t="shared" si="419"/>
        <v>0.72421700987431747</v>
      </c>
      <c r="AL984" s="30">
        <f t="shared" si="426"/>
        <v>0.67075182005113532</v>
      </c>
      <c r="AM984" s="30">
        <f t="shared" si="427"/>
        <v>0.67450764251322859</v>
      </c>
      <c r="AN984" s="34">
        <v>0.66562500000000002</v>
      </c>
      <c r="AO984" s="34">
        <v>1.664285714</v>
      </c>
      <c r="AP984">
        <v>0.66102445114285702</v>
      </c>
      <c r="AQ984" s="30">
        <f t="shared" si="420"/>
        <v>5.8592009874317452E-2</v>
      </c>
      <c r="AR984" s="31">
        <f t="shared" si="421"/>
        <v>3.4330236211121139E-3</v>
      </c>
      <c r="AS984" s="30">
        <f t="shared" si="422"/>
        <v>-0.99353389394886471</v>
      </c>
      <c r="AT984" s="32">
        <f t="shared" si="423"/>
        <v>0.98710959842519397</v>
      </c>
      <c r="AU984" s="30">
        <f t="shared" si="424"/>
        <v>1.3483191370371572E-2</v>
      </c>
      <c r="AV984" s="33">
        <f t="shared" si="425"/>
        <v>1.8179644953006244E-4</v>
      </c>
      <c r="AW984" s="16"/>
      <c r="AX984" s="33"/>
    </row>
    <row r="985" spans="1:50" x14ac:dyDescent="0.2">
      <c r="A985" s="2">
        <v>43710</v>
      </c>
      <c r="B985" s="3">
        <v>16.28045754</v>
      </c>
      <c r="C985" s="3">
        <v>17.17480471</v>
      </c>
      <c r="D985" s="3">
        <v>18.323014860000001</v>
      </c>
      <c r="E985" s="3">
        <v>26.0079928</v>
      </c>
      <c r="F985" s="10">
        <v>2.1303357885719509</v>
      </c>
      <c r="G985" s="10">
        <v>1.616195330725386</v>
      </c>
      <c r="H985" s="3">
        <v>4.2606715771439028</v>
      </c>
      <c r="I985" s="3">
        <v>5.8768669078692888</v>
      </c>
      <c r="J985" s="3">
        <v>2.1303357885719509</v>
      </c>
      <c r="K985" s="14">
        <f t="shared" si="434"/>
        <v>15.609066949710945</v>
      </c>
      <c r="L985" s="14">
        <f t="shared" si="435"/>
        <v>5.1542300622011279</v>
      </c>
      <c r="M985" s="14">
        <f t="shared" si="436"/>
        <v>8.015238240642347</v>
      </c>
      <c r="N985" s="5">
        <f t="shared" si="437"/>
        <v>0</v>
      </c>
      <c r="O985" s="11">
        <v>0.177250000032</v>
      </c>
      <c r="P985" s="11">
        <v>9.4166666679999997E-3</v>
      </c>
      <c r="Q985" s="11">
        <v>6.7090495113756301</v>
      </c>
      <c r="R985" s="11">
        <f t="shared" si="430"/>
        <v>0.6709049511375631</v>
      </c>
      <c r="S985" s="11">
        <f t="shared" si="431"/>
        <v>6.0381445602380674</v>
      </c>
      <c r="T985" s="11">
        <v>4.914567998610023</v>
      </c>
      <c r="U985" s="11">
        <f t="shared" si="432"/>
        <v>0.49145679986100232</v>
      </c>
      <c r="V985" s="11">
        <f t="shared" si="433"/>
        <v>4.4231111987490213</v>
      </c>
      <c r="W985" s="11">
        <f t="shared" si="410"/>
        <v>0.64901107453482476</v>
      </c>
      <c r="X985" s="11">
        <f t="shared" si="411"/>
        <v>7.3928728953595618E-2</v>
      </c>
      <c r="Y985" s="11">
        <f t="shared" si="412"/>
        <v>0.52120832416478735</v>
      </c>
      <c r="Z985" s="11">
        <f t="shared" si="413"/>
        <v>0.10778081669250064</v>
      </c>
      <c r="AA985" s="11">
        <f t="shared" si="414"/>
        <v>0.56077057330265812</v>
      </c>
      <c r="AB985" s="11">
        <f t="shared" si="415"/>
        <v>7.6229551495923031E-2</v>
      </c>
      <c r="AC985" s="11">
        <f t="shared" si="416"/>
        <v>0.60139805304458216</v>
      </c>
      <c r="AD985" s="11">
        <f t="shared" si="417"/>
        <v>7.2519573083312153E-2</v>
      </c>
      <c r="AE985" s="11">
        <f t="shared" si="418"/>
        <v>0.4508302102721069</v>
      </c>
      <c r="AF985" s="11">
        <f t="shared" si="428"/>
        <v>4.0781671231852334E-2</v>
      </c>
      <c r="AG985" s="9">
        <v>0</v>
      </c>
      <c r="AH985" s="11">
        <f t="shared" si="429"/>
        <v>3.7216748845356612E-2</v>
      </c>
      <c r="AI985" s="30"/>
      <c r="AJ985" s="30">
        <v>975</v>
      </c>
      <c r="AK985" s="30">
        <f t="shared" si="419"/>
        <v>0.72293980348842035</v>
      </c>
      <c r="AL985" s="30">
        <f t="shared" si="426"/>
        <v>0.66855138999515873</v>
      </c>
      <c r="AM985" s="30">
        <f t="shared" si="427"/>
        <v>0.6739176261278943</v>
      </c>
      <c r="AN985" s="34">
        <v>0.67500000000000004</v>
      </c>
      <c r="AO985" s="34">
        <v>1.657142857</v>
      </c>
      <c r="AP985">
        <v>0.65234591742857151</v>
      </c>
      <c r="AQ985" s="30">
        <f t="shared" si="420"/>
        <v>4.7939803488420307E-2</v>
      </c>
      <c r="AR985" s="31">
        <f t="shared" si="421"/>
        <v>2.2982247585083557E-3</v>
      </c>
      <c r="AS985" s="30">
        <f t="shared" si="422"/>
        <v>-0.98859146700484124</v>
      </c>
      <c r="AT985" s="32">
        <f t="shared" si="423"/>
        <v>0.97731308863478406</v>
      </c>
      <c r="AU985" s="30">
        <f t="shared" si="424"/>
        <v>2.1571708699322789E-2</v>
      </c>
      <c r="AV985" s="33">
        <f t="shared" si="425"/>
        <v>4.6533861620843848E-4</v>
      </c>
      <c r="AW985" s="16"/>
      <c r="AX985" s="33"/>
    </row>
    <row r="986" spans="1:50" x14ac:dyDescent="0.2">
      <c r="A986" s="2">
        <v>43711</v>
      </c>
      <c r="B986" s="3">
        <v>16.29808487</v>
      </c>
      <c r="C986" s="3">
        <v>17.164151644999997</v>
      </c>
      <c r="D986" s="3">
        <v>18.339023090000001</v>
      </c>
      <c r="E986" s="3">
        <v>25.786558660000001</v>
      </c>
      <c r="F986" s="10">
        <v>2.205752343541024</v>
      </c>
      <c r="G986" s="10">
        <v>1.6257605846165051</v>
      </c>
      <c r="H986" s="3">
        <v>4.411504687082048</v>
      </c>
      <c r="I986" s="3">
        <v>6.0372652716985531</v>
      </c>
      <c r="J986" s="3">
        <v>2.205752343541024</v>
      </c>
      <c r="K986" s="14">
        <f t="shared" si="434"/>
        <v>17.343138002624542</v>
      </c>
      <c r="L986" s="14">
        <f t="shared" si="435"/>
        <v>5.4214298127021259</v>
      </c>
      <c r="M986" s="14">
        <f t="shared" si="436"/>
        <v>8.0489545818455142</v>
      </c>
      <c r="N986" s="5">
        <f t="shared" si="437"/>
        <v>0</v>
      </c>
      <c r="O986" s="11">
        <v>0.177571428552</v>
      </c>
      <c r="P986" s="11">
        <v>1.0047619048E-2</v>
      </c>
      <c r="Q986" s="11">
        <v>6.692548840598179</v>
      </c>
      <c r="R986" s="11">
        <f t="shared" si="430"/>
        <v>0.66925488405981792</v>
      </c>
      <c r="S986" s="11">
        <f t="shared" si="431"/>
        <v>6.0232939565383612</v>
      </c>
      <c r="T986" s="11">
        <v>4.8920980687730822</v>
      </c>
      <c r="U986" s="11">
        <f t="shared" si="432"/>
        <v>0.48920980687730825</v>
      </c>
      <c r="V986" s="11">
        <f t="shared" si="433"/>
        <v>4.4028882618957743</v>
      </c>
      <c r="W986" s="11">
        <f t="shared" si="410"/>
        <v>0.64786123123278838</v>
      </c>
      <c r="X986" s="11">
        <f t="shared" si="411"/>
        <v>7.3734488326407277E-2</v>
      </c>
      <c r="Y986" s="11">
        <f t="shared" si="412"/>
        <v>0.51996982523738244</v>
      </c>
      <c r="Z986" s="11">
        <f t="shared" si="413"/>
        <v>0.1065878807918932</v>
      </c>
      <c r="AA986" s="11">
        <f t="shared" si="414"/>
        <v>0.55982480311942284</v>
      </c>
      <c r="AB986" s="11">
        <f t="shared" si="415"/>
        <v>7.6685248831413963E-2</v>
      </c>
      <c r="AC986" s="11">
        <f t="shared" si="416"/>
        <v>0.60073178182838993</v>
      </c>
      <c r="AD986" s="11">
        <f t="shared" si="417"/>
        <v>7.3016002868865393E-2</v>
      </c>
      <c r="AE986" s="11">
        <f t="shared" si="418"/>
        <v>0.45206421954631171</v>
      </c>
      <c r="AF986" s="11">
        <f t="shared" si="428"/>
        <v>4.0730408823867491E-2</v>
      </c>
      <c r="AG986" s="9">
        <v>0</v>
      </c>
      <c r="AH986" s="11">
        <f t="shared" si="429"/>
        <v>3.7095702176714575E-2</v>
      </c>
      <c r="AI986" s="30"/>
      <c r="AJ986" s="30">
        <v>976</v>
      </c>
      <c r="AK986" s="30">
        <f t="shared" si="419"/>
        <v>0.72159571955919566</v>
      </c>
      <c r="AL986" s="30">
        <f t="shared" si="426"/>
        <v>0.66641268391131603</v>
      </c>
      <c r="AM986" s="30">
        <f t="shared" si="427"/>
        <v>0.67374778469725527</v>
      </c>
      <c r="AN986" s="34">
        <v>0.68437499999999996</v>
      </c>
      <c r="AO986" s="34">
        <v>1.65</v>
      </c>
      <c r="AP986">
        <v>0.64366738371428545</v>
      </c>
      <c r="AQ986" s="30">
        <f t="shared" si="420"/>
        <v>3.7220719559195703E-2</v>
      </c>
      <c r="AR986" s="31">
        <f t="shared" si="421"/>
        <v>1.3853819645042935E-3</v>
      </c>
      <c r="AS986" s="30">
        <f t="shared" si="422"/>
        <v>-0.98358731608868388</v>
      </c>
      <c r="AT986" s="32">
        <f t="shared" si="423"/>
        <v>0.96744400837054056</v>
      </c>
      <c r="AU986" s="30">
        <f t="shared" si="424"/>
        <v>3.0080400982969824E-2</v>
      </c>
      <c r="AV986" s="33">
        <f t="shared" si="425"/>
        <v>9.0483052329625195E-4</v>
      </c>
      <c r="AW986" s="16"/>
      <c r="AX986" s="33"/>
    </row>
    <row r="987" spans="1:50" x14ac:dyDescent="0.2">
      <c r="A987" s="2">
        <v>43712</v>
      </c>
      <c r="B987" s="3">
        <v>16.3157122</v>
      </c>
      <c r="C987" s="3">
        <v>17.153498580000001</v>
      </c>
      <c r="D987" s="3">
        <v>18.355031310000001</v>
      </c>
      <c r="E987" s="3">
        <v>25.565124529999999</v>
      </c>
      <c r="F987" s="10">
        <v>2.3864148303117121</v>
      </c>
      <c r="G987" s="10">
        <v>1.750233522524846</v>
      </c>
      <c r="H987" s="3">
        <v>4.7728296606234242</v>
      </c>
      <c r="I987" s="3">
        <v>6.5230631831482704</v>
      </c>
      <c r="J987" s="3">
        <v>2.3864148303117121</v>
      </c>
      <c r="K987" s="14">
        <f t="shared" si="434"/>
        <v>20.128189246998385</v>
      </c>
      <c r="L987" s="14">
        <f t="shared" si="435"/>
        <v>6.0492897609440615</v>
      </c>
      <c r="M987" s="14">
        <f t="shared" si="436"/>
        <v>8.4372638415269439</v>
      </c>
      <c r="N987" s="5">
        <f t="shared" si="437"/>
        <v>0</v>
      </c>
      <c r="O987" s="11">
        <v>0.17789285717100001</v>
      </c>
      <c r="P987" s="11">
        <v>1.0678571429E-2</v>
      </c>
      <c r="Q987" s="11">
        <v>6.5934886643906641</v>
      </c>
      <c r="R987" s="11">
        <f t="shared" si="430"/>
        <v>0.65934886643906643</v>
      </c>
      <c r="S987" s="11">
        <f t="shared" si="431"/>
        <v>5.9341397979515982</v>
      </c>
      <c r="T987" s="11">
        <v>4.8528152846093269</v>
      </c>
      <c r="U987" s="11">
        <f t="shared" si="432"/>
        <v>0.4852815284609327</v>
      </c>
      <c r="V987" s="11">
        <f t="shared" si="433"/>
        <v>4.3675337561483945</v>
      </c>
      <c r="W987" s="11">
        <f t="shared" si="410"/>
        <v>0.64652795078727721</v>
      </c>
      <c r="X987" s="11">
        <f t="shared" si="411"/>
        <v>7.3932191304184519E-2</v>
      </c>
      <c r="Y987" s="11">
        <f t="shared" si="412"/>
        <v>0.51875686810630095</v>
      </c>
      <c r="Z987" s="11">
        <f t="shared" si="413"/>
        <v>0.105609217261401</v>
      </c>
      <c r="AA987" s="11">
        <f t="shared" si="414"/>
        <v>0.55864223075567809</v>
      </c>
      <c r="AB987" s="11">
        <f t="shared" si="415"/>
        <v>7.7106925398311293E-2</v>
      </c>
      <c r="AC987" s="11">
        <f t="shared" si="416"/>
        <v>0.60023375145014968</v>
      </c>
      <c r="AD987" s="11">
        <f t="shared" si="417"/>
        <v>7.3356950827357575E-2</v>
      </c>
      <c r="AE987" s="11">
        <f t="shared" si="418"/>
        <v>0.45316841151124532</v>
      </c>
      <c r="AF987" s="11">
        <f t="shared" si="428"/>
        <v>4.0562391580607322E-2</v>
      </c>
      <c r="AG987" s="9">
        <v>0</v>
      </c>
      <c r="AH987" s="11">
        <f t="shared" si="429"/>
        <v>3.7282440962259702E-2</v>
      </c>
      <c r="AI987" s="30"/>
      <c r="AJ987" s="30">
        <v>977</v>
      </c>
      <c r="AK987" s="30">
        <f t="shared" si="419"/>
        <v>0.7204601420914617</v>
      </c>
      <c r="AL987" s="30">
        <f t="shared" si="426"/>
        <v>0.66425144801707914</v>
      </c>
      <c r="AM987" s="30">
        <f t="shared" si="427"/>
        <v>0.67359070227750728</v>
      </c>
      <c r="AN987" s="34">
        <v>0.69374999999999998</v>
      </c>
      <c r="AO987" s="34">
        <v>1.6428571430000001</v>
      </c>
      <c r="AP987">
        <v>0.63498885000000005</v>
      </c>
      <c r="AQ987" s="30">
        <f t="shared" si="420"/>
        <v>2.6710142091461719E-2</v>
      </c>
      <c r="AR987" s="31">
        <f t="shared" si="421"/>
        <v>7.1343169054607501E-4</v>
      </c>
      <c r="AS987" s="30">
        <f t="shared" si="422"/>
        <v>-0.97860569498292094</v>
      </c>
      <c r="AT987" s="32">
        <f t="shared" si="423"/>
        <v>0.95766910625300572</v>
      </c>
      <c r="AU987" s="30">
        <f t="shared" si="424"/>
        <v>3.8601852277507231E-2</v>
      </c>
      <c r="AV987" s="33">
        <f t="shared" si="425"/>
        <v>1.4901029992544902E-3</v>
      </c>
      <c r="AW987" s="16"/>
      <c r="AX987" s="33"/>
    </row>
    <row r="988" spans="1:50" x14ac:dyDescent="0.2">
      <c r="A988" s="2">
        <v>43713</v>
      </c>
      <c r="B988" s="3">
        <v>16.33333953</v>
      </c>
      <c r="C988" s="3">
        <v>17.174860725000002</v>
      </c>
      <c r="D988" s="3">
        <v>18.371039530000001</v>
      </c>
      <c r="E988" s="3">
        <v>25.343690389999999</v>
      </c>
      <c r="F988" s="10">
        <v>2.56670751871909</v>
      </c>
      <c r="G988" s="10">
        <v>2.193368396517243</v>
      </c>
      <c r="H988" s="3">
        <v>5.13341503743818</v>
      </c>
      <c r="I988" s="3">
        <v>7.3267834339554234</v>
      </c>
      <c r="J988" s="3">
        <v>2.56670751871909</v>
      </c>
      <c r="K988" s="14">
        <f t="shared" si="434"/>
        <v>22.335706088524205</v>
      </c>
      <c r="L988" s="14">
        <f t="shared" si="435"/>
        <v>7.4412916974833232</v>
      </c>
      <c r="M988" s="14">
        <f t="shared" si="436"/>
        <v>8.7828215084483041</v>
      </c>
      <c r="N988" s="5">
        <f t="shared" si="437"/>
        <v>0</v>
      </c>
      <c r="O988" s="11">
        <v>0.17821428569</v>
      </c>
      <c r="P988" s="11">
        <v>1.130952381E-2</v>
      </c>
      <c r="Q988" s="11">
        <v>6.6104315842892349</v>
      </c>
      <c r="R988" s="11">
        <f t="shared" si="430"/>
        <v>0.66104315842892358</v>
      </c>
      <c r="S988" s="11">
        <f t="shared" si="431"/>
        <v>5.9493884258603114</v>
      </c>
      <c r="T988" s="11">
        <v>4.7877846590098034</v>
      </c>
      <c r="U988" s="11">
        <f t="shared" si="432"/>
        <v>0.47877846590098039</v>
      </c>
      <c r="V988" s="11">
        <f t="shared" si="433"/>
        <v>4.3090061931088233</v>
      </c>
      <c r="W988" s="11">
        <f t="shared" si="410"/>
        <v>0.64501604778896504</v>
      </c>
      <c r="X988" s="11">
        <f t="shared" si="411"/>
        <v>7.4746480665587006E-2</v>
      </c>
      <c r="Y988" s="11">
        <f t="shared" si="412"/>
        <v>0.51755699414497114</v>
      </c>
      <c r="Z988" s="11">
        <f t="shared" si="413"/>
        <v>0.10533192221318871</v>
      </c>
      <c r="AA988" s="11">
        <f t="shared" si="414"/>
        <v>0.5566582989094595</v>
      </c>
      <c r="AB988" s="11">
        <f t="shared" si="415"/>
        <v>7.7499625307156969E-2</v>
      </c>
      <c r="AC988" s="11">
        <f t="shared" si="416"/>
        <v>0.59961798983472137</v>
      </c>
      <c r="AD988" s="11">
        <f t="shared" si="417"/>
        <v>7.4410865634724349E-2</v>
      </c>
      <c r="AE988" s="11">
        <f t="shared" si="418"/>
        <v>0.45416209630179066</v>
      </c>
      <c r="AF988" s="11">
        <f t="shared" si="428"/>
        <v>4.0576278466040644E-2</v>
      </c>
      <c r="AG988" s="9">
        <v>0</v>
      </c>
      <c r="AH988" s="11">
        <f t="shared" si="429"/>
        <v>3.7407697961600365E-2</v>
      </c>
      <c r="AI988" s="30"/>
      <c r="AJ988" s="30">
        <v>978</v>
      </c>
      <c r="AK988" s="30">
        <f t="shared" si="419"/>
        <v>0.71976252845455202</v>
      </c>
      <c r="AL988" s="30">
        <f t="shared" si="426"/>
        <v>0.66199022112264827</v>
      </c>
      <c r="AM988" s="30">
        <f t="shared" si="427"/>
        <v>0.67402885546944569</v>
      </c>
      <c r="AN988" s="34">
        <v>0.703125</v>
      </c>
      <c r="AO988" s="34">
        <v>1.635714286</v>
      </c>
      <c r="AP988">
        <v>0.63530541442857147</v>
      </c>
      <c r="AQ988" s="30">
        <f t="shared" si="420"/>
        <v>1.663752845455202E-2</v>
      </c>
      <c r="AR988" s="31">
        <f t="shared" si="421"/>
        <v>2.7680735307602811E-4</v>
      </c>
      <c r="AS988" s="30">
        <f t="shared" si="422"/>
        <v>-0.97372406487735175</v>
      </c>
      <c r="AT988" s="32">
        <f t="shared" si="423"/>
        <v>0.94813855452127316</v>
      </c>
      <c r="AU988" s="30">
        <f t="shared" si="424"/>
        <v>3.8723441040874218E-2</v>
      </c>
      <c r="AV988" s="33">
        <f t="shared" si="425"/>
        <v>1.4995048860460616E-3</v>
      </c>
      <c r="AW988" s="16"/>
      <c r="AX988" s="33"/>
    </row>
    <row r="989" spans="1:50" x14ac:dyDescent="0.2">
      <c r="A989" s="2">
        <v>43714</v>
      </c>
      <c r="B989" s="3">
        <v>16.35096686</v>
      </c>
      <c r="C989" s="3">
        <v>17.196222875</v>
      </c>
      <c r="D989" s="3">
        <v>18.387047760000002</v>
      </c>
      <c r="E989" s="3">
        <v>25.12225626</v>
      </c>
      <c r="F989" s="10">
        <v>2.4815023492536712</v>
      </c>
      <c r="G989" s="10">
        <v>2.080797349730295</v>
      </c>
      <c r="H989" s="3">
        <v>4.9630046985073406</v>
      </c>
      <c r="I989" s="3">
        <v>7.0438020482376356</v>
      </c>
      <c r="J989" s="3">
        <v>2.4815023492536712</v>
      </c>
      <c r="K989" s="14">
        <f t="shared" si="434"/>
        <v>22.25241475930229</v>
      </c>
      <c r="L989" s="14">
        <f t="shared" si="435"/>
        <v>7.4168060019006763</v>
      </c>
      <c r="M989" s="14">
        <f t="shared" si="436"/>
        <v>8.2086304701661295</v>
      </c>
      <c r="N989" s="5">
        <f t="shared" si="437"/>
        <v>0</v>
      </c>
      <c r="O989" s="11">
        <v>0.178535714309</v>
      </c>
      <c r="P989" s="11">
        <v>1.1940476191000001E-2</v>
      </c>
      <c r="Q989" s="11">
        <v>6.6747868303641154</v>
      </c>
      <c r="R989" s="11">
        <f t="shared" si="430"/>
        <v>0.66747868303641156</v>
      </c>
      <c r="S989" s="11">
        <f t="shared" si="431"/>
        <v>6.0073081473277039</v>
      </c>
      <c r="T989" s="11">
        <v>4.8330741514047819</v>
      </c>
      <c r="U989" s="11">
        <f t="shared" si="432"/>
        <v>0.4833074151404782</v>
      </c>
      <c r="V989" s="11">
        <f t="shared" si="433"/>
        <v>4.3497667362643035</v>
      </c>
      <c r="W989" s="11">
        <f t="shared" si="410"/>
        <v>0.64368463035147605</v>
      </c>
      <c r="X989" s="11">
        <f t="shared" si="411"/>
        <v>7.6009473359949301E-2</v>
      </c>
      <c r="Y989" s="11">
        <f t="shared" si="412"/>
        <v>0.51635894523147319</v>
      </c>
      <c r="Z989" s="11">
        <f t="shared" si="413"/>
        <v>0.10558684764760366</v>
      </c>
      <c r="AA989" s="11">
        <f t="shared" si="414"/>
        <v>0.55403965389921805</v>
      </c>
      <c r="AB989" s="11">
        <f t="shared" si="415"/>
        <v>7.7878022107071149E-2</v>
      </c>
      <c r="AC989" s="11">
        <f t="shared" si="416"/>
        <v>0.59850273496453033</v>
      </c>
      <c r="AD989" s="11">
        <f t="shared" si="417"/>
        <v>7.8056675363379124E-2</v>
      </c>
      <c r="AE989" s="11">
        <f t="shared" si="418"/>
        <v>0.45504668118030789</v>
      </c>
      <c r="AF989" s="11">
        <f t="shared" si="428"/>
        <v>4.0880904794093328E-2</v>
      </c>
      <c r="AG989" s="9">
        <v>0</v>
      </c>
      <c r="AH989" s="11">
        <f t="shared" si="429"/>
        <v>3.7850619788339632E-2</v>
      </c>
      <c r="AI989" s="30"/>
      <c r="AJ989" s="30">
        <v>979</v>
      </c>
      <c r="AK989" s="30">
        <f t="shared" si="419"/>
        <v>0.71969410371142539</v>
      </c>
      <c r="AL989" s="30">
        <f t="shared" si="426"/>
        <v>0.65962650154682168</v>
      </c>
      <c r="AM989" s="30">
        <f t="shared" si="427"/>
        <v>0.67655941032790945</v>
      </c>
      <c r="AN989" s="34">
        <v>0.71250000000000002</v>
      </c>
      <c r="AO989" s="34">
        <v>1.628571429</v>
      </c>
      <c r="AP989">
        <v>0.63562197835714296</v>
      </c>
      <c r="AQ989" s="30">
        <f t="shared" si="420"/>
        <v>7.1941037114253703E-3</v>
      </c>
      <c r="AR989" s="31">
        <f t="shared" si="421"/>
        <v>5.1755128210744289E-5</v>
      </c>
      <c r="AS989" s="30">
        <f t="shared" si="422"/>
        <v>-0.96894492745317828</v>
      </c>
      <c r="AT989" s="32">
        <f t="shared" si="423"/>
        <v>0.93885427243724495</v>
      </c>
      <c r="AU989" s="30">
        <f t="shared" si="424"/>
        <v>4.0937431970766491E-2</v>
      </c>
      <c r="AV989" s="33">
        <f t="shared" si="425"/>
        <v>1.6758733363611345E-3</v>
      </c>
      <c r="AW989" s="16"/>
      <c r="AX989" s="33"/>
    </row>
    <row r="990" spans="1:50" x14ac:dyDescent="0.2">
      <c r="A990" s="2">
        <v>43715</v>
      </c>
      <c r="B990" s="3">
        <v>16.3685942</v>
      </c>
      <c r="C990" s="3">
        <v>17.217585020000001</v>
      </c>
      <c r="D990" s="3">
        <v>18.403055980000001</v>
      </c>
      <c r="E990" s="3">
        <v>24.900822120000001</v>
      </c>
      <c r="F990" s="10">
        <v>2.5790904422135501</v>
      </c>
      <c r="G990" s="10">
        <v>1.9060591977613359</v>
      </c>
      <c r="H990" s="3">
        <v>5.1581808844270993</v>
      </c>
      <c r="I990" s="3">
        <v>7.0642400821884346</v>
      </c>
      <c r="J990" s="3">
        <v>2.5790904422135501</v>
      </c>
      <c r="K990" s="14">
        <f t="shared" si="434"/>
        <v>23.805554663632915</v>
      </c>
      <c r="L990" s="14">
        <f t="shared" si="435"/>
        <v>7.4718092304895043</v>
      </c>
      <c r="M990" s="14">
        <f t="shared" si="436"/>
        <v>8.2372284955939659</v>
      </c>
      <c r="N990" s="5">
        <f t="shared" si="437"/>
        <v>0</v>
      </c>
      <c r="O990" s="11">
        <v>0.178857142828</v>
      </c>
      <c r="P990" s="11">
        <v>1.2571428572E-2</v>
      </c>
      <c r="Q990" s="11">
        <v>6.7112920162190282</v>
      </c>
      <c r="R990" s="11">
        <f t="shared" si="430"/>
        <v>0.67112920162190282</v>
      </c>
      <c r="S990" s="11">
        <f t="shared" si="431"/>
        <v>6.0401628145971253</v>
      </c>
      <c r="T990" s="11">
        <v>4.8340921848101468</v>
      </c>
      <c r="U990" s="11">
        <f t="shared" si="432"/>
        <v>0.4834092184810147</v>
      </c>
      <c r="V990" s="11">
        <f t="shared" si="433"/>
        <v>4.3506829663291322</v>
      </c>
      <c r="W990" s="11">
        <f t="shared" si="410"/>
        <v>0.64321179340958667</v>
      </c>
      <c r="X990" s="11">
        <f t="shared" si="411"/>
        <v>7.6258126529234638E-2</v>
      </c>
      <c r="Y990" s="11">
        <f t="shared" si="412"/>
        <v>0.51517298209806606</v>
      </c>
      <c r="Z990" s="11">
        <f t="shared" si="413"/>
        <v>0.10495027378450376</v>
      </c>
      <c r="AA990" s="11">
        <f t="shared" si="414"/>
        <v>0.55240455403557664</v>
      </c>
      <c r="AB990" s="11">
        <f t="shared" si="415"/>
        <v>7.8253079167035527E-2</v>
      </c>
      <c r="AC990" s="11">
        <f t="shared" si="416"/>
        <v>0.5990848833573531</v>
      </c>
      <c r="AD990" s="11">
        <f t="shared" si="417"/>
        <v>7.9307373878048898E-2</v>
      </c>
      <c r="AE990" s="11">
        <f t="shared" si="418"/>
        <v>0.45580147963880402</v>
      </c>
      <c r="AF990" s="11">
        <f t="shared" si="428"/>
        <v>4.1413118138374387E-2</v>
      </c>
      <c r="AG990" s="9">
        <v>0</v>
      </c>
      <c r="AH990" s="11">
        <f t="shared" si="429"/>
        <v>3.9431263502576579E-2</v>
      </c>
      <c r="AI990" s="30"/>
      <c r="AJ990" s="30">
        <v>980</v>
      </c>
      <c r="AK990" s="30">
        <f t="shared" si="419"/>
        <v>0.71946991993882126</v>
      </c>
      <c r="AL990" s="30">
        <f t="shared" si="426"/>
        <v>0.65735482782008037</v>
      </c>
      <c r="AM990" s="30">
        <f t="shared" si="427"/>
        <v>0.67839225723540197</v>
      </c>
      <c r="AN990" s="34">
        <v>0.72187500000000004</v>
      </c>
      <c r="AO990" s="34">
        <v>1.621428571</v>
      </c>
      <c r="AP990">
        <v>0.63593854278571449</v>
      </c>
      <c r="AQ990" s="30">
        <f t="shared" si="420"/>
        <v>-2.4050800611787881E-3</v>
      </c>
      <c r="AR990" s="31">
        <f t="shared" si="421"/>
        <v>5.7844101006797633E-6</v>
      </c>
      <c r="AS990" s="30">
        <f t="shared" si="422"/>
        <v>-0.96407374317991967</v>
      </c>
      <c r="AT990" s="32">
        <f t="shared" si="423"/>
        <v>0.92943818228894171</v>
      </c>
      <c r="AU990" s="30">
        <f t="shared" si="424"/>
        <v>4.2453714449687485E-2</v>
      </c>
      <c r="AV990" s="33">
        <f t="shared" si="425"/>
        <v>1.8023178705756039E-3</v>
      </c>
      <c r="AW990" s="16"/>
      <c r="AX990" s="33"/>
    </row>
    <row r="991" spans="1:50" x14ac:dyDescent="0.2">
      <c r="A991" s="2">
        <v>43716</v>
      </c>
      <c r="B991" s="3">
        <v>16.38622153</v>
      </c>
      <c r="C991" s="3">
        <v>17.238947164999999</v>
      </c>
      <c r="D991" s="3">
        <v>18.419064200000001</v>
      </c>
      <c r="E991" s="3">
        <v>24.679387989999999</v>
      </c>
      <c r="F991" s="10">
        <v>2.4624520825922942</v>
      </c>
      <c r="G991" s="10">
        <v>1.920492538932618</v>
      </c>
      <c r="H991" s="3">
        <v>4.9249041651845884</v>
      </c>
      <c r="I991" s="3">
        <v>6.8453967041172064</v>
      </c>
      <c r="J991" s="3">
        <v>2.4624520825922942</v>
      </c>
      <c r="K991" s="14">
        <f t="shared" si="434"/>
        <v>23.370659323095968</v>
      </c>
      <c r="L991" s="14">
        <f t="shared" si="435"/>
        <v>7.6925041269531089</v>
      </c>
      <c r="M991" s="14">
        <f t="shared" si="436"/>
        <v>7.5833450280673071</v>
      </c>
      <c r="N991" s="5">
        <f t="shared" si="437"/>
        <v>0</v>
      </c>
      <c r="O991" s="11">
        <v>0.17917857144700011</v>
      </c>
      <c r="P991" s="11">
        <v>1.3202380953E-2</v>
      </c>
      <c r="Q991" s="11">
        <v>6.8005285889722229</v>
      </c>
      <c r="R991" s="11">
        <f t="shared" si="430"/>
        <v>0.68005285889722233</v>
      </c>
      <c r="S991" s="11">
        <f t="shared" si="431"/>
        <v>6.1204757300750003</v>
      </c>
      <c r="T991" s="11">
        <v>4.8554812193543331</v>
      </c>
      <c r="U991" s="11">
        <f t="shared" si="432"/>
        <v>0.48554812193543334</v>
      </c>
      <c r="V991" s="11">
        <f t="shared" si="433"/>
        <v>4.3699330974189001</v>
      </c>
      <c r="W991" s="11">
        <f t="shared" si="410"/>
        <v>0.64279399817767968</v>
      </c>
      <c r="X991" s="11">
        <f t="shared" si="411"/>
        <v>7.6803792990405628E-2</v>
      </c>
      <c r="Y991" s="11">
        <f t="shared" si="412"/>
        <v>0.51404766342499153</v>
      </c>
      <c r="Z991" s="11">
        <f t="shared" si="413"/>
        <v>0.10445899053347592</v>
      </c>
      <c r="AA991" s="11">
        <f t="shared" si="414"/>
        <v>0.55059515904390344</v>
      </c>
      <c r="AB991" s="11">
        <f t="shared" si="415"/>
        <v>7.8607040977300702E-2</v>
      </c>
      <c r="AC991" s="11">
        <f t="shared" si="416"/>
        <v>0.60031010098320625</v>
      </c>
      <c r="AD991" s="11">
        <f t="shared" si="417"/>
        <v>7.85985625645539E-2</v>
      </c>
      <c r="AE991" s="11">
        <f t="shared" si="418"/>
        <v>0.45653387927895217</v>
      </c>
      <c r="AF991" s="11">
        <f t="shared" si="428"/>
        <v>4.1503746776926163E-2</v>
      </c>
      <c r="AG991" s="9">
        <v>0</v>
      </c>
      <c r="AH991" s="11">
        <f t="shared" si="429"/>
        <v>4.0032723928528871E-2</v>
      </c>
      <c r="AI991" s="30"/>
      <c r="AJ991" s="30">
        <v>981</v>
      </c>
      <c r="AK991" s="30">
        <f t="shared" si="419"/>
        <v>0.71959779116808531</v>
      </c>
      <c r="AL991" s="30">
        <f t="shared" si="426"/>
        <v>0.6550541495773794</v>
      </c>
      <c r="AM991" s="30">
        <f t="shared" si="427"/>
        <v>0.67890866354776014</v>
      </c>
      <c r="AN991" s="34">
        <v>0.73124999999999996</v>
      </c>
      <c r="AO991" s="34">
        <v>1.614285714</v>
      </c>
      <c r="AP991">
        <v>0.63625510721428546</v>
      </c>
      <c r="AQ991" s="30">
        <f t="shared" si="420"/>
        <v>-1.1652208831914646E-2</v>
      </c>
      <c r="AR991" s="31">
        <f t="shared" si="421"/>
        <v>1.3577397066254966E-4</v>
      </c>
      <c r="AS991" s="30">
        <f t="shared" si="422"/>
        <v>-0.95923156442262059</v>
      </c>
      <c r="AT991" s="32">
        <f t="shared" si="423"/>
        <v>0.92012519418466809</v>
      </c>
      <c r="AU991" s="30">
        <f t="shared" si="424"/>
        <v>4.2653556333474674E-2</v>
      </c>
      <c r="AV991" s="33">
        <f t="shared" si="425"/>
        <v>1.8193258678928974E-3</v>
      </c>
      <c r="AW991" s="16"/>
      <c r="AX991" s="33"/>
    </row>
    <row r="992" spans="1:50" x14ac:dyDescent="0.2">
      <c r="A992" s="2">
        <v>43717</v>
      </c>
      <c r="B992" s="3">
        <v>16.40384886</v>
      </c>
      <c r="C992" s="3">
        <v>17.26030931</v>
      </c>
      <c r="D992" s="3">
        <v>18.435072430000002</v>
      </c>
      <c r="E992" s="3">
        <v>24.457953849999999</v>
      </c>
      <c r="F992" s="10">
        <v>2.3862260225513068</v>
      </c>
      <c r="G992" s="10">
        <v>1.9037465751733871</v>
      </c>
      <c r="H992" s="3">
        <v>4.7724520451026136</v>
      </c>
      <c r="I992" s="3">
        <v>6.6761986202760024</v>
      </c>
      <c r="J992" s="3">
        <v>2.3862260225513068</v>
      </c>
      <c r="K992" s="14">
        <f t="shared" si="434"/>
        <v>23.263626597389564</v>
      </c>
      <c r="L992" s="14">
        <f t="shared" si="435"/>
        <v>7.9013414665973656</v>
      </c>
      <c r="M992" s="14">
        <f t="shared" si="436"/>
        <v>7.0755167414410964</v>
      </c>
      <c r="N992" s="5">
        <f t="shared" si="437"/>
        <v>0</v>
      </c>
      <c r="O992" s="11">
        <v>0.179499999966</v>
      </c>
      <c r="P992" s="11">
        <v>1.3833333333999999E-2</v>
      </c>
      <c r="Q992" s="11">
        <v>6.7876042336238722</v>
      </c>
      <c r="R992" s="11">
        <f t="shared" si="430"/>
        <v>0.67876042336238729</v>
      </c>
      <c r="S992" s="11">
        <f t="shared" si="431"/>
        <v>6.1088438102614848</v>
      </c>
      <c r="T992" s="11">
        <v>4.8263349037478891</v>
      </c>
      <c r="U992" s="11">
        <f t="shared" si="432"/>
        <v>0.48263349037478892</v>
      </c>
      <c r="V992" s="11">
        <f t="shared" si="433"/>
        <v>4.3437014133731005</v>
      </c>
      <c r="W992" s="11">
        <f t="shared" si="410"/>
        <v>0.64294447715280978</v>
      </c>
      <c r="X992" s="11">
        <f t="shared" si="411"/>
        <v>7.6475966905630216E-2</v>
      </c>
      <c r="Y992" s="11">
        <f t="shared" si="412"/>
        <v>0.51298166586023397</v>
      </c>
      <c r="Z992" s="11">
        <f t="shared" si="413"/>
        <v>0.10308966266527794</v>
      </c>
      <c r="AA992" s="11">
        <f t="shared" si="414"/>
        <v>0.54978598460517591</v>
      </c>
      <c r="AB992" s="11">
        <f t="shared" si="415"/>
        <v>7.8943283774176407E-2</v>
      </c>
      <c r="AC992" s="11">
        <f t="shared" si="416"/>
        <v>0.6009137580238485</v>
      </c>
      <c r="AD992" s="11">
        <f t="shared" si="417"/>
        <v>7.8405861562477891E-2</v>
      </c>
      <c r="AE992" s="11">
        <f t="shared" si="418"/>
        <v>0.45728258064101451</v>
      </c>
      <c r="AF992" s="11">
        <f t="shared" si="428"/>
        <v>4.1741965667170443E-2</v>
      </c>
      <c r="AG992" s="9">
        <v>0</v>
      </c>
      <c r="AH992" s="11">
        <f t="shared" si="429"/>
        <v>3.9795053088906844E-2</v>
      </c>
      <c r="AI992" s="30"/>
      <c r="AJ992" s="30">
        <v>982</v>
      </c>
      <c r="AK992" s="30">
        <f t="shared" si="419"/>
        <v>0.71942044405843997</v>
      </c>
      <c r="AL992" s="30">
        <f t="shared" si="426"/>
        <v>0.65287564727045388</v>
      </c>
      <c r="AM992" s="30">
        <f t="shared" si="427"/>
        <v>0.67931961958632636</v>
      </c>
      <c r="AN992" s="34">
        <v>0.74062499999999998</v>
      </c>
      <c r="AO992" s="34">
        <v>1.6071428569999999</v>
      </c>
      <c r="AP992">
        <v>0.636571671642857</v>
      </c>
      <c r="AQ992" s="30">
        <f t="shared" si="420"/>
        <v>-2.120455594156001E-2</v>
      </c>
      <c r="AR992" s="31">
        <f t="shared" si="421"/>
        <v>4.4963319267874797E-4</v>
      </c>
      <c r="AS992" s="30">
        <f t="shared" si="422"/>
        <v>-0.95426720972954604</v>
      </c>
      <c r="AT992" s="32">
        <f t="shared" si="423"/>
        <v>0.91062590756501338</v>
      </c>
      <c r="AU992" s="30">
        <f t="shared" si="424"/>
        <v>4.2747947943469367E-2</v>
      </c>
      <c r="AV992" s="33">
        <f t="shared" si="425"/>
        <v>1.8273870533775669E-3</v>
      </c>
      <c r="AW992" s="16"/>
      <c r="AX992" s="33"/>
    </row>
    <row r="993" spans="1:50" x14ac:dyDescent="0.2">
      <c r="A993" s="2">
        <v>43718</v>
      </c>
      <c r="B993" s="3">
        <v>16.42147619</v>
      </c>
      <c r="C993" s="3">
        <v>17.281671459999998</v>
      </c>
      <c r="D993" s="3">
        <v>18.451080650000002</v>
      </c>
      <c r="E993" s="3">
        <v>24.547834380000001</v>
      </c>
      <c r="F993" s="10">
        <v>2.6563648922611942</v>
      </c>
      <c r="G993" s="10">
        <v>3.393217515380591</v>
      </c>
      <c r="H993" s="3">
        <v>5.3127297845223884</v>
      </c>
      <c r="I993" s="3">
        <v>8.705947299902979</v>
      </c>
      <c r="J993" s="3">
        <v>2.6563648922611942</v>
      </c>
      <c r="K993" s="14">
        <f t="shared" si="434"/>
        <v>25.61611415552645</v>
      </c>
      <c r="L993" s="14">
        <f t="shared" si="435"/>
        <v>11.73182001222221</v>
      </c>
      <c r="M993" s="14">
        <f t="shared" si="436"/>
        <v>7.9794870795339472</v>
      </c>
      <c r="N993" s="5">
        <f t="shared" si="437"/>
        <v>0</v>
      </c>
      <c r="O993" s="11">
        <v>0.17975999996600001</v>
      </c>
      <c r="P993" s="11">
        <v>1.3573333333999999E-2</v>
      </c>
      <c r="Q993" s="11">
        <v>6.6028884888662676</v>
      </c>
      <c r="R993" s="11">
        <f t="shared" si="430"/>
        <v>0.66028884888662676</v>
      </c>
      <c r="S993" s="11">
        <f t="shared" si="431"/>
        <v>5.9425996399796412</v>
      </c>
      <c r="T993" s="11">
        <v>4.8572549600087056</v>
      </c>
      <c r="U993" s="11">
        <f t="shared" si="432"/>
        <v>0.48572549600087056</v>
      </c>
      <c r="V993" s="11">
        <f t="shared" si="433"/>
        <v>4.3715294640078355</v>
      </c>
      <c r="W993" s="11">
        <f t="shared" si="410"/>
        <v>0.64312868220960384</v>
      </c>
      <c r="X993" s="11">
        <f t="shared" si="411"/>
        <v>7.5762281709474036E-2</v>
      </c>
      <c r="Y993" s="11">
        <f t="shared" si="412"/>
        <v>0.51200332630399248</v>
      </c>
      <c r="Z993" s="11">
        <f t="shared" si="413"/>
        <v>0.10119296847578513</v>
      </c>
      <c r="AA993" s="11">
        <f t="shared" si="414"/>
        <v>0.54960158402319947</v>
      </c>
      <c r="AB993" s="11">
        <f t="shared" si="415"/>
        <v>7.9244641799317839E-2</v>
      </c>
      <c r="AC993" s="11">
        <f t="shared" si="416"/>
        <v>0.60122403487036913</v>
      </c>
      <c r="AD993" s="11">
        <f t="shared" si="417"/>
        <v>7.8067911925615907E-2</v>
      </c>
      <c r="AE993" s="11">
        <f t="shared" si="418"/>
        <v>0.45801057387768901</v>
      </c>
      <c r="AF993" s="11">
        <f t="shared" si="428"/>
        <v>4.1592434786972526E-2</v>
      </c>
      <c r="AG993" s="9">
        <v>0</v>
      </c>
      <c r="AH993" s="11">
        <f t="shared" si="429"/>
        <v>3.9748001423992367E-2</v>
      </c>
      <c r="AI993" s="30"/>
      <c r="AJ993" s="30">
        <v>983</v>
      </c>
      <c r="AK993" s="30">
        <f t="shared" si="419"/>
        <v>0.71889096391907792</v>
      </c>
      <c r="AL993" s="30">
        <f t="shared" si="426"/>
        <v>0.65079455249898466</v>
      </c>
      <c r="AM993" s="30">
        <f t="shared" si="427"/>
        <v>0.67929194679598504</v>
      </c>
      <c r="AN993" s="34">
        <v>0.75</v>
      </c>
      <c r="AO993" s="34">
        <v>1.6</v>
      </c>
      <c r="AP993">
        <v>0.63688823557142848</v>
      </c>
      <c r="AQ993" s="30">
        <f t="shared" si="420"/>
        <v>-3.1109036080922081E-2</v>
      </c>
      <c r="AR993" s="31">
        <f t="shared" si="421"/>
        <v>9.6777212588411183E-4</v>
      </c>
      <c r="AS993" s="30">
        <f t="shared" si="422"/>
        <v>-0.94920544750101543</v>
      </c>
      <c r="AT993" s="32">
        <f t="shared" si="423"/>
        <v>0.90099098156560298</v>
      </c>
      <c r="AU993" s="30">
        <f t="shared" si="424"/>
        <v>4.2403711224556551E-2</v>
      </c>
      <c r="AV993" s="33">
        <f t="shared" si="425"/>
        <v>1.7980747256155832E-3</v>
      </c>
      <c r="AW993" s="16"/>
      <c r="AX993" s="33"/>
    </row>
    <row r="994" spans="1:50" x14ac:dyDescent="0.2">
      <c r="A994" s="2">
        <v>43719</v>
      </c>
      <c r="B994" s="3">
        <v>16.42331746</v>
      </c>
      <c r="C994" s="3">
        <v>17.303033605</v>
      </c>
      <c r="D994" s="3">
        <v>18.462575609999998</v>
      </c>
      <c r="E994" s="3">
        <v>24.637714899999999</v>
      </c>
      <c r="F994" s="10">
        <v>3.067202294135333</v>
      </c>
      <c r="G994" s="10">
        <v>4.6485696511343964</v>
      </c>
      <c r="H994" s="3">
        <v>6.1344045882706668</v>
      </c>
      <c r="I994" s="3">
        <v>10.782974239405061</v>
      </c>
      <c r="J994" s="3">
        <v>3.067202294135333</v>
      </c>
      <c r="K994" s="14">
        <f t="shared" si="434"/>
        <v>28.621071081647003</v>
      </c>
      <c r="L994" s="14">
        <f t="shared" si="435"/>
        <v>15.134851195022886</v>
      </c>
      <c r="M994" s="14">
        <f t="shared" si="436"/>
        <v>9.2878880473731353</v>
      </c>
      <c r="N994" s="5">
        <f t="shared" si="437"/>
        <v>0</v>
      </c>
      <c r="O994" s="11">
        <v>0.18001999996599999</v>
      </c>
      <c r="P994" s="11">
        <v>1.3313333334E-2</v>
      </c>
      <c r="Q994" s="11">
        <v>6.5779319602341904</v>
      </c>
      <c r="R994" s="11">
        <f t="shared" si="430"/>
        <v>0.65779319602341912</v>
      </c>
      <c r="S994" s="11">
        <f t="shared" si="431"/>
        <v>5.9201387642107717</v>
      </c>
      <c r="T994" s="11">
        <v>4.9497924626386656</v>
      </c>
      <c r="U994" s="11">
        <f t="shared" si="432"/>
        <v>0.49497924626386658</v>
      </c>
      <c r="V994" s="11">
        <f t="shared" si="433"/>
        <v>4.4548132163747995</v>
      </c>
      <c r="W994" s="11">
        <f t="shared" si="410"/>
        <v>0.64247434899338207</v>
      </c>
      <c r="X994" s="11">
        <f t="shared" si="411"/>
        <v>7.6427893540294639E-2</v>
      </c>
      <c r="Y994" s="11">
        <f t="shared" si="412"/>
        <v>0.51110809192013984</v>
      </c>
      <c r="Z994" s="11">
        <f t="shared" si="413"/>
        <v>0.10091355327544055</v>
      </c>
      <c r="AA994" s="11">
        <f t="shared" si="414"/>
        <v>0.54772342698291743</v>
      </c>
      <c r="AB994" s="11">
        <f t="shared" si="415"/>
        <v>7.9501345656708758E-2</v>
      </c>
      <c r="AC994" s="11">
        <f t="shared" si="416"/>
        <v>0.59842633694931568</v>
      </c>
      <c r="AD994" s="11">
        <f t="shared" si="417"/>
        <v>8.8896547607396764E-2</v>
      </c>
      <c r="AE994" s="11">
        <f t="shared" si="418"/>
        <v>0.45870249476188552</v>
      </c>
      <c r="AF994" s="11">
        <f t="shared" si="428"/>
        <v>4.1256944139231089E-2</v>
      </c>
      <c r="AG994" s="9">
        <v>0</v>
      </c>
      <c r="AH994" s="11">
        <f t="shared" si="429"/>
        <v>3.9615637249621499E-2</v>
      </c>
      <c r="AI994" s="30"/>
      <c r="AJ994" s="30">
        <v>984</v>
      </c>
      <c r="AK994" s="30">
        <f t="shared" si="419"/>
        <v>0.71890224253367674</v>
      </c>
      <c r="AL994" s="30">
        <f t="shared" si="426"/>
        <v>0.64863698025835803</v>
      </c>
      <c r="AM994" s="30">
        <f t="shared" si="427"/>
        <v>0.68732288455671242</v>
      </c>
      <c r="AN994" s="34">
        <v>0.75416666700000001</v>
      </c>
      <c r="AO994" s="34">
        <v>1.6187499999999999</v>
      </c>
      <c r="AP994">
        <v>0.6372047999999999</v>
      </c>
      <c r="AQ994" s="30">
        <f t="shared" si="420"/>
        <v>-3.5264424466323274E-2</v>
      </c>
      <c r="AR994" s="31">
        <f t="shared" si="421"/>
        <v>1.2435796329410196E-3</v>
      </c>
      <c r="AS994" s="30">
        <f t="shared" si="422"/>
        <v>-0.97011301974164188</v>
      </c>
      <c r="AT994" s="32">
        <f t="shared" si="423"/>
        <v>0.94111927107224724</v>
      </c>
      <c r="AU994" s="30">
        <f t="shared" si="424"/>
        <v>5.0118084556712517E-2</v>
      </c>
      <c r="AV994" s="33">
        <f t="shared" si="425"/>
        <v>2.5118223996337856E-3</v>
      </c>
      <c r="AW994" s="16"/>
      <c r="AX994" s="33"/>
    </row>
    <row r="995" spans="1:50" x14ac:dyDescent="0.2">
      <c r="A995" s="2">
        <v>43720</v>
      </c>
      <c r="B995" s="3">
        <v>16.42515873</v>
      </c>
      <c r="C995" s="3">
        <v>17.324395745</v>
      </c>
      <c r="D995" s="3">
        <v>18.474070569999999</v>
      </c>
      <c r="E995" s="3">
        <v>24.727595430000001</v>
      </c>
      <c r="F995" s="10">
        <v>3.0616237415054379</v>
      </c>
      <c r="G995" s="10">
        <v>4.2870098145719107</v>
      </c>
      <c r="H995" s="3">
        <v>6.1232474830108767</v>
      </c>
      <c r="I995" s="3">
        <v>10.41025729758279</v>
      </c>
      <c r="J995" s="3">
        <v>3.0616237415054379</v>
      </c>
      <c r="K995" s="14">
        <f t="shared" si="434"/>
        <v>27.65535470389554</v>
      </c>
      <c r="L995" s="14">
        <f t="shared" si="435"/>
        <v>14.135080565744472</v>
      </c>
      <c r="M995" s="14">
        <f t="shared" si="436"/>
        <v>9.3444431359577145</v>
      </c>
      <c r="N995" s="5">
        <f t="shared" si="437"/>
        <v>0</v>
      </c>
      <c r="O995" s="11">
        <v>0.180279999966</v>
      </c>
      <c r="P995" s="11">
        <v>1.3053333334E-2</v>
      </c>
      <c r="Q995" s="11">
        <v>6.6258496351158804</v>
      </c>
      <c r="R995" s="11">
        <f t="shared" si="430"/>
        <v>0.66258496351158813</v>
      </c>
      <c r="S995" s="11">
        <f t="shared" si="431"/>
        <v>5.9632646716042927</v>
      </c>
      <c r="T995" s="11">
        <v>4.9840234825306506</v>
      </c>
      <c r="U995" s="11">
        <f t="shared" si="432"/>
        <v>0.49840234825306506</v>
      </c>
      <c r="V995" s="11">
        <f t="shared" si="433"/>
        <v>4.4856211342775856</v>
      </c>
      <c r="W995" s="11">
        <f t="shared" si="410"/>
        <v>0.64144791948164537</v>
      </c>
      <c r="X995" s="11">
        <f t="shared" si="411"/>
        <v>7.8888650235606914E-2</v>
      </c>
      <c r="Y995" s="11">
        <f t="shared" si="412"/>
        <v>0.51024150481087638</v>
      </c>
      <c r="Z995" s="11">
        <f t="shared" si="413"/>
        <v>0.1026031041211663</v>
      </c>
      <c r="AA995" s="11">
        <f t="shared" si="414"/>
        <v>0.5436985023741735</v>
      </c>
      <c r="AB995" s="11">
        <f t="shared" si="415"/>
        <v>7.9746736714072966E-2</v>
      </c>
      <c r="AC995" s="11">
        <f t="shared" si="416"/>
        <v>0.59820675381929844</v>
      </c>
      <c r="AD995" s="11">
        <f t="shared" si="417"/>
        <v>0.10398571736161547</v>
      </c>
      <c r="AE995" s="11">
        <f t="shared" si="418"/>
        <v>0.45918199690831035</v>
      </c>
      <c r="AF995" s="11">
        <f t="shared" si="428"/>
        <v>4.1538666228680091E-2</v>
      </c>
      <c r="AG995" s="9">
        <v>0</v>
      </c>
      <c r="AH995" s="11">
        <f t="shared" si="429"/>
        <v>4.4237581668980348E-2</v>
      </c>
      <c r="AI995" s="30"/>
      <c r="AJ995" s="30">
        <v>985</v>
      </c>
      <c r="AK995" s="30">
        <f t="shared" si="419"/>
        <v>0.72033656971725224</v>
      </c>
      <c r="AL995" s="30">
        <f t="shared" si="426"/>
        <v>0.64630160649533974</v>
      </c>
      <c r="AM995" s="30">
        <f t="shared" si="427"/>
        <v>0.70219247118091388</v>
      </c>
      <c r="AN995" s="34">
        <v>0.75833333300000005</v>
      </c>
      <c r="AO995" s="34">
        <v>1.6375</v>
      </c>
      <c r="AP995">
        <v>0.63752136442857155</v>
      </c>
      <c r="AQ995" s="30">
        <f t="shared" si="420"/>
        <v>-3.7996763282747814E-2</v>
      </c>
      <c r="AR995" s="31">
        <f t="shared" si="421"/>
        <v>1.4437540199651725E-3</v>
      </c>
      <c r="AS995" s="30">
        <f t="shared" si="422"/>
        <v>-0.99119839350466021</v>
      </c>
      <c r="AT995" s="32">
        <f t="shared" si="423"/>
        <v>0.98247425528621923</v>
      </c>
      <c r="AU995" s="30">
        <f t="shared" si="424"/>
        <v>6.4671106752342333E-2</v>
      </c>
      <c r="AV995" s="33">
        <f t="shared" si="425"/>
        <v>4.1823520485728578E-3</v>
      </c>
      <c r="AW995" s="16"/>
      <c r="AX995" s="33"/>
    </row>
    <row r="996" spans="1:50" x14ac:dyDescent="0.2">
      <c r="A996" s="2">
        <v>43721</v>
      </c>
      <c r="B996" s="3">
        <v>16.427</v>
      </c>
      <c r="C996" s="3">
        <v>17.345757894999998</v>
      </c>
      <c r="D996" s="3">
        <v>18.485565529999999</v>
      </c>
      <c r="E996" s="3">
        <v>24.817475959999999</v>
      </c>
      <c r="F996" s="10">
        <v>2.873597364213619</v>
      </c>
      <c r="G996" s="10">
        <v>3.0606903196189772</v>
      </c>
      <c r="H996" s="3">
        <v>5.7471947284272371</v>
      </c>
      <c r="I996" s="3">
        <v>8.807885048046213</v>
      </c>
      <c r="J996" s="3">
        <v>2.873597364213619</v>
      </c>
      <c r="K996" s="14">
        <f t="shared" si="434"/>
        <v>25.135821334937649</v>
      </c>
      <c r="L996" s="14">
        <f t="shared" si="435"/>
        <v>10.902982071407852</v>
      </c>
      <c r="M996" s="14">
        <f t="shared" si="436"/>
        <v>8.8388544629350392</v>
      </c>
      <c r="N996" s="5">
        <f t="shared" si="437"/>
        <v>0</v>
      </c>
      <c r="O996" s="11">
        <v>0.18053999996600001</v>
      </c>
      <c r="P996" s="11">
        <v>1.2793333334E-2</v>
      </c>
      <c r="Q996" s="11">
        <v>6.6829778784912417</v>
      </c>
      <c r="R996" s="11">
        <f t="shared" si="430"/>
        <v>0.66829778784912419</v>
      </c>
      <c r="S996" s="11">
        <f t="shared" si="431"/>
        <v>6.0146800906421181</v>
      </c>
      <c r="T996" s="11">
        <v>4.9122437121588209</v>
      </c>
      <c r="U996" s="11">
        <f t="shared" si="432"/>
        <v>0.49122437121588214</v>
      </c>
      <c r="V996" s="11">
        <f t="shared" si="433"/>
        <v>4.421019340942939</v>
      </c>
      <c r="W996" s="11">
        <f t="shared" si="410"/>
        <v>0.64166004804853405</v>
      </c>
      <c r="X996" s="11">
        <f t="shared" si="411"/>
        <v>8.0408787259978132E-2</v>
      </c>
      <c r="Y996" s="11">
        <f t="shared" si="412"/>
        <v>0.50938000946653328</v>
      </c>
      <c r="Z996" s="11">
        <f t="shared" si="413"/>
        <v>0.10409103593825156</v>
      </c>
      <c r="AA996" s="11">
        <f t="shared" si="414"/>
        <v>0.53997438780529372</v>
      </c>
      <c r="AB996" s="11">
        <f t="shared" si="415"/>
        <v>8.0020446567772463E-2</v>
      </c>
      <c r="AC996" s="11">
        <f t="shared" si="416"/>
        <v>0.60517167957355833</v>
      </c>
      <c r="AD996" s="11">
        <f t="shared" si="417"/>
        <v>0.10898063788630059</v>
      </c>
      <c r="AE996" s="11">
        <f t="shared" si="418"/>
        <v>0.45961331995739618</v>
      </c>
      <c r="AF996" s="11">
        <f t="shared" si="428"/>
        <v>4.2661932050551223E-2</v>
      </c>
      <c r="AG996" s="9">
        <v>0</v>
      </c>
      <c r="AH996" s="11">
        <f t="shared" si="429"/>
        <v>5.0684333901680353E-2</v>
      </c>
      <c r="AI996" s="30"/>
      <c r="AJ996" s="30">
        <v>986</v>
      </c>
      <c r="AK996" s="30">
        <f t="shared" si="419"/>
        <v>0.72206883530851218</v>
      </c>
      <c r="AL996" s="30">
        <f t="shared" si="426"/>
        <v>0.64406542374354525</v>
      </c>
      <c r="AM996" s="30">
        <f t="shared" si="427"/>
        <v>0.71415231745985897</v>
      </c>
      <c r="AN996" s="34">
        <v>0.76249999999999996</v>
      </c>
      <c r="AO996" s="34">
        <v>1.65625</v>
      </c>
      <c r="AP996">
        <v>0.63783792835714292</v>
      </c>
      <c r="AQ996" s="30">
        <f t="shared" si="420"/>
        <v>-4.0431164691487775E-2</v>
      </c>
      <c r="AR996" s="31">
        <f t="shared" si="421"/>
        <v>1.6346790783102077E-3</v>
      </c>
      <c r="AS996" s="30">
        <f t="shared" si="422"/>
        <v>-1.0121845762564547</v>
      </c>
      <c r="AT996" s="32">
        <f t="shared" si="423"/>
        <v>1.0245176164114589</v>
      </c>
      <c r="AU996" s="30">
        <f t="shared" si="424"/>
        <v>7.631438910271604E-2</v>
      </c>
      <c r="AV996" s="33">
        <f t="shared" si="425"/>
        <v>5.823885984120745E-3</v>
      </c>
      <c r="AW996" s="16"/>
      <c r="AX996" s="33"/>
    </row>
    <row r="997" spans="1:50" x14ac:dyDescent="0.2">
      <c r="A997" s="2">
        <v>43722</v>
      </c>
      <c r="B997" s="3">
        <v>16.428841269999999</v>
      </c>
      <c r="C997" s="3">
        <v>17.36712004</v>
      </c>
      <c r="D997" s="3">
        <v>18.497060489999999</v>
      </c>
      <c r="E997" s="3">
        <v>24.907356490000002</v>
      </c>
      <c r="F997" s="10">
        <v>2.6365579177304581</v>
      </c>
      <c r="G997" s="10">
        <v>2.4475152566807492</v>
      </c>
      <c r="H997" s="3">
        <v>5.2731158354609162</v>
      </c>
      <c r="I997" s="3">
        <v>7.720631092141665</v>
      </c>
      <c r="J997" s="3">
        <v>2.6365579177304581</v>
      </c>
      <c r="K997" s="14">
        <f t="shared" si="434"/>
        <v>22.340370224582834</v>
      </c>
      <c r="L997" s="14">
        <f t="shared" si="435"/>
        <v>9.0733811137097611</v>
      </c>
      <c r="M997" s="14">
        <f t="shared" si="436"/>
        <v>8.1718207191769032</v>
      </c>
      <c r="N997" s="5">
        <f t="shared" si="437"/>
        <v>0</v>
      </c>
      <c r="O997" s="11">
        <v>0.18079999996599999</v>
      </c>
      <c r="P997" s="11">
        <v>1.2533333334E-2</v>
      </c>
      <c r="Q997" s="11">
        <v>6.7498161850192071</v>
      </c>
      <c r="R997" s="11">
        <f t="shared" si="430"/>
        <v>0.67498161850192073</v>
      </c>
      <c r="S997" s="11">
        <f t="shared" si="431"/>
        <v>6.0748345665172865</v>
      </c>
      <c r="T997" s="11">
        <v>4.9475454188959054</v>
      </c>
      <c r="U997" s="11">
        <f t="shared" si="432"/>
        <v>0.49475454188959056</v>
      </c>
      <c r="V997" s="11">
        <f t="shared" si="433"/>
        <v>4.4527908770063149</v>
      </c>
      <c r="W997" s="11">
        <f t="shared" ref="W997:W1060" si="438">W996+($A$3/$B$3)*(F996*R996+AC996*K996+Z996*(M996+J996)-W996*(M996+K996+H996))+AF997-W996*$E$3-W996*$G$3</f>
        <v>0.64302736744064326</v>
      </c>
      <c r="X997" s="11">
        <f t="shared" ref="X997:X1060" si="439">X996+($A$3/$B$3)*(F996*S996+AD996*K996+AA996*(M996+J996)-X996*(M996+K996+H996))+$F$3*Y996+$G$3*W996-AF997</f>
        <v>8.0313472199256802E-2</v>
      </c>
      <c r="Y997" s="11">
        <f t="shared" ref="Y997:Y1060" si="440">Y996+W996*$E$3-$F$3*Y996-$H$3*Y996</f>
        <v>0.50859456953265869</v>
      </c>
      <c r="Z997" s="11">
        <f t="shared" ref="Z997:Z1060" si="441">Z996+($A$3/$C$3)*(O996*J996+W996*M996-(M996+J996)*Z996)+AG997-Z996*$M$3-$O$3*Z996</f>
        <v>0.10461044314529615</v>
      </c>
      <c r="AA997" s="11">
        <f t="shared" ref="AA997:AA1060" si="442">AA996+($A$3/$C$3)*(P996*J996+X996*M996-(M996+J996)*AA996)+AB996*$N$3+$O$3*Z996-AG997</f>
        <v>0.53742820803527669</v>
      </c>
      <c r="AB997" s="11">
        <f t="shared" ref="AB997:AB1060" si="443">AB996+Z996*$M$3-$N$3*AB996-AB996*$P$3</f>
        <v>8.0317811328076166E-2</v>
      </c>
      <c r="AC997" s="11">
        <f t="shared" ref="AC997:AC1060" si="444">AC996+($A$3/$D$3)*(G996*U996+W996*(H996+K996)+O996*L996-AC996*(K996+L996+I996))+AH997-AC996*$E$3-$G$3*AC996</f>
        <v>0.61624358643620891</v>
      </c>
      <c r="AD997" s="11">
        <f t="shared" ref="AD997:AD1060" si="445">AD996+($A$3/$D$3)*(G996*V996+X996*(H996+K996)+P996*L996-AD996*(K996+L996+I996))+AE996*$F$3+$G$3*AC996-AH997</f>
        <v>0.10173931622344823</v>
      </c>
      <c r="AE997" s="11">
        <f t="shared" ref="AE997:AE1060" si="446">AE996+$E$3*AC996-$F$3*AE996-AE996*$H$3</f>
        <v>0.46041386169199011</v>
      </c>
      <c r="AF997" s="11">
        <f t="shared" si="428"/>
        <v>4.3407140719339501E-2</v>
      </c>
      <c r="AG997" s="9">
        <v>0</v>
      </c>
      <c r="AH997" s="11">
        <f t="shared" si="429"/>
        <v>5.3381077035548175E-2</v>
      </c>
      <c r="AI997" s="30"/>
      <c r="AJ997" s="30">
        <v>987</v>
      </c>
      <c r="AK997" s="30">
        <f t="shared" ref="AK997:AK1060" si="447">W997+X997</f>
        <v>0.72334083963990004</v>
      </c>
      <c r="AL997" s="30">
        <f t="shared" si="426"/>
        <v>0.64203865118057279</v>
      </c>
      <c r="AM997" s="30">
        <f t="shared" si="427"/>
        <v>0.71798290265965714</v>
      </c>
      <c r="AN997" s="34">
        <v>0.76666666699999997</v>
      </c>
      <c r="AO997" s="34">
        <v>1.675</v>
      </c>
      <c r="AP997">
        <v>0.63815449278571457</v>
      </c>
      <c r="AQ997" s="30">
        <f t="shared" ref="AQ997:AQ1060" si="448">AK997-AN997</f>
        <v>-4.3325827360099933E-2</v>
      </c>
      <c r="AR997" s="31">
        <f t="shared" ref="AR997:AR1060" si="449">AQ997^2</f>
        <v>1.8771273164371839E-3</v>
      </c>
      <c r="AS997" s="30">
        <f t="shared" ref="AS997:AS1060" si="450">AL997-AO997</f>
        <v>-1.0329613488194274</v>
      </c>
      <c r="AT997" s="32">
        <f t="shared" ref="AT997:AT1060" si="451">AS997^2</f>
        <v>1.0670091481548507</v>
      </c>
      <c r="AU997" s="30">
        <f t="shared" ref="AU997:AU1060" si="452">AM997-AP997</f>
        <v>7.9828409873942574E-2</v>
      </c>
      <c r="AV997" s="33">
        <f t="shared" ref="AV997:AV1060" si="453">AU997^2</f>
        <v>6.3725750230021723E-3</v>
      </c>
      <c r="AW997" s="16"/>
      <c r="AX997" s="33"/>
    </row>
    <row r="998" spans="1:50" x14ac:dyDescent="0.2">
      <c r="A998" s="2">
        <v>43723</v>
      </c>
      <c r="B998" s="3">
        <v>16.430682539999999</v>
      </c>
      <c r="C998" s="3">
        <v>17.388482185000001</v>
      </c>
      <c r="D998" s="3">
        <v>18.508555449999999</v>
      </c>
      <c r="E998" s="3">
        <v>24.997237009999999</v>
      </c>
      <c r="F998" s="10">
        <v>2.5900776668833019</v>
      </c>
      <c r="G998" s="10">
        <v>2.2582471229198919</v>
      </c>
      <c r="H998" s="3">
        <v>5.1801553337666038</v>
      </c>
      <c r="I998" s="3">
        <v>7.4384024566864966</v>
      </c>
      <c r="J998" s="3">
        <v>2.5900776668833019</v>
      </c>
      <c r="K998" s="14">
        <f t="shared" si="434"/>
        <v>21.266141191373123</v>
      </c>
      <c r="L998" s="14">
        <f t="shared" si="435"/>
        <v>8.4899230919250535</v>
      </c>
      <c r="M998" s="14">
        <f t="shared" si="436"/>
        <v>8.0881699333928481</v>
      </c>
      <c r="N998" s="5">
        <f t="shared" si="437"/>
        <v>0</v>
      </c>
      <c r="O998" s="11">
        <v>0.181059999966</v>
      </c>
      <c r="P998" s="11">
        <v>1.2273333334E-2</v>
      </c>
      <c r="Q998" s="11">
        <v>6.7317637034086966</v>
      </c>
      <c r="R998" s="11">
        <f t="shared" si="430"/>
        <v>0.67317637034086975</v>
      </c>
      <c r="S998" s="11">
        <f t="shared" si="431"/>
        <v>6.0585873330678268</v>
      </c>
      <c r="T998" s="11">
        <v>5.0809103637819923</v>
      </c>
      <c r="U998" s="11">
        <f t="shared" si="432"/>
        <v>0.5080910363781993</v>
      </c>
      <c r="V998" s="11">
        <f t="shared" si="433"/>
        <v>4.5728193274037929</v>
      </c>
      <c r="W998" s="11">
        <f t="shared" si="438"/>
        <v>0.64486082466614658</v>
      </c>
      <c r="X998" s="11">
        <f t="shared" si="439"/>
        <v>7.8929425206587703E-2</v>
      </c>
      <c r="Y998" s="11">
        <f t="shared" si="440"/>
        <v>0.50794608829486976</v>
      </c>
      <c r="Z998" s="11">
        <f t="shared" si="441"/>
        <v>0.10409798928832155</v>
      </c>
      <c r="AA998" s="11">
        <f t="shared" si="442"/>
        <v>0.53613758020005431</v>
      </c>
      <c r="AB998" s="11">
        <f t="shared" si="443"/>
        <v>8.0618932998365991E-2</v>
      </c>
      <c r="AC998" s="11">
        <f t="shared" si="444"/>
        <v>0.62513357957177806</v>
      </c>
      <c r="AD998" s="11">
        <f t="shared" si="445"/>
        <v>9.3108402998529599E-2</v>
      </c>
      <c r="AE998" s="11">
        <f t="shared" si="446"/>
        <v>0.46179282511933928</v>
      </c>
      <c r="AF998" s="11">
        <f t="shared" si="428"/>
        <v>4.3453788874806262E-2</v>
      </c>
      <c r="AG998" s="9">
        <v>0</v>
      </c>
      <c r="AH998" s="11">
        <f t="shared" si="429"/>
        <v>5.123841731417781E-2</v>
      </c>
      <c r="AI998" s="30"/>
      <c r="AJ998" s="30">
        <v>988</v>
      </c>
      <c r="AK998" s="30">
        <f t="shared" si="447"/>
        <v>0.72379024987273433</v>
      </c>
      <c r="AL998" s="30">
        <f t="shared" ref="AL998:AL1061" si="454">Z998+AA998</f>
        <v>0.6402355694883759</v>
      </c>
      <c r="AM998" s="30">
        <f t="shared" ref="AM998:AM1061" si="455">AC998+AD998</f>
        <v>0.71824198257030769</v>
      </c>
      <c r="AN998" s="34">
        <v>0.77083333300000001</v>
      </c>
      <c r="AO998" s="34">
        <v>1.6937500000000001</v>
      </c>
      <c r="AP998">
        <v>0.63847105721428543</v>
      </c>
      <c r="AQ998" s="30">
        <f t="shared" si="448"/>
        <v>-4.7043083127265684E-2</v>
      </c>
      <c r="AR998" s="31">
        <f t="shared" si="449"/>
        <v>2.2130516701188291E-3</v>
      </c>
      <c r="AS998" s="30">
        <f t="shared" si="450"/>
        <v>-1.0535144305116242</v>
      </c>
      <c r="AT998" s="32">
        <f t="shared" si="451"/>
        <v>1.1098926552962318</v>
      </c>
      <c r="AU998" s="30">
        <f t="shared" si="452"/>
        <v>7.977092535602226E-2</v>
      </c>
      <c r="AV998" s="33">
        <f t="shared" si="453"/>
        <v>6.3634005321560752E-3</v>
      </c>
      <c r="AW998" s="16"/>
      <c r="AX998" s="33"/>
    </row>
    <row r="999" spans="1:50" x14ac:dyDescent="0.2">
      <c r="A999" s="2">
        <v>43724</v>
      </c>
      <c r="B999" s="3">
        <v>16.432523809999999</v>
      </c>
      <c r="C999" s="3">
        <v>17.409844329999999</v>
      </c>
      <c r="D999" s="3">
        <v>18.52005041</v>
      </c>
      <c r="E999" s="3">
        <v>25.087117540000001</v>
      </c>
      <c r="F999" s="10">
        <v>2.5044586560027668</v>
      </c>
      <c r="G999" s="10">
        <v>2.0905814923293109</v>
      </c>
      <c r="H999" s="3">
        <v>5.0089173120055346</v>
      </c>
      <c r="I999" s="3">
        <v>7.0994988043348446</v>
      </c>
      <c r="J999" s="3">
        <v>2.5044586560027668</v>
      </c>
      <c r="K999" s="14">
        <f t="shared" si="434"/>
        <v>19.931541307083499</v>
      </c>
      <c r="L999" s="14">
        <f t="shared" si="435"/>
        <v>7.9157688758713425</v>
      </c>
      <c r="M999" s="14">
        <f t="shared" si="436"/>
        <v>7.8786771475294</v>
      </c>
      <c r="N999" s="5">
        <f t="shared" si="437"/>
        <v>0</v>
      </c>
      <c r="O999" s="11">
        <v>0.18131999996600001</v>
      </c>
      <c r="P999" s="11">
        <v>1.2013333334000001E-2</v>
      </c>
      <c r="Q999" s="11">
        <v>6.7786528826517154</v>
      </c>
      <c r="R999" s="11">
        <f t="shared" si="430"/>
        <v>0.67786528826517156</v>
      </c>
      <c r="S999" s="11">
        <f t="shared" si="431"/>
        <v>6.1007875943865439</v>
      </c>
      <c r="T999" s="11">
        <v>5.2560917106673166</v>
      </c>
      <c r="U999" s="11">
        <f t="shared" si="432"/>
        <v>0.52560917106673166</v>
      </c>
      <c r="V999" s="11">
        <f t="shared" si="433"/>
        <v>4.730482539600585</v>
      </c>
      <c r="W999" s="11">
        <f t="shared" si="438"/>
        <v>0.64617415358287211</v>
      </c>
      <c r="X999" s="11">
        <f t="shared" si="439"/>
        <v>7.7712582389779475E-2</v>
      </c>
      <c r="Y999" s="11">
        <f t="shared" si="440"/>
        <v>0.50745126665299001</v>
      </c>
      <c r="Z999" s="11">
        <f t="shared" si="441"/>
        <v>0.10357478217489746</v>
      </c>
      <c r="AA999" s="11">
        <f t="shared" si="442"/>
        <v>0.53497081474346531</v>
      </c>
      <c r="AB999" s="11">
        <f t="shared" si="443"/>
        <v>8.090309057826886E-2</v>
      </c>
      <c r="AC999" s="11">
        <f t="shared" si="444"/>
        <v>0.63038189962750357</v>
      </c>
      <c r="AD999" s="11">
        <f t="shared" si="445"/>
        <v>8.7333039163643822E-2</v>
      </c>
      <c r="AE999" s="11">
        <f t="shared" si="446"/>
        <v>0.46358167096133068</v>
      </c>
      <c r="AF999" s="11">
        <f t="shared" si="428"/>
        <v>4.2908668881448439E-2</v>
      </c>
      <c r="AG999" s="9">
        <v>0</v>
      </c>
      <c r="AH999" s="11">
        <f t="shared" si="429"/>
        <v>4.8124897606639655E-2</v>
      </c>
      <c r="AI999" s="30"/>
      <c r="AJ999" s="30">
        <v>989</v>
      </c>
      <c r="AK999" s="30">
        <f t="shared" si="447"/>
        <v>0.72388673597265163</v>
      </c>
      <c r="AL999" s="30">
        <f t="shared" si="454"/>
        <v>0.63854559691836277</v>
      </c>
      <c r="AM999" s="30">
        <f t="shared" si="455"/>
        <v>0.71771493879114745</v>
      </c>
      <c r="AN999" s="34">
        <v>0.77500000000000002</v>
      </c>
      <c r="AO999" s="34">
        <v>1.7124999999999999</v>
      </c>
      <c r="AP999">
        <v>0.63878762164285707</v>
      </c>
      <c r="AQ999" s="30">
        <f t="shared" si="448"/>
        <v>-5.1113264027348393E-2</v>
      </c>
      <c r="AR999" s="31">
        <f t="shared" si="449"/>
        <v>2.6125657595294271E-3</v>
      </c>
      <c r="AS999" s="30">
        <f t="shared" si="450"/>
        <v>-1.073954403081637</v>
      </c>
      <c r="AT999" s="32">
        <f t="shared" si="451"/>
        <v>1.1533780598984353</v>
      </c>
      <c r="AU999" s="30">
        <f t="shared" si="452"/>
        <v>7.8927317148290377E-2</v>
      </c>
      <c r="AV999" s="33">
        <f t="shared" si="453"/>
        <v>6.2295213922268118E-3</v>
      </c>
      <c r="AW999" s="16"/>
      <c r="AX999" s="33"/>
    </row>
    <row r="1000" spans="1:50" x14ac:dyDescent="0.2">
      <c r="A1000" s="2">
        <v>43725</v>
      </c>
      <c r="B1000" s="3">
        <v>16.434365079999999</v>
      </c>
      <c r="C1000" s="3">
        <v>17.43120648</v>
      </c>
      <c r="D1000" s="3">
        <v>18.53154537</v>
      </c>
      <c r="E1000" s="3">
        <v>25.17699807</v>
      </c>
      <c r="F1000" s="10">
        <v>2.5320107336343272</v>
      </c>
      <c r="G1000" s="10">
        <v>2.0042770645405801</v>
      </c>
      <c r="H1000" s="3">
        <v>5.0640214672686534</v>
      </c>
      <c r="I1000" s="3">
        <v>7.0682985318092344</v>
      </c>
      <c r="J1000" s="3">
        <v>2.5320107336343272</v>
      </c>
      <c r="K1000" s="14">
        <f t="shared" si="434"/>
        <v>19.537258597124435</v>
      </c>
      <c r="L1000" s="14">
        <f t="shared" si="435"/>
        <v>7.6764964723659563</v>
      </c>
      <c r="M1000" s="14">
        <f t="shared" si="436"/>
        <v>8.023324292380801</v>
      </c>
      <c r="N1000" s="5">
        <f t="shared" si="437"/>
        <v>0</v>
      </c>
      <c r="O1000" s="11">
        <v>0.18157999996599999</v>
      </c>
      <c r="P1000" s="11">
        <v>1.1753333334000001E-2</v>
      </c>
      <c r="Q1000" s="11">
        <v>6.7481288076742434</v>
      </c>
      <c r="R1000" s="11">
        <f t="shared" si="430"/>
        <v>0.67481288076742441</v>
      </c>
      <c r="S1000" s="11">
        <f t="shared" si="431"/>
        <v>6.0733159269068189</v>
      </c>
      <c r="T1000" s="11">
        <v>5.4261378018342628</v>
      </c>
      <c r="U1000" s="11">
        <f t="shared" si="432"/>
        <v>0.54261378018342632</v>
      </c>
      <c r="V1000" s="11">
        <f t="shared" si="433"/>
        <v>4.8835240216508362</v>
      </c>
      <c r="W1000" s="11">
        <f t="shared" si="438"/>
        <v>0.64706268280677204</v>
      </c>
      <c r="X1000" s="11">
        <f t="shared" si="439"/>
        <v>7.6571074664339767E-2</v>
      </c>
      <c r="Y1000" s="11">
        <f t="shared" si="440"/>
        <v>0.50706875904037685</v>
      </c>
      <c r="Z1000" s="11">
        <f t="shared" si="441"/>
        <v>0.1028436302795524</v>
      </c>
      <c r="AA1000" s="11">
        <f t="shared" si="442"/>
        <v>0.53413052675804817</v>
      </c>
      <c r="AB1000" s="11">
        <f t="shared" si="443"/>
        <v>8.117044730187141E-2</v>
      </c>
      <c r="AC1000" s="11">
        <f t="shared" si="444"/>
        <v>0.63331208568913167</v>
      </c>
      <c r="AD1000" s="11">
        <f t="shared" si="445"/>
        <v>8.3581443607065042E-2</v>
      </c>
      <c r="AE1000" s="11">
        <f t="shared" si="446"/>
        <v>0.46554026656164027</v>
      </c>
      <c r="AF1000" s="11">
        <f t="shared" si="428"/>
        <v>4.2404539614220423E-2</v>
      </c>
      <c r="AG1000" s="9">
        <v>0</v>
      </c>
      <c r="AH1000" s="11">
        <f t="shared" si="429"/>
        <v>4.5878075758370246E-2</v>
      </c>
      <c r="AI1000" s="30"/>
      <c r="AJ1000" s="30">
        <v>990</v>
      </c>
      <c r="AK1000" s="30">
        <f t="shared" si="447"/>
        <v>0.7236337574711118</v>
      </c>
      <c r="AL1000" s="30">
        <f t="shared" si="454"/>
        <v>0.63697415703760063</v>
      </c>
      <c r="AM1000" s="30">
        <f t="shared" si="455"/>
        <v>0.71689352929619665</v>
      </c>
      <c r="AN1000" s="34">
        <v>0.77916666700000003</v>
      </c>
      <c r="AO1000" s="34">
        <v>1.73125</v>
      </c>
      <c r="AP1000">
        <v>0.63910418557142856</v>
      </c>
      <c r="AQ1000" s="30">
        <f t="shared" si="448"/>
        <v>-5.553290952888823E-2</v>
      </c>
      <c r="AR1000" s="31">
        <f t="shared" si="449"/>
        <v>3.0839040407436851E-3</v>
      </c>
      <c r="AS1000" s="30">
        <f t="shared" si="450"/>
        <v>-1.0942758429623993</v>
      </c>
      <c r="AT1000" s="32">
        <f t="shared" si="451"/>
        <v>1.1974396204910696</v>
      </c>
      <c r="AU1000" s="30">
        <f t="shared" si="452"/>
        <v>7.778934372476809E-2</v>
      </c>
      <c r="AV1000" s="33">
        <f t="shared" si="453"/>
        <v>6.0511819971301164E-3</v>
      </c>
      <c r="AW1000" s="16"/>
      <c r="AX1000" s="33"/>
    </row>
    <row r="1001" spans="1:50" x14ac:dyDescent="0.2">
      <c r="A1001" s="2">
        <v>43726</v>
      </c>
      <c r="B1001" s="3">
        <v>16.436206349999999</v>
      </c>
      <c r="C1001" s="3">
        <v>17.452568624999998</v>
      </c>
      <c r="D1001" s="3">
        <v>18.54304033</v>
      </c>
      <c r="E1001" s="3">
        <v>25.266878599999998</v>
      </c>
      <c r="F1001" s="10">
        <v>2.4928797280495552</v>
      </c>
      <c r="G1001" s="10">
        <v>1.89172084314037</v>
      </c>
      <c r="H1001" s="3">
        <v>4.9857594560991094</v>
      </c>
      <c r="I1001" s="3">
        <v>6.8774802992394797</v>
      </c>
      <c r="J1001" s="3">
        <v>2.4928797280495552</v>
      </c>
      <c r="K1001" s="14">
        <f t="shared" si="434"/>
        <v>18.654452497146895</v>
      </c>
      <c r="L1001" s="14">
        <f t="shared" si="435"/>
        <v>7.299736972173732</v>
      </c>
      <c r="M1001" s="14">
        <f t="shared" si="436"/>
        <v>7.9558808511180272</v>
      </c>
      <c r="N1001" s="5">
        <f t="shared" si="437"/>
        <v>0</v>
      </c>
      <c r="O1001" s="11">
        <v>0.181839999966</v>
      </c>
      <c r="P1001" s="11">
        <v>1.1493333333999999E-2</v>
      </c>
      <c r="Q1001" s="11">
        <v>6.813801579557607</v>
      </c>
      <c r="R1001" s="11">
        <f t="shared" si="430"/>
        <v>0.68138015795576079</v>
      </c>
      <c r="S1001" s="11">
        <f t="shared" si="431"/>
        <v>6.1324214216018467</v>
      </c>
      <c r="T1001" s="11">
        <v>5.5473267788850764</v>
      </c>
      <c r="U1001" s="11">
        <f t="shared" si="432"/>
        <v>0.55473267788850766</v>
      </c>
      <c r="V1001" s="11">
        <f t="shared" si="433"/>
        <v>4.9925941009965689</v>
      </c>
      <c r="W1001" s="11">
        <f t="shared" si="438"/>
        <v>0.64735425130981306</v>
      </c>
      <c r="X1001" s="11">
        <f t="shared" si="439"/>
        <v>7.5987012416250332E-2</v>
      </c>
      <c r="Y1001" s="11">
        <f t="shared" si="440"/>
        <v>0.50676577452515503</v>
      </c>
      <c r="Z1001" s="11">
        <f t="shared" si="441"/>
        <v>0.1024518095909827</v>
      </c>
      <c r="AA1001" s="11">
        <f t="shared" si="442"/>
        <v>0.5330093139049743</v>
      </c>
      <c r="AB1001" s="11">
        <f t="shared" si="443"/>
        <v>8.1417218932630736E-2</v>
      </c>
      <c r="AC1001" s="11">
        <f t="shared" si="444"/>
        <v>0.63465317661001031</v>
      </c>
      <c r="AD1001" s="11">
        <f t="shared" si="445"/>
        <v>8.1526747392584004E-2</v>
      </c>
      <c r="AE1001" s="11">
        <f t="shared" si="446"/>
        <v>0.46752250894511665</v>
      </c>
      <c r="AF1001" s="11">
        <f t="shared" si="428"/>
        <v>4.1905371188831399E-2</v>
      </c>
      <c r="AG1001" s="9">
        <v>0</v>
      </c>
      <c r="AH1001" s="11">
        <f t="shared" si="429"/>
        <v>4.4338724047876477E-2</v>
      </c>
      <c r="AI1001" s="30"/>
      <c r="AJ1001" s="30">
        <v>991</v>
      </c>
      <c r="AK1001" s="30">
        <f t="shared" si="447"/>
        <v>0.72334126372606344</v>
      </c>
      <c r="AL1001" s="30">
        <f t="shared" si="454"/>
        <v>0.63546112349595696</v>
      </c>
      <c r="AM1001" s="30">
        <f t="shared" si="455"/>
        <v>0.71617992400259434</v>
      </c>
      <c r="AN1001" s="34">
        <v>0.78333333299999997</v>
      </c>
      <c r="AO1001" s="34">
        <v>1.75</v>
      </c>
      <c r="AP1001">
        <v>0.63942074999999998</v>
      </c>
      <c r="AQ1001" s="30">
        <f t="shared" si="448"/>
        <v>-5.9992069273936521E-2</v>
      </c>
      <c r="AR1001" s="31">
        <f t="shared" si="449"/>
        <v>3.5990483757687985E-3</v>
      </c>
      <c r="AS1001" s="30">
        <f t="shared" si="450"/>
        <v>-1.1145388765040432</v>
      </c>
      <c r="AT1001" s="32">
        <f t="shared" si="451"/>
        <v>1.2421969072388948</v>
      </c>
      <c r="AU1001" s="30">
        <f t="shared" si="452"/>
        <v>7.6759174002594355E-2</v>
      </c>
      <c r="AV1001" s="33">
        <f t="shared" si="453"/>
        <v>5.8919707935605574E-3</v>
      </c>
      <c r="AW1001" s="16"/>
      <c r="AX1001" s="33"/>
    </row>
    <row r="1002" spans="1:50" x14ac:dyDescent="0.2">
      <c r="A1002" s="2">
        <v>43727</v>
      </c>
      <c r="B1002" s="3">
        <v>16.438047619999999</v>
      </c>
      <c r="C1002" s="3">
        <v>17.62484276</v>
      </c>
      <c r="D1002" s="3">
        <v>18.55453528</v>
      </c>
      <c r="E1002" s="3">
        <v>25.35675912</v>
      </c>
      <c r="F1002" s="10">
        <v>2.4239645082907399</v>
      </c>
      <c r="G1002" s="10">
        <v>1.750400338641283</v>
      </c>
      <c r="H1002" s="3">
        <v>4.8479290165814808</v>
      </c>
      <c r="I1002" s="3">
        <v>6.5983293552227638</v>
      </c>
      <c r="J1002" s="3">
        <v>2.4239645082907399</v>
      </c>
      <c r="K1002" s="14">
        <f t="shared" si="434"/>
        <v>15.357834951016569</v>
      </c>
      <c r="L1002" s="14">
        <f t="shared" si="435"/>
        <v>7.0914674524927053</v>
      </c>
      <c r="M1002" s="14">
        <f t="shared" si="436"/>
        <v>7.7904300966295921</v>
      </c>
      <c r="N1002" s="5">
        <f t="shared" si="437"/>
        <v>0</v>
      </c>
      <c r="O1002" s="11">
        <v>0.18209999996599999</v>
      </c>
      <c r="P1002" s="11">
        <v>1.1233333333999999E-2</v>
      </c>
      <c r="Q1002" s="11">
        <v>6.8876007168808524</v>
      </c>
      <c r="R1002" s="11">
        <f t="shared" si="430"/>
        <v>0.68876007168808528</v>
      </c>
      <c r="S1002" s="11">
        <f t="shared" si="431"/>
        <v>6.1988406451927673</v>
      </c>
      <c r="T1002" s="11">
        <v>5.6955317710831714</v>
      </c>
      <c r="U1002" s="11">
        <f t="shared" si="432"/>
        <v>0.56955317710831721</v>
      </c>
      <c r="V1002" s="11">
        <f t="shared" si="433"/>
        <v>5.1259785939748541</v>
      </c>
      <c r="W1002" s="11">
        <f t="shared" si="438"/>
        <v>0.64742197651925248</v>
      </c>
      <c r="X1002" s="11">
        <f t="shared" si="439"/>
        <v>7.5545467624621956E-2</v>
      </c>
      <c r="Y1002" s="11">
        <f t="shared" si="440"/>
        <v>0.50650203550828621</v>
      </c>
      <c r="Z1002" s="11">
        <f t="shared" si="441"/>
        <v>0.10202136586348272</v>
      </c>
      <c r="AA1002" s="11">
        <f t="shared" si="442"/>
        <v>0.53200504230409751</v>
      </c>
      <c r="AB1002" s="11">
        <f t="shared" si="443"/>
        <v>8.1650651142252728E-2</v>
      </c>
      <c r="AC1002" s="11">
        <f t="shared" si="444"/>
        <v>0.63531524661868477</v>
      </c>
      <c r="AD1002" s="11">
        <f t="shared" si="445"/>
        <v>8.0017636504892964E-2</v>
      </c>
      <c r="AE1002" s="11">
        <f t="shared" si="446"/>
        <v>0.46943511400502014</v>
      </c>
      <c r="AF1002" s="11">
        <f t="shared" si="428"/>
        <v>4.163820366446247E-2</v>
      </c>
      <c r="AG1002" s="9">
        <v>0</v>
      </c>
      <c r="AH1002" s="11">
        <f t="shared" si="429"/>
        <v>4.3463010104694777E-2</v>
      </c>
      <c r="AI1002" s="30"/>
      <c r="AJ1002" s="30">
        <v>992</v>
      </c>
      <c r="AK1002" s="30">
        <f t="shared" si="447"/>
        <v>0.72296744414387448</v>
      </c>
      <c r="AL1002" s="30">
        <f t="shared" si="454"/>
        <v>0.63402640816758027</v>
      </c>
      <c r="AM1002" s="30">
        <f t="shared" si="455"/>
        <v>0.71533288312357768</v>
      </c>
      <c r="AN1002" s="34">
        <v>0.78749999999999998</v>
      </c>
      <c r="AO1002" s="34">
        <v>1.76875</v>
      </c>
      <c r="AP1002">
        <v>0.63154691421428555</v>
      </c>
      <c r="AQ1002" s="30">
        <f t="shared" si="448"/>
        <v>-6.4532555856125495E-2</v>
      </c>
      <c r="AR1002" s="31">
        <f t="shared" si="449"/>
        <v>4.1644507653239571E-3</v>
      </c>
      <c r="AS1002" s="30">
        <f t="shared" si="450"/>
        <v>-1.1347235918324197</v>
      </c>
      <c r="AT1002" s="32">
        <f t="shared" si="451"/>
        <v>1.2875976298610678</v>
      </c>
      <c r="AU1002" s="30">
        <f t="shared" si="452"/>
        <v>8.378596890929213E-2</v>
      </c>
      <c r="AV1002" s="33">
        <f t="shared" si="453"/>
        <v>7.0200885860688678E-3</v>
      </c>
      <c r="AW1002" s="16"/>
      <c r="AX1002" s="33"/>
    </row>
    <row r="1003" spans="1:50" x14ac:dyDescent="0.2">
      <c r="A1003" s="2">
        <v>43728</v>
      </c>
      <c r="B1003" s="3">
        <v>16.439888889999999</v>
      </c>
      <c r="C1003" s="3">
        <v>17.797116889999998</v>
      </c>
      <c r="D1003" s="3">
        <v>18.56603024</v>
      </c>
      <c r="E1003" s="3">
        <v>25.446639650000002</v>
      </c>
      <c r="F1003" s="10">
        <v>2.3905784797129388</v>
      </c>
      <c r="G1003" s="10">
        <v>1.6905062502289669</v>
      </c>
      <c r="H1003" s="3">
        <v>4.7811569594258776</v>
      </c>
      <c r="I1003" s="3">
        <v>6.471663209654845</v>
      </c>
      <c r="J1003" s="3">
        <v>2.3905784797129388</v>
      </c>
      <c r="K1003" s="14">
        <f t="shared" si="434"/>
        <v>13.092494444788707</v>
      </c>
      <c r="L1003" s="14">
        <f t="shared" si="435"/>
        <v>7.1043330664774471</v>
      </c>
      <c r="M1003" s="14">
        <f t="shared" si="436"/>
        <v>7.736379701592436</v>
      </c>
      <c r="N1003" s="5">
        <f t="shared" si="437"/>
        <v>0</v>
      </c>
      <c r="O1003" s="11">
        <v>0.182359999966</v>
      </c>
      <c r="P1003" s="11">
        <v>1.0973333334E-2</v>
      </c>
      <c r="Q1003" s="11">
        <v>6.8656032364515509</v>
      </c>
      <c r="R1003" s="11">
        <f t="shared" si="430"/>
        <v>0.68656032364515518</v>
      </c>
      <c r="S1003" s="11">
        <f t="shared" si="431"/>
        <v>6.1790429128063957</v>
      </c>
      <c r="T1003" s="11">
        <v>5.8309569729736959</v>
      </c>
      <c r="U1003" s="11">
        <f t="shared" si="432"/>
        <v>0.58309569729736965</v>
      </c>
      <c r="V1003" s="11">
        <f t="shared" si="433"/>
        <v>5.2478612756763265</v>
      </c>
      <c r="W1003" s="11">
        <f t="shared" si="438"/>
        <v>0.64739104744047926</v>
      </c>
      <c r="X1003" s="11">
        <f t="shared" si="439"/>
        <v>7.5051052488995795E-2</v>
      </c>
      <c r="Y1003" s="11">
        <f t="shared" si="440"/>
        <v>0.50626174052463113</v>
      </c>
      <c r="Z1003" s="11">
        <f t="shared" si="441"/>
        <v>0.10140684578559574</v>
      </c>
      <c r="AA1003" s="11">
        <f t="shared" si="442"/>
        <v>0.53127066322102701</v>
      </c>
      <c r="AB1003" s="11">
        <f t="shared" si="443"/>
        <v>8.1870268939050139E-2</v>
      </c>
      <c r="AC1003" s="11">
        <f t="shared" si="444"/>
        <v>0.63539526866951956</v>
      </c>
      <c r="AD1003" s="11">
        <f t="shared" si="445"/>
        <v>7.8586295606881212E-2</v>
      </c>
      <c r="AE1003" s="11">
        <f t="shared" si="446"/>
        <v>0.47124413026248441</v>
      </c>
      <c r="AF1003" s="11">
        <f t="shared" si="428"/>
        <v>4.1425978132835627E-2</v>
      </c>
      <c r="AG1003" s="9">
        <v>0</v>
      </c>
      <c r="AH1003" s="11">
        <f t="shared" si="429"/>
        <v>4.279195540355913E-2</v>
      </c>
      <c r="AI1003" s="30"/>
      <c r="AJ1003" s="30">
        <v>993</v>
      </c>
      <c r="AK1003" s="30">
        <f t="shared" si="447"/>
        <v>0.72244209992947506</v>
      </c>
      <c r="AL1003" s="30">
        <f t="shared" si="454"/>
        <v>0.63267750900662278</v>
      </c>
      <c r="AM1003" s="30">
        <f t="shared" si="455"/>
        <v>0.7139815642764008</v>
      </c>
      <c r="AN1003" s="34">
        <v>0.79166666699999999</v>
      </c>
      <c r="AO1003" s="34">
        <v>1.7875000000000001</v>
      </c>
      <c r="AP1003">
        <v>0.62367307842857145</v>
      </c>
      <c r="AQ1003" s="30">
        <f t="shared" si="448"/>
        <v>-6.9224567070524934E-2</v>
      </c>
      <c r="AR1003" s="31">
        <f t="shared" si="449"/>
        <v>4.7920406861016052E-3</v>
      </c>
      <c r="AS1003" s="30">
        <f t="shared" si="450"/>
        <v>-1.1548224909933773</v>
      </c>
      <c r="AT1003" s="32">
        <f t="shared" si="451"/>
        <v>1.333614985704149</v>
      </c>
      <c r="AU1003" s="30">
        <f t="shared" si="452"/>
        <v>9.0308485847829356E-2</v>
      </c>
      <c r="AV1003" s="33">
        <f t="shared" si="453"/>
        <v>8.1556226161275946E-3</v>
      </c>
      <c r="AW1003" s="16"/>
      <c r="AX1003" s="33"/>
    </row>
    <row r="1004" spans="1:50" x14ac:dyDescent="0.2">
      <c r="A1004" s="2">
        <v>43729</v>
      </c>
      <c r="B1004" s="3">
        <v>16.441730159999999</v>
      </c>
      <c r="C1004" s="3">
        <v>17.969391025</v>
      </c>
      <c r="D1004" s="3">
        <v>18.5775252</v>
      </c>
      <c r="E1004" s="3">
        <v>25.53652018</v>
      </c>
      <c r="F1004" s="10">
        <v>2.3800199329668712</v>
      </c>
      <c r="G1004" s="10">
        <v>1.647396965604945</v>
      </c>
      <c r="H1004" s="3">
        <v>4.7600398659337424</v>
      </c>
      <c r="I1004" s="3">
        <v>6.4074368315386856</v>
      </c>
      <c r="J1004" s="3">
        <v>2.3800199329668712</v>
      </c>
      <c r="K1004" s="14">
        <f t="shared" si="434"/>
        <v>11.446168701529448</v>
      </c>
      <c r="L1004" s="14">
        <f t="shared" si="435"/>
        <v>7.1837429669052542</v>
      </c>
      <c r="M1004" s="14">
        <f t="shared" si="436"/>
        <v>7.7547454018885551</v>
      </c>
      <c r="N1004" s="5">
        <f t="shared" si="437"/>
        <v>0</v>
      </c>
      <c r="O1004" s="11">
        <v>0.18261999996600001</v>
      </c>
      <c r="P1004" s="11">
        <v>1.0713333334E-2</v>
      </c>
      <c r="Q1004" s="11">
        <v>6.9095687311273482</v>
      </c>
      <c r="R1004" s="11">
        <f t="shared" si="430"/>
        <v>0.6909568731127349</v>
      </c>
      <c r="S1004" s="11">
        <f t="shared" si="431"/>
        <v>6.2186118580146132</v>
      </c>
      <c r="T1004" s="11">
        <v>5.966052356421522</v>
      </c>
      <c r="U1004" s="11">
        <f t="shared" si="432"/>
        <v>0.59660523564215218</v>
      </c>
      <c r="V1004" s="11">
        <f t="shared" si="433"/>
        <v>5.3694471207793697</v>
      </c>
      <c r="W1004" s="11">
        <f t="shared" si="438"/>
        <v>0.64715699242707769</v>
      </c>
      <c r="X1004" s="11">
        <f t="shared" si="439"/>
        <v>7.4591966617079772E-2</v>
      </c>
      <c r="Y1004" s="11">
        <f t="shared" si="440"/>
        <v>0.50603746988432763</v>
      </c>
      <c r="Z1004" s="11">
        <f t="shared" si="441"/>
        <v>0.10079920736161098</v>
      </c>
      <c r="AA1004" s="11">
        <f t="shared" si="442"/>
        <v>0.53059723391628477</v>
      </c>
      <c r="AB1004" s="11">
        <f t="shared" si="443"/>
        <v>8.2072698857421231E-2</v>
      </c>
      <c r="AC1004" s="11">
        <f t="shared" si="444"/>
        <v>0.63477931632822504</v>
      </c>
      <c r="AD1004" s="11">
        <f t="shared" si="445"/>
        <v>7.782723975911035E-2</v>
      </c>
      <c r="AE1004" s="11">
        <f t="shared" si="446"/>
        <v>0.47292370768539865</v>
      </c>
      <c r="AF1004" s="11">
        <f t="shared" si="428"/>
        <v>4.1181180131586587E-2</v>
      </c>
      <c r="AG1004" s="9">
        <v>0</v>
      </c>
      <c r="AH1004" s="11">
        <f t="shared" si="429"/>
        <v>4.2115018679324434E-2</v>
      </c>
      <c r="AI1004" s="30"/>
      <c r="AJ1004" s="30">
        <v>994</v>
      </c>
      <c r="AK1004" s="30">
        <f t="shared" si="447"/>
        <v>0.72174895904415748</v>
      </c>
      <c r="AL1004" s="30">
        <f t="shared" si="454"/>
        <v>0.63139644127789574</v>
      </c>
      <c r="AM1004" s="30">
        <f t="shared" si="455"/>
        <v>0.71260655608733536</v>
      </c>
      <c r="AN1004" s="34">
        <v>0.79583333300000003</v>
      </c>
      <c r="AO1004" s="34">
        <v>1.8062499999999999</v>
      </c>
      <c r="AP1004">
        <v>0.61579924264285713</v>
      </c>
      <c r="AQ1004" s="30">
        <f t="shared" si="448"/>
        <v>-7.4084373955842553E-2</v>
      </c>
      <c r="AR1004" s="31">
        <f t="shared" si="449"/>
        <v>5.4884944644291228E-3</v>
      </c>
      <c r="AS1004" s="30">
        <f t="shared" si="450"/>
        <v>-1.1748535587221043</v>
      </c>
      <c r="AT1004" s="32">
        <f t="shared" si="451"/>
        <v>1.3802808844419929</v>
      </c>
      <c r="AU1004" s="30">
        <f t="shared" si="452"/>
        <v>9.6807313444478238E-2</v>
      </c>
      <c r="AV1004" s="33">
        <f t="shared" si="453"/>
        <v>9.3716559363374568E-3</v>
      </c>
      <c r="AW1004" s="16"/>
      <c r="AX1004" s="33"/>
    </row>
    <row r="1005" spans="1:50" x14ac:dyDescent="0.2">
      <c r="A1005" s="2">
        <v>43730</v>
      </c>
      <c r="B1005" s="3">
        <v>16.443571429999999</v>
      </c>
      <c r="C1005" s="3">
        <v>18.141665150000001</v>
      </c>
      <c r="D1005" s="3">
        <v>18.58902016</v>
      </c>
      <c r="E1005" s="3">
        <v>25.626400709999999</v>
      </c>
      <c r="F1005" s="10">
        <v>2.3643748895208052</v>
      </c>
      <c r="G1005" s="10">
        <v>1.6114618358137951</v>
      </c>
      <c r="H1005" s="3">
        <v>4.7287497790416104</v>
      </c>
      <c r="I1005" s="3">
        <v>6.3402116148554057</v>
      </c>
      <c r="J1005" s="3">
        <v>2.3643748895208052</v>
      </c>
      <c r="K1005" s="14">
        <f t="shared" si="434"/>
        <v>10.109640131491259</v>
      </c>
      <c r="L1005" s="14">
        <f t="shared" si="435"/>
        <v>7.2723448026967388</v>
      </c>
      <c r="M1005" s="14">
        <f t="shared" si="436"/>
        <v>7.7554898552258091</v>
      </c>
      <c r="N1005" s="5">
        <f t="shared" si="437"/>
        <v>0</v>
      </c>
      <c r="O1005" s="11">
        <v>0.18287999996599999</v>
      </c>
      <c r="P1005" s="11">
        <v>1.0453333334E-2</v>
      </c>
      <c r="Q1005" s="11">
        <v>6.9353060508363127</v>
      </c>
      <c r="R1005" s="11">
        <f t="shared" si="430"/>
        <v>0.69353060508363129</v>
      </c>
      <c r="S1005" s="11">
        <f t="shared" si="431"/>
        <v>6.2417754457526815</v>
      </c>
      <c r="T1005" s="11">
        <v>6.0725792354033379</v>
      </c>
      <c r="U1005" s="11">
        <f t="shared" si="432"/>
        <v>0.60725792354033381</v>
      </c>
      <c r="V1005" s="11">
        <f t="shared" si="433"/>
        <v>5.4653213118630042</v>
      </c>
      <c r="W1005" s="11">
        <f t="shared" si="438"/>
        <v>0.64670723409937425</v>
      </c>
      <c r="X1005" s="11">
        <f t="shared" si="439"/>
        <v>7.437504899714481E-2</v>
      </c>
      <c r="Y1005" s="11">
        <f t="shared" si="440"/>
        <v>0.50581633612969867</v>
      </c>
      <c r="Z1005" s="11">
        <f t="shared" si="441"/>
        <v>0.1003014781530437</v>
      </c>
      <c r="AA1005" s="11">
        <f t="shared" si="442"/>
        <v>0.52986656492535433</v>
      </c>
      <c r="AB1005" s="11">
        <f t="shared" si="443"/>
        <v>8.2258461820132966E-2</v>
      </c>
      <c r="AC1005" s="11">
        <f t="shared" si="444"/>
        <v>0.63376409852156057</v>
      </c>
      <c r="AD1005" s="11">
        <f t="shared" si="445"/>
        <v>7.7542301901330934E-2</v>
      </c>
      <c r="AE1005" s="11">
        <f t="shared" si="446"/>
        <v>0.47444334956641637</v>
      </c>
      <c r="AF1005" s="11">
        <f t="shared" si="428"/>
        <v>4.09406063020787E-2</v>
      </c>
      <c r="AG1005" s="9">
        <v>0</v>
      </c>
      <c r="AH1005" s="11">
        <f t="shared" si="429"/>
        <v>4.1711601298262423E-2</v>
      </c>
      <c r="AI1005" s="30"/>
      <c r="AJ1005" s="30">
        <v>995</v>
      </c>
      <c r="AK1005" s="30">
        <f t="shared" si="447"/>
        <v>0.72108228309651912</v>
      </c>
      <c r="AL1005" s="30">
        <f t="shared" si="454"/>
        <v>0.63016804307839802</v>
      </c>
      <c r="AM1005" s="30">
        <f t="shared" si="455"/>
        <v>0.7113064004228915</v>
      </c>
      <c r="AN1005" s="34">
        <v>0.8</v>
      </c>
      <c r="AO1005" s="34">
        <v>1.825</v>
      </c>
      <c r="AP1005">
        <v>0.60792540735714296</v>
      </c>
      <c r="AQ1005" s="30">
        <f t="shared" si="448"/>
        <v>-7.8917716903480928E-2</v>
      </c>
      <c r="AR1005" s="31">
        <f t="shared" si="449"/>
        <v>6.2280060412579592E-3</v>
      </c>
      <c r="AS1005" s="30">
        <f t="shared" si="450"/>
        <v>-1.1948319569216019</v>
      </c>
      <c r="AT1005" s="32">
        <f t="shared" si="451"/>
        <v>1.4276234052811048</v>
      </c>
      <c r="AU1005" s="30">
        <f t="shared" si="452"/>
        <v>0.10338099306574855</v>
      </c>
      <c r="AV1005" s="33">
        <f t="shared" si="453"/>
        <v>1.068762972726035E-2</v>
      </c>
      <c r="AW1005" s="16"/>
      <c r="AX1005" s="33"/>
    </row>
    <row r="1006" spans="1:50" x14ac:dyDescent="0.2">
      <c r="A1006" s="2">
        <v>43731</v>
      </c>
      <c r="B1006" s="3">
        <v>16.445412699999999</v>
      </c>
      <c r="C1006" s="3">
        <v>18.313939285</v>
      </c>
      <c r="D1006" s="3">
        <v>18.600515120000001</v>
      </c>
      <c r="E1006" s="3">
        <v>25.71628123</v>
      </c>
      <c r="F1006" s="10">
        <v>2.3425896689530452</v>
      </c>
      <c r="G1006" s="10">
        <v>1.6090657745446479</v>
      </c>
      <c r="H1006" s="3">
        <v>4.6851793379060904</v>
      </c>
      <c r="I1006" s="3">
        <v>6.2942451124507386</v>
      </c>
      <c r="J1006" s="3">
        <v>2.3425896689530452</v>
      </c>
      <c r="K1006" s="14">
        <f t="shared" si="434"/>
        <v>8.9947947152645362</v>
      </c>
      <c r="L1006" s="14">
        <f t="shared" si="435"/>
        <v>7.4340970073953709</v>
      </c>
      <c r="M1006" s="14">
        <f t="shared" si="436"/>
        <v>7.7348157661909109</v>
      </c>
      <c r="N1006" s="5">
        <f t="shared" si="437"/>
        <v>0</v>
      </c>
      <c r="O1006" s="11">
        <v>0.183139999966</v>
      </c>
      <c r="P1006" s="11">
        <v>1.0193333334E-2</v>
      </c>
      <c r="Q1006" s="11">
        <v>6.8923164350577597</v>
      </c>
      <c r="R1006" s="11">
        <f t="shared" si="430"/>
        <v>0.68923164350577604</v>
      </c>
      <c r="S1006" s="11">
        <f t="shared" si="431"/>
        <v>6.2030847915519836</v>
      </c>
      <c r="T1006" s="11">
        <v>6.1470208965049444</v>
      </c>
      <c r="U1006" s="11">
        <f t="shared" si="432"/>
        <v>0.61470208965049444</v>
      </c>
      <c r="V1006" s="11">
        <f t="shared" si="433"/>
        <v>5.53231880685445</v>
      </c>
      <c r="W1006" s="11">
        <f t="shared" si="438"/>
        <v>0.64616423070948314</v>
      </c>
      <c r="X1006" s="11">
        <f t="shared" si="439"/>
        <v>7.4244546540179507E-2</v>
      </c>
      <c r="Y1006" s="11">
        <f t="shared" si="440"/>
        <v>0.50558568230661194</v>
      </c>
      <c r="Z1006" s="11">
        <f t="shared" si="441"/>
        <v>9.986685320885931E-2</v>
      </c>
      <c r="AA1006" s="11">
        <f t="shared" si="442"/>
        <v>0.52912366982021974</v>
      </c>
      <c r="AB1006" s="11">
        <f t="shared" si="443"/>
        <v>8.2430127684604879E-2</v>
      </c>
      <c r="AC1006" s="11">
        <f t="shared" si="444"/>
        <v>0.63257152670974592</v>
      </c>
      <c r="AD1006" s="11">
        <f t="shared" si="445"/>
        <v>7.7480338526411868E-2</v>
      </c>
      <c r="AE1006" s="11">
        <f t="shared" si="446"/>
        <v>0.47579190943838678</v>
      </c>
      <c r="AF1006" s="11">
        <f t="shared" si="428"/>
        <v>4.0805491344459474E-2</v>
      </c>
      <c r="AG1006" s="9">
        <v>0</v>
      </c>
      <c r="AH1006" s="11">
        <f t="shared" si="429"/>
        <v>4.1508800981388254E-2</v>
      </c>
      <c r="AI1006" s="30"/>
      <c r="AJ1006" s="30">
        <v>996</v>
      </c>
      <c r="AK1006" s="30">
        <f t="shared" si="447"/>
        <v>0.72040877724966268</v>
      </c>
      <c r="AL1006" s="30">
        <f t="shared" si="454"/>
        <v>0.6289905230290791</v>
      </c>
      <c r="AM1006" s="30">
        <f t="shared" si="455"/>
        <v>0.71005186523615782</v>
      </c>
      <c r="AN1006" s="34">
        <v>0.812857143</v>
      </c>
      <c r="AO1006" s="34">
        <v>1.84375</v>
      </c>
      <c r="AP1006">
        <v>0.60005157157142852</v>
      </c>
      <c r="AQ1006" s="30">
        <f t="shared" si="448"/>
        <v>-9.2448365750337325E-2</v>
      </c>
      <c r="AR1006" s="31">
        <f t="shared" si="449"/>
        <v>8.5467003299081433E-3</v>
      </c>
      <c r="AS1006" s="30">
        <f t="shared" si="450"/>
        <v>-1.2147594769709209</v>
      </c>
      <c r="AT1006" s="32">
        <f t="shared" si="451"/>
        <v>1.4756405868906652</v>
      </c>
      <c r="AU1006" s="30">
        <f t="shared" si="452"/>
        <v>0.1100002936647293</v>
      </c>
      <c r="AV1006" s="33">
        <f t="shared" si="453"/>
        <v>1.2100064606326684E-2</v>
      </c>
      <c r="AW1006" s="16"/>
      <c r="AX1006" s="33"/>
    </row>
    <row r="1007" spans="1:50" x14ac:dyDescent="0.2">
      <c r="A1007" s="2">
        <v>43732</v>
      </c>
      <c r="B1007" s="3">
        <v>16.447253969999998</v>
      </c>
      <c r="C1007" s="3">
        <v>18.486213415000002</v>
      </c>
      <c r="D1007" s="3">
        <v>18.612010080000001</v>
      </c>
      <c r="E1007" s="3">
        <v>25.806161759999998</v>
      </c>
      <c r="F1007" s="10">
        <v>2.338809108864321</v>
      </c>
      <c r="G1007" s="10">
        <v>1.6186508466563849</v>
      </c>
      <c r="H1007" s="3">
        <v>4.6776182177286421</v>
      </c>
      <c r="I1007" s="3">
        <v>6.2962690643850268</v>
      </c>
      <c r="J1007" s="3">
        <v>2.338809108864321</v>
      </c>
      <c r="K1007" s="14">
        <f t="shared" si="434"/>
        <v>8.1307593700411136</v>
      </c>
      <c r="L1007" s="14">
        <f t="shared" si="435"/>
        <v>7.6555850959860692</v>
      </c>
      <c r="M1007" s="14">
        <f t="shared" si="436"/>
        <v>7.7725834342306275</v>
      </c>
      <c r="N1007" s="5">
        <f t="shared" si="437"/>
        <v>0</v>
      </c>
      <c r="O1007" s="11">
        <v>0.18339999996600001</v>
      </c>
      <c r="P1007" s="11">
        <v>9.9333333340000003E-3</v>
      </c>
      <c r="Q1007" s="11">
        <v>6.8817632763191341</v>
      </c>
      <c r="R1007" s="11">
        <f t="shared" si="430"/>
        <v>0.6881763276319135</v>
      </c>
      <c r="S1007" s="11">
        <f t="shared" si="431"/>
        <v>6.193586948687221</v>
      </c>
      <c r="T1007" s="11">
        <v>6.1921576302060153</v>
      </c>
      <c r="U1007" s="11">
        <f t="shared" si="432"/>
        <v>0.61921576302060155</v>
      </c>
      <c r="V1007" s="11">
        <f t="shared" si="433"/>
        <v>5.5729418671854143</v>
      </c>
      <c r="W1007" s="11">
        <f t="shared" si="438"/>
        <v>0.64556897938174718</v>
      </c>
      <c r="X1007" s="11">
        <f t="shared" si="439"/>
        <v>7.4041693083739063E-2</v>
      </c>
      <c r="Y1007" s="11">
        <f t="shared" si="440"/>
        <v>0.50534084293655812</v>
      </c>
      <c r="Z1007" s="11">
        <f t="shared" si="441"/>
        <v>9.9452175271531579E-2</v>
      </c>
      <c r="AA1007" s="11">
        <f t="shared" si="442"/>
        <v>0.52841044861044861</v>
      </c>
      <c r="AB1007" s="11">
        <f t="shared" si="443"/>
        <v>8.2589272901415392E-2</v>
      </c>
      <c r="AC1007" s="11">
        <f t="shared" si="444"/>
        <v>0.63124469846448006</v>
      </c>
      <c r="AD1007" s="11">
        <f t="shared" si="445"/>
        <v>7.7751485296630118E-2</v>
      </c>
      <c r="AE1007" s="11">
        <f t="shared" si="446"/>
        <v>0.47697184888748367</v>
      </c>
      <c r="AF1007" s="11">
        <f t="shared" si="428"/>
        <v>4.0707081798129492E-2</v>
      </c>
      <c r="AG1007" s="9">
        <v>0</v>
      </c>
      <c r="AH1007" s="11">
        <f t="shared" si="429"/>
        <v>4.140113969230489E-2</v>
      </c>
      <c r="AI1007" s="30"/>
      <c r="AJ1007" s="30">
        <v>997</v>
      </c>
      <c r="AK1007" s="30">
        <f t="shared" si="447"/>
        <v>0.71961067246548627</v>
      </c>
      <c r="AL1007" s="30">
        <f t="shared" si="454"/>
        <v>0.62786262388198022</v>
      </c>
      <c r="AM1007" s="30">
        <f t="shared" si="455"/>
        <v>0.70899618376111018</v>
      </c>
      <c r="AN1007" s="34">
        <v>0.82571428599999996</v>
      </c>
      <c r="AO1007" s="34">
        <v>1.8625</v>
      </c>
      <c r="AP1007">
        <v>0.59217773578571453</v>
      </c>
      <c r="AQ1007" s="30">
        <f t="shared" si="448"/>
        <v>-0.1061036135345137</v>
      </c>
      <c r="AR1007" s="31">
        <f t="shared" si="449"/>
        <v>1.1257976805081438E-2</v>
      </c>
      <c r="AS1007" s="30">
        <f t="shared" si="450"/>
        <v>-1.2346373761180198</v>
      </c>
      <c r="AT1007" s="32">
        <f t="shared" si="451"/>
        <v>1.5243294505075888</v>
      </c>
      <c r="AU1007" s="30">
        <f t="shared" si="452"/>
        <v>0.11681844797539565</v>
      </c>
      <c r="AV1007" s="33">
        <f t="shared" si="453"/>
        <v>1.3646549787380219E-2</v>
      </c>
      <c r="AW1007" s="16"/>
      <c r="AX1007" s="33"/>
    </row>
    <row r="1008" spans="1:50" x14ac:dyDescent="0.2">
      <c r="A1008" s="2">
        <v>43733</v>
      </c>
      <c r="B1008" s="3">
        <v>16.449095239999998</v>
      </c>
      <c r="C1008" s="3">
        <v>18.65848755</v>
      </c>
      <c r="D1008" s="3">
        <v>18.623505040000001</v>
      </c>
      <c r="E1008" s="3">
        <v>25.810624839999999</v>
      </c>
      <c r="F1008" s="10">
        <v>2.344059035611409</v>
      </c>
      <c r="G1008" s="10">
        <v>1.633004087910048</v>
      </c>
      <c r="H1008" s="3">
        <v>4.6881180712228172</v>
      </c>
      <c r="I1008" s="3">
        <v>6.321122159132865</v>
      </c>
      <c r="J1008" s="3">
        <v>2.344059035611409</v>
      </c>
      <c r="K1008" s="14">
        <f t="shared" si="434"/>
        <v>7.5195664453683806</v>
      </c>
      <c r="L1008" s="14">
        <f t="shared" si="435"/>
        <v>8.0312986745296975</v>
      </c>
      <c r="M1008" s="14">
        <f t="shared" si="436"/>
        <v>7.7478647802321507</v>
      </c>
      <c r="N1008" s="5">
        <f t="shared" si="437"/>
        <v>0</v>
      </c>
      <c r="O1008" s="11">
        <v>0.183548717902</v>
      </c>
      <c r="P1008" s="11">
        <v>1.0297435898E-2</v>
      </c>
      <c r="Q1008" s="11">
        <v>6.8740395960671243</v>
      </c>
      <c r="R1008" s="11">
        <f t="shared" si="430"/>
        <v>0.68740395960671252</v>
      </c>
      <c r="S1008" s="11">
        <f t="shared" si="431"/>
        <v>6.1866356364604123</v>
      </c>
      <c r="T1008" s="11">
        <v>6.2691094301234553</v>
      </c>
      <c r="U1008" s="11">
        <f t="shared" si="432"/>
        <v>0.62691094301234562</v>
      </c>
      <c r="V1008" s="11">
        <f t="shared" si="433"/>
        <v>5.6421984871111102</v>
      </c>
      <c r="W1008" s="11">
        <f t="shared" si="438"/>
        <v>0.64486386738753421</v>
      </c>
      <c r="X1008" s="11">
        <f t="shared" si="439"/>
        <v>7.3940954330974099E-2</v>
      </c>
      <c r="Y1008" s="11">
        <f t="shared" si="440"/>
        <v>0.50507985968734792</v>
      </c>
      <c r="Z1008" s="11">
        <f t="shared" si="441"/>
        <v>9.9140889328002579E-2</v>
      </c>
      <c r="AA1008" s="11">
        <f t="shared" si="442"/>
        <v>0.52763235067377678</v>
      </c>
      <c r="AB1008" s="11">
        <f t="shared" si="443"/>
        <v>8.2736575621144462E-2</v>
      </c>
      <c r="AC1008" s="11">
        <f t="shared" si="444"/>
        <v>0.62989455038320108</v>
      </c>
      <c r="AD1008" s="11">
        <f t="shared" si="445"/>
        <v>7.821415254218006E-2</v>
      </c>
      <c r="AE1008" s="11">
        <f t="shared" si="446"/>
        <v>0.47798792951647523</v>
      </c>
      <c r="AF1008" s="11">
        <f t="shared" si="428"/>
        <v>4.0569916682184334E-2</v>
      </c>
      <c r="AG1008" s="9">
        <v>0</v>
      </c>
      <c r="AH1008" s="11">
        <f t="shared" si="429"/>
        <v>4.1443313128140306E-2</v>
      </c>
      <c r="AI1008" s="30"/>
      <c r="AJ1008" s="30">
        <v>998</v>
      </c>
      <c r="AK1008" s="30">
        <f t="shared" si="447"/>
        <v>0.71880482171850835</v>
      </c>
      <c r="AL1008" s="30">
        <f t="shared" si="454"/>
        <v>0.62677324000177936</v>
      </c>
      <c r="AM1008" s="30">
        <f t="shared" si="455"/>
        <v>0.70810870292538119</v>
      </c>
      <c r="AN1008" s="34">
        <v>0.83857142900000003</v>
      </c>
      <c r="AO1008" s="34">
        <v>1.8812500000000001</v>
      </c>
      <c r="AP1008">
        <v>0.58430389999999999</v>
      </c>
      <c r="AQ1008" s="30">
        <f t="shared" si="448"/>
        <v>-0.11976660728149169</v>
      </c>
      <c r="AR1008" s="31">
        <f t="shared" si="449"/>
        <v>1.4344040219719058E-2</v>
      </c>
      <c r="AS1008" s="30">
        <f t="shared" si="450"/>
        <v>-1.2544767599982207</v>
      </c>
      <c r="AT1008" s="32">
        <f t="shared" si="451"/>
        <v>1.5737119413756335</v>
      </c>
      <c r="AU1008" s="30">
        <f t="shared" si="452"/>
        <v>0.12380480292538121</v>
      </c>
      <c r="AV1008" s="33">
        <f t="shared" si="453"/>
        <v>1.5327629227392479E-2</v>
      </c>
      <c r="AW1008" s="16"/>
      <c r="AX1008" s="33"/>
    </row>
    <row r="1009" spans="1:50" x14ac:dyDescent="0.2">
      <c r="A1009" s="2">
        <v>43734</v>
      </c>
      <c r="B1009" s="3">
        <v>16.450936509999998</v>
      </c>
      <c r="C1009" s="3">
        <v>18.816533534999998</v>
      </c>
      <c r="D1009" s="3">
        <v>18.635000000000002</v>
      </c>
      <c r="E1009" s="3">
        <v>25.81508792</v>
      </c>
      <c r="F1009" s="10">
        <v>2.3959801855783538</v>
      </c>
      <c r="G1009" s="10">
        <v>1.613833943686575</v>
      </c>
      <c r="H1009" s="3">
        <v>4.7919603711567076</v>
      </c>
      <c r="I1009" s="3">
        <v>6.4057943148432823</v>
      </c>
      <c r="J1009" s="3">
        <v>2.3959801855783538</v>
      </c>
      <c r="K1009" s="14">
        <f t="shared" si="434"/>
        <v>7.1778060673930311</v>
      </c>
      <c r="L1009" s="14">
        <f t="shared" si="435"/>
        <v>8.3849322545884348</v>
      </c>
      <c r="M1009" s="14">
        <f t="shared" si="436"/>
        <v>7.8767620381907806</v>
      </c>
      <c r="N1009" s="5">
        <f t="shared" si="437"/>
        <v>0</v>
      </c>
      <c r="O1009" s="11">
        <v>0.18369743583799999</v>
      </c>
      <c r="P1009" s="11">
        <v>1.0661538462000001E-2</v>
      </c>
      <c r="Q1009" s="11">
        <v>6.8641322327708743</v>
      </c>
      <c r="R1009" s="11">
        <f t="shared" si="430"/>
        <v>0.68641322327708743</v>
      </c>
      <c r="S1009" s="11">
        <f t="shared" si="431"/>
        <v>6.1777190094937868</v>
      </c>
      <c r="T1009" s="11">
        <v>6.3877533364385721</v>
      </c>
      <c r="U1009" s="11">
        <f t="shared" si="432"/>
        <v>0.6387753336438573</v>
      </c>
      <c r="V1009" s="11">
        <f t="shared" si="433"/>
        <v>5.7489780027947148</v>
      </c>
      <c r="W1009" s="11">
        <f t="shared" si="438"/>
        <v>0.6441178550733152</v>
      </c>
      <c r="X1009" s="11">
        <f t="shared" si="439"/>
        <v>7.3920264713891001E-2</v>
      </c>
      <c r="Y1009" s="11">
        <f t="shared" si="440"/>
        <v>0.50479760084603753</v>
      </c>
      <c r="Z1009" s="11">
        <f t="shared" si="441"/>
        <v>9.882761773852175E-2</v>
      </c>
      <c r="AA1009" s="11">
        <f t="shared" si="442"/>
        <v>0.52686915646547228</v>
      </c>
      <c r="AB1009" s="11">
        <f t="shared" si="443"/>
        <v>8.2874367771353E-2</v>
      </c>
      <c r="AC1009" s="11">
        <f t="shared" si="444"/>
        <v>0.62850129482657402</v>
      </c>
      <c r="AD1009" s="11">
        <f t="shared" si="445"/>
        <v>7.8885972541293051E-2</v>
      </c>
      <c r="AE1009" s="11">
        <f t="shared" si="446"/>
        <v>0.47885095004137684</v>
      </c>
      <c r="AF1009" s="11">
        <f t="shared" si="428"/>
        <v>4.047614331704226E-2</v>
      </c>
      <c r="AG1009" s="9">
        <v>0</v>
      </c>
      <c r="AH1009" s="11">
        <f t="shared" si="429"/>
        <v>4.1574116780638451E-2</v>
      </c>
      <c r="AI1009" s="30"/>
      <c r="AJ1009" s="30">
        <v>999</v>
      </c>
      <c r="AK1009" s="30">
        <f t="shared" si="447"/>
        <v>0.71803811978720622</v>
      </c>
      <c r="AL1009" s="30">
        <f t="shared" si="454"/>
        <v>0.62569677420399405</v>
      </c>
      <c r="AM1009" s="30">
        <f t="shared" si="455"/>
        <v>0.70738726736786706</v>
      </c>
      <c r="AN1009" s="34">
        <v>0.85142857100000002</v>
      </c>
      <c r="AO1009" s="34">
        <v>1.9</v>
      </c>
      <c r="AP1009">
        <v>0.58122004349999989</v>
      </c>
      <c r="AQ1009" s="30">
        <f t="shared" si="448"/>
        <v>-0.1333904512127938</v>
      </c>
      <c r="AR1009" s="31">
        <f t="shared" si="449"/>
        <v>1.7793012474752724E-2</v>
      </c>
      <c r="AS1009" s="30">
        <f t="shared" si="450"/>
        <v>-1.2743032257960059</v>
      </c>
      <c r="AT1009" s="32">
        <f t="shared" si="451"/>
        <v>1.6238487112741062</v>
      </c>
      <c r="AU1009" s="30">
        <f t="shared" si="452"/>
        <v>0.12616722386786716</v>
      </c>
      <c r="AV1009" s="33">
        <f t="shared" si="453"/>
        <v>1.591816837852451E-2</v>
      </c>
      <c r="AW1009" s="16"/>
      <c r="AX1009" s="33"/>
    </row>
    <row r="1010" spans="1:50" x14ac:dyDescent="0.2">
      <c r="A1010" s="2">
        <v>43735</v>
      </c>
      <c r="B1010" s="3">
        <v>16.452285719999999</v>
      </c>
      <c r="C1010" s="3">
        <v>18.974579509999998</v>
      </c>
      <c r="D1010" s="3">
        <v>18.62115301</v>
      </c>
      <c r="E1010" s="3">
        <v>25.819551000000001</v>
      </c>
      <c r="F1010" s="10">
        <v>2.8212809756202488</v>
      </c>
      <c r="G1010" s="10">
        <v>1.996833694347586</v>
      </c>
      <c r="H1010" s="3">
        <v>5.6425619512404994</v>
      </c>
      <c r="I1010" s="3">
        <v>7.6393956455880847</v>
      </c>
      <c r="J1010" s="3">
        <v>2.8212809756202488</v>
      </c>
      <c r="K1010" s="14">
        <f t="shared" si="434"/>
        <v>7.9248632568106263</v>
      </c>
      <c r="L1010" s="14">
        <f t="shared" si="435"/>
        <v>10.534757106811862</v>
      </c>
      <c r="M1010" s="14">
        <f t="shared" si="436"/>
        <v>9.3637371902685764</v>
      </c>
      <c r="N1010" s="5">
        <f t="shared" si="437"/>
        <v>0</v>
      </c>
      <c r="O1010" s="11">
        <v>0.18384615377300001</v>
      </c>
      <c r="P1010" s="11">
        <v>1.1025641027E-2</v>
      </c>
      <c r="Q1010" s="11">
        <v>6.6518980490087234</v>
      </c>
      <c r="R1010" s="11">
        <f t="shared" si="430"/>
        <v>0.66518980490087243</v>
      </c>
      <c r="S1010" s="11">
        <f t="shared" si="431"/>
        <v>5.9867082441078514</v>
      </c>
      <c r="T1010" s="11">
        <v>6.374868717477562</v>
      </c>
      <c r="U1010" s="11">
        <f t="shared" si="432"/>
        <v>0.6374868717477562</v>
      </c>
      <c r="V1010" s="11">
        <f t="shared" si="433"/>
        <v>5.7373818457298063</v>
      </c>
      <c r="W1010" s="11">
        <f t="shared" si="438"/>
        <v>0.64330128311599921</v>
      </c>
      <c r="X1010" s="11">
        <f t="shared" si="439"/>
        <v>7.4172722899947835E-2</v>
      </c>
      <c r="Y1010" s="11">
        <f t="shared" si="440"/>
        <v>0.50449328707556906</v>
      </c>
      <c r="Z1010" s="11">
        <f t="shared" si="441"/>
        <v>9.874148097204935E-2</v>
      </c>
      <c r="AA1010" s="11">
        <f t="shared" si="442"/>
        <v>0.52587648687934718</v>
      </c>
      <c r="AB1010" s="11">
        <f t="shared" si="443"/>
        <v>8.3002821724822262E-2</v>
      </c>
      <c r="AC1010" s="11">
        <f t="shared" si="444"/>
        <v>0.62720316526225006</v>
      </c>
      <c r="AD1010" s="11">
        <f t="shared" si="445"/>
        <v>7.9433391355824001E-2</v>
      </c>
      <c r="AE1010" s="11">
        <f t="shared" si="446"/>
        <v>0.47956976922532152</v>
      </c>
      <c r="AF1010" s="11">
        <f t="shared" si="428"/>
        <v>4.041917007002805E-2</v>
      </c>
      <c r="AG1010" s="9">
        <v>0</v>
      </c>
      <c r="AH1010" s="11">
        <f t="shared" si="429"/>
        <v>4.1799603500855403E-2</v>
      </c>
      <c r="AI1010" s="30"/>
      <c r="AJ1010" s="30">
        <v>1000</v>
      </c>
      <c r="AK1010" s="30">
        <f t="shared" si="447"/>
        <v>0.71747400601594702</v>
      </c>
      <c r="AL1010" s="30">
        <f t="shared" si="454"/>
        <v>0.62461796785139656</v>
      </c>
      <c r="AM1010" s="30">
        <f t="shared" si="455"/>
        <v>0.70663655661807412</v>
      </c>
      <c r="AN1010" s="34">
        <v>0.86428571399999998</v>
      </c>
      <c r="AO1010" s="34">
        <v>1.9</v>
      </c>
      <c r="AP1010">
        <v>0.57813618700000013</v>
      </c>
      <c r="AQ1010" s="30">
        <f t="shared" si="448"/>
        <v>-0.14681170798405296</v>
      </c>
      <c r="AR1010" s="31">
        <f t="shared" si="449"/>
        <v>2.1553677601194841E-2</v>
      </c>
      <c r="AS1010" s="30">
        <f t="shared" si="450"/>
        <v>-1.2753820321486034</v>
      </c>
      <c r="AT1010" s="32">
        <f t="shared" si="451"/>
        <v>1.6265993279275011</v>
      </c>
      <c r="AU1010" s="30">
        <f t="shared" si="452"/>
        <v>0.12850036961807398</v>
      </c>
      <c r="AV1010" s="33">
        <f t="shared" si="453"/>
        <v>1.651234499198163E-2</v>
      </c>
      <c r="AW1010" s="16"/>
      <c r="AX1010" s="33"/>
    </row>
    <row r="1011" spans="1:50" x14ac:dyDescent="0.2">
      <c r="A1011" s="2">
        <v>43736</v>
      </c>
      <c r="B1011" s="3">
        <v>16.453634919999999</v>
      </c>
      <c r="C1011" s="3">
        <v>19.132625494999999</v>
      </c>
      <c r="D1011" s="3">
        <v>18.607306009999999</v>
      </c>
      <c r="E1011" s="3">
        <v>25.824014089999999</v>
      </c>
      <c r="F1011" s="10">
        <v>2.9102021912374592</v>
      </c>
      <c r="G1011" s="10">
        <v>2.049767462555093</v>
      </c>
      <c r="H1011" s="3">
        <v>5.8204043824749183</v>
      </c>
      <c r="I1011" s="3">
        <v>7.8701718450300113</v>
      </c>
      <c r="J1011" s="3">
        <v>2.9102021912374592</v>
      </c>
      <c r="K1011" s="14">
        <f t="shared" si="434"/>
        <v>7.6945796663526247</v>
      </c>
      <c r="L1011" s="14">
        <f t="shared" si="435"/>
        <v>11.27179314579732</v>
      </c>
      <c r="M1011" s="14">
        <f t="shared" si="436"/>
        <v>9.7517581795357096</v>
      </c>
      <c r="N1011" s="5">
        <f t="shared" si="437"/>
        <v>0</v>
      </c>
      <c r="O1011" s="11">
        <v>0.18399487180999999</v>
      </c>
      <c r="P1011" s="11">
        <v>1.1389743589999999E-2</v>
      </c>
      <c r="Q1011" s="11">
        <v>6.7473527566975928</v>
      </c>
      <c r="R1011" s="11">
        <f t="shared" si="430"/>
        <v>0.67473527566975933</v>
      </c>
      <c r="S1011" s="11">
        <f t="shared" si="431"/>
        <v>6.0726174810278337</v>
      </c>
      <c r="T1011" s="11">
        <v>6.3721875656626796</v>
      </c>
      <c r="U1011" s="11">
        <f t="shared" si="432"/>
        <v>0.63721875656626803</v>
      </c>
      <c r="V1011" s="11">
        <f t="shared" si="433"/>
        <v>5.7349688090964115</v>
      </c>
      <c r="W1011" s="11">
        <f t="shared" si="438"/>
        <v>0.64192774232885486</v>
      </c>
      <c r="X1011" s="11">
        <f t="shared" si="439"/>
        <v>7.6146963579343363E-2</v>
      </c>
      <c r="Y1011" s="11">
        <f t="shared" si="440"/>
        <v>0.5041644884107509</v>
      </c>
      <c r="Z1011" s="11">
        <f t="shared" si="441"/>
        <v>0.10086605496730709</v>
      </c>
      <c r="AA1011" s="11">
        <f t="shared" si="442"/>
        <v>0.52258107506777962</v>
      </c>
      <c r="AB1011" s="11">
        <f t="shared" si="443"/>
        <v>8.3126688419799699E-2</v>
      </c>
      <c r="AC1011" s="11">
        <f t="shared" si="444"/>
        <v>0.62454285533022136</v>
      </c>
      <c r="AD1011" s="11">
        <f t="shared" si="445"/>
        <v>8.3379596057518435E-2</v>
      </c>
      <c r="AE1011" s="11">
        <f t="shared" si="446"/>
        <v>0.48016055164483079</v>
      </c>
      <c r="AF1011" s="11">
        <f t="shared" si="428"/>
        <v>4.0491563864270635E-2</v>
      </c>
      <c r="AG1011" s="9">
        <v>0</v>
      </c>
      <c r="AH1011" s="11">
        <f t="shared" si="429"/>
        <v>4.1970962700975556E-2</v>
      </c>
      <c r="AI1011" s="30"/>
      <c r="AJ1011" s="30">
        <v>1001</v>
      </c>
      <c r="AK1011" s="30">
        <f t="shared" si="447"/>
        <v>0.71807470590819822</v>
      </c>
      <c r="AL1011" s="30">
        <f t="shared" si="454"/>
        <v>0.62344713003508667</v>
      </c>
      <c r="AM1011" s="30">
        <f t="shared" si="455"/>
        <v>0.70792245138773979</v>
      </c>
      <c r="AN1011" s="34">
        <v>0.87714285700000005</v>
      </c>
      <c r="AO1011" s="34">
        <v>1.9</v>
      </c>
      <c r="AP1011">
        <v>0.57505233050000004</v>
      </c>
      <c r="AQ1011" s="30">
        <f t="shared" si="448"/>
        <v>-0.15906815109180183</v>
      </c>
      <c r="AR1011" s="31">
        <f t="shared" si="449"/>
        <v>2.5302676691764298E-2</v>
      </c>
      <c r="AS1011" s="30">
        <f t="shared" si="450"/>
        <v>-1.2765528699649131</v>
      </c>
      <c r="AT1011" s="32">
        <f t="shared" si="451"/>
        <v>1.6295872298156564</v>
      </c>
      <c r="AU1011" s="30">
        <f t="shared" si="452"/>
        <v>0.13287012088773975</v>
      </c>
      <c r="AV1011" s="33">
        <f t="shared" si="453"/>
        <v>1.7654469024722574E-2</v>
      </c>
      <c r="AW1011" s="16"/>
      <c r="AX1011" s="33"/>
    </row>
    <row r="1012" spans="1:50" x14ac:dyDescent="0.2">
      <c r="A1012" s="2">
        <v>43737</v>
      </c>
      <c r="B1012" s="3">
        <v>16.45498413</v>
      </c>
      <c r="C1012" s="3">
        <v>19.290671469999999</v>
      </c>
      <c r="D1012" s="3">
        <v>18.593459020000001</v>
      </c>
      <c r="E1012" s="3">
        <v>25.828477169999999</v>
      </c>
      <c r="F1012" s="10">
        <v>2.7002125585932601</v>
      </c>
      <c r="G1012" s="10">
        <v>1.934811902368117</v>
      </c>
      <c r="H1012" s="3">
        <v>5.4004251171865203</v>
      </c>
      <c r="I1012" s="3">
        <v>7.3352370195546364</v>
      </c>
      <c r="J1012" s="3">
        <v>2.7002125585932601</v>
      </c>
      <c r="K1012" s="14">
        <f t="shared" si="434"/>
        <v>6.7431733058357137</v>
      </c>
      <c r="L1012" s="14">
        <f t="shared" si="435"/>
        <v>10.976047984270496</v>
      </c>
      <c r="M1012" s="14">
        <f t="shared" si="436"/>
        <v>9.1355231532693661</v>
      </c>
      <c r="N1012" s="5">
        <f t="shared" si="437"/>
        <v>0</v>
      </c>
      <c r="O1012" s="11">
        <v>0.18414358974600001</v>
      </c>
      <c r="P1012" s="11">
        <v>1.1753846154E-2</v>
      </c>
      <c r="Q1012" s="11">
        <v>6.7607199380748044</v>
      </c>
      <c r="R1012" s="11">
        <f t="shared" si="430"/>
        <v>0.67607199380748051</v>
      </c>
      <c r="S1012" s="11">
        <f t="shared" si="431"/>
        <v>6.0846479442673242</v>
      </c>
      <c r="T1012" s="11">
        <v>6.4355228765652326</v>
      </c>
      <c r="U1012" s="11">
        <f t="shared" si="432"/>
        <v>0.64355228765652328</v>
      </c>
      <c r="V1012" s="11">
        <f t="shared" si="433"/>
        <v>5.7919705889087094</v>
      </c>
      <c r="W1012" s="11">
        <f t="shared" si="438"/>
        <v>0.64139316201193497</v>
      </c>
      <c r="X1012" s="11">
        <f t="shared" si="439"/>
        <v>7.7806309402107449E-2</v>
      </c>
      <c r="Y1012" s="11">
        <f t="shared" si="440"/>
        <v>0.50378093777765631</v>
      </c>
      <c r="Z1012" s="11">
        <f t="shared" si="441"/>
        <v>0.10320416438110781</v>
      </c>
      <c r="AA1012" s="11">
        <f t="shared" si="442"/>
        <v>0.51908449756799424</v>
      </c>
      <c r="AB1012" s="11">
        <f t="shared" si="443"/>
        <v>8.329028436738431E-2</v>
      </c>
      <c r="AC1012" s="11">
        <f t="shared" si="444"/>
        <v>0.62321331846733319</v>
      </c>
      <c r="AD1012" s="11">
        <f t="shared" si="445"/>
        <v>8.5996510481593652E-2</v>
      </c>
      <c r="AE1012" s="11">
        <f t="shared" si="446"/>
        <v>0.48055432323496955</v>
      </c>
      <c r="AF1012" s="11">
        <f t="shared" si="428"/>
        <v>4.1366894144403199E-2</v>
      </c>
      <c r="AG1012" s="9">
        <v>0</v>
      </c>
      <c r="AH1012" s="11">
        <f t="shared" si="429"/>
        <v>4.3631287508296764E-2</v>
      </c>
      <c r="AI1012" s="30"/>
      <c r="AJ1012" s="30">
        <v>1002</v>
      </c>
      <c r="AK1012" s="30">
        <f t="shared" si="447"/>
        <v>0.71919947141404239</v>
      </c>
      <c r="AL1012" s="30">
        <f t="shared" si="454"/>
        <v>0.62228866194910204</v>
      </c>
      <c r="AM1012" s="30">
        <f t="shared" si="455"/>
        <v>0.70920982894892681</v>
      </c>
      <c r="AN1012" s="34">
        <v>0.89</v>
      </c>
      <c r="AO1012" s="34">
        <v>1.9</v>
      </c>
      <c r="AP1012">
        <v>0.57196847449999999</v>
      </c>
      <c r="AQ1012" s="30">
        <f t="shared" si="448"/>
        <v>-0.17080052858595762</v>
      </c>
      <c r="AR1012" s="31">
        <f t="shared" si="449"/>
        <v>2.9172820565242528E-2</v>
      </c>
      <c r="AS1012" s="30">
        <f t="shared" si="450"/>
        <v>-1.277711338050898</v>
      </c>
      <c r="AT1012" s="32">
        <f t="shared" si="451"/>
        <v>1.6325462633838161</v>
      </c>
      <c r="AU1012" s="30">
        <f t="shared" si="452"/>
        <v>0.13724135444892682</v>
      </c>
      <c r="AV1012" s="33">
        <f t="shared" si="453"/>
        <v>1.8835189370975967E-2</v>
      </c>
      <c r="AW1012" s="16"/>
      <c r="AX1012" s="33"/>
    </row>
    <row r="1013" spans="1:50" x14ac:dyDescent="0.2">
      <c r="A1013" s="2">
        <v>43738</v>
      </c>
      <c r="B1013" s="3">
        <v>16.45633333</v>
      </c>
      <c r="C1013" s="3">
        <v>19.448717455000001</v>
      </c>
      <c r="D1013" s="3">
        <v>18.579612019999999</v>
      </c>
      <c r="E1013" s="3">
        <v>25.83294025</v>
      </c>
      <c r="F1013" s="10">
        <v>2.5770549575588899</v>
      </c>
      <c r="G1013" s="10">
        <v>1.8629672502524821</v>
      </c>
      <c r="H1013" s="3">
        <v>5.1541099151177807</v>
      </c>
      <c r="I1013" s="3">
        <v>7.0170771653702628</v>
      </c>
      <c r="J1013" s="3">
        <v>2.5770549575588899</v>
      </c>
      <c r="K1013" s="14">
        <f t="shared" si="434"/>
        <v>6.0970929135146132</v>
      </c>
      <c r="L1013" s="14">
        <f t="shared" si="435"/>
        <v>10.948904299577077</v>
      </c>
      <c r="M1013" s="14">
        <f t="shared" si="436"/>
        <v>8.8034724607551933</v>
      </c>
      <c r="N1013" s="5">
        <f t="shared" si="437"/>
        <v>0</v>
      </c>
      <c r="O1013" s="11">
        <v>0.184292307682</v>
      </c>
      <c r="P1013" s="11">
        <v>1.2117948718E-2</v>
      </c>
      <c r="Q1013" s="11">
        <v>6.792513818770626</v>
      </c>
      <c r="R1013" s="11">
        <f t="shared" si="430"/>
        <v>0.67925138187706269</v>
      </c>
      <c r="S1013" s="11">
        <f t="shared" si="431"/>
        <v>6.1132624368935637</v>
      </c>
      <c r="T1013" s="11">
        <v>6.5215214013414142</v>
      </c>
      <c r="U1013" s="11">
        <f t="shared" si="432"/>
        <v>0.65215214013414147</v>
      </c>
      <c r="V1013" s="11">
        <f t="shared" si="433"/>
        <v>5.8693692612072725</v>
      </c>
      <c r="W1013" s="11">
        <f t="shared" si="438"/>
        <v>0.64196407753852736</v>
      </c>
      <c r="X1013" s="11">
        <f t="shared" si="439"/>
        <v>7.7641328525599906E-2</v>
      </c>
      <c r="Y1013" s="11">
        <f t="shared" si="440"/>
        <v>0.50339501642021944</v>
      </c>
      <c r="Z1013" s="11">
        <f t="shared" si="441"/>
        <v>0.10425924559511349</v>
      </c>
      <c r="AA1013" s="11">
        <f t="shared" si="442"/>
        <v>0.51697657939796859</v>
      </c>
      <c r="AB1013" s="11">
        <f t="shared" si="443"/>
        <v>8.3496994313613807E-2</v>
      </c>
      <c r="AC1013" s="11">
        <f t="shared" si="444"/>
        <v>0.62333334565582488</v>
      </c>
      <c r="AD1013" s="11">
        <f t="shared" si="445"/>
        <v>8.6544372097121749E-2</v>
      </c>
      <c r="AE1013" s="11">
        <f t="shared" si="446"/>
        <v>0.48084233502697671</v>
      </c>
      <c r="AF1013" s="11">
        <f t="shared" si="428"/>
        <v>4.2136086485667509E-2</v>
      </c>
      <c r="AG1013" s="9">
        <v>0</v>
      </c>
      <c r="AH1013" s="11">
        <f t="shared" si="429"/>
        <v>4.4743970963649751E-2</v>
      </c>
      <c r="AI1013" s="30"/>
      <c r="AJ1013" s="30">
        <v>1003</v>
      </c>
      <c r="AK1013" s="30">
        <f t="shared" si="447"/>
        <v>0.71960540606412726</v>
      </c>
      <c r="AL1013" s="30">
        <f t="shared" si="454"/>
        <v>0.62123582499308205</v>
      </c>
      <c r="AM1013" s="30">
        <f t="shared" si="455"/>
        <v>0.70987771775294661</v>
      </c>
      <c r="AN1013" s="34">
        <v>0.90285714299999997</v>
      </c>
      <c r="AO1013" s="34">
        <v>1.9</v>
      </c>
      <c r="AP1013">
        <v>0.56888461800000001</v>
      </c>
      <c r="AQ1013" s="30">
        <f t="shared" si="448"/>
        <v>-0.18325173693587271</v>
      </c>
      <c r="AR1013" s="31">
        <f t="shared" si="449"/>
        <v>3.3581199090014294E-2</v>
      </c>
      <c r="AS1013" s="30">
        <f t="shared" si="450"/>
        <v>-1.2787641750069179</v>
      </c>
      <c r="AT1013" s="32">
        <f t="shared" si="451"/>
        <v>1.6352378152811233</v>
      </c>
      <c r="AU1013" s="30">
        <f t="shared" si="452"/>
        <v>0.1409930997529466</v>
      </c>
      <c r="AV1013" s="33">
        <f t="shared" si="453"/>
        <v>1.987905417794435E-2</v>
      </c>
      <c r="AW1013" s="16"/>
      <c r="AX1013" s="33"/>
    </row>
    <row r="1014" spans="1:50" x14ac:dyDescent="0.2">
      <c r="A1014" s="2">
        <v>43739</v>
      </c>
      <c r="B1014" s="3">
        <v>16.45768254</v>
      </c>
      <c r="C1014" s="3">
        <v>19.606763430000001</v>
      </c>
      <c r="D1014" s="3">
        <v>18.565765030000001</v>
      </c>
      <c r="E1014" s="3">
        <v>25.837403330000001</v>
      </c>
      <c r="F1014" s="10">
        <v>2.4710539136920939</v>
      </c>
      <c r="G1014" s="10">
        <v>1.716849691627182</v>
      </c>
      <c r="H1014" s="3">
        <v>4.9421078273841887</v>
      </c>
      <c r="I1014" s="3">
        <v>6.6589575190113708</v>
      </c>
      <c r="J1014" s="3">
        <v>2.4710539136920939</v>
      </c>
      <c r="K1014" s="14">
        <f t="shared" si="434"/>
        <v>5.5540094695060214</v>
      </c>
      <c r="L1014" s="14">
        <f t="shared" si="435"/>
        <v>10.707566031450165</v>
      </c>
      <c r="M1014" s="14">
        <f t="shared" si="436"/>
        <v>8.5236751243867648</v>
      </c>
      <c r="N1014" s="5">
        <f t="shared" si="437"/>
        <v>0</v>
      </c>
      <c r="O1014" s="11">
        <v>0.18444102561699999</v>
      </c>
      <c r="P1014" s="11">
        <v>1.2482051282999999E-2</v>
      </c>
      <c r="Q1014" s="11">
        <v>6.8197443985355406</v>
      </c>
      <c r="R1014" s="11">
        <f t="shared" si="430"/>
        <v>0.6819744398535541</v>
      </c>
      <c r="S1014" s="11">
        <f t="shared" si="431"/>
        <v>6.1377699586819867</v>
      </c>
      <c r="T1014" s="11">
        <v>6.6196819481267539</v>
      </c>
      <c r="U1014" s="11">
        <f t="shared" si="432"/>
        <v>0.66196819481267544</v>
      </c>
      <c r="V1014" s="11">
        <f t="shared" si="433"/>
        <v>5.9577137533140787</v>
      </c>
      <c r="W1014" s="11">
        <f t="shared" si="438"/>
        <v>0.64262214431996911</v>
      </c>
      <c r="X1014" s="11">
        <f t="shared" si="439"/>
        <v>7.6944573777219402E-2</v>
      </c>
      <c r="Y1014" s="11">
        <f t="shared" si="440"/>
        <v>0.50307057656970045</v>
      </c>
      <c r="Z1014" s="11">
        <f t="shared" si="441"/>
        <v>0.10467665931241052</v>
      </c>
      <c r="AA1014" s="11">
        <f t="shared" si="442"/>
        <v>0.51558685168143881</v>
      </c>
      <c r="AB1014" s="11">
        <f t="shared" si="443"/>
        <v>8.3720196252322479E-2</v>
      </c>
      <c r="AC1014" s="11">
        <f t="shared" si="444"/>
        <v>0.62373370699492137</v>
      </c>
      <c r="AD1014" s="11">
        <f t="shared" si="445"/>
        <v>8.6372939474238075E-2</v>
      </c>
      <c r="AE1014" s="11">
        <f t="shared" si="446"/>
        <v>0.48111591871125325</v>
      </c>
      <c r="AF1014" s="11">
        <f t="shared" si="428"/>
        <v>4.2093784719111266E-2</v>
      </c>
      <c r="AG1014" s="9">
        <v>0</v>
      </c>
      <c r="AH1014" s="11">
        <f t="shared" si="429"/>
        <v>4.5003934068723696E-2</v>
      </c>
      <c r="AI1014" s="30"/>
      <c r="AJ1014" s="30">
        <v>1004</v>
      </c>
      <c r="AK1014" s="30">
        <f t="shared" si="447"/>
        <v>0.71956671809718853</v>
      </c>
      <c r="AL1014" s="30">
        <f t="shared" si="454"/>
        <v>0.62026351099384935</v>
      </c>
      <c r="AM1014" s="30">
        <f t="shared" si="455"/>
        <v>0.71010664646915944</v>
      </c>
      <c r="AN1014" s="34">
        <v>0.91571428600000004</v>
      </c>
      <c r="AO1014" s="34">
        <v>1.9</v>
      </c>
      <c r="AP1014">
        <v>0.56580076150000003</v>
      </c>
      <c r="AQ1014" s="30">
        <f t="shared" si="448"/>
        <v>-0.19614756790281151</v>
      </c>
      <c r="AR1014" s="31">
        <f t="shared" si="449"/>
        <v>3.8473868394188052E-2</v>
      </c>
      <c r="AS1014" s="30">
        <f t="shared" si="450"/>
        <v>-1.2797364890061504</v>
      </c>
      <c r="AT1014" s="32">
        <f t="shared" si="451"/>
        <v>1.6377254812937889</v>
      </c>
      <c r="AU1014" s="30">
        <f t="shared" si="452"/>
        <v>0.14430588496915941</v>
      </c>
      <c r="AV1014" s="33">
        <f t="shared" si="453"/>
        <v>2.0824188436732269E-2</v>
      </c>
      <c r="AW1014" s="16"/>
      <c r="AX1014" s="33"/>
    </row>
    <row r="1015" spans="1:50" x14ac:dyDescent="0.2">
      <c r="A1015" s="2">
        <v>43740</v>
      </c>
      <c r="B1015" s="3">
        <v>16.459031750000001</v>
      </c>
      <c r="C1015" s="3">
        <v>19.764809415000002</v>
      </c>
      <c r="D1015" s="3">
        <v>18.55191804</v>
      </c>
      <c r="E1015" s="3">
        <v>25.841866410000002</v>
      </c>
      <c r="F1015" s="10">
        <v>2.4451914058320279</v>
      </c>
      <c r="G1015" s="10">
        <v>1.716843902381133</v>
      </c>
      <c r="H1015" s="3">
        <v>4.8903828116640566</v>
      </c>
      <c r="I1015" s="3">
        <v>6.6072267140451899</v>
      </c>
      <c r="J1015" s="3">
        <v>2.4451914058320279</v>
      </c>
      <c r="K1015" s="14">
        <f t="shared" si="434"/>
        <v>5.2340653437265008</v>
      </c>
      <c r="L1015" s="14">
        <f t="shared" si="435"/>
        <v>11.091267889023399</v>
      </c>
      <c r="M1015" s="14">
        <f t="shared" si="436"/>
        <v>8.5170987016610482</v>
      </c>
      <c r="N1015" s="5">
        <f t="shared" si="437"/>
        <v>0</v>
      </c>
      <c r="O1015" s="11">
        <v>0.18458974355300001</v>
      </c>
      <c r="P1015" s="11">
        <v>1.2846153847E-2</v>
      </c>
      <c r="Q1015" s="11">
        <v>6.8276952639908766</v>
      </c>
      <c r="R1015" s="11">
        <f t="shared" si="430"/>
        <v>0.68276952639908772</v>
      </c>
      <c r="S1015" s="11">
        <f t="shared" si="431"/>
        <v>6.1449257375917892</v>
      </c>
      <c r="T1015" s="11">
        <v>6.7232222329698166</v>
      </c>
      <c r="U1015" s="11">
        <f t="shared" si="432"/>
        <v>0.67232222329698166</v>
      </c>
      <c r="V1015" s="11">
        <f t="shared" si="433"/>
        <v>6.0509000096728354</v>
      </c>
      <c r="W1015" s="11">
        <f t="shared" si="438"/>
        <v>0.64308048752391889</v>
      </c>
      <c r="X1015" s="11">
        <f t="shared" si="439"/>
        <v>7.6054617306667766E-2</v>
      </c>
      <c r="Y1015" s="11">
        <f t="shared" si="440"/>
        <v>0.50280808235871588</v>
      </c>
      <c r="Z1015" s="11">
        <f t="shared" si="441"/>
        <v>0.10463166489269693</v>
      </c>
      <c r="AA1015" s="11">
        <f t="shared" si="442"/>
        <v>0.51473201329847085</v>
      </c>
      <c r="AB1015" s="11">
        <f t="shared" si="443"/>
        <v>8.3946769062143892E-2</v>
      </c>
      <c r="AC1015" s="11">
        <f t="shared" si="444"/>
        <v>0.62424545012274801</v>
      </c>
      <c r="AD1015" s="11">
        <f t="shared" si="445"/>
        <v>8.5079329742949655E-2</v>
      </c>
      <c r="AE1015" s="11">
        <f t="shared" si="446"/>
        <v>0.48139229065765687</v>
      </c>
      <c r="AF1015" s="11">
        <f t="shared" si="428"/>
        <v>4.1799137597200685E-2</v>
      </c>
      <c r="AG1015" s="9">
        <v>0</v>
      </c>
      <c r="AH1015" s="11">
        <f t="shared" si="429"/>
        <v>4.4954180566931005E-2</v>
      </c>
      <c r="AI1015" s="30"/>
      <c r="AJ1015" s="30">
        <v>1005</v>
      </c>
      <c r="AK1015" s="30">
        <f t="shared" si="447"/>
        <v>0.71913510483058662</v>
      </c>
      <c r="AL1015" s="30">
        <f t="shared" si="454"/>
        <v>0.61936367819116778</v>
      </c>
      <c r="AM1015" s="30">
        <f t="shared" si="455"/>
        <v>0.70932477986569764</v>
      </c>
      <c r="AN1015" s="34">
        <v>0.928571429</v>
      </c>
      <c r="AO1015" s="34">
        <v>1.9</v>
      </c>
      <c r="AP1015">
        <v>0.56271690499999993</v>
      </c>
      <c r="AQ1015" s="30">
        <f t="shared" si="448"/>
        <v>-0.20943632416941338</v>
      </c>
      <c r="AR1015" s="31">
        <f t="shared" si="449"/>
        <v>4.3863573881595605E-2</v>
      </c>
      <c r="AS1015" s="30">
        <f t="shared" si="450"/>
        <v>-1.2806363218088321</v>
      </c>
      <c r="AT1015" s="32">
        <f t="shared" si="451"/>
        <v>1.6400293887360546</v>
      </c>
      <c r="AU1015" s="30">
        <f t="shared" si="452"/>
        <v>0.14660787486569771</v>
      </c>
      <c r="AV1015" s="33">
        <f t="shared" si="453"/>
        <v>2.1493868972636079E-2</v>
      </c>
      <c r="AW1015" s="16"/>
      <c r="AX1015" s="33"/>
    </row>
    <row r="1016" spans="1:50" x14ac:dyDescent="0.2">
      <c r="A1016" s="2">
        <v>43741</v>
      </c>
      <c r="B1016" s="3">
        <v>16.460380950000001</v>
      </c>
      <c r="C1016" s="3">
        <v>19.730697059999997</v>
      </c>
      <c r="D1016" s="3">
        <v>18.538071039999998</v>
      </c>
      <c r="E1016" s="3">
        <v>25.846329489999999</v>
      </c>
      <c r="F1016" s="10">
        <v>2.416647391469104</v>
      </c>
      <c r="G1016" s="10">
        <v>1.7335758677887749</v>
      </c>
      <c r="H1016" s="3">
        <v>4.8332947829382089</v>
      </c>
      <c r="I1016" s="3">
        <v>6.5668706507269832</v>
      </c>
      <c r="J1016" s="3">
        <v>2.416647391469104</v>
      </c>
      <c r="K1016" s="14">
        <f t="shared" si="434"/>
        <v>5.2277541542462789</v>
      </c>
      <c r="L1016" s="14">
        <f t="shared" si="435"/>
        <v>10.973104003348295</v>
      </c>
      <c r="M1016" s="14">
        <f t="shared" si="436"/>
        <v>8.500538075615772</v>
      </c>
      <c r="N1016" s="5">
        <f t="shared" si="437"/>
        <v>0</v>
      </c>
      <c r="O1016" s="11">
        <v>0.184738461489</v>
      </c>
      <c r="P1016" s="11">
        <v>1.3210256411E-2</v>
      </c>
      <c r="Q1016" s="11">
        <v>6.844317619183732</v>
      </c>
      <c r="R1016" s="11">
        <f t="shared" si="430"/>
        <v>0.68443176191837329</v>
      </c>
      <c r="S1016" s="11">
        <f t="shared" si="431"/>
        <v>6.1598858572653592</v>
      </c>
      <c r="T1016" s="11">
        <v>6.723633921718851</v>
      </c>
      <c r="U1016" s="11">
        <f t="shared" si="432"/>
        <v>0.67236339217188512</v>
      </c>
      <c r="V1016" s="11">
        <f t="shared" si="433"/>
        <v>6.051270529546966</v>
      </c>
      <c r="W1016" s="11">
        <f t="shared" si="438"/>
        <v>0.64312029452165198</v>
      </c>
      <c r="X1016" s="11">
        <f t="shared" si="439"/>
        <v>7.5456411457962572E-2</v>
      </c>
      <c r="Y1016" s="11">
        <f t="shared" si="440"/>
        <v>0.50259143953731278</v>
      </c>
      <c r="Z1016" s="11">
        <f t="shared" si="441"/>
        <v>0.10458987133367741</v>
      </c>
      <c r="AA1016" s="11">
        <f t="shared" si="442"/>
        <v>0.51392594086444499</v>
      </c>
      <c r="AB1016" s="11">
        <f t="shared" si="443"/>
        <v>8.4167389409912016E-2</v>
      </c>
      <c r="AC1016" s="11">
        <f t="shared" si="444"/>
        <v>0.62387869096239523</v>
      </c>
      <c r="AD1016" s="11">
        <f t="shared" si="445"/>
        <v>8.4643954055727916E-2</v>
      </c>
      <c r="AE1016" s="11">
        <f t="shared" si="446"/>
        <v>0.48167765984699484</v>
      </c>
      <c r="AF1016" s="11">
        <f t="shared" si="428"/>
        <v>4.1396227831163701E-2</v>
      </c>
      <c r="AG1016" s="9">
        <v>0</v>
      </c>
      <c r="AH1016" s="11">
        <f t="shared" si="429"/>
        <v>4.439583095382945E-2</v>
      </c>
      <c r="AI1016" s="30"/>
      <c r="AJ1016" s="30">
        <v>1006</v>
      </c>
      <c r="AK1016" s="30">
        <f t="shared" si="447"/>
        <v>0.71857670597961454</v>
      </c>
      <c r="AL1016" s="30">
        <f t="shared" si="454"/>
        <v>0.61851581219812235</v>
      </c>
      <c r="AM1016" s="30">
        <f t="shared" si="455"/>
        <v>0.70852264501812312</v>
      </c>
      <c r="AN1016" s="34">
        <v>0.94142857099999999</v>
      </c>
      <c r="AO1016" s="34">
        <v>1.9</v>
      </c>
      <c r="AP1016">
        <v>0.56885923900000002</v>
      </c>
      <c r="AQ1016" s="30">
        <f t="shared" si="448"/>
        <v>-0.22285186502038545</v>
      </c>
      <c r="AR1016" s="31">
        <f t="shared" si="449"/>
        <v>4.9662953743064099E-2</v>
      </c>
      <c r="AS1016" s="30">
        <f t="shared" si="450"/>
        <v>-1.2814841878018775</v>
      </c>
      <c r="AT1016" s="32">
        <f t="shared" si="451"/>
        <v>1.6422017235862376</v>
      </c>
      <c r="AU1016" s="30">
        <f t="shared" si="452"/>
        <v>0.1396634060181231</v>
      </c>
      <c r="AV1016" s="33">
        <f t="shared" si="453"/>
        <v>1.9505866980583104E-2</v>
      </c>
      <c r="AW1016" s="16"/>
      <c r="AX1016" s="33"/>
    </row>
    <row r="1017" spans="1:50" x14ac:dyDescent="0.2">
      <c r="A1017" s="2">
        <v>43742</v>
      </c>
      <c r="B1017" s="3">
        <v>16.461730159999998</v>
      </c>
      <c r="C1017" s="3">
        <v>19.696584715</v>
      </c>
      <c r="D1017" s="3">
        <v>18.524224050000001</v>
      </c>
      <c r="E1017" s="3">
        <v>25.85079258</v>
      </c>
      <c r="F1017" s="10">
        <v>2.4049954726618061</v>
      </c>
      <c r="G1017" s="10">
        <v>1.690441006321066</v>
      </c>
      <c r="H1017" s="3">
        <v>4.8099909453236123</v>
      </c>
      <c r="I1017" s="3">
        <v>6.5004319516446776</v>
      </c>
      <c r="J1017" s="3">
        <v>2.4049954726618061</v>
      </c>
      <c r="K1017" s="14">
        <f t="shared" si="434"/>
        <v>5.2582685264936702</v>
      </c>
      <c r="L1017" s="14">
        <f t="shared" si="435"/>
        <v>10.702477222881836</v>
      </c>
      <c r="M1017" s="14">
        <f t="shared" si="436"/>
        <v>8.5432321667612019</v>
      </c>
      <c r="N1017" s="5">
        <f t="shared" si="437"/>
        <v>0</v>
      </c>
      <c r="O1017" s="11">
        <v>0.18488717952600001</v>
      </c>
      <c r="P1017" s="11">
        <v>1.3574358974E-2</v>
      </c>
      <c r="Q1017" s="11">
        <v>6.8167485694119234</v>
      </c>
      <c r="R1017" s="11">
        <f t="shared" si="430"/>
        <v>0.68167485694119234</v>
      </c>
      <c r="S1017" s="11">
        <f t="shared" si="431"/>
        <v>6.1350737124707315</v>
      </c>
      <c r="T1017" s="11">
        <v>6.7324779407212922</v>
      </c>
      <c r="U1017" s="11">
        <f t="shared" si="432"/>
        <v>0.67324779407212931</v>
      </c>
      <c r="V1017" s="11">
        <f t="shared" si="433"/>
        <v>6.0592301466491634</v>
      </c>
      <c r="W1017" s="11">
        <f t="shared" si="438"/>
        <v>0.64288388302919175</v>
      </c>
      <c r="X1017" s="11">
        <f t="shared" si="439"/>
        <v>7.5037569611793309E-2</v>
      </c>
      <c r="Y1017" s="11">
        <f t="shared" si="440"/>
        <v>0.50239314283204506</v>
      </c>
      <c r="Z1017" s="11">
        <f t="shared" si="441"/>
        <v>0.10452680284842293</v>
      </c>
      <c r="AA1017" s="11">
        <f t="shared" si="442"/>
        <v>0.51318874321197905</v>
      </c>
      <c r="AB1017" s="11">
        <f t="shared" si="443"/>
        <v>8.4382254052744521E-2</v>
      </c>
      <c r="AC1017" s="11">
        <f t="shared" si="444"/>
        <v>0.62341688259357853</v>
      </c>
      <c r="AD1017" s="11">
        <f t="shared" si="445"/>
        <v>8.4659599054452903E-2</v>
      </c>
      <c r="AE1017" s="11">
        <f t="shared" si="446"/>
        <v>0.48192075785176652</v>
      </c>
      <c r="AF1017" s="11">
        <f t="shared" si="428"/>
        <v>4.1107305882886129E-2</v>
      </c>
      <c r="AG1017" s="9">
        <v>0</v>
      </c>
      <c r="AH1017" s="11">
        <f t="shared" si="429"/>
        <v>4.416905949782414E-2</v>
      </c>
      <c r="AI1017" s="30"/>
      <c r="AJ1017" s="30">
        <v>1007</v>
      </c>
      <c r="AK1017" s="30">
        <f t="shared" si="447"/>
        <v>0.71792145264098506</v>
      </c>
      <c r="AL1017" s="30">
        <f t="shared" si="454"/>
        <v>0.61771554606040202</v>
      </c>
      <c r="AM1017" s="30">
        <f t="shared" si="455"/>
        <v>0.70807648164803139</v>
      </c>
      <c r="AN1017" s="34">
        <v>0.95428571399999995</v>
      </c>
      <c r="AO1017" s="34">
        <v>1.9</v>
      </c>
      <c r="AP1017">
        <v>0.5750015730000001</v>
      </c>
      <c r="AQ1017" s="30">
        <f t="shared" si="448"/>
        <v>-0.23636426135901489</v>
      </c>
      <c r="AR1017" s="31">
        <f t="shared" si="449"/>
        <v>5.5868064047792702E-2</v>
      </c>
      <c r="AS1017" s="30">
        <f t="shared" si="450"/>
        <v>-1.2822844539395979</v>
      </c>
      <c r="AT1017" s="32">
        <f t="shared" si="451"/>
        <v>1.6442534208151727</v>
      </c>
      <c r="AU1017" s="30">
        <f t="shared" si="452"/>
        <v>0.13307490864803129</v>
      </c>
      <c r="AV1017" s="33">
        <f t="shared" si="453"/>
        <v>1.7708931311681872E-2</v>
      </c>
      <c r="AW1017" s="16"/>
      <c r="AX1017" s="33"/>
    </row>
    <row r="1018" spans="1:50" x14ac:dyDescent="0.2">
      <c r="A1018" s="2">
        <v>43743</v>
      </c>
      <c r="B1018" s="3">
        <v>16.463079359999998</v>
      </c>
      <c r="C1018" s="3">
        <v>19.662472360000002</v>
      </c>
      <c r="D1018" s="3">
        <v>18.510377049999999</v>
      </c>
      <c r="E1018" s="3">
        <v>25.855255660000001</v>
      </c>
      <c r="F1018" s="10">
        <v>2.4349348447933208</v>
      </c>
      <c r="G1018" s="10">
        <v>1.7406979806531639</v>
      </c>
      <c r="H1018" s="3">
        <v>4.8698696895866416</v>
      </c>
      <c r="I1018" s="3">
        <v>6.6105676702398064</v>
      </c>
      <c r="J1018" s="3">
        <v>2.4349348447933208</v>
      </c>
      <c r="K1018" s="14">
        <f t="shared" si="434"/>
        <v>5.3813921093625225</v>
      </c>
      <c r="L1018" s="14">
        <f t="shared" si="435"/>
        <v>10.822959229402729</v>
      </c>
      <c r="M1018" s="14">
        <f t="shared" si="436"/>
        <v>8.7355644201728833</v>
      </c>
      <c r="N1018" s="5">
        <f t="shared" si="437"/>
        <v>0</v>
      </c>
      <c r="O1018" s="11">
        <v>0.18503589746099999</v>
      </c>
      <c r="P1018" s="11">
        <v>1.3938461539E-2</v>
      </c>
      <c r="Q1018" s="11">
        <v>6.7646337555001246</v>
      </c>
      <c r="R1018" s="11">
        <f t="shared" si="430"/>
        <v>0.67646337555001246</v>
      </c>
      <c r="S1018" s="11">
        <f t="shared" si="431"/>
        <v>6.0881703799501121</v>
      </c>
      <c r="T1018" s="11">
        <v>6.7697961562191882</v>
      </c>
      <c r="U1018" s="11">
        <f t="shared" si="432"/>
        <v>0.67697961562191888</v>
      </c>
      <c r="V1018" s="11">
        <f t="shared" si="433"/>
        <v>6.0928165405972692</v>
      </c>
      <c r="W1018" s="11">
        <f t="shared" si="438"/>
        <v>0.64242752609333886</v>
      </c>
      <c r="X1018" s="11">
        <f t="shared" si="439"/>
        <v>7.4754213349515541E-2</v>
      </c>
      <c r="Y1018" s="11">
        <f t="shared" si="440"/>
        <v>0.50219592261067203</v>
      </c>
      <c r="Z1018" s="11">
        <f t="shared" si="441"/>
        <v>0.10452648948156493</v>
      </c>
      <c r="AA1018" s="11">
        <f t="shared" si="442"/>
        <v>0.51242996938326846</v>
      </c>
      <c r="AB1018" s="11">
        <f t="shared" si="443"/>
        <v>8.4591065844336788E-2</v>
      </c>
      <c r="AC1018" s="11">
        <f t="shared" si="444"/>
        <v>0.6231841119168664</v>
      </c>
      <c r="AD1018" s="11">
        <f t="shared" si="445"/>
        <v>8.431326210167632E-2</v>
      </c>
      <c r="AE1018" s="11">
        <f t="shared" si="446"/>
        <v>0.48211924213234075</v>
      </c>
      <c r="AF1018" s="11">
        <f t="shared" si="428"/>
        <v>4.0887894676414904E-2</v>
      </c>
      <c r="AG1018" s="9">
        <v>0</v>
      </c>
      <c r="AH1018" s="11">
        <f t="shared" si="429"/>
        <v>4.4143575038278746E-2</v>
      </c>
      <c r="AI1018" s="30"/>
      <c r="AJ1018" s="30">
        <v>1008</v>
      </c>
      <c r="AK1018" s="30">
        <f t="shared" si="447"/>
        <v>0.71718173944285435</v>
      </c>
      <c r="AL1018" s="30">
        <f t="shared" si="454"/>
        <v>0.61695645886483341</v>
      </c>
      <c r="AM1018" s="30">
        <f t="shared" si="455"/>
        <v>0.70749737401854274</v>
      </c>
      <c r="AN1018" s="34">
        <v>0.96714285700000002</v>
      </c>
      <c r="AO1018" s="34">
        <v>1.9</v>
      </c>
      <c r="AP1018">
        <v>0.58114390700000007</v>
      </c>
      <c r="AQ1018" s="30">
        <f t="shared" si="448"/>
        <v>-0.24996111755714567</v>
      </c>
      <c r="AR1018" s="31">
        <f t="shared" si="449"/>
        <v>6.2480560290417202E-2</v>
      </c>
      <c r="AS1018" s="30">
        <f t="shared" si="450"/>
        <v>-1.2830435411351666</v>
      </c>
      <c r="AT1018" s="32">
        <f t="shared" si="451"/>
        <v>1.6462007284486679</v>
      </c>
      <c r="AU1018" s="30">
        <f t="shared" si="452"/>
        <v>0.12635346701854266</v>
      </c>
      <c r="AV1018" s="33">
        <f t="shared" si="453"/>
        <v>1.596519862760595E-2</v>
      </c>
      <c r="AW1018" s="16"/>
      <c r="AX1018" s="33"/>
    </row>
    <row r="1019" spans="1:50" x14ac:dyDescent="0.2">
      <c r="A1019" s="2">
        <v>43744</v>
      </c>
      <c r="B1019" s="3">
        <v>16.464428569999999</v>
      </c>
      <c r="C1019" s="3">
        <v>19.628360014999998</v>
      </c>
      <c r="D1019" s="3">
        <v>18.496530060000001</v>
      </c>
      <c r="E1019" s="3">
        <v>25.859718740000002</v>
      </c>
      <c r="F1019" s="10">
        <v>2.4214357796860448</v>
      </c>
      <c r="G1019" s="10">
        <v>1.7023890889189339</v>
      </c>
      <c r="H1019" s="3">
        <v>4.8428715593720906</v>
      </c>
      <c r="I1019" s="3">
        <v>6.5452606482910243</v>
      </c>
      <c r="J1019" s="3">
        <v>2.4214357796860448</v>
      </c>
      <c r="K1019" s="14">
        <f t="shared" si="434"/>
        <v>5.4101882265380663</v>
      </c>
      <c r="L1019" s="14">
        <f t="shared" si="435"/>
        <v>10.56833462705435</v>
      </c>
      <c r="M1019" s="14">
        <f t="shared" si="436"/>
        <v>8.7739163669090363</v>
      </c>
      <c r="N1019" s="5">
        <f t="shared" si="437"/>
        <v>0</v>
      </c>
      <c r="O1019" s="11">
        <v>0.18518461539700001</v>
      </c>
      <c r="P1019" s="11">
        <v>1.4302564102999999E-2</v>
      </c>
      <c r="Q1019" s="11">
        <v>6.8125465485881396</v>
      </c>
      <c r="R1019" s="11">
        <f t="shared" si="430"/>
        <v>0.68125465485881398</v>
      </c>
      <c r="S1019" s="11">
        <f t="shared" si="431"/>
        <v>6.1312918937293261</v>
      </c>
      <c r="T1019" s="11">
        <v>6.7689694219972161</v>
      </c>
      <c r="U1019" s="11">
        <f t="shared" si="432"/>
        <v>0.67689694219972163</v>
      </c>
      <c r="V1019" s="11">
        <f t="shared" si="433"/>
        <v>6.092072479797495</v>
      </c>
      <c r="W1019" s="11">
        <f t="shared" si="438"/>
        <v>0.64175216422867298</v>
      </c>
      <c r="X1019" s="11">
        <f t="shared" si="439"/>
        <v>7.4726759857195499E-2</v>
      </c>
      <c r="Y1019" s="11">
        <f t="shared" si="440"/>
        <v>0.50198703024819757</v>
      </c>
      <c r="Z1019" s="11">
        <f t="shared" si="441"/>
        <v>0.10479402290837217</v>
      </c>
      <c r="AA1019" s="11">
        <f t="shared" si="442"/>
        <v>0.51143377286337333</v>
      </c>
      <c r="AB1019" s="11">
        <f t="shared" si="443"/>
        <v>8.4795214865639387E-2</v>
      </c>
      <c r="AC1019" s="11">
        <f t="shared" si="444"/>
        <v>0.62272127086938334</v>
      </c>
      <c r="AD1019" s="11">
        <f t="shared" si="445"/>
        <v>8.4788977282409167E-2</v>
      </c>
      <c r="AE1019" s="11">
        <f t="shared" si="446"/>
        <v>0.48228961113674579</v>
      </c>
      <c r="AF1019" s="11">
        <f t="shared" si="428"/>
        <v>4.0720619473298234E-2</v>
      </c>
      <c r="AG1019" s="9">
        <v>0</v>
      </c>
      <c r="AH1019" s="11">
        <f t="shared" si="429"/>
        <v>4.396746111240097E-2</v>
      </c>
      <c r="AI1019" s="30"/>
      <c r="AJ1019" s="30">
        <v>1009</v>
      </c>
      <c r="AK1019" s="30">
        <f t="shared" si="447"/>
        <v>0.71647892408586844</v>
      </c>
      <c r="AL1019" s="30">
        <f t="shared" si="454"/>
        <v>0.61622779577174547</v>
      </c>
      <c r="AM1019" s="30">
        <f t="shared" si="455"/>
        <v>0.70751024815179253</v>
      </c>
      <c r="AN1019" s="34">
        <v>0.98</v>
      </c>
      <c r="AO1019" s="34">
        <v>1.9</v>
      </c>
      <c r="AP1019">
        <v>0.58728624099999993</v>
      </c>
      <c r="AQ1019" s="30">
        <f t="shared" si="448"/>
        <v>-0.26352107591413154</v>
      </c>
      <c r="AR1019" s="31">
        <f t="shared" si="449"/>
        <v>6.9443357450941476E-2</v>
      </c>
      <c r="AS1019" s="30">
        <f t="shared" si="450"/>
        <v>-1.2837722042282544</v>
      </c>
      <c r="AT1019" s="32">
        <f t="shared" si="451"/>
        <v>1.648071072349071</v>
      </c>
      <c r="AU1019" s="30">
        <f t="shared" si="452"/>
        <v>0.1202240071517926</v>
      </c>
      <c r="AV1019" s="33">
        <f t="shared" si="453"/>
        <v>1.4453811895634279E-2</v>
      </c>
      <c r="AW1019" s="16"/>
      <c r="AX1019" s="33"/>
    </row>
    <row r="1020" spans="1:50" x14ac:dyDescent="0.2">
      <c r="A1020" s="2">
        <v>43745</v>
      </c>
      <c r="B1020" s="3">
        <v>16.465777769999999</v>
      </c>
      <c r="C1020" s="3">
        <v>19.594247660000001</v>
      </c>
      <c r="D1020" s="3">
        <v>18.482683059999999</v>
      </c>
      <c r="E1020" s="3">
        <v>25.864181819999999</v>
      </c>
      <c r="F1020" s="10">
        <v>2.4455807331722941</v>
      </c>
      <c r="G1020" s="10">
        <v>1.692813941228996</v>
      </c>
      <c r="H1020" s="3">
        <v>4.8911614663445881</v>
      </c>
      <c r="I1020" s="3">
        <v>6.5839754075735843</v>
      </c>
      <c r="J1020" s="3">
        <v>2.4455807331722941</v>
      </c>
      <c r="K1020" s="14">
        <f t="shared" si="434"/>
        <v>5.5246921375229308</v>
      </c>
      <c r="L1020" s="14">
        <f t="shared" si="435"/>
        <v>10.487366901646887</v>
      </c>
      <c r="M1020" s="14">
        <f t="shared" si="436"/>
        <v>8.9503712637846125</v>
      </c>
      <c r="N1020" s="5">
        <f t="shared" si="437"/>
        <v>0</v>
      </c>
      <c r="O1020" s="11">
        <v>0.18533333333300001</v>
      </c>
      <c r="P1020" s="11">
        <v>1.4666666667E-2</v>
      </c>
      <c r="Q1020" s="11">
        <v>6.8527548164870256</v>
      </c>
      <c r="R1020" s="11">
        <f t="shared" si="430"/>
        <v>0.68527548164870256</v>
      </c>
      <c r="S1020" s="11">
        <f t="shared" si="431"/>
        <v>6.1674793348383234</v>
      </c>
      <c r="T1020" s="11">
        <v>6.7345685422720756</v>
      </c>
      <c r="U1020" s="11">
        <f t="shared" si="432"/>
        <v>0.67345685422720758</v>
      </c>
      <c r="V1020" s="11">
        <f t="shared" si="433"/>
        <v>6.0611116880448686</v>
      </c>
      <c r="W1020" s="11">
        <f t="shared" si="438"/>
        <v>0.64106675207215424</v>
      </c>
      <c r="X1020" s="11">
        <f t="shared" si="439"/>
        <v>7.4759611169058882E-2</v>
      </c>
      <c r="Y1020" s="11">
        <f t="shared" si="440"/>
        <v>0.50175471596637777</v>
      </c>
      <c r="Z1020" s="11">
        <f t="shared" si="441"/>
        <v>0.10505819431823052</v>
      </c>
      <c r="AA1020" s="11">
        <f t="shared" si="442"/>
        <v>0.510473060733318</v>
      </c>
      <c r="AB1020" s="11">
        <f t="shared" si="443"/>
        <v>8.5000162032303067E-2</v>
      </c>
      <c r="AC1020" s="11">
        <f t="shared" si="444"/>
        <v>0.62267542208956439</v>
      </c>
      <c r="AD1020" s="11">
        <f t="shared" si="445"/>
        <v>8.469500737729406E-2</v>
      </c>
      <c r="AE1020" s="11">
        <f t="shared" si="446"/>
        <v>0.4824206961535894</v>
      </c>
      <c r="AF1020" s="11">
        <f t="shared" si="428"/>
        <v>4.066442493041602E-2</v>
      </c>
      <c r="AG1020" s="9">
        <v>0</v>
      </c>
      <c r="AH1020" s="11">
        <f t="shared" si="429"/>
        <v>4.4153868517373393E-2</v>
      </c>
      <c r="AI1020" s="30"/>
      <c r="AJ1020" s="30">
        <v>1010</v>
      </c>
      <c r="AK1020" s="30">
        <f t="shared" si="447"/>
        <v>0.71582636324121318</v>
      </c>
      <c r="AL1020" s="30">
        <f t="shared" si="454"/>
        <v>0.61553125505154849</v>
      </c>
      <c r="AM1020" s="30">
        <f t="shared" si="455"/>
        <v>0.70737042946685846</v>
      </c>
      <c r="AN1020" s="34">
        <v>0.98750000000000004</v>
      </c>
      <c r="AO1020" s="34">
        <v>1.9</v>
      </c>
      <c r="AP1020">
        <v>0.5934285749999999</v>
      </c>
      <c r="AQ1020" s="30">
        <f t="shared" si="448"/>
        <v>-0.27167363675878686</v>
      </c>
      <c r="AR1020" s="31">
        <f t="shared" si="449"/>
        <v>7.380656490974527E-2</v>
      </c>
      <c r="AS1020" s="30">
        <f t="shared" si="450"/>
        <v>-1.2844687449484513</v>
      </c>
      <c r="AT1020" s="32">
        <f t="shared" si="451"/>
        <v>1.6498599567494496</v>
      </c>
      <c r="AU1020" s="30">
        <f t="shared" si="452"/>
        <v>0.11394185446685856</v>
      </c>
      <c r="AV1020" s="33">
        <f t="shared" si="453"/>
        <v>1.2982746199346777E-2</v>
      </c>
      <c r="AW1020" s="16"/>
      <c r="AX1020" s="33"/>
    </row>
    <row r="1021" spans="1:50" x14ac:dyDescent="0.2">
      <c r="A1021" s="2">
        <v>43746</v>
      </c>
      <c r="B1021" s="3">
        <v>16.46712698</v>
      </c>
      <c r="C1021" s="3">
        <v>19.56013531</v>
      </c>
      <c r="D1021" s="3">
        <v>18.468836069999998</v>
      </c>
      <c r="E1021" s="3">
        <v>26.02006579</v>
      </c>
      <c r="F1021" s="10">
        <v>2.6096570065748712</v>
      </c>
      <c r="G1021" s="10">
        <v>1.9873898002626409</v>
      </c>
      <c r="H1021" s="3">
        <v>5.2193140131497424</v>
      </c>
      <c r="I1021" s="3">
        <v>7.2067038134123838</v>
      </c>
      <c r="J1021" s="3">
        <v>2.6096570065748712</v>
      </c>
      <c r="K1021" s="14">
        <f t="shared" si="434"/>
        <v>5.8336925340959445</v>
      </c>
      <c r="L1021" s="14">
        <f t="shared" si="435"/>
        <v>11.30982058633959</v>
      </c>
      <c r="M1021" s="14">
        <f t="shared" si="436"/>
        <v>9.844647079588583</v>
      </c>
      <c r="N1021" s="5">
        <f t="shared" si="437"/>
        <v>0</v>
      </c>
      <c r="O1021" s="11">
        <v>0.184476190436</v>
      </c>
      <c r="P1021" s="11">
        <v>1.7666666663999998E-2</v>
      </c>
      <c r="Q1021" s="11">
        <v>6.659834005465652</v>
      </c>
      <c r="R1021" s="11">
        <f t="shared" si="430"/>
        <v>0.66598340054656524</v>
      </c>
      <c r="S1021" s="11">
        <f t="shared" si="431"/>
        <v>5.9938506049190865</v>
      </c>
      <c r="T1021" s="11">
        <v>6.6950133106104683</v>
      </c>
      <c r="U1021" s="11">
        <f t="shared" si="432"/>
        <v>0.66950133106104692</v>
      </c>
      <c r="V1021" s="11">
        <f t="shared" si="433"/>
        <v>6.0255119795494219</v>
      </c>
      <c r="W1021" s="11">
        <f t="shared" si="438"/>
        <v>0.64034240963413125</v>
      </c>
      <c r="X1021" s="11">
        <f t="shared" si="439"/>
        <v>7.4999970205138322E-2</v>
      </c>
      <c r="Y1021" s="11">
        <f t="shared" si="440"/>
        <v>0.50150013643262525</v>
      </c>
      <c r="Z1021" s="11">
        <f t="shared" si="441"/>
        <v>0.10552073498322778</v>
      </c>
      <c r="AA1021" s="11">
        <f t="shared" si="442"/>
        <v>0.50934163065465254</v>
      </c>
      <c r="AB1021" s="11">
        <f t="shared" si="443"/>
        <v>8.5205822305347317E-2</v>
      </c>
      <c r="AC1021" s="11">
        <f t="shared" si="444"/>
        <v>0.62263488946796086</v>
      </c>
      <c r="AD1021" s="11">
        <f t="shared" si="445"/>
        <v>8.4477768033229608E-2</v>
      </c>
      <c r="AE1021" s="11">
        <f t="shared" si="446"/>
        <v>0.48253942688096735</v>
      </c>
      <c r="AF1021" s="11">
        <f t="shared" si="428"/>
        <v>4.0636995122471355E-2</v>
      </c>
      <c r="AG1021" s="9">
        <v>0</v>
      </c>
      <c r="AH1021" s="11">
        <f t="shared" si="429"/>
        <v>4.4107371243922458E-2</v>
      </c>
      <c r="AI1021" s="30"/>
      <c r="AJ1021" s="30">
        <v>1011</v>
      </c>
      <c r="AK1021" s="30">
        <f t="shared" si="447"/>
        <v>0.71534237983926952</v>
      </c>
      <c r="AL1021" s="30">
        <f t="shared" si="454"/>
        <v>0.61486236563788033</v>
      </c>
      <c r="AM1021" s="30">
        <f t="shared" si="455"/>
        <v>0.70711265750119046</v>
      </c>
      <c r="AN1021" s="34">
        <v>0.995</v>
      </c>
      <c r="AO1021" s="34">
        <v>1.9</v>
      </c>
      <c r="AP1021">
        <v>0.59957090950000003</v>
      </c>
      <c r="AQ1021" s="30">
        <f t="shared" si="448"/>
        <v>-0.27965762016073048</v>
      </c>
      <c r="AR1021" s="31">
        <f t="shared" si="449"/>
        <v>7.8208384513963405E-2</v>
      </c>
      <c r="AS1021" s="30">
        <f t="shared" si="450"/>
        <v>-1.2851376343621195</v>
      </c>
      <c r="AT1021" s="32">
        <f t="shared" si="451"/>
        <v>1.6515787392538648</v>
      </c>
      <c r="AU1021" s="30">
        <f t="shared" si="452"/>
        <v>0.10754174800119043</v>
      </c>
      <c r="AV1021" s="33">
        <f t="shared" si="453"/>
        <v>1.1565227563151545E-2</v>
      </c>
      <c r="AW1021" s="16"/>
      <c r="AX1021" s="33"/>
    </row>
    <row r="1022" spans="1:50" x14ac:dyDescent="0.2">
      <c r="A1022" s="2">
        <v>43747</v>
      </c>
      <c r="B1022" s="3">
        <v>16.452512469999999</v>
      </c>
      <c r="C1022" s="3">
        <v>19.526022959999999</v>
      </c>
      <c r="D1022" s="3">
        <v>18.453809830000001</v>
      </c>
      <c r="E1022" s="3">
        <v>26.175949760000002</v>
      </c>
      <c r="F1022" s="10">
        <v>2.8568611587811792</v>
      </c>
      <c r="G1022" s="10">
        <v>2.4185097549249281</v>
      </c>
      <c r="H1022" s="3">
        <v>5.7137223175623566</v>
      </c>
      <c r="I1022" s="3">
        <v>8.1322320724872856</v>
      </c>
      <c r="J1022" s="3">
        <v>2.8568611587811792</v>
      </c>
      <c r="K1022" s="14">
        <f t="shared" si="434"/>
        <v>6.2547479759083062</v>
      </c>
      <c r="L1022" s="14">
        <f t="shared" si="435"/>
        <v>12.633085825829474</v>
      </c>
      <c r="M1022" s="14">
        <f t="shared" si="436"/>
        <v>11.023390161615056</v>
      </c>
      <c r="N1022" s="5">
        <f t="shared" si="437"/>
        <v>0</v>
      </c>
      <c r="O1022" s="11">
        <v>0.18361904763</v>
      </c>
      <c r="P1022" s="11">
        <v>2.066666667E-2</v>
      </c>
      <c r="Q1022" s="11">
        <v>6.5102613387444679</v>
      </c>
      <c r="R1022" s="11">
        <f t="shared" si="430"/>
        <v>0.65102613387444686</v>
      </c>
      <c r="S1022" s="11">
        <f t="shared" si="431"/>
        <v>5.8592352048700214</v>
      </c>
      <c r="T1022" s="11">
        <v>6.5998797163317704</v>
      </c>
      <c r="U1022" s="11">
        <f t="shared" si="432"/>
        <v>0.65998797163317713</v>
      </c>
      <c r="V1022" s="11">
        <f t="shared" si="433"/>
        <v>5.9398917446985937</v>
      </c>
      <c r="W1022" s="11">
        <f t="shared" si="438"/>
        <v>0.63936120524747264</v>
      </c>
      <c r="X1022" s="11">
        <f t="shared" si="439"/>
        <v>7.5770433112467145E-2</v>
      </c>
      <c r="Y1022" s="11">
        <f t="shared" si="440"/>
        <v>0.50122269911789363</v>
      </c>
      <c r="Z1022" s="11">
        <f t="shared" si="441"/>
        <v>0.10717715333539433</v>
      </c>
      <c r="AA1022" s="11">
        <f t="shared" si="442"/>
        <v>0.50709155801266936</v>
      </c>
      <c r="AB1022" s="11">
        <f t="shared" si="443"/>
        <v>8.5416147167602624E-2</v>
      </c>
      <c r="AC1022" s="11">
        <f t="shared" si="444"/>
        <v>0.62185824628604047</v>
      </c>
      <c r="AD1022" s="11">
        <f t="shared" si="445"/>
        <v>8.7334236410644348E-2</v>
      </c>
      <c r="AE1022" s="11">
        <f t="shared" si="446"/>
        <v>0.48264702498244216</v>
      </c>
      <c r="AF1022" s="11">
        <f t="shared" si="428"/>
        <v>4.0707975972500587E-2</v>
      </c>
      <c r="AG1022" s="9">
        <v>0</v>
      </c>
      <c r="AH1022" s="11">
        <f t="shared" si="429"/>
        <v>4.4004487073691659E-2</v>
      </c>
      <c r="AI1022" s="30"/>
      <c r="AJ1022" s="30">
        <v>1012</v>
      </c>
      <c r="AK1022" s="30">
        <f t="shared" si="447"/>
        <v>0.71513163835993976</v>
      </c>
      <c r="AL1022" s="30">
        <f t="shared" si="454"/>
        <v>0.61426871134806371</v>
      </c>
      <c r="AM1022" s="30">
        <f t="shared" si="455"/>
        <v>0.70919248269668478</v>
      </c>
      <c r="AN1022" s="34">
        <v>1.0024999999999999</v>
      </c>
      <c r="AO1022" s="34">
        <v>1.907142857</v>
      </c>
      <c r="AP1022">
        <v>0.6057132435</v>
      </c>
      <c r="AQ1022" s="30">
        <f t="shared" si="448"/>
        <v>-0.28736836164006019</v>
      </c>
      <c r="AR1022" s="31">
        <f t="shared" si="449"/>
        <v>8.2580575271692422E-2</v>
      </c>
      <c r="AS1022" s="30">
        <f t="shared" si="450"/>
        <v>-1.2928741456519361</v>
      </c>
      <c r="AT1022" s="32">
        <f t="shared" si="451"/>
        <v>1.6715235564952238</v>
      </c>
      <c r="AU1022" s="30">
        <f t="shared" si="452"/>
        <v>0.10347923919668478</v>
      </c>
      <c r="AV1022" s="33">
        <f t="shared" si="453"/>
        <v>1.0707952944724704E-2</v>
      </c>
      <c r="AW1022" s="16"/>
      <c r="AX1022" s="33"/>
    </row>
    <row r="1023" spans="1:50" x14ac:dyDescent="0.2">
      <c r="A1023" s="2">
        <v>43748</v>
      </c>
      <c r="B1023" s="3">
        <v>16.437897960000001</v>
      </c>
      <c r="C1023" s="3">
        <v>19.491910609999998</v>
      </c>
      <c r="D1023" s="3">
        <v>18.438783600000001</v>
      </c>
      <c r="E1023" s="3">
        <v>26.33183373</v>
      </c>
      <c r="F1023" s="10">
        <v>2.966234890725707</v>
      </c>
      <c r="G1023" s="10">
        <v>2.7802793521856839</v>
      </c>
      <c r="H1023" s="3">
        <v>5.932469781451414</v>
      </c>
      <c r="I1023" s="3">
        <v>8.7127491336370984</v>
      </c>
      <c r="J1023" s="3">
        <v>2.966234890725707</v>
      </c>
      <c r="K1023" s="14">
        <f t="shared" si="434"/>
        <v>6.3558770693264348</v>
      </c>
      <c r="L1023" s="14">
        <f t="shared" si="435"/>
        <v>13.409759397046443</v>
      </c>
      <c r="M1023" s="14">
        <f t="shared" si="436"/>
        <v>11.701138846622477</v>
      </c>
      <c r="N1023" s="5">
        <f t="shared" si="437"/>
        <v>0</v>
      </c>
      <c r="O1023" s="11">
        <v>0.182761904733</v>
      </c>
      <c r="P1023" s="11">
        <v>2.3666666667E-2</v>
      </c>
      <c r="Q1023" s="11">
        <v>6.4600505056449817</v>
      </c>
      <c r="R1023" s="11">
        <f t="shared" si="430"/>
        <v>0.6460050505644982</v>
      </c>
      <c r="S1023" s="11">
        <f t="shared" si="431"/>
        <v>5.8140454550804836</v>
      </c>
      <c r="T1023" s="11">
        <v>6.5615924888191346</v>
      </c>
      <c r="U1023" s="11">
        <f t="shared" si="432"/>
        <v>0.65615924888191346</v>
      </c>
      <c r="V1023" s="11">
        <f t="shared" si="433"/>
        <v>5.9054332399372216</v>
      </c>
      <c r="W1023" s="11">
        <f t="shared" si="438"/>
        <v>0.63827247802539588</v>
      </c>
      <c r="X1023" s="11">
        <f t="shared" si="439"/>
        <v>7.7252413573689935E-2</v>
      </c>
      <c r="Y1023" s="11">
        <f t="shared" si="440"/>
        <v>0.50090930253551202</v>
      </c>
      <c r="Z1023" s="11">
        <f t="shared" si="441"/>
        <v>0.11024089321797581</v>
      </c>
      <c r="AA1023" s="11">
        <f t="shared" si="442"/>
        <v>0.50347981291677546</v>
      </c>
      <c r="AB1023" s="11">
        <f t="shared" si="443"/>
        <v>8.5654910152472966E-2</v>
      </c>
      <c r="AC1023" s="11">
        <f t="shared" si="444"/>
        <v>0.62137135546138911</v>
      </c>
      <c r="AD1023" s="11">
        <f t="shared" si="445"/>
        <v>9.2900630256844557E-2</v>
      </c>
      <c r="AE1023" s="11">
        <f t="shared" si="446"/>
        <v>0.48270191541731916</v>
      </c>
      <c r="AF1023" s="11">
        <f t="shared" ref="AF1023:AF1044" si="456">$J$3*W1022*(X1022/(X1022+$I$3))</f>
        <v>4.1019207643637159E-2</v>
      </c>
      <c r="AG1023" s="9">
        <v>0</v>
      </c>
      <c r="AH1023" s="11">
        <f t="shared" ref="AH1023:AH1044" si="457">$J$3*AC1022*(AD1022/(AD1022+$I$3))</f>
        <v>4.5258285773916711E-2</v>
      </c>
      <c r="AI1023" s="30"/>
      <c r="AJ1023" s="30">
        <v>1013</v>
      </c>
      <c r="AK1023" s="30">
        <f t="shared" si="447"/>
        <v>0.71552489159908583</v>
      </c>
      <c r="AL1023" s="30">
        <f t="shared" si="454"/>
        <v>0.61372070613475127</v>
      </c>
      <c r="AM1023" s="30">
        <f t="shared" si="455"/>
        <v>0.71427198571823369</v>
      </c>
      <c r="AN1023" s="34">
        <v>1.01</v>
      </c>
      <c r="AO1023" s="34">
        <v>1.914285714</v>
      </c>
      <c r="AP1023">
        <v>0.61185557749999997</v>
      </c>
      <c r="AQ1023" s="30">
        <f t="shared" si="448"/>
        <v>-0.29447510840091418</v>
      </c>
      <c r="AR1023" s="31">
        <f t="shared" si="449"/>
        <v>8.6715589467730156E-2</v>
      </c>
      <c r="AS1023" s="30">
        <f t="shared" si="450"/>
        <v>-1.3005650078652486</v>
      </c>
      <c r="AT1023" s="32">
        <f t="shared" si="451"/>
        <v>1.6914693396835343</v>
      </c>
      <c r="AU1023" s="30">
        <f t="shared" si="452"/>
        <v>0.10241640821823372</v>
      </c>
      <c r="AV1023" s="33">
        <f t="shared" si="453"/>
        <v>1.0489120672323892E-2</v>
      </c>
      <c r="AW1023" s="16"/>
      <c r="AX1023" s="33"/>
    </row>
    <row r="1024" spans="1:50" x14ac:dyDescent="0.2">
      <c r="A1024" s="2">
        <v>43749</v>
      </c>
      <c r="B1024" s="3">
        <v>16.423283439999999</v>
      </c>
      <c r="C1024" s="3">
        <v>19.437879225</v>
      </c>
      <c r="D1024" s="3">
        <v>18.42375736</v>
      </c>
      <c r="E1024" s="3">
        <v>26.48771769</v>
      </c>
      <c r="F1024" s="10">
        <v>3.2856191250232278</v>
      </c>
      <c r="G1024" s="10">
        <v>3.2232615002821698</v>
      </c>
      <c r="H1024" s="3">
        <v>6.5712382500464566</v>
      </c>
      <c r="I1024" s="3">
        <v>9.794499750328626</v>
      </c>
      <c r="J1024" s="3">
        <v>3.2856191250232278</v>
      </c>
      <c r="K1024" s="14">
        <f t="shared" si="434"/>
        <v>6.9305333125457285</v>
      </c>
      <c r="L1024" s="14">
        <f t="shared" si="435"/>
        <v>14.660726186681556</v>
      </c>
      <c r="M1024" s="14">
        <f t="shared" si="436"/>
        <v>13.244412745794062</v>
      </c>
      <c r="N1024" s="5">
        <f t="shared" si="437"/>
        <v>0</v>
      </c>
      <c r="O1024" s="11">
        <v>0.181904761936</v>
      </c>
      <c r="P1024" s="11">
        <v>2.6666666663999999E-2</v>
      </c>
      <c r="Q1024" s="11">
        <v>6.2970012099624872</v>
      </c>
      <c r="R1024" s="11">
        <f t="shared" si="430"/>
        <v>0.62970012099624872</v>
      </c>
      <c r="S1024" s="11">
        <f t="shared" si="431"/>
        <v>5.667301088966239</v>
      </c>
      <c r="T1024" s="11">
        <v>6.5732004115148044</v>
      </c>
      <c r="U1024" s="11">
        <f t="shared" si="432"/>
        <v>0.65732004115148046</v>
      </c>
      <c r="V1024" s="11">
        <f t="shared" si="433"/>
        <v>5.9158803703633245</v>
      </c>
      <c r="W1024" s="11">
        <f t="shared" si="438"/>
        <v>0.63766505084052594</v>
      </c>
      <c r="X1024" s="11">
        <f t="shared" si="439"/>
        <v>7.8559441468229158E-2</v>
      </c>
      <c r="Y1024" s="11">
        <f t="shared" si="440"/>
        <v>0.50055641795189332</v>
      </c>
      <c r="Z1024" s="11">
        <f t="shared" si="441"/>
        <v>0.11374523677155776</v>
      </c>
      <c r="AA1024" s="11">
        <f t="shared" si="442"/>
        <v>0.49948234928728441</v>
      </c>
      <c r="AB1024" s="11">
        <f t="shared" si="443"/>
        <v>8.5949623520432325E-2</v>
      </c>
      <c r="AC1024" s="11">
        <f t="shared" si="444"/>
        <v>0.62278768138754015</v>
      </c>
      <c r="AD1024" s="11">
        <f t="shared" si="445"/>
        <v>9.9302469523218292E-2</v>
      </c>
      <c r="AE1024" s="11">
        <f t="shared" si="446"/>
        <v>0.48272469355947184</v>
      </c>
      <c r="AF1024" s="11">
        <f t="shared" si="456"/>
        <v>4.16645299345541E-2</v>
      </c>
      <c r="AG1024" s="9">
        <v>0</v>
      </c>
      <c r="AH1024" s="11">
        <f t="shared" si="457"/>
        <v>4.7741975591611738E-2</v>
      </c>
      <c r="AI1024" s="30"/>
      <c r="AJ1024" s="30">
        <v>1014</v>
      </c>
      <c r="AK1024" s="30">
        <f t="shared" si="447"/>
        <v>0.71622449230875507</v>
      </c>
      <c r="AL1024" s="30">
        <f t="shared" si="454"/>
        <v>0.6132275860588422</v>
      </c>
      <c r="AM1024" s="30">
        <f t="shared" si="455"/>
        <v>0.72209015091075845</v>
      </c>
      <c r="AN1024" s="34">
        <v>1.0175000000000001</v>
      </c>
      <c r="AO1024" s="34">
        <v>1.9214285710000001</v>
      </c>
      <c r="AP1024">
        <v>0.62764547328571452</v>
      </c>
      <c r="AQ1024" s="30">
        <f t="shared" si="448"/>
        <v>-0.301275507691245</v>
      </c>
      <c r="AR1024" s="31">
        <f t="shared" si="449"/>
        <v>9.0766931534617429E-2</v>
      </c>
      <c r="AS1024" s="30">
        <f t="shared" si="450"/>
        <v>-1.3082009849411578</v>
      </c>
      <c r="AT1024" s="32">
        <f t="shared" si="451"/>
        <v>1.7113898170010153</v>
      </c>
      <c r="AU1024" s="30">
        <f t="shared" si="452"/>
        <v>9.4444677625043938E-2</v>
      </c>
      <c r="AV1024" s="33">
        <f t="shared" si="453"/>
        <v>8.9197971316984752E-3</v>
      </c>
      <c r="AW1024" s="16"/>
      <c r="AX1024" s="33"/>
    </row>
    <row r="1025" spans="1:50" x14ac:dyDescent="0.2">
      <c r="A1025" s="2">
        <v>43750</v>
      </c>
      <c r="B1025" s="3">
        <v>16.408668930000001</v>
      </c>
      <c r="C1025" s="3">
        <v>19.383847850000002</v>
      </c>
      <c r="D1025" s="3">
        <v>18.408731119999999</v>
      </c>
      <c r="E1025" s="3">
        <v>26.643601660000002</v>
      </c>
      <c r="F1025" s="10">
        <v>3.3975107354083609</v>
      </c>
      <c r="G1025" s="10">
        <v>3.563553262319425</v>
      </c>
      <c r="H1025" s="3">
        <v>6.7950214708167227</v>
      </c>
      <c r="I1025" s="3">
        <v>10.35857473313615</v>
      </c>
      <c r="J1025" s="3">
        <v>3.3975107354083609</v>
      </c>
      <c r="K1025" s="14">
        <f t="shared" si="434"/>
        <v>7.0501087770140733</v>
      </c>
      <c r="L1025" s="14">
        <f t="shared" si="435"/>
        <v>15.188822759841148</v>
      </c>
      <c r="M1025" s="14">
        <f t="shared" si="436"/>
        <v>13.988595556795207</v>
      </c>
      <c r="N1025" s="5">
        <f t="shared" si="437"/>
        <v>0</v>
      </c>
      <c r="O1025" s="11">
        <v>0.18104761903</v>
      </c>
      <c r="P1025" s="11">
        <v>2.9666666670000001E-2</v>
      </c>
      <c r="Q1025" s="11">
        <v>6.3493199867948533</v>
      </c>
      <c r="R1025" s="11">
        <f t="shared" si="430"/>
        <v>0.63493199867948535</v>
      </c>
      <c r="S1025" s="11">
        <f t="shared" si="431"/>
        <v>5.7143879881153685</v>
      </c>
      <c r="T1025" s="11">
        <v>6.5522238679676832</v>
      </c>
      <c r="U1025" s="11">
        <f t="shared" si="432"/>
        <v>0.65522238679676836</v>
      </c>
      <c r="V1025" s="11">
        <f t="shared" si="433"/>
        <v>5.897001481170915</v>
      </c>
      <c r="W1025" s="11">
        <f t="shared" si="438"/>
        <v>0.63708401013156346</v>
      </c>
      <c r="X1025" s="11">
        <f t="shared" si="439"/>
        <v>8.0561963522729263E-2</v>
      </c>
      <c r="Y1025" s="11">
        <f t="shared" si="440"/>
        <v>0.50019469431007235</v>
      </c>
      <c r="Z1025" s="11">
        <f t="shared" si="441"/>
        <v>0.1188423594675406</v>
      </c>
      <c r="AA1025" s="11">
        <f t="shared" si="442"/>
        <v>0.49396280998085262</v>
      </c>
      <c r="AB1025" s="11">
        <f t="shared" si="443"/>
        <v>8.6307851651357848E-2</v>
      </c>
      <c r="AC1025" s="11">
        <f t="shared" si="444"/>
        <v>0.62606621720938527</v>
      </c>
      <c r="AD1025" s="11">
        <f t="shared" si="445"/>
        <v>0.10694232637207232</v>
      </c>
      <c r="AE1025" s="11">
        <f t="shared" si="446"/>
        <v>0.48282736421463729</v>
      </c>
      <c r="AF1025" s="11">
        <f t="shared" si="456"/>
        <v>4.2252590351418227E-2</v>
      </c>
      <c r="AG1025" s="9">
        <v>0</v>
      </c>
      <c r="AH1025" s="11">
        <f t="shared" si="457"/>
        <v>5.0707877712548317E-2</v>
      </c>
      <c r="AI1025" s="30"/>
      <c r="AJ1025" s="30">
        <v>1015</v>
      </c>
      <c r="AK1025" s="30">
        <f t="shared" si="447"/>
        <v>0.71764597365429272</v>
      </c>
      <c r="AL1025" s="30">
        <f t="shared" si="454"/>
        <v>0.61280516944839325</v>
      </c>
      <c r="AM1025" s="30">
        <f t="shared" si="455"/>
        <v>0.73300854358145762</v>
      </c>
      <c r="AN1025" s="34">
        <v>1.0249999999999999</v>
      </c>
      <c r="AO1025" s="34">
        <v>1.928571429</v>
      </c>
      <c r="AP1025">
        <v>0.64343536907142851</v>
      </c>
      <c r="AQ1025" s="30">
        <f t="shared" si="448"/>
        <v>-0.30735402634570719</v>
      </c>
      <c r="AR1025" s="31">
        <f t="shared" si="449"/>
        <v>9.4466497510917666E-2</v>
      </c>
      <c r="AS1025" s="30">
        <f t="shared" si="450"/>
        <v>-1.3157662595516069</v>
      </c>
      <c r="AT1025" s="32">
        <f t="shared" si="451"/>
        <v>1.7312408497744265</v>
      </c>
      <c r="AU1025" s="30">
        <f t="shared" si="452"/>
        <v>8.9573174510029108E-2</v>
      </c>
      <c r="AV1025" s="33">
        <f t="shared" si="453"/>
        <v>8.0233535918041287E-3</v>
      </c>
      <c r="AW1025" s="16"/>
      <c r="AX1025" s="33"/>
    </row>
    <row r="1026" spans="1:50" x14ac:dyDescent="0.2">
      <c r="A1026" s="2">
        <v>43751</v>
      </c>
      <c r="B1026" s="3">
        <v>16.39405442</v>
      </c>
      <c r="C1026" s="3">
        <v>19.329816465</v>
      </c>
      <c r="D1026" s="3">
        <v>18.393704880000001</v>
      </c>
      <c r="E1026" s="3">
        <v>26.79948563</v>
      </c>
      <c r="F1026" s="10">
        <v>3.4010105977635492</v>
      </c>
      <c r="G1026" s="10">
        <v>2.8544433350394032</v>
      </c>
      <c r="H1026" s="3">
        <v>6.8020211955270966</v>
      </c>
      <c r="I1026" s="3">
        <v>9.6564645305665007</v>
      </c>
      <c r="J1026" s="3">
        <v>3.4010105977635492</v>
      </c>
      <c r="K1026" s="14">
        <f t="shared" si="434"/>
        <v>6.9376777446629427</v>
      </c>
      <c r="L1026" s="14">
        <f t="shared" si="435"/>
        <v>12.786691127088337</v>
      </c>
      <c r="M1026" s="14">
        <f t="shared" si="436"/>
        <v>14.296573318732319</v>
      </c>
      <c r="N1026" s="5">
        <f t="shared" si="437"/>
        <v>0</v>
      </c>
      <c r="O1026" s="11">
        <v>0.180190476233</v>
      </c>
      <c r="P1026" s="11">
        <v>3.2666666667000001E-2</v>
      </c>
      <c r="Q1026" s="11">
        <v>6.3065815313367048</v>
      </c>
      <c r="R1026" s="11">
        <f t="shared" si="430"/>
        <v>0.63065815313367057</v>
      </c>
      <c r="S1026" s="11">
        <f t="shared" si="431"/>
        <v>5.6759233782030343</v>
      </c>
      <c r="T1026" s="11">
        <v>6.565286658953843</v>
      </c>
      <c r="U1026" s="11">
        <f t="shared" si="432"/>
        <v>0.65652866589538439</v>
      </c>
      <c r="V1026" s="11">
        <f t="shared" si="433"/>
        <v>5.9087579930584591</v>
      </c>
      <c r="W1026" s="11">
        <f t="shared" si="438"/>
        <v>0.63726498513609064</v>
      </c>
      <c r="X1026" s="11">
        <f t="shared" si="439"/>
        <v>8.2279060270443793E-2</v>
      </c>
      <c r="Y1026" s="11">
        <f t="shared" si="440"/>
        <v>0.49982630644527409</v>
      </c>
      <c r="Z1026" s="11">
        <f t="shared" si="441"/>
        <v>0.12410737094370278</v>
      </c>
      <c r="AA1026" s="11">
        <f t="shared" si="442"/>
        <v>0.48835320110125185</v>
      </c>
      <c r="AB1026" s="11">
        <f t="shared" si="443"/>
        <v>8.6760033748883372E-2</v>
      </c>
      <c r="AC1026" s="11">
        <f t="shared" si="444"/>
        <v>0.63215849049833028</v>
      </c>
      <c r="AD1026" s="11">
        <f t="shared" si="445"/>
        <v>0.11396610717936471</v>
      </c>
      <c r="AE1026" s="11">
        <f t="shared" si="446"/>
        <v>0.48311127063759324</v>
      </c>
      <c r="AF1026" s="11">
        <f t="shared" si="456"/>
        <v>4.3170554963620204E-2</v>
      </c>
      <c r="AG1026" s="9">
        <v>0</v>
      </c>
      <c r="AH1026" s="11">
        <f t="shared" si="457"/>
        <v>5.433829949376022E-2</v>
      </c>
      <c r="AI1026" s="30"/>
      <c r="AJ1026" s="30">
        <v>1016</v>
      </c>
      <c r="AK1026" s="30">
        <f t="shared" si="447"/>
        <v>0.71954404540653449</v>
      </c>
      <c r="AL1026" s="30">
        <f t="shared" si="454"/>
        <v>0.61246057204495463</v>
      </c>
      <c r="AM1026" s="30">
        <f t="shared" si="455"/>
        <v>0.74612459767769501</v>
      </c>
      <c r="AN1026" s="34">
        <v>1.0325</v>
      </c>
      <c r="AO1026" s="34">
        <v>1.9357142860000001</v>
      </c>
      <c r="AP1026">
        <v>0.65922526485714306</v>
      </c>
      <c r="AQ1026" s="30">
        <f t="shared" si="448"/>
        <v>-0.31295595459346548</v>
      </c>
      <c r="AR1026" s="31">
        <f t="shared" si="449"/>
        <v>9.7941429515507231E-2</v>
      </c>
      <c r="AS1026" s="30">
        <f t="shared" si="450"/>
        <v>-1.3232537139550455</v>
      </c>
      <c r="AT1026" s="32">
        <f t="shared" si="451"/>
        <v>1.7510003914958214</v>
      </c>
      <c r="AU1026" s="30">
        <f t="shared" si="452"/>
        <v>8.6899332820551956E-2</v>
      </c>
      <c r="AV1026" s="33">
        <f t="shared" si="453"/>
        <v>7.5514940446570582E-3</v>
      </c>
      <c r="AW1026" s="16"/>
      <c r="AX1026" s="33"/>
    </row>
    <row r="1027" spans="1:50" x14ac:dyDescent="0.2">
      <c r="A1027" s="2">
        <v>43752</v>
      </c>
      <c r="B1027" s="3">
        <v>16.379439909999999</v>
      </c>
      <c r="C1027" s="3">
        <v>19.275785085000003</v>
      </c>
      <c r="D1027" s="3">
        <v>18.378678650000001</v>
      </c>
      <c r="E1027" s="3">
        <v>26.955369600000001</v>
      </c>
      <c r="F1027" s="10">
        <v>3.5918820458243772</v>
      </c>
      <c r="G1027" s="10">
        <v>4.1743406568319203</v>
      </c>
      <c r="H1027" s="3">
        <v>7.1837640916487544</v>
      </c>
      <c r="I1027" s="3">
        <v>11.35810474848067</v>
      </c>
      <c r="J1027" s="3">
        <v>3.5918820458243772</v>
      </c>
      <c r="K1027" s="14">
        <f t="shared" si="434"/>
        <v>7.1971822771352567</v>
      </c>
      <c r="L1027" s="14">
        <f t="shared" si="435"/>
        <v>15.901365205540834</v>
      </c>
      <c r="M1027" s="14">
        <f t="shared" si="436"/>
        <v>15.409096282262603</v>
      </c>
      <c r="N1027" s="5">
        <f t="shared" si="437"/>
        <v>0</v>
      </c>
      <c r="O1027" s="11">
        <v>0.17933333332599999</v>
      </c>
      <c r="P1027" s="11">
        <v>3.5666666674000001E-2</v>
      </c>
      <c r="Q1027" s="11">
        <v>6.2253272919652058</v>
      </c>
      <c r="R1027" s="11">
        <f t="shared" si="430"/>
        <v>0.62253272919652058</v>
      </c>
      <c r="S1027" s="11">
        <f t="shared" si="431"/>
        <v>5.6027945627686853</v>
      </c>
      <c r="T1027" s="11">
        <v>6.5462843168785767</v>
      </c>
      <c r="U1027" s="11">
        <f t="shared" si="432"/>
        <v>0.65462843168785767</v>
      </c>
      <c r="V1027" s="11">
        <f t="shared" si="433"/>
        <v>5.891655885190719</v>
      </c>
      <c r="W1027" s="11">
        <f t="shared" si="438"/>
        <v>0.63823620415433235</v>
      </c>
      <c r="X1027" s="11">
        <f t="shared" si="439"/>
        <v>8.3095223293686071E-2</v>
      </c>
      <c r="Y1027" s="11">
        <f t="shared" si="440"/>
        <v>0.49949564028151805</v>
      </c>
      <c r="Z1027" s="11">
        <f t="shared" si="441"/>
        <v>0.12891414747544039</v>
      </c>
      <c r="AA1027" s="11">
        <f t="shared" si="442"/>
        <v>0.48329267110178964</v>
      </c>
      <c r="AB1027" s="11">
        <f t="shared" si="443"/>
        <v>8.7307432415157329E-2</v>
      </c>
      <c r="AC1027" s="11">
        <f t="shared" si="444"/>
        <v>0.643019166872008</v>
      </c>
      <c r="AD1027" s="11">
        <f t="shared" si="445"/>
        <v>0.11026100697602499</v>
      </c>
      <c r="AE1027" s="11">
        <f t="shared" si="446"/>
        <v>0.48372505453605141</v>
      </c>
      <c r="AF1027" s="11">
        <f t="shared" si="456"/>
        <v>4.3998988949971597E-2</v>
      </c>
      <c r="AG1027" s="9">
        <v>0</v>
      </c>
      <c r="AH1027" s="11">
        <f t="shared" si="457"/>
        <v>5.7929027796090701E-2</v>
      </c>
      <c r="AI1027" s="30"/>
      <c r="AJ1027" s="30">
        <v>1017</v>
      </c>
      <c r="AK1027" s="30">
        <f t="shared" si="447"/>
        <v>0.72133142744801848</v>
      </c>
      <c r="AL1027" s="30">
        <f t="shared" si="454"/>
        <v>0.61220681857723003</v>
      </c>
      <c r="AM1027" s="30">
        <f t="shared" si="455"/>
        <v>0.75328017384803303</v>
      </c>
      <c r="AN1027" s="34">
        <v>1.04</v>
      </c>
      <c r="AO1027" s="34">
        <v>1.9428571429999999</v>
      </c>
      <c r="AP1027">
        <v>0.67501516064285694</v>
      </c>
      <c r="AQ1027" s="30">
        <f t="shared" si="448"/>
        <v>-0.31866857255198155</v>
      </c>
      <c r="AR1027" s="31">
        <f t="shared" si="449"/>
        <v>0.10154965913231753</v>
      </c>
      <c r="AS1027" s="30">
        <f t="shared" si="450"/>
        <v>-1.3306503244227699</v>
      </c>
      <c r="AT1027" s="32">
        <f t="shared" si="451"/>
        <v>1.7706302858864227</v>
      </c>
      <c r="AU1027" s="30">
        <f t="shared" si="452"/>
        <v>7.8265013205176093E-2</v>
      </c>
      <c r="AV1027" s="33">
        <f t="shared" si="453"/>
        <v>6.125412292006388E-3</v>
      </c>
      <c r="AW1027" s="16"/>
      <c r="AX1027" s="33"/>
    </row>
    <row r="1028" spans="1:50" x14ac:dyDescent="0.2">
      <c r="A1028" s="2">
        <v>43753</v>
      </c>
      <c r="B1028" s="3">
        <v>16.364825400000001</v>
      </c>
      <c r="C1028" s="3">
        <v>19.221753705000001</v>
      </c>
      <c r="D1028" s="3">
        <v>18.36365241</v>
      </c>
      <c r="E1028" s="3">
        <v>27.111253569999999</v>
      </c>
      <c r="F1028" s="10">
        <v>3.3596839384211381</v>
      </c>
      <c r="G1028" s="10">
        <v>3.1587727363715201</v>
      </c>
      <c r="H1028" s="3">
        <v>6.7193678768422762</v>
      </c>
      <c r="I1028" s="3">
        <v>9.8781406132137963</v>
      </c>
      <c r="J1028" s="3">
        <v>3.3596839384211381</v>
      </c>
      <c r="K1028" s="14">
        <f t="shared" si="434"/>
        <v>6.6071097760014581</v>
      </c>
      <c r="L1028" s="14">
        <f t="shared" si="435"/>
        <v>12.521699024195563</v>
      </c>
      <c r="M1028" s="14">
        <f t="shared" si="436"/>
        <v>14.703210918170511</v>
      </c>
      <c r="N1028" s="5">
        <f t="shared" si="437"/>
        <v>0</v>
      </c>
      <c r="O1028" s="11">
        <v>0.17847619042999999</v>
      </c>
      <c r="P1028" s="11">
        <v>3.8666666670000002E-2</v>
      </c>
      <c r="Q1028" s="11">
        <v>6.3008234222728383</v>
      </c>
      <c r="R1028" s="11">
        <f t="shared" si="430"/>
        <v>0.63008234222728388</v>
      </c>
      <c r="S1028" s="11">
        <f t="shared" si="431"/>
        <v>5.6707410800455547</v>
      </c>
      <c r="T1028" s="11">
        <v>6.5450562950944127</v>
      </c>
      <c r="U1028" s="11">
        <f t="shared" si="432"/>
        <v>0.65450562950944136</v>
      </c>
      <c r="V1028" s="11">
        <f t="shared" si="433"/>
        <v>5.8905506655849713</v>
      </c>
      <c r="W1028" s="11">
        <f t="shared" si="438"/>
        <v>0.63925643723589654</v>
      </c>
      <c r="X1028" s="11">
        <f t="shared" si="439"/>
        <v>8.418318724467086E-2</v>
      </c>
      <c r="Y1028" s="11">
        <f t="shared" si="440"/>
        <v>0.49924541869594707</v>
      </c>
      <c r="Z1028" s="11">
        <f t="shared" si="441"/>
        <v>0.13445833418249362</v>
      </c>
      <c r="AA1028" s="11">
        <f t="shared" si="442"/>
        <v>0.47762683224691005</v>
      </c>
      <c r="AB1028" s="11">
        <f t="shared" si="443"/>
        <v>8.7938759621808138E-2</v>
      </c>
      <c r="AC1028" s="11">
        <f t="shared" si="444"/>
        <v>0.64948506419134167</v>
      </c>
      <c r="AD1028" s="11">
        <f t="shared" si="445"/>
        <v>0.12055571252783773</v>
      </c>
      <c r="AE1028" s="11">
        <f t="shared" si="446"/>
        <v>0.48491893200675762</v>
      </c>
      <c r="AF1028" s="11">
        <f t="shared" si="456"/>
        <v>4.445322211161911E-2</v>
      </c>
      <c r="AG1028" s="9">
        <v>0</v>
      </c>
      <c r="AH1028" s="11">
        <f t="shared" si="457"/>
        <v>5.7288534039074072E-2</v>
      </c>
      <c r="AI1028" s="30"/>
      <c r="AJ1028" s="30">
        <v>1018</v>
      </c>
      <c r="AK1028" s="30">
        <f t="shared" si="447"/>
        <v>0.72343962448056742</v>
      </c>
      <c r="AL1028" s="30">
        <f t="shared" si="454"/>
        <v>0.61208516642940369</v>
      </c>
      <c r="AM1028" s="30">
        <f t="shared" si="455"/>
        <v>0.77004077671917937</v>
      </c>
      <c r="AN1028" s="34">
        <v>1.0475000000000001</v>
      </c>
      <c r="AO1028" s="34">
        <v>1.95</v>
      </c>
      <c r="AP1028">
        <v>0.69080505642857148</v>
      </c>
      <c r="AQ1028" s="30">
        <f t="shared" si="448"/>
        <v>-0.32406037551943268</v>
      </c>
      <c r="AR1028" s="31">
        <f t="shared" si="449"/>
        <v>0.10501512698179571</v>
      </c>
      <c r="AS1028" s="30">
        <f t="shared" si="450"/>
        <v>-1.3379148335705962</v>
      </c>
      <c r="AT1028" s="32">
        <f t="shared" si="451"/>
        <v>1.7900161018882359</v>
      </c>
      <c r="AU1028" s="30">
        <f t="shared" si="452"/>
        <v>7.9235720290607881E-2</v>
      </c>
      <c r="AV1028" s="33">
        <f t="shared" si="453"/>
        <v>6.2782993699714495E-3</v>
      </c>
      <c r="AW1028" s="16"/>
      <c r="AX1028" s="33"/>
    </row>
    <row r="1029" spans="1:50" x14ac:dyDescent="0.2">
      <c r="A1029" s="2">
        <v>43754</v>
      </c>
      <c r="B1029" s="3">
        <v>16.350210879999999</v>
      </c>
      <c r="C1029" s="3">
        <v>19.167722320000003</v>
      </c>
      <c r="D1029" s="3">
        <v>18.348626169999999</v>
      </c>
      <c r="E1029" s="3">
        <v>27.26713754</v>
      </c>
      <c r="F1029" s="10">
        <v>3.2439363352472999</v>
      </c>
      <c r="G1029" s="10">
        <v>2.7107697444759822</v>
      </c>
      <c r="H1029" s="3">
        <v>6.4878726704945997</v>
      </c>
      <c r="I1029" s="3">
        <v>9.1986424149705819</v>
      </c>
      <c r="J1029" s="3">
        <v>3.2439363352472999</v>
      </c>
      <c r="K1029" s="14">
        <f t="shared" si="434"/>
        <v>6.2556012553346445</v>
      </c>
      <c r="L1029" s="14">
        <f t="shared" si="435"/>
        <v>10.848211002934443</v>
      </c>
      <c r="M1029" s="14">
        <f t="shared" si="436"/>
        <v>14.477012477951549</v>
      </c>
      <c r="N1029" s="5">
        <f t="shared" si="437"/>
        <v>0</v>
      </c>
      <c r="O1029" s="11">
        <v>0.17761904763299999</v>
      </c>
      <c r="P1029" s="11">
        <v>4.1666666667000002E-2</v>
      </c>
      <c r="Q1029" s="11">
        <v>6.2514218315262724</v>
      </c>
      <c r="R1029" s="11">
        <f t="shared" si="430"/>
        <v>0.62514218315262726</v>
      </c>
      <c r="S1029" s="11">
        <f t="shared" si="431"/>
        <v>5.6262796483736457</v>
      </c>
      <c r="T1029" s="11">
        <v>6.5395047787526686</v>
      </c>
      <c r="U1029" s="11">
        <f t="shared" si="432"/>
        <v>0.65395047787526694</v>
      </c>
      <c r="V1029" s="11">
        <f t="shared" si="433"/>
        <v>5.8855543008774021</v>
      </c>
      <c r="W1029" s="11">
        <f t="shared" si="438"/>
        <v>0.64118802941026198</v>
      </c>
      <c r="X1029" s="11">
        <f t="shared" si="439"/>
        <v>8.3732756933492108E-2</v>
      </c>
      <c r="Y1029" s="11">
        <f t="shared" si="440"/>
        <v>0.49907250395536501</v>
      </c>
      <c r="Z1029" s="11">
        <f t="shared" si="441"/>
        <v>0.13813528242507331</v>
      </c>
      <c r="AA1029" s="11">
        <f t="shared" si="442"/>
        <v>0.47387579142095237</v>
      </c>
      <c r="AB1029" s="11">
        <f t="shared" si="443"/>
        <v>8.8666891965891684E-2</v>
      </c>
      <c r="AC1029" s="11">
        <f t="shared" si="444"/>
        <v>0.66314368696562453</v>
      </c>
      <c r="AD1029" s="11">
        <f t="shared" si="445"/>
        <v>0.11541444036777701</v>
      </c>
      <c r="AE1029" s="11">
        <f t="shared" si="446"/>
        <v>0.48639677884247812</v>
      </c>
      <c r="AF1029" s="11">
        <f t="shared" si="456"/>
        <v>4.5039870839353228E-2</v>
      </c>
      <c r="AG1029" s="9">
        <v>0</v>
      </c>
      <c r="AH1029" s="11">
        <f t="shared" si="457"/>
        <v>6.2415670875464228E-2</v>
      </c>
      <c r="AI1029" s="30"/>
      <c r="AJ1029" s="30">
        <v>1019</v>
      </c>
      <c r="AK1029" s="30">
        <f t="shared" si="447"/>
        <v>0.72492078634375412</v>
      </c>
      <c r="AL1029" s="30">
        <f t="shared" si="454"/>
        <v>0.61201107384602571</v>
      </c>
      <c r="AM1029" s="30">
        <f t="shared" si="455"/>
        <v>0.77855812733340157</v>
      </c>
      <c r="AN1029" s="34">
        <v>1.0549999999999999</v>
      </c>
      <c r="AO1029" s="34">
        <v>1.957142857</v>
      </c>
      <c r="AP1029">
        <v>0.70659495221428548</v>
      </c>
      <c r="AQ1029" s="30">
        <f t="shared" si="448"/>
        <v>-0.33007921365624582</v>
      </c>
      <c r="AR1029" s="31">
        <f t="shared" si="449"/>
        <v>0.10895228728792558</v>
      </c>
      <c r="AS1029" s="30">
        <f t="shared" si="450"/>
        <v>-1.3451317831539744</v>
      </c>
      <c r="AT1029" s="32">
        <f t="shared" si="451"/>
        <v>1.809379514050991</v>
      </c>
      <c r="AU1029" s="30">
        <f t="shared" si="452"/>
        <v>7.1963175119116096E-2</v>
      </c>
      <c r="AV1029" s="33">
        <f t="shared" si="453"/>
        <v>5.17869857322457E-3</v>
      </c>
      <c r="AW1029" s="16"/>
      <c r="AX1029" s="33"/>
    </row>
    <row r="1030" spans="1:50" x14ac:dyDescent="0.2">
      <c r="A1030" s="2">
        <v>43755</v>
      </c>
      <c r="B1030" s="3">
        <v>16.335596370000001</v>
      </c>
      <c r="C1030" s="3">
        <v>19.113690945000002</v>
      </c>
      <c r="D1030" s="3">
        <v>18.333599939999999</v>
      </c>
      <c r="E1030" s="3">
        <v>27.423021510000002</v>
      </c>
      <c r="F1030" s="10">
        <v>3.472839312286176</v>
      </c>
      <c r="G1030" s="10">
        <v>3.2807835726906429</v>
      </c>
      <c r="H1030" s="3">
        <v>6.9456786245723521</v>
      </c>
      <c r="I1030" s="3">
        <v>10.22646219726299</v>
      </c>
      <c r="J1030" s="3">
        <v>3.472839312286176</v>
      </c>
      <c r="K1030" s="14">
        <f t="shared" si="434"/>
        <v>6.5606317110904264</v>
      </c>
      <c r="L1030" s="14">
        <f t="shared" si="435"/>
        <v>12.062306337864776</v>
      </c>
      <c r="M1030" s="14">
        <f t="shared" si="436"/>
        <v>15.798820897120805</v>
      </c>
      <c r="N1030" s="5">
        <f t="shared" si="437"/>
        <v>0</v>
      </c>
      <c r="O1030" s="11">
        <v>0.17676190472700001</v>
      </c>
      <c r="P1030" s="11">
        <v>4.4666666672999997E-2</v>
      </c>
      <c r="Q1030" s="11">
        <v>6.1607920894209567</v>
      </c>
      <c r="R1030" s="11">
        <f t="shared" si="430"/>
        <v>0.61607920894209567</v>
      </c>
      <c r="S1030" s="11">
        <f t="shared" si="431"/>
        <v>5.544712880478861</v>
      </c>
      <c r="T1030" s="11">
        <v>6.5107207097156108</v>
      </c>
      <c r="U1030" s="11">
        <f t="shared" si="432"/>
        <v>0.65107207097156117</v>
      </c>
      <c r="V1030" s="11">
        <f t="shared" si="433"/>
        <v>5.8596486387440496</v>
      </c>
      <c r="W1030" s="11">
        <f t="shared" si="438"/>
        <v>0.64308537743781957</v>
      </c>
      <c r="X1030" s="11">
        <f t="shared" si="439"/>
        <v>8.2715297102068736E-2</v>
      </c>
      <c r="Y1030" s="11">
        <f t="shared" si="440"/>
        <v>0.49902366190630354</v>
      </c>
      <c r="Z1030" s="11">
        <f t="shared" si="441"/>
        <v>0.14095420130804129</v>
      </c>
      <c r="AA1030" s="11">
        <f t="shared" si="442"/>
        <v>0.47105563383466165</v>
      </c>
      <c r="AB1030" s="11">
        <f t="shared" si="443"/>
        <v>8.9452325923553774E-2</v>
      </c>
      <c r="AC1030" s="11">
        <f t="shared" si="444"/>
        <v>0.6758032385974011</v>
      </c>
      <c r="AD1030" s="11">
        <f t="shared" si="445"/>
        <v>0.10731168537639074</v>
      </c>
      <c r="AE1030" s="11">
        <f t="shared" si="446"/>
        <v>0.48855185389947048</v>
      </c>
      <c r="AF1030" s="11">
        <f t="shared" si="456"/>
        <v>4.4962046582586727E-2</v>
      </c>
      <c r="AG1030" s="9">
        <v>0</v>
      </c>
      <c r="AH1030" s="11">
        <f t="shared" si="457"/>
        <v>6.14233647501004E-2</v>
      </c>
      <c r="AI1030" s="30"/>
      <c r="AJ1030" s="30">
        <v>1020</v>
      </c>
      <c r="AK1030" s="30">
        <f t="shared" si="447"/>
        <v>0.72580067453988828</v>
      </c>
      <c r="AL1030" s="30">
        <f t="shared" si="454"/>
        <v>0.61200983514270291</v>
      </c>
      <c r="AM1030" s="30">
        <f t="shared" si="455"/>
        <v>0.78311492397379179</v>
      </c>
      <c r="AN1030" s="34">
        <v>1.0625</v>
      </c>
      <c r="AO1030" s="34">
        <v>1.9642857140000001</v>
      </c>
      <c r="AP1030">
        <v>0.72238484800000002</v>
      </c>
      <c r="AQ1030" s="30">
        <f t="shared" si="448"/>
        <v>-0.33669932546011172</v>
      </c>
      <c r="AR1030" s="31">
        <f t="shared" si="449"/>
        <v>0.11336643576529423</v>
      </c>
      <c r="AS1030" s="30">
        <f t="shared" si="450"/>
        <v>-1.3522758788572973</v>
      </c>
      <c r="AT1030" s="32">
        <f t="shared" si="451"/>
        <v>1.8286500525392757</v>
      </c>
      <c r="AU1030" s="30">
        <f t="shared" si="452"/>
        <v>6.0730075973791764E-2</v>
      </c>
      <c r="AV1030" s="33">
        <f t="shared" si="453"/>
        <v>3.6881421277825195E-3</v>
      </c>
      <c r="AW1030" s="16"/>
      <c r="AX1030" s="33"/>
    </row>
    <row r="1031" spans="1:50" x14ac:dyDescent="0.2">
      <c r="A1031" s="2">
        <v>43756</v>
      </c>
      <c r="B1031" s="3">
        <v>16.32098186</v>
      </c>
      <c r="C1031" s="3">
        <v>19.05965956</v>
      </c>
      <c r="D1031" s="3">
        <v>18.318573700000002</v>
      </c>
      <c r="E1031" s="3">
        <v>27.578905469999999</v>
      </c>
      <c r="F1031" s="10">
        <v>3.57922678470571</v>
      </c>
      <c r="G1031" s="10">
        <v>3.7384121001743029</v>
      </c>
      <c r="H1031" s="3">
        <v>7.15845356941142</v>
      </c>
      <c r="I1031" s="3">
        <v>10.89686566958572</v>
      </c>
      <c r="J1031" s="3">
        <v>3.57922678470571</v>
      </c>
      <c r="K1031" s="14">
        <f t="shared" si="434"/>
        <v>6.6170012268786529</v>
      </c>
      <c r="L1031" s="14">
        <f t="shared" si="435"/>
        <v>12.792140752075609</v>
      </c>
      <c r="M1031" s="14">
        <f t="shared" si="436"/>
        <v>16.592392320968429</v>
      </c>
      <c r="N1031" s="5">
        <f t="shared" si="437"/>
        <v>0</v>
      </c>
      <c r="O1031" s="11">
        <v>0.17590476192999999</v>
      </c>
      <c r="P1031" s="11">
        <v>4.7666666670000003E-2</v>
      </c>
      <c r="Q1031" s="11">
        <v>6.1967056477642641</v>
      </c>
      <c r="R1031" s="11">
        <f t="shared" si="430"/>
        <v>0.61967056477642646</v>
      </c>
      <c r="S1031" s="11">
        <f t="shared" si="431"/>
        <v>5.5770350829878375</v>
      </c>
      <c r="T1031" s="11">
        <v>6.4817329330425988</v>
      </c>
      <c r="U1031" s="11">
        <f t="shared" si="432"/>
        <v>0.64817329330425988</v>
      </c>
      <c r="V1031" s="11">
        <f t="shared" si="433"/>
        <v>5.8335596397383389</v>
      </c>
      <c r="W1031" s="11">
        <f t="shared" si="438"/>
        <v>0.64406698386403061</v>
      </c>
      <c r="X1031" s="11">
        <f t="shared" si="439"/>
        <v>8.2996407476751272E-2</v>
      </c>
      <c r="Y1031" s="11">
        <f t="shared" si="440"/>
        <v>0.49908772629946485</v>
      </c>
      <c r="Z1031" s="11">
        <f t="shared" si="441"/>
        <v>0.1451272348808299</v>
      </c>
      <c r="AA1031" s="11">
        <f t="shared" si="442"/>
        <v>0.46705233033824245</v>
      </c>
      <c r="AB1031" s="11">
        <f t="shared" si="443"/>
        <v>9.027662308161935E-2</v>
      </c>
      <c r="AC1031" s="11">
        <f t="shared" si="444"/>
        <v>0.68340074969520637</v>
      </c>
      <c r="AD1031" s="11">
        <f t="shared" si="445"/>
        <v>0.10788413721536119</v>
      </c>
      <c r="AE1031" s="11">
        <f t="shared" si="446"/>
        <v>0.49127642806873006</v>
      </c>
      <c r="AF1031" s="11">
        <f t="shared" si="456"/>
        <v>4.460947526755623E-2</v>
      </c>
      <c r="AG1031" s="9">
        <v>0</v>
      </c>
      <c r="AH1031" s="11">
        <f t="shared" si="457"/>
        <v>5.8828795427382979E-2</v>
      </c>
      <c r="AI1031" s="30"/>
      <c r="AJ1031" s="30">
        <v>1021</v>
      </c>
      <c r="AK1031" s="30">
        <f t="shared" si="447"/>
        <v>0.72706339134078191</v>
      </c>
      <c r="AL1031" s="30">
        <f t="shared" si="454"/>
        <v>0.61217956521907235</v>
      </c>
      <c r="AM1031" s="30">
        <f t="shared" si="455"/>
        <v>0.79128488691056753</v>
      </c>
      <c r="AN1031" s="34">
        <v>1.07</v>
      </c>
      <c r="AO1031" s="34">
        <v>1.9714285709999999</v>
      </c>
      <c r="AP1031">
        <v>0.7381747442857145</v>
      </c>
      <c r="AQ1031" s="30">
        <f t="shared" si="448"/>
        <v>-0.34293660865921816</v>
      </c>
      <c r="AR1031" s="31">
        <f t="shared" si="449"/>
        <v>0.11760551755868574</v>
      </c>
      <c r="AS1031" s="30">
        <f t="shared" si="450"/>
        <v>-1.3592490057809274</v>
      </c>
      <c r="AT1031" s="32">
        <f t="shared" si="451"/>
        <v>1.8475578597164397</v>
      </c>
      <c r="AU1031" s="30">
        <f t="shared" si="452"/>
        <v>5.311014262485303E-2</v>
      </c>
      <c r="AV1031" s="33">
        <f t="shared" si="453"/>
        <v>2.8206872496322308E-3</v>
      </c>
      <c r="AW1031" s="16"/>
      <c r="AX1031" s="33"/>
    </row>
    <row r="1032" spans="1:50" x14ac:dyDescent="0.2">
      <c r="A1032" s="2">
        <v>43757</v>
      </c>
      <c r="B1032" s="3">
        <v>16.306367349999999</v>
      </c>
      <c r="C1032" s="3">
        <v>19.005628174999998</v>
      </c>
      <c r="D1032" s="3">
        <v>18.303547460000001</v>
      </c>
      <c r="E1032" s="3">
        <v>27.73478944</v>
      </c>
      <c r="F1032" s="10">
        <v>3.484024447637267</v>
      </c>
      <c r="G1032" s="10">
        <v>4.1887997279617846</v>
      </c>
      <c r="H1032" s="3">
        <v>6.968048895274535</v>
      </c>
      <c r="I1032" s="3">
        <v>11.15684862323632</v>
      </c>
      <c r="J1032" s="3">
        <v>3.484024447637267</v>
      </c>
      <c r="K1032" s="14">
        <f t="shared" si="434"/>
        <v>6.2961238805354576</v>
      </c>
      <c r="L1032" s="14">
        <f t="shared" si="435"/>
        <v>13.221686319591461</v>
      </c>
      <c r="M1032" s="14">
        <f t="shared" si="436"/>
        <v>16.452535985801934</v>
      </c>
      <c r="N1032" s="5">
        <f t="shared" si="437"/>
        <v>0</v>
      </c>
      <c r="O1032" s="11">
        <v>0.17504761903300001</v>
      </c>
      <c r="P1032" s="11">
        <v>5.0666666667000003E-2</v>
      </c>
      <c r="Q1032" s="11">
        <v>6.2408723694308126</v>
      </c>
      <c r="R1032" s="11">
        <f t="shared" si="430"/>
        <v>0.62408723694308132</v>
      </c>
      <c r="S1032" s="11">
        <f t="shared" si="431"/>
        <v>5.6167851324877311</v>
      </c>
      <c r="T1032" s="11">
        <v>6.4166654570234858</v>
      </c>
      <c r="U1032" s="11">
        <f t="shared" si="432"/>
        <v>0.6416665457023486</v>
      </c>
      <c r="V1032" s="11">
        <f t="shared" si="433"/>
        <v>5.7749989113211377</v>
      </c>
      <c r="W1032" s="11">
        <f t="shared" si="438"/>
        <v>0.64498506021830615</v>
      </c>
      <c r="X1032" s="11">
        <f t="shared" si="439"/>
        <v>8.3677830848389201E-2</v>
      </c>
      <c r="Y1032" s="11">
        <f t="shared" si="440"/>
        <v>0.4992035840512426</v>
      </c>
      <c r="Z1032" s="11">
        <f t="shared" si="441"/>
        <v>0.14966664273171196</v>
      </c>
      <c r="AA1032" s="11">
        <f t="shared" si="442"/>
        <v>0.46280961727612613</v>
      </c>
      <c r="AB1032" s="11">
        <f t="shared" si="443"/>
        <v>9.1165999084515836E-2</v>
      </c>
      <c r="AC1032" s="11">
        <f t="shared" si="444"/>
        <v>0.6903791195684269</v>
      </c>
      <c r="AD1032" s="11">
        <f t="shared" si="445"/>
        <v>0.11213910133177162</v>
      </c>
      <c r="AE1032" s="11">
        <f t="shared" si="446"/>
        <v>0.49423672793128104</v>
      </c>
      <c r="AF1032" s="11">
        <f t="shared" si="456"/>
        <v>4.4812078061451266E-2</v>
      </c>
      <c r="AG1032" s="9">
        <v>0</v>
      </c>
      <c r="AH1032" s="11">
        <f t="shared" si="457"/>
        <v>5.9761992443486775E-2</v>
      </c>
      <c r="AI1032" s="30"/>
      <c r="AJ1032" s="30">
        <v>1022</v>
      </c>
      <c r="AK1032" s="30">
        <f t="shared" si="447"/>
        <v>0.72866289106669535</v>
      </c>
      <c r="AL1032" s="30">
        <f t="shared" si="454"/>
        <v>0.61247626000783806</v>
      </c>
      <c r="AM1032" s="30">
        <f t="shared" si="455"/>
        <v>0.80251822090019853</v>
      </c>
      <c r="AN1032" s="34">
        <v>1.0774999999999999</v>
      </c>
      <c r="AO1032" s="34">
        <v>1.978571429</v>
      </c>
      <c r="AP1032">
        <v>0.75396464007142838</v>
      </c>
      <c r="AQ1032" s="30">
        <f t="shared" si="448"/>
        <v>-0.34883710893330455</v>
      </c>
      <c r="AR1032" s="31">
        <f t="shared" si="449"/>
        <v>0.12168732856894619</v>
      </c>
      <c r="AS1032" s="30">
        <f t="shared" si="450"/>
        <v>-1.3660951689921621</v>
      </c>
      <c r="AT1032" s="32">
        <f t="shared" si="451"/>
        <v>1.866216010743724</v>
      </c>
      <c r="AU1032" s="30">
        <f t="shared" si="452"/>
        <v>4.8553580828770149E-2</v>
      </c>
      <c r="AV1032" s="33">
        <f t="shared" si="453"/>
        <v>2.3574502112959162E-3</v>
      </c>
      <c r="AW1032" s="16"/>
      <c r="AX1032" s="33"/>
    </row>
    <row r="1033" spans="1:50" x14ac:dyDescent="0.2">
      <c r="A1033" s="2">
        <v>43758</v>
      </c>
      <c r="B1033" s="3">
        <v>16.29175283</v>
      </c>
      <c r="C1033" s="3">
        <v>18.951596799999997</v>
      </c>
      <c r="D1033" s="3">
        <v>18.28852122</v>
      </c>
      <c r="E1033" s="3">
        <v>27.890673410000002</v>
      </c>
      <c r="F1033" s="10">
        <v>3.3805960083743432</v>
      </c>
      <c r="G1033" s="10">
        <v>4.1384683510891804</v>
      </c>
      <c r="H1033" s="3">
        <v>6.7611920167486854</v>
      </c>
      <c r="I1033" s="3">
        <v>10.899660367837869</v>
      </c>
      <c r="J1033" s="3">
        <v>3.3805960083743432</v>
      </c>
      <c r="K1033" s="14">
        <f t="shared" si="434"/>
        <v>5.9644739132274793</v>
      </c>
      <c r="L1033" s="14">
        <f t="shared" si="435"/>
        <v>12.560454982775285</v>
      </c>
      <c r="M1033" s="14">
        <f t="shared" si="436"/>
        <v>16.256766447167646</v>
      </c>
      <c r="N1033" s="5">
        <f t="shared" si="437"/>
        <v>0</v>
      </c>
      <c r="O1033" s="11">
        <v>0.17419047622700001</v>
      </c>
      <c r="P1033" s="11">
        <v>5.3666666672999998E-2</v>
      </c>
      <c r="Q1033" s="11">
        <v>6.2190782758974228</v>
      </c>
      <c r="R1033" s="11">
        <f t="shared" si="430"/>
        <v>0.62190782758974228</v>
      </c>
      <c r="S1033" s="11">
        <f t="shared" si="431"/>
        <v>5.597170448307681</v>
      </c>
      <c r="T1033" s="11">
        <v>6.4263093001930729</v>
      </c>
      <c r="U1033" s="11">
        <f t="shared" si="432"/>
        <v>0.64263093001930738</v>
      </c>
      <c r="V1033" s="11">
        <f t="shared" si="433"/>
        <v>5.7836783701737655</v>
      </c>
      <c r="W1033" s="11">
        <f t="shared" si="438"/>
        <v>0.64638205183717268</v>
      </c>
      <c r="X1033" s="11">
        <f t="shared" si="439"/>
        <v>8.3627823111591199E-2</v>
      </c>
      <c r="Y1033" s="11">
        <f t="shared" si="440"/>
        <v>0.49936373794162003</v>
      </c>
      <c r="Z1033" s="11">
        <f t="shared" si="441"/>
        <v>0.15326589138040997</v>
      </c>
      <c r="AA1033" s="11">
        <f t="shared" si="442"/>
        <v>0.45956221324447594</v>
      </c>
      <c r="AB1033" s="11">
        <f t="shared" si="443"/>
        <v>9.2126330159565381E-2</v>
      </c>
      <c r="AC1033" s="11">
        <f t="shared" si="444"/>
        <v>0.69877955129910707</v>
      </c>
      <c r="AD1033" s="11">
        <f t="shared" si="445"/>
        <v>0.11790585523375177</v>
      </c>
      <c r="AE1033" s="11">
        <f t="shared" si="446"/>
        <v>0.49737962367871452</v>
      </c>
      <c r="AF1033" s="11">
        <f t="shared" si="456"/>
        <v>4.5202047767469306E-2</v>
      </c>
      <c r="AG1033" s="9">
        <v>0</v>
      </c>
      <c r="AH1033" s="11">
        <f t="shared" si="457"/>
        <v>6.2400338291771419E-2</v>
      </c>
      <c r="AI1033" s="30"/>
      <c r="AJ1033" s="30">
        <v>1023</v>
      </c>
      <c r="AK1033" s="30">
        <f t="shared" si="447"/>
        <v>0.7300098749487639</v>
      </c>
      <c r="AL1033" s="30">
        <f t="shared" si="454"/>
        <v>0.61282810462488591</v>
      </c>
      <c r="AM1033" s="30">
        <f t="shared" si="455"/>
        <v>0.81668540653285882</v>
      </c>
      <c r="AN1033" s="34">
        <v>1.085</v>
      </c>
      <c r="AO1033" s="34">
        <v>1.9857142860000001</v>
      </c>
      <c r="AP1033">
        <v>0.76975453585714304</v>
      </c>
      <c r="AQ1033" s="30">
        <f t="shared" si="448"/>
        <v>-0.35499012505123606</v>
      </c>
      <c r="AR1033" s="31">
        <f t="shared" si="449"/>
        <v>0.12601798888389221</v>
      </c>
      <c r="AS1033" s="30">
        <f t="shared" si="450"/>
        <v>-1.3728861813751143</v>
      </c>
      <c r="AT1033" s="32">
        <f t="shared" si="451"/>
        <v>1.8848164670107432</v>
      </c>
      <c r="AU1033" s="30">
        <f t="shared" si="452"/>
        <v>4.6930870675715775E-2</v>
      </c>
      <c r="AV1033" s="33">
        <f t="shared" si="453"/>
        <v>2.2025066223807588E-3</v>
      </c>
      <c r="AW1033" s="16"/>
      <c r="AX1033" s="33"/>
    </row>
    <row r="1034" spans="1:50" x14ac:dyDescent="0.2">
      <c r="A1034" s="2">
        <v>43759</v>
      </c>
      <c r="B1034" s="3">
        <v>16.277138319999999</v>
      </c>
      <c r="C1034" s="3">
        <v>18.897565414999999</v>
      </c>
      <c r="D1034" s="3">
        <v>18.27349499</v>
      </c>
      <c r="E1034" s="3">
        <v>28.046557379999999</v>
      </c>
      <c r="F1034" s="10">
        <v>3.1791603164555782</v>
      </c>
      <c r="G1034" s="10">
        <v>3.2378022947769738</v>
      </c>
      <c r="H1034" s="3">
        <v>6.3583206329111546</v>
      </c>
      <c r="I1034" s="3">
        <v>9.5961229276881284</v>
      </c>
      <c r="J1034" s="3">
        <v>3.1791603164555782</v>
      </c>
      <c r="K1034" s="14">
        <f t="shared" si="434"/>
        <v>5.4688650626681392</v>
      </c>
      <c r="L1034" s="14">
        <f t="shared" si="435"/>
        <v>10.075302161518223</v>
      </c>
      <c r="M1034" s="14">
        <f t="shared" si="436"/>
        <v>15.563417393011489</v>
      </c>
      <c r="N1034" s="5">
        <f t="shared" si="437"/>
        <v>0</v>
      </c>
      <c r="O1034" s="11">
        <v>0.17333333333000009</v>
      </c>
      <c r="P1034" s="11">
        <v>5.6666666669999997E-2</v>
      </c>
      <c r="Q1034" s="11">
        <v>6.1986190420979073</v>
      </c>
      <c r="R1034" s="11">
        <f t="shared" si="430"/>
        <v>0.61986190420979081</v>
      </c>
      <c r="S1034" s="11">
        <f t="shared" si="431"/>
        <v>5.5787571378881164</v>
      </c>
      <c r="T1034" s="11">
        <v>6.4366482444578299</v>
      </c>
      <c r="U1034" s="11">
        <f t="shared" si="432"/>
        <v>0.64366482444578299</v>
      </c>
      <c r="V1034" s="11">
        <f t="shared" si="433"/>
        <v>5.7929834200120469</v>
      </c>
      <c r="W1034" s="11">
        <f t="shared" si="438"/>
        <v>0.64790062562116879</v>
      </c>
      <c r="X1034" s="11">
        <f t="shared" si="439"/>
        <v>8.302322328106343E-2</v>
      </c>
      <c r="Y1034" s="11">
        <f t="shared" si="440"/>
        <v>0.4995924911459671</v>
      </c>
      <c r="Z1034" s="11">
        <f t="shared" si="441"/>
        <v>0.15603945284261586</v>
      </c>
      <c r="AA1034" s="11">
        <f t="shared" si="442"/>
        <v>0.4571915464882641</v>
      </c>
      <c r="AB1034" s="11">
        <f t="shared" si="443"/>
        <v>9.3137230824615266E-2</v>
      </c>
      <c r="AC1034" s="11">
        <f t="shared" si="444"/>
        <v>0.71042623600811328</v>
      </c>
      <c r="AD1034" s="11">
        <f t="shared" si="445"/>
        <v>0.11977157748654754</v>
      </c>
      <c r="AE1034" s="11">
        <f t="shared" si="446"/>
        <v>0.50077349571895036</v>
      </c>
      <c r="AF1034" s="11">
        <f t="shared" si="456"/>
        <v>4.5275990107116519E-2</v>
      </c>
      <c r="AG1034" s="9">
        <v>0</v>
      </c>
      <c r="AH1034" s="11">
        <f t="shared" si="457"/>
        <v>6.5905168492880084E-2</v>
      </c>
      <c r="AI1034" s="30"/>
      <c r="AJ1034" s="30">
        <v>1024</v>
      </c>
      <c r="AK1034" s="30">
        <f t="shared" si="447"/>
        <v>0.73092384890223228</v>
      </c>
      <c r="AL1034" s="30">
        <f t="shared" si="454"/>
        <v>0.61323099933087999</v>
      </c>
      <c r="AM1034" s="30">
        <f t="shared" si="455"/>
        <v>0.83019781349466082</v>
      </c>
      <c r="AN1034" s="34">
        <v>1.0925</v>
      </c>
      <c r="AO1034" s="34">
        <v>1.9928571429999999</v>
      </c>
      <c r="AP1034">
        <v>0.78554443164285703</v>
      </c>
      <c r="AQ1034" s="30">
        <f t="shared" si="448"/>
        <v>-0.36157615109776775</v>
      </c>
      <c r="AR1034" s="31">
        <f t="shared" si="449"/>
        <v>0.13073731304267577</v>
      </c>
      <c r="AS1034" s="30">
        <f t="shared" si="450"/>
        <v>-1.37962614366912</v>
      </c>
      <c r="AT1034" s="32">
        <f t="shared" si="451"/>
        <v>1.9033682962953271</v>
      </c>
      <c r="AU1034" s="30">
        <f t="shared" si="452"/>
        <v>4.4653381851803786E-2</v>
      </c>
      <c r="AV1034" s="33">
        <f t="shared" si="453"/>
        <v>1.9939245108029999E-3</v>
      </c>
      <c r="AW1034" s="16"/>
      <c r="AX1034" s="33"/>
    </row>
    <row r="1035" spans="1:50" x14ac:dyDescent="0.2">
      <c r="A1035" s="2">
        <v>43760</v>
      </c>
      <c r="B1035" s="3">
        <v>16.262523810000001</v>
      </c>
      <c r="C1035" s="3">
        <v>18.843534035000001</v>
      </c>
      <c r="D1035" s="3">
        <v>18.258468749999999</v>
      </c>
      <c r="E1035" s="3">
        <v>27.901326650000001</v>
      </c>
      <c r="F1035" s="10">
        <v>3.05750818437429</v>
      </c>
      <c r="G1035" s="10">
        <v>2.8856499321298599</v>
      </c>
      <c r="H1035" s="3">
        <v>6.1150163687485799</v>
      </c>
      <c r="I1035" s="3">
        <v>9.0006663008784393</v>
      </c>
      <c r="J1035" s="3">
        <v>3.05750818437429</v>
      </c>
      <c r="K1035" s="14">
        <f t="shared" si="434"/>
        <v>5.4773377381866037</v>
      </c>
      <c r="L1035" s="14">
        <f t="shared" si="435"/>
        <v>9.3064426151034034</v>
      </c>
      <c r="M1035" s="14">
        <f t="shared" si="436"/>
        <v>14.771508150925404</v>
      </c>
      <c r="N1035" s="5">
        <f t="shared" si="437"/>
        <v>0</v>
      </c>
      <c r="O1035" s="11">
        <v>0.17708333330000001</v>
      </c>
      <c r="P1035" s="11">
        <v>5.5E-2</v>
      </c>
      <c r="Q1035" s="11">
        <v>6.1802476701668034</v>
      </c>
      <c r="R1035" s="11">
        <f t="shared" ref="R1035:R1098" si="458">Q1035*$K$3</f>
        <v>0.61802476701668041</v>
      </c>
      <c r="S1035" s="11">
        <f t="shared" ref="S1035:S1098" si="459">Q1035*$L$3</f>
        <v>5.5622229031501229</v>
      </c>
      <c r="T1035" s="11">
        <v>6.4435090641772366</v>
      </c>
      <c r="U1035" s="11">
        <f t="shared" ref="U1035:U1098" si="460">T1035*$K$3</f>
        <v>0.64435090641772375</v>
      </c>
      <c r="V1035" s="11">
        <f t="shared" ref="V1035:V1098" si="461">T1035*$L$3</f>
        <v>5.7991581577595133</v>
      </c>
      <c r="W1035" s="11">
        <f t="shared" si="438"/>
        <v>0.64944928787632139</v>
      </c>
      <c r="X1035" s="11">
        <f t="shared" si="439"/>
        <v>8.1659238037264339E-2</v>
      </c>
      <c r="Y1035" s="11">
        <f t="shared" si="440"/>
        <v>0.49989176358783027</v>
      </c>
      <c r="Z1035" s="11">
        <f t="shared" si="441"/>
        <v>0.15749302029392762</v>
      </c>
      <c r="AA1035" s="11">
        <f t="shared" si="442"/>
        <v>0.4561317342447937</v>
      </c>
      <c r="AB1035" s="11">
        <f t="shared" si="443"/>
        <v>9.4181059634078662E-2</v>
      </c>
      <c r="AC1035" s="11">
        <f t="shared" si="444"/>
        <v>0.72537582187679872</v>
      </c>
      <c r="AD1035" s="11">
        <f t="shared" si="445"/>
        <v>0.11112420316221608</v>
      </c>
      <c r="AE1035" s="11">
        <f t="shared" si="446"/>
        <v>0.50458673088024353</v>
      </c>
      <c r="AF1035" s="11">
        <f t="shared" si="456"/>
        <v>4.5091712565619488E-2</v>
      </c>
      <c r="AG1035" s="9">
        <v>0</v>
      </c>
      <c r="AH1035" s="11">
        <f t="shared" si="457"/>
        <v>6.7897676293396075E-2</v>
      </c>
      <c r="AI1035" s="30"/>
      <c r="AJ1035" s="30">
        <v>1025</v>
      </c>
      <c r="AK1035" s="30">
        <f t="shared" si="447"/>
        <v>0.73110852591358577</v>
      </c>
      <c r="AL1035" s="30">
        <f t="shared" si="454"/>
        <v>0.61362475453872134</v>
      </c>
      <c r="AM1035" s="30">
        <f t="shared" si="455"/>
        <v>0.83650002503901477</v>
      </c>
      <c r="AN1035" s="34">
        <v>1.1000000000000001</v>
      </c>
      <c r="AO1035" s="34">
        <v>2</v>
      </c>
      <c r="AP1035">
        <v>0.80133432742857158</v>
      </c>
      <c r="AQ1035" s="30">
        <f t="shared" si="448"/>
        <v>-0.36889147408641432</v>
      </c>
      <c r="AR1035" s="31">
        <f t="shared" si="449"/>
        <v>0.13608091965364769</v>
      </c>
      <c r="AS1035" s="30">
        <f t="shared" si="450"/>
        <v>-1.3863752454612785</v>
      </c>
      <c r="AT1035" s="32">
        <f t="shared" si="451"/>
        <v>1.9220363212278204</v>
      </c>
      <c r="AU1035" s="30">
        <f t="shared" si="452"/>
        <v>3.5165697610443192E-2</v>
      </c>
      <c r="AV1035" s="33">
        <f t="shared" si="453"/>
        <v>1.23662628842913E-3</v>
      </c>
      <c r="AW1035" s="16"/>
      <c r="AX1035" s="33"/>
    </row>
    <row r="1036" spans="1:50" x14ac:dyDescent="0.2">
      <c r="A1036" s="2">
        <v>43761</v>
      </c>
      <c r="B1036" s="3">
        <v>16.227309519999999</v>
      </c>
      <c r="C1036" s="3">
        <v>18.789502655</v>
      </c>
      <c r="D1036" s="3">
        <v>18.232496000000001</v>
      </c>
      <c r="E1036" s="3">
        <v>27.75609592</v>
      </c>
      <c r="F1036" s="10">
        <v>2.9824050342703008</v>
      </c>
      <c r="G1036" s="10">
        <v>2.6053934365317142</v>
      </c>
      <c r="H1036" s="3">
        <v>5.9648100685406016</v>
      </c>
      <c r="I1036" s="3">
        <v>8.5702035050723158</v>
      </c>
      <c r="J1036" s="3">
        <v>2.9824050342703008</v>
      </c>
      <c r="K1036" s="14">
        <f t="shared" ref="K1036:K1099" si="462">IF(-1*(H1036*B1036-J1036*D1036+B1036*((D1036*J1036-J1036*E1036)/(-D1036+B1036))-((D1036*J1036-J1036*E1036)/(-D1036+B1036))*D1036)/(B1036-C1036)&lt;0,0,-1*(H1036*B1036-J1036*D1036+B1036*((D1036*J1036-J1036*E1036)/(-D1036+B1036))-((D1036*J1036-J1036*E1036)/(-D1036+B1036))*D1036)/(B1036-C1036))</f>
        <v>5.4691033299967771</v>
      </c>
      <c r="L1036" s="14">
        <f t="shared" ref="L1036:L1099" si="463">IF((H1036*B1036-I1036*C1036+B1036*K1036-K1036*C1036)/(C1036-E1036)&lt;0,0,(H1036*B1036-I1036*C1036+B1036*K1036-K1036*C1036)/(C1036-E1036))</f>
        <v>8.7268306921412737</v>
      </c>
      <c r="M1036" s="14">
        <f t="shared" ref="M1036:M1099" si="464">IF((D1036*J1036-J1036*E1036)/(-D1036+B1036)&lt;0,0,(D1036*J1036-J1036*E1036)/(-D1036+B1036))</f>
        <v>14.164883231101875</v>
      </c>
      <c r="N1036" s="5">
        <f t="shared" ref="N1036:N1099" si="465">IF(M1036=0,1,0)</f>
        <v>0</v>
      </c>
      <c r="O1036" s="11">
        <v>0.18083333335999999</v>
      </c>
      <c r="P1036" s="11">
        <v>5.3333333339999997E-2</v>
      </c>
      <c r="Q1036" s="11">
        <v>6.1671969432184888</v>
      </c>
      <c r="R1036" s="11">
        <f t="shared" si="458"/>
        <v>0.61671969432184892</v>
      </c>
      <c r="S1036" s="11">
        <f t="shared" si="459"/>
        <v>5.5504772488966401</v>
      </c>
      <c r="T1036" s="11">
        <v>6.4403838992065632</v>
      </c>
      <c r="U1036" s="11">
        <f t="shared" si="460"/>
        <v>0.64403838992065632</v>
      </c>
      <c r="V1036" s="11">
        <f t="shared" si="461"/>
        <v>5.7963455092859073</v>
      </c>
      <c r="W1036" s="11">
        <f t="shared" si="438"/>
        <v>0.65067599186250469</v>
      </c>
      <c r="X1036" s="11">
        <f t="shared" si="439"/>
        <v>8.0186209429721572E-2</v>
      </c>
      <c r="Y1036" s="11">
        <f t="shared" si="440"/>
        <v>0.50025806288764818</v>
      </c>
      <c r="Z1036" s="11">
        <f t="shared" si="441"/>
        <v>0.1577693002508844</v>
      </c>
      <c r="AA1036" s="11">
        <f t="shared" si="442"/>
        <v>0.45612506368750427</v>
      </c>
      <c r="AB1036" s="11">
        <f t="shared" si="443"/>
        <v>9.5230682410117257E-2</v>
      </c>
      <c r="AC1036" s="11">
        <f t="shared" si="444"/>
        <v>0.73687647553973235</v>
      </c>
      <c r="AD1036" s="11">
        <f t="shared" si="445"/>
        <v>0.10243572934390077</v>
      </c>
      <c r="AE1036" s="11">
        <f t="shared" si="446"/>
        <v>0.50897850146212109</v>
      </c>
      <c r="AF1036" s="11">
        <f t="shared" si="456"/>
        <v>4.4540442466489465E-2</v>
      </c>
      <c r="AG1036" s="9">
        <v>0</v>
      </c>
      <c r="AH1036" s="11">
        <f t="shared" si="457"/>
        <v>6.5057449804658912E-2</v>
      </c>
      <c r="AI1036" s="30"/>
      <c r="AJ1036" s="30">
        <v>1026</v>
      </c>
      <c r="AK1036" s="30">
        <f t="shared" si="447"/>
        <v>0.73086220129222623</v>
      </c>
      <c r="AL1036" s="30">
        <f t="shared" si="454"/>
        <v>0.6138943639383887</v>
      </c>
      <c r="AM1036" s="30">
        <f t="shared" si="455"/>
        <v>0.83931220488363312</v>
      </c>
      <c r="AN1036" s="34">
        <v>1.121428571</v>
      </c>
      <c r="AO1036" s="34">
        <v>2.0062500000000001</v>
      </c>
      <c r="AP1036">
        <v>0.81712422321428502</v>
      </c>
      <c r="AQ1036" s="30">
        <f t="shared" si="448"/>
        <v>-0.39056636970777381</v>
      </c>
      <c r="AR1036" s="31">
        <f t="shared" si="449"/>
        <v>0.15254208914670944</v>
      </c>
      <c r="AS1036" s="30">
        <f t="shared" si="450"/>
        <v>-1.3923556360616114</v>
      </c>
      <c r="AT1036" s="32">
        <f t="shared" si="451"/>
        <v>1.9386542172725345</v>
      </c>
      <c r="AU1036" s="30">
        <f t="shared" si="452"/>
        <v>2.21879816693481E-2</v>
      </c>
      <c r="AV1036" s="33">
        <f t="shared" si="453"/>
        <v>4.9230653055932735E-4</v>
      </c>
      <c r="AW1036" s="16"/>
      <c r="AX1036" s="33"/>
    </row>
    <row r="1037" spans="1:50" x14ac:dyDescent="0.2">
      <c r="A1037" s="2">
        <v>43762</v>
      </c>
      <c r="B1037" s="3">
        <v>16.19209524</v>
      </c>
      <c r="C1037" s="3">
        <v>18.707307575000002</v>
      </c>
      <c r="D1037" s="3">
        <v>18.20652325</v>
      </c>
      <c r="E1037" s="3">
        <v>27.610865180000001</v>
      </c>
      <c r="F1037" s="10">
        <v>3.0629767204398459</v>
      </c>
      <c r="G1037" s="10">
        <v>2.5790087046219639</v>
      </c>
      <c r="H1037" s="3">
        <v>6.1259534408796918</v>
      </c>
      <c r="I1037" s="3">
        <v>8.704962145501657</v>
      </c>
      <c r="J1037" s="3">
        <v>3.0629767204398459</v>
      </c>
      <c r="K1037" s="14">
        <f t="shared" si="462"/>
        <v>5.8128628225682357</v>
      </c>
      <c r="L1037" s="14">
        <f t="shared" si="463"/>
        <v>8.7914259085751443</v>
      </c>
      <c r="M1037" s="14">
        <f t="shared" si="464"/>
        <v>14.299483654740452</v>
      </c>
      <c r="N1037" s="5">
        <f t="shared" si="465"/>
        <v>0</v>
      </c>
      <c r="O1037" s="11">
        <v>0.18458333332999999</v>
      </c>
      <c r="P1037" s="11">
        <v>5.1666666669999993E-2</v>
      </c>
      <c r="Q1037" s="11">
        <v>6.1247305590009269</v>
      </c>
      <c r="R1037" s="11">
        <f t="shared" si="458"/>
        <v>0.61247305590009271</v>
      </c>
      <c r="S1037" s="11">
        <f t="shared" si="459"/>
        <v>5.5122575031008347</v>
      </c>
      <c r="T1037" s="11">
        <v>6.4247626189813136</v>
      </c>
      <c r="U1037" s="11">
        <f t="shared" si="460"/>
        <v>0.64247626189813145</v>
      </c>
      <c r="V1037" s="11">
        <f t="shared" si="461"/>
        <v>5.7822863570831826</v>
      </c>
      <c r="W1037" s="11">
        <f t="shared" si="438"/>
        <v>0.65142883584297395</v>
      </c>
      <c r="X1037" s="11">
        <f t="shared" si="439"/>
        <v>7.8923620351315837E-2</v>
      </c>
      <c r="Y1037" s="11">
        <f t="shared" si="440"/>
        <v>0.5006678775589537</v>
      </c>
      <c r="Z1037" s="11">
        <f t="shared" si="441"/>
        <v>0.15728987905941277</v>
      </c>
      <c r="AA1037" s="11">
        <f t="shared" si="442"/>
        <v>0.45677358991929723</v>
      </c>
      <c r="AB1037" s="11">
        <f t="shared" si="443"/>
        <v>9.6262424197389326E-2</v>
      </c>
      <c r="AC1037" s="11">
        <f t="shared" si="444"/>
        <v>0.74451908527747135</v>
      </c>
      <c r="AD1037" s="11">
        <f t="shared" si="445"/>
        <v>9.4944923423200919E-2</v>
      </c>
      <c r="AE1037" s="11">
        <f t="shared" si="446"/>
        <v>0.51370727949486639</v>
      </c>
      <c r="AF1037" s="11">
        <f t="shared" si="456"/>
        <v>4.3908695900236418E-2</v>
      </c>
      <c r="AG1037" s="9">
        <v>0</v>
      </c>
      <c r="AH1037" s="11">
        <f t="shared" si="457"/>
        <v>6.1630461440115233E-2</v>
      </c>
      <c r="AI1037" s="30"/>
      <c r="AJ1037" s="30">
        <v>1027</v>
      </c>
      <c r="AK1037" s="30">
        <f t="shared" si="447"/>
        <v>0.73035245619428979</v>
      </c>
      <c r="AL1037" s="30">
        <f t="shared" si="454"/>
        <v>0.61406346897871</v>
      </c>
      <c r="AM1037" s="30">
        <f t="shared" si="455"/>
        <v>0.83946400870067228</v>
      </c>
      <c r="AN1037" s="34">
        <v>1.1428571430000001</v>
      </c>
      <c r="AO1037" s="34">
        <v>2.0125000000000002</v>
      </c>
      <c r="AP1037">
        <v>0.83916061749999993</v>
      </c>
      <c r="AQ1037" s="30">
        <f t="shared" si="448"/>
        <v>-0.41250468680571029</v>
      </c>
      <c r="AR1037" s="31">
        <f t="shared" si="449"/>
        <v>0.17016011663667713</v>
      </c>
      <c r="AS1037" s="30">
        <f t="shared" si="450"/>
        <v>-1.3984365310212903</v>
      </c>
      <c r="AT1037" s="32">
        <f t="shared" si="451"/>
        <v>1.9556247312948603</v>
      </c>
      <c r="AU1037" s="30">
        <f t="shared" si="452"/>
        <v>3.0339120067235381E-4</v>
      </c>
      <c r="AV1037" s="33">
        <f t="shared" si="453"/>
        <v>9.2046220645412457E-8</v>
      </c>
      <c r="AW1037" s="16"/>
      <c r="AX1037" s="33"/>
    </row>
    <row r="1038" spans="1:50" x14ac:dyDescent="0.2">
      <c r="A1038" s="2">
        <v>43763</v>
      </c>
      <c r="B1038" s="3">
        <v>16.156880950000001</v>
      </c>
      <c r="C1038" s="3">
        <v>18.64046377</v>
      </c>
      <c r="D1038" s="3">
        <v>18.180550499999999</v>
      </c>
      <c r="E1038" s="3">
        <v>27.46563445</v>
      </c>
      <c r="F1038" s="10">
        <v>3.024123537075964</v>
      </c>
      <c r="G1038" s="10">
        <v>2.5406783405968181</v>
      </c>
      <c r="H1038" s="3">
        <v>6.0482470741519272</v>
      </c>
      <c r="I1038" s="3">
        <v>8.5889254147487453</v>
      </c>
      <c r="J1038" s="3">
        <v>3.024123537075964</v>
      </c>
      <c r="K1038" s="14">
        <f t="shared" si="462"/>
        <v>5.9033007533403312</v>
      </c>
      <c r="L1038" s="14">
        <f t="shared" si="463"/>
        <v>8.7298120579676759</v>
      </c>
      <c r="M1038" s="14">
        <f t="shared" si="464"/>
        <v>13.875408125264967</v>
      </c>
      <c r="N1038" s="5">
        <f t="shared" si="465"/>
        <v>0</v>
      </c>
      <c r="O1038" s="11">
        <v>0.18833333329999999</v>
      </c>
      <c r="P1038" s="11">
        <v>0.05</v>
      </c>
      <c r="Q1038" s="11">
        <v>6.101286885708423</v>
      </c>
      <c r="R1038" s="11">
        <f t="shared" si="458"/>
        <v>0.61012868857084235</v>
      </c>
      <c r="S1038" s="11">
        <f t="shared" si="459"/>
        <v>5.4911581971375805</v>
      </c>
      <c r="T1038" s="11">
        <v>6.4128963794761562</v>
      </c>
      <c r="U1038" s="11">
        <f t="shared" si="460"/>
        <v>0.64128963794761562</v>
      </c>
      <c r="V1038" s="11">
        <f t="shared" si="461"/>
        <v>5.771606741528541</v>
      </c>
      <c r="W1038" s="11">
        <f t="shared" si="438"/>
        <v>0.65152457245770479</v>
      </c>
      <c r="X1038" s="11">
        <f t="shared" si="439"/>
        <v>7.8507259229935761E-2</v>
      </c>
      <c r="Y1038" s="11">
        <f t="shared" si="440"/>
        <v>0.50109068877639051</v>
      </c>
      <c r="Z1038" s="11">
        <f t="shared" si="441"/>
        <v>0.15712650848454829</v>
      </c>
      <c r="AA1038" s="11">
        <f t="shared" si="442"/>
        <v>0.4570878760781536</v>
      </c>
      <c r="AB1038" s="11">
        <f t="shared" si="443"/>
        <v>9.7261569718975802E-2</v>
      </c>
      <c r="AC1038" s="11">
        <f t="shared" si="444"/>
        <v>0.74799822308637964</v>
      </c>
      <c r="AD1038" s="11">
        <f t="shared" si="445"/>
        <v>9.0954177176417406E-2</v>
      </c>
      <c r="AE1038" s="11">
        <f t="shared" si="446"/>
        <v>0.51852586939627909</v>
      </c>
      <c r="AF1038" s="11">
        <f t="shared" si="456"/>
        <v>4.3342860600953818E-2</v>
      </c>
      <c r="AG1038" s="9">
        <v>0</v>
      </c>
      <c r="AH1038" s="11">
        <f t="shared" si="457"/>
        <v>5.8300922658784143E-2</v>
      </c>
      <c r="AI1038" s="30"/>
      <c r="AJ1038" s="30">
        <v>1028</v>
      </c>
      <c r="AK1038" s="30">
        <f t="shared" si="447"/>
        <v>0.73003183168764052</v>
      </c>
      <c r="AL1038" s="30">
        <f t="shared" si="454"/>
        <v>0.61421438456270194</v>
      </c>
      <c r="AM1038" s="30">
        <f t="shared" si="455"/>
        <v>0.83895240026279705</v>
      </c>
      <c r="AN1038" s="34">
        <v>1.164285714</v>
      </c>
      <c r="AO1038" s="34">
        <v>2.0187499999999998</v>
      </c>
      <c r="AP1038">
        <v>0.85228506883333499</v>
      </c>
      <c r="AQ1038" s="30">
        <f t="shared" si="448"/>
        <v>-0.43425388231235951</v>
      </c>
      <c r="AR1038" s="31">
        <f t="shared" si="449"/>
        <v>0.18857643430335658</v>
      </c>
      <c r="AS1038" s="30">
        <f t="shared" si="450"/>
        <v>-1.4045356154372979</v>
      </c>
      <c r="AT1038" s="32">
        <f t="shared" si="451"/>
        <v>1.9727202950318292</v>
      </c>
      <c r="AU1038" s="30">
        <f t="shared" si="452"/>
        <v>-1.3332668570537942E-2</v>
      </c>
      <c r="AV1038" s="33">
        <f t="shared" si="453"/>
        <v>1.7776005121181024E-4</v>
      </c>
      <c r="AW1038" s="16"/>
      <c r="AX1038" s="33"/>
    </row>
    <row r="1039" spans="1:50" x14ac:dyDescent="0.2">
      <c r="A1039" s="2">
        <v>43764</v>
      </c>
      <c r="B1039" s="3">
        <v>16.12166667</v>
      </c>
      <c r="C1039" s="3">
        <v>18.573619969999999</v>
      </c>
      <c r="D1039" s="3">
        <v>18.154577750000001</v>
      </c>
      <c r="E1039" s="3">
        <v>27.320403720000002</v>
      </c>
      <c r="F1039" s="10">
        <v>4.2663860922501966</v>
      </c>
      <c r="G1039" s="10">
        <v>4.2241395147222462</v>
      </c>
      <c r="H1039" s="3">
        <v>8.532772184500395</v>
      </c>
      <c r="I1039" s="3">
        <v>12.756911699222639</v>
      </c>
      <c r="J1039" s="3">
        <v>4.2663860922501966</v>
      </c>
      <c r="K1039" s="14">
        <f t="shared" si="462"/>
        <v>8.5658721411596908</v>
      </c>
      <c r="L1039" s="14">
        <f t="shared" si="463"/>
        <v>13.763074847544924</v>
      </c>
      <c r="M1039" s="14">
        <f t="shared" si="464"/>
        <v>19.23593846632664</v>
      </c>
      <c r="N1039" s="5">
        <f t="shared" si="465"/>
        <v>0</v>
      </c>
      <c r="O1039" s="11">
        <v>0.19208333336</v>
      </c>
      <c r="P1039" s="11">
        <v>4.8333333340000013E-2</v>
      </c>
      <c r="Q1039" s="11">
        <v>5.8510298426040306</v>
      </c>
      <c r="R1039" s="11">
        <f t="shared" si="458"/>
        <v>0.58510298426040308</v>
      </c>
      <c r="S1039" s="11">
        <f t="shared" si="459"/>
        <v>5.2659268583436276</v>
      </c>
      <c r="T1039" s="11">
        <v>6.3306136522750087</v>
      </c>
      <c r="U1039" s="11">
        <f t="shared" si="460"/>
        <v>0.63306136522750089</v>
      </c>
      <c r="V1039" s="11">
        <f t="shared" si="461"/>
        <v>5.6975522870475084</v>
      </c>
      <c r="W1039" s="11">
        <f t="shared" si="438"/>
        <v>0.65157076963036653</v>
      </c>
      <c r="X1039" s="11">
        <f t="shared" si="439"/>
        <v>7.8028425226930043E-2</v>
      </c>
      <c r="Y1039" s="11">
        <f t="shared" si="440"/>
        <v>0.5014876841116237</v>
      </c>
      <c r="Z1039" s="11">
        <f t="shared" si="441"/>
        <v>0.15647191880722081</v>
      </c>
      <c r="AA1039" s="11">
        <f t="shared" si="442"/>
        <v>0.45782465414496909</v>
      </c>
      <c r="AB1039" s="11">
        <f t="shared" si="443"/>
        <v>9.8235166883933606E-2</v>
      </c>
      <c r="AC1039" s="11">
        <f t="shared" si="444"/>
        <v>0.74936593666797457</v>
      </c>
      <c r="AD1039" s="11">
        <f t="shared" si="445"/>
        <v>8.8817997490343525E-2</v>
      </c>
      <c r="AE1039" s="11">
        <f t="shared" si="446"/>
        <v>0.52318780012379029</v>
      </c>
      <c r="AF1039" s="11">
        <f t="shared" si="456"/>
        <v>4.3145380690400768E-2</v>
      </c>
      <c r="AG1039" s="9">
        <v>0</v>
      </c>
      <c r="AH1039" s="11">
        <f t="shared" si="457"/>
        <v>5.6415950556950041E-2</v>
      </c>
      <c r="AI1039" s="30"/>
      <c r="AJ1039" s="30">
        <v>1029</v>
      </c>
      <c r="AK1039" s="30">
        <f t="shared" si="447"/>
        <v>0.72959919485729663</v>
      </c>
      <c r="AL1039" s="30">
        <f t="shared" si="454"/>
        <v>0.61429657295218987</v>
      </c>
      <c r="AM1039" s="30">
        <f t="shared" si="455"/>
        <v>0.83818393415831816</v>
      </c>
      <c r="AN1039" s="34">
        <v>1.1857142860000001</v>
      </c>
      <c r="AO1039" s="34">
        <v>2.0249999999999999</v>
      </c>
      <c r="AP1039">
        <v>0.86540951966666502</v>
      </c>
      <c r="AQ1039" s="30">
        <f t="shared" si="448"/>
        <v>-0.45611509114270343</v>
      </c>
      <c r="AR1039" s="31">
        <f t="shared" si="449"/>
        <v>0.20804097636811666</v>
      </c>
      <c r="AS1039" s="30">
        <f t="shared" si="450"/>
        <v>-1.41070342704781</v>
      </c>
      <c r="AT1039" s="32">
        <f t="shared" si="451"/>
        <v>1.9900841590844358</v>
      </c>
      <c r="AU1039" s="30">
        <f t="shared" si="452"/>
        <v>-2.7225585508346861E-2</v>
      </c>
      <c r="AV1039" s="33">
        <f t="shared" si="453"/>
        <v>7.4123250627230661E-4</v>
      </c>
      <c r="AW1039" s="16"/>
      <c r="AX1039" s="33"/>
    </row>
    <row r="1040" spans="1:50" x14ac:dyDescent="0.2">
      <c r="A1040" s="2">
        <v>43765</v>
      </c>
      <c r="B1040" s="3">
        <v>16.086452380000001</v>
      </c>
      <c r="C1040" s="3">
        <v>18.506776174999999</v>
      </c>
      <c r="D1040" s="3">
        <v>18.128605</v>
      </c>
      <c r="E1040" s="3">
        <v>27.17517299</v>
      </c>
      <c r="F1040" s="10">
        <v>5.1908152281621804</v>
      </c>
      <c r="G1040" s="10">
        <v>6.7828561385941661</v>
      </c>
      <c r="H1040" s="3">
        <v>10.381630456324361</v>
      </c>
      <c r="I1040" s="3">
        <v>17.164486594918529</v>
      </c>
      <c r="J1040" s="3">
        <v>5.1908152281621804</v>
      </c>
      <c r="K1040" s="14">
        <f t="shared" si="462"/>
        <v>10.718525443404962</v>
      </c>
      <c r="L1040" s="14">
        <f t="shared" si="463"/>
        <v>20.372626398565661</v>
      </c>
      <c r="M1040" s="14">
        <f t="shared" si="464"/>
        <v>22.994884136082113</v>
      </c>
      <c r="N1040" s="5">
        <f t="shared" si="465"/>
        <v>0</v>
      </c>
      <c r="O1040" s="11">
        <v>0.19583333333000011</v>
      </c>
      <c r="P1040" s="11">
        <v>4.6666666670000002E-2</v>
      </c>
      <c r="Q1040" s="11">
        <v>5.8186824880524162</v>
      </c>
      <c r="R1040" s="11">
        <f t="shared" si="458"/>
        <v>0.58186824880524168</v>
      </c>
      <c r="S1040" s="11">
        <f t="shared" si="459"/>
        <v>5.2368142392471748</v>
      </c>
      <c r="T1040" s="11">
        <v>6.2940627878042577</v>
      </c>
      <c r="U1040" s="11">
        <f t="shared" si="460"/>
        <v>0.62940627878042577</v>
      </c>
      <c r="V1040" s="11">
        <f t="shared" si="461"/>
        <v>5.6646565090238319</v>
      </c>
      <c r="W1040" s="11">
        <f t="shared" si="438"/>
        <v>0.64941042532960935</v>
      </c>
      <c r="X1040" s="11">
        <f t="shared" si="439"/>
        <v>8.2972890145433104E-2</v>
      </c>
      <c r="Y1040" s="11">
        <f t="shared" si="440"/>
        <v>0.50185792304966159</v>
      </c>
      <c r="Z1040" s="11">
        <f t="shared" si="441"/>
        <v>0.16301787181287003</v>
      </c>
      <c r="AA1040" s="11">
        <f t="shared" si="442"/>
        <v>0.45179314613340804</v>
      </c>
      <c r="AB1040" s="11">
        <f t="shared" si="443"/>
        <v>9.9173961038566308E-2</v>
      </c>
      <c r="AC1040" s="11">
        <f t="shared" si="444"/>
        <v>0.74332722283187724</v>
      </c>
      <c r="AD1040" s="11">
        <f t="shared" si="445"/>
        <v>0.1040450597940735</v>
      </c>
      <c r="AE1040" s="11">
        <f t="shared" si="446"/>
        <v>0.52758306208669281</v>
      </c>
      <c r="AF1040" s="11">
        <f t="shared" si="456"/>
        <v>4.2913696405639169E-2</v>
      </c>
      <c r="AG1040" s="9">
        <v>0</v>
      </c>
      <c r="AH1040" s="11">
        <f t="shared" si="457"/>
        <v>5.5352499778438626E-2</v>
      </c>
      <c r="AI1040" s="30"/>
      <c r="AJ1040" s="30">
        <v>1030</v>
      </c>
      <c r="AK1040" s="30">
        <f t="shared" si="447"/>
        <v>0.73238331547504243</v>
      </c>
      <c r="AL1040" s="30">
        <f t="shared" si="454"/>
        <v>0.61481101794627802</v>
      </c>
      <c r="AM1040" s="30">
        <f t="shared" si="455"/>
        <v>0.84737228262595077</v>
      </c>
      <c r="AN1040" s="34">
        <v>1.207142857</v>
      </c>
      <c r="AO1040" s="34">
        <v>2.03125</v>
      </c>
      <c r="AP1040">
        <v>0.87853397050000004</v>
      </c>
      <c r="AQ1040" s="30">
        <f t="shared" si="448"/>
        <v>-0.47475954152495758</v>
      </c>
      <c r="AR1040" s="31">
        <f t="shared" si="449"/>
        <v>0.22539662226898793</v>
      </c>
      <c r="AS1040" s="30">
        <f t="shared" si="450"/>
        <v>-1.416438982053722</v>
      </c>
      <c r="AT1040" s="32">
        <f t="shared" si="451"/>
        <v>2.0062993898813843</v>
      </c>
      <c r="AU1040" s="30">
        <f t="shared" si="452"/>
        <v>-3.1161687874049271E-2</v>
      </c>
      <c r="AV1040" s="33">
        <f t="shared" si="453"/>
        <v>9.7105079115966935E-4</v>
      </c>
      <c r="AW1040" s="16"/>
      <c r="AX1040" s="33"/>
    </row>
    <row r="1041" spans="1:50" x14ac:dyDescent="0.2">
      <c r="A1041" s="2">
        <v>43766</v>
      </c>
      <c r="B1041" s="3">
        <v>16.051238099999999</v>
      </c>
      <c r="C1041" s="3">
        <v>18.439932370000001</v>
      </c>
      <c r="D1041" s="3">
        <v>18.102632249999999</v>
      </c>
      <c r="E1041" s="3">
        <v>27.029942259999999</v>
      </c>
      <c r="F1041" s="10">
        <v>4.5185765307464036</v>
      </c>
      <c r="G1041" s="10">
        <v>5.8583069965337264</v>
      </c>
      <c r="H1041" s="3">
        <v>9.0371530614928073</v>
      </c>
      <c r="I1041" s="3">
        <v>14.895460058026529</v>
      </c>
      <c r="J1041" s="3">
        <v>4.5185765307464036</v>
      </c>
      <c r="K1041" s="14">
        <f t="shared" si="462"/>
        <v>9.5954652299218655</v>
      </c>
      <c r="L1041" s="14">
        <f t="shared" si="463"/>
        <v>17.757187165075443</v>
      </c>
      <c r="M1041" s="14">
        <f t="shared" si="464"/>
        <v>19.664057974369985</v>
      </c>
      <c r="N1041" s="5">
        <f t="shared" si="465"/>
        <v>0</v>
      </c>
      <c r="O1041" s="11">
        <v>0.1995833333</v>
      </c>
      <c r="P1041" s="11">
        <v>4.4999999999999998E-2</v>
      </c>
      <c r="Q1041" s="11">
        <v>5.8658649618174898</v>
      </c>
      <c r="R1041" s="11">
        <f t="shared" si="458"/>
        <v>0.58658649618174896</v>
      </c>
      <c r="S1041" s="11">
        <f t="shared" si="459"/>
        <v>5.2792784656357412</v>
      </c>
      <c r="T1041" s="11">
        <v>6.3113996941904631</v>
      </c>
      <c r="U1041" s="11">
        <f t="shared" si="460"/>
        <v>0.63113996941904638</v>
      </c>
      <c r="V1041" s="11">
        <f t="shared" si="461"/>
        <v>5.6802597247714166</v>
      </c>
      <c r="W1041" s="11">
        <f t="shared" si="438"/>
        <v>0.6484094397402278</v>
      </c>
      <c r="X1041" s="11">
        <f t="shared" si="439"/>
        <v>8.9546408603157518E-2</v>
      </c>
      <c r="Y1041" s="11">
        <f t="shared" si="440"/>
        <v>0.50207629145066723</v>
      </c>
      <c r="Z1041" s="11">
        <f t="shared" si="441"/>
        <v>0.1731731807516326</v>
      </c>
      <c r="AA1041" s="11">
        <f t="shared" si="442"/>
        <v>0.4424282755950471</v>
      </c>
      <c r="AB1041" s="11">
        <f t="shared" si="443"/>
        <v>0.10022273914366367</v>
      </c>
      <c r="AC1041" s="11">
        <f t="shared" si="444"/>
        <v>0.73805787745022144</v>
      </c>
      <c r="AD1041" s="11">
        <f t="shared" si="445"/>
        <v>0.13523020215859916</v>
      </c>
      <c r="AE1041" s="11">
        <f t="shared" si="446"/>
        <v>0.53130480522118506</v>
      </c>
      <c r="AF1041" s="11">
        <f t="shared" si="456"/>
        <v>4.5172514930910866E-2</v>
      </c>
      <c r="AG1041" s="9">
        <v>0</v>
      </c>
      <c r="AH1041" s="11">
        <f t="shared" si="457"/>
        <v>6.3010917205087183E-2</v>
      </c>
      <c r="AI1041" s="30"/>
      <c r="AJ1041" s="30">
        <v>1031</v>
      </c>
      <c r="AK1041" s="30">
        <f t="shared" si="447"/>
        <v>0.73795584834338535</v>
      </c>
      <c r="AL1041" s="30">
        <f t="shared" si="454"/>
        <v>0.61560145634667973</v>
      </c>
      <c r="AM1041" s="30">
        <f t="shared" si="455"/>
        <v>0.8732880796088206</v>
      </c>
      <c r="AN1041" s="34">
        <v>1.228571429</v>
      </c>
      <c r="AO1041" s="34">
        <v>2.0375000000000001</v>
      </c>
      <c r="AP1041">
        <v>0.89165842133333495</v>
      </c>
      <c r="AQ1041" s="30">
        <f t="shared" si="448"/>
        <v>-0.4906155806566147</v>
      </c>
      <c r="AR1041" s="31">
        <f t="shared" si="449"/>
        <v>0.24070364798302721</v>
      </c>
      <c r="AS1041" s="30">
        <f t="shared" si="450"/>
        <v>-1.4218985436533202</v>
      </c>
      <c r="AT1041" s="32">
        <f t="shared" si="451"/>
        <v>2.0217954684434329</v>
      </c>
      <c r="AU1041" s="30">
        <f t="shared" si="452"/>
        <v>-1.837034172451435E-2</v>
      </c>
      <c r="AV1041" s="33">
        <f t="shared" si="453"/>
        <v>3.3746945507543287E-4</v>
      </c>
      <c r="AW1041" s="16"/>
      <c r="AX1041" s="33"/>
    </row>
    <row r="1042" spans="1:50" x14ac:dyDescent="0.2">
      <c r="A1042" s="2">
        <v>43767</v>
      </c>
      <c r="B1042" s="3">
        <v>16.01602381</v>
      </c>
      <c r="C1042" s="3">
        <v>18.37308857</v>
      </c>
      <c r="D1042" s="3">
        <v>18.076659500000002</v>
      </c>
      <c r="E1042" s="3">
        <v>26.884711530000001</v>
      </c>
      <c r="F1042" s="10">
        <v>3.7487161213448399</v>
      </c>
      <c r="G1042" s="10">
        <v>3.8581986229286351</v>
      </c>
      <c r="H1042" s="3">
        <v>7.4974322426896798</v>
      </c>
      <c r="I1042" s="3">
        <v>11.355630865618309</v>
      </c>
      <c r="J1042" s="3">
        <v>3.7487161213448399</v>
      </c>
      <c r="K1042" s="14">
        <f t="shared" si="462"/>
        <v>8.186411383352544</v>
      </c>
      <c r="L1042" s="14">
        <f t="shared" si="463"/>
        <v>12.671480003152592</v>
      </c>
      <c r="M1042" s="14">
        <f t="shared" si="464"/>
        <v>16.023641055399324</v>
      </c>
      <c r="N1042" s="5">
        <f t="shared" si="465"/>
        <v>0</v>
      </c>
      <c r="O1042" s="11">
        <v>0.20333333336000001</v>
      </c>
      <c r="P1042" s="11">
        <v>4.3333333340000002E-2</v>
      </c>
      <c r="Q1042" s="11">
        <v>5.9082998265805129</v>
      </c>
      <c r="R1042" s="11">
        <f t="shared" si="458"/>
        <v>0.59082998265805131</v>
      </c>
      <c r="S1042" s="11">
        <f t="shared" si="459"/>
        <v>5.3174698439224617</v>
      </c>
      <c r="T1042" s="11">
        <v>6.2954533192765059</v>
      </c>
      <c r="U1042" s="11">
        <f t="shared" si="460"/>
        <v>0.62954533192765061</v>
      </c>
      <c r="V1042" s="11">
        <f t="shared" si="461"/>
        <v>5.6659079873488558</v>
      </c>
      <c r="W1042" s="11">
        <f t="shared" si="438"/>
        <v>0.65186667172105506</v>
      </c>
      <c r="X1042" s="11">
        <f t="shared" si="439"/>
        <v>8.998382366386215E-2</v>
      </c>
      <c r="Y1042" s="11">
        <f t="shared" si="440"/>
        <v>0.50222082198320994</v>
      </c>
      <c r="Z1042" s="11">
        <f t="shared" si="441"/>
        <v>0.17716220452278778</v>
      </c>
      <c r="AA1042" s="11">
        <f t="shared" si="442"/>
        <v>0.43893959363815266</v>
      </c>
      <c r="AB1042" s="11">
        <f t="shared" si="443"/>
        <v>0.10145123567579262</v>
      </c>
      <c r="AC1042" s="11">
        <f t="shared" si="444"/>
        <v>0.7517930652546051</v>
      </c>
      <c r="AD1042" s="11">
        <f t="shared" si="445"/>
        <v>0.14077109076817509</v>
      </c>
      <c r="AE1042" s="11">
        <f t="shared" si="446"/>
        <v>0.53444725289542805</v>
      </c>
      <c r="AF1042" s="11">
        <f t="shared" si="456"/>
        <v>4.8240135960600929E-2</v>
      </c>
      <c r="AG1042" s="9">
        <v>0</v>
      </c>
      <c r="AH1042" s="11">
        <f t="shared" si="457"/>
        <v>7.8063382611511634E-2</v>
      </c>
      <c r="AI1042" s="30"/>
      <c r="AJ1042" s="30">
        <v>1032</v>
      </c>
      <c r="AK1042" s="30">
        <f t="shared" si="447"/>
        <v>0.74185049538491721</v>
      </c>
      <c r="AL1042" s="30">
        <f t="shared" si="454"/>
        <v>0.61610179816094046</v>
      </c>
      <c r="AM1042" s="30">
        <f t="shared" si="455"/>
        <v>0.89256415602278016</v>
      </c>
      <c r="AN1042" s="34">
        <v>1.25</v>
      </c>
      <c r="AO1042" s="34">
        <v>2.0437500000000002</v>
      </c>
      <c r="AP1042">
        <v>0.90478287266666502</v>
      </c>
      <c r="AQ1042" s="30">
        <f t="shared" si="448"/>
        <v>-0.50814950461508279</v>
      </c>
      <c r="AR1042" s="31">
        <f t="shared" si="449"/>
        <v>0.25821591904055402</v>
      </c>
      <c r="AS1042" s="30">
        <f t="shared" si="450"/>
        <v>-1.4276482018390597</v>
      </c>
      <c r="AT1042" s="32">
        <f t="shared" si="451"/>
        <v>2.0381793882143007</v>
      </c>
      <c r="AU1042" s="30">
        <f t="shared" si="452"/>
        <v>-1.2218716643884853E-2</v>
      </c>
      <c r="AV1042" s="33">
        <f t="shared" si="453"/>
        <v>1.4929703642354872E-4</v>
      </c>
      <c r="AW1042" s="16"/>
      <c r="AX1042" s="33"/>
    </row>
    <row r="1043" spans="1:50" x14ac:dyDescent="0.2">
      <c r="A1043" s="2">
        <v>43768</v>
      </c>
      <c r="B1043" s="3">
        <v>15.98080953</v>
      </c>
      <c r="C1043" s="3">
        <v>18.306244769999999</v>
      </c>
      <c r="D1043" s="3">
        <v>18.050686760000001</v>
      </c>
      <c r="E1043" s="3">
        <v>26.739480790000002</v>
      </c>
      <c r="F1043" s="10">
        <v>3.349399931686484</v>
      </c>
      <c r="G1043" s="10">
        <v>2.9239406597137729</v>
      </c>
      <c r="H1043" s="3">
        <v>6.6987998633729688</v>
      </c>
      <c r="I1043" s="3">
        <v>9.6227405230867422</v>
      </c>
      <c r="J1043" s="3">
        <v>3.349399931686484</v>
      </c>
      <c r="K1043" s="14">
        <f t="shared" si="462"/>
        <v>7.521615422322129</v>
      </c>
      <c r="L1043" s="14">
        <f t="shared" si="463"/>
        <v>10.268303654385997</v>
      </c>
      <c r="M1043" s="14">
        <f t="shared" si="464"/>
        <v>14.059889982228517</v>
      </c>
      <c r="N1043" s="5">
        <f t="shared" si="465"/>
        <v>0</v>
      </c>
      <c r="O1043" s="11">
        <v>0.20708333333000001</v>
      </c>
      <c r="P1043" s="11">
        <v>4.1666666669999998E-2</v>
      </c>
      <c r="Q1043" s="11">
        <v>5.9354036293637904</v>
      </c>
      <c r="R1043" s="11">
        <f t="shared" si="458"/>
        <v>0.59354036293637902</v>
      </c>
      <c r="S1043" s="11">
        <f t="shared" si="459"/>
        <v>5.3418632664274117</v>
      </c>
      <c r="T1043" s="11">
        <v>6.3153676827981764</v>
      </c>
      <c r="U1043" s="11">
        <f t="shared" si="460"/>
        <v>0.63153676827981764</v>
      </c>
      <c r="V1043" s="11">
        <f t="shared" si="461"/>
        <v>5.6838309145183592</v>
      </c>
      <c r="W1043" s="11">
        <f t="shared" si="438"/>
        <v>0.65690161907719313</v>
      </c>
      <c r="X1043" s="11">
        <f t="shared" si="439"/>
        <v>8.6540647113789892E-2</v>
      </c>
      <c r="Y1043" s="11">
        <f t="shared" si="440"/>
        <v>0.50255377936538681</v>
      </c>
      <c r="Z1043" s="11">
        <f t="shared" si="441"/>
        <v>0.17606686039659419</v>
      </c>
      <c r="AA1043" s="11">
        <f t="shared" si="442"/>
        <v>0.44022036682578486</v>
      </c>
      <c r="AB1043" s="11">
        <f t="shared" si="443"/>
        <v>0.10273211721067819</v>
      </c>
      <c r="AC1043" s="11">
        <f t="shared" si="444"/>
        <v>0.77395102554322903</v>
      </c>
      <c r="AD1043" s="11">
        <f t="shared" si="445"/>
        <v>0.12327442399262839</v>
      </c>
      <c r="AE1043" s="11">
        <f t="shared" si="446"/>
        <v>0.53814799201454211</v>
      </c>
      <c r="AF1043" s="11">
        <f t="shared" si="456"/>
        <v>4.8705213912464129E-2</v>
      </c>
      <c r="AG1043" s="9">
        <v>0</v>
      </c>
      <c r="AH1043" s="11">
        <f t="shared" si="457"/>
        <v>8.2190003854170829E-2</v>
      </c>
      <c r="AI1043" s="30"/>
      <c r="AJ1043" s="30">
        <v>1033</v>
      </c>
      <c r="AK1043" s="30">
        <f t="shared" si="447"/>
        <v>0.74344226619098297</v>
      </c>
      <c r="AL1043" s="30">
        <f t="shared" si="454"/>
        <v>0.61628722722237905</v>
      </c>
      <c r="AM1043" s="30">
        <f t="shared" si="455"/>
        <v>0.89722544953585737</v>
      </c>
      <c r="AN1043" s="34">
        <v>1.271428571</v>
      </c>
      <c r="AO1043" s="34">
        <v>2.0499999999999998</v>
      </c>
      <c r="AP1043">
        <v>0.91790732349999993</v>
      </c>
      <c r="AQ1043" s="30">
        <f t="shared" si="448"/>
        <v>-0.52798630480901698</v>
      </c>
      <c r="AR1043" s="31">
        <f t="shared" si="449"/>
        <v>0.27876953806588017</v>
      </c>
      <c r="AS1043" s="30">
        <f t="shared" si="450"/>
        <v>-1.4337127727776209</v>
      </c>
      <c r="AT1043" s="32">
        <f t="shared" si="451"/>
        <v>2.0555323148256939</v>
      </c>
      <c r="AU1043" s="30">
        <f t="shared" si="452"/>
        <v>-2.0681873964142561E-2</v>
      </c>
      <c r="AV1043" s="33">
        <f t="shared" si="453"/>
        <v>4.2773991066867795E-4</v>
      </c>
      <c r="AW1043" s="16"/>
      <c r="AX1043" s="33"/>
    </row>
    <row r="1044" spans="1:50" x14ac:dyDescent="0.2">
      <c r="A1044" s="2">
        <v>43769</v>
      </c>
      <c r="B1044" s="3">
        <v>15.945595239999999</v>
      </c>
      <c r="C1044" s="3">
        <v>18.239400969999998</v>
      </c>
      <c r="D1044" s="3">
        <v>18.02471401</v>
      </c>
      <c r="E1044" s="3">
        <v>26.59425006</v>
      </c>
      <c r="F1044" s="10">
        <v>3.2067065405685331</v>
      </c>
      <c r="G1044" s="10">
        <v>2.672409637808419</v>
      </c>
      <c r="H1044" s="3">
        <v>6.4134130811370653</v>
      </c>
      <c r="I1044" s="3">
        <v>9.0858227189454848</v>
      </c>
      <c r="J1044" s="3">
        <v>3.2067065405685331</v>
      </c>
      <c r="K1044" s="14">
        <f t="shared" si="462"/>
        <v>7.4050444933781883</v>
      </c>
      <c r="L1044" s="14">
        <f t="shared" si="463"/>
        <v>9.6279426758940065</v>
      </c>
      <c r="M1044" s="14">
        <f t="shared" si="464"/>
        <v>13.217132035786884</v>
      </c>
      <c r="N1044" s="5">
        <f t="shared" si="465"/>
        <v>0</v>
      </c>
      <c r="O1044" s="11">
        <v>0.21083333330000001</v>
      </c>
      <c r="P1044" s="11">
        <v>0.04</v>
      </c>
      <c r="Q1044" s="11">
        <v>5.9301702370280296</v>
      </c>
      <c r="R1044" s="11">
        <f t="shared" si="458"/>
        <v>0.59301702370280296</v>
      </c>
      <c r="S1044" s="11">
        <f t="shared" si="459"/>
        <v>5.3371532133252266</v>
      </c>
      <c r="T1044" s="11">
        <v>6.3133082350353611</v>
      </c>
      <c r="U1044" s="11">
        <f t="shared" si="460"/>
        <v>0.6313308235035362</v>
      </c>
      <c r="V1044" s="11">
        <f t="shared" si="461"/>
        <v>5.6819774115318253</v>
      </c>
      <c r="W1044" s="11">
        <f t="shared" si="438"/>
        <v>0.66104239617727101</v>
      </c>
      <c r="X1044" s="11">
        <f t="shared" si="439"/>
        <v>8.2611829517115709E-2</v>
      </c>
      <c r="Y1044" s="11">
        <f t="shared" si="440"/>
        <v>0.50315207757325786</v>
      </c>
      <c r="Z1044" s="11">
        <f t="shared" si="441"/>
        <v>0.17290394277128987</v>
      </c>
      <c r="AA1044" s="11">
        <f t="shared" si="442"/>
        <v>0.44342507294535655</v>
      </c>
      <c r="AB1044" s="11">
        <f t="shared" si="443"/>
        <v>0.10396252820481194</v>
      </c>
      <c r="AC1044" s="11">
        <f t="shared" si="444"/>
        <v>0.79033744661174732</v>
      </c>
      <c r="AD1044" s="11">
        <f t="shared" si="445"/>
        <v>0.10461199059386692</v>
      </c>
      <c r="AE1044" s="11">
        <f t="shared" si="446"/>
        <v>0.54285080487755444</v>
      </c>
      <c r="AF1044" s="11">
        <f t="shared" si="456"/>
        <v>4.7425724286944665E-2</v>
      </c>
      <c r="AG1044" s="9">
        <v>0</v>
      </c>
      <c r="AH1044" s="11">
        <f t="shared" si="457"/>
        <v>7.5784809216920657E-2</v>
      </c>
      <c r="AI1044" s="30"/>
      <c r="AJ1044" s="30">
        <v>1034</v>
      </c>
      <c r="AK1044" s="30">
        <f t="shared" si="447"/>
        <v>0.74365422569438677</v>
      </c>
      <c r="AL1044" s="30">
        <f t="shared" si="454"/>
        <v>0.61632901571664644</v>
      </c>
      <c r="AM1044" s="30">
        <f t="shared" si="455"/>
        <v>0.89494943720561426</v>
      </c>
      <c r="AN1044" s="34">
        <v>1.292857143</v>
      </c>
      <c r="AO1044" s="34">
        <v>2.0562499999999999</v>
      </c>
      <c r="AP1044">
        <v>0.93103177433333495</v>
      </c>
      <c r="AQ1044" s="30">
        <f t="shared" si="448"/>
        <v>-0.54920291730561321</v>
      </c>
      <c r="AR1044" s="31">
        <f t="shared" si="449"/>
        <v>0.30162384437699624</v>
      </c>
      <c r="AS1044" s="30">
        <f t="shared" si="450"/>
        <v>-1.4399209842833534</v>
      </c>
      <c r="AT1044" s="32">
        <f t="shared" si="451"/>
        <v>2.0733724409795413</v>
      </c>
      <c r="AU1044" s="30">
        <f t="shared" si="452"/>
        <v>-3.6082337127720687E-2</v>
      </c>
      <c r="AV1044" s="33">
        <f t="shared" si="453"/>
        <v>1.3019350525984908E-3</v>
      </c>
      <c r="AW1044" s="16"/>
      <c r="AX1044" s="33"/>
    </row>
    <row r="1045" spans="1:50" x14ac:dyDescent="0.2">
      <c r="A1045" s="2">
        <v>43770</v>
      </c>
      <c r="B1045" s="3">
        <v>15.91038095</v>
      </c>
      <c r="C1045" s="3">
        <v>18.172557169999997</v>
      </c>
      <c r="D1045" s="3">
        <v>17.998741259999999</v>
      </c>
      <c r="E1045" s="3">
        <v>26.449019329999999</v>
      </c>
      <c r="F1045" s="10">
        <v>3.0928417958021011</v>
      </c>
      <c r="G1045" s="10">
        <v>2.5885689963021838</v>
      </c>
      <c r="H1045" s="3">
        <v>6.1856835916042012</v>
      </c>
      <c r="I1045" s="3">
        <v>8.7742525879063855</v>
      </c>
      <c r="J1045" s="3">
        <v>3.0928417958021011</v>
      </c>
      <c r="K1045" s="14">
        <f t="shared" si="462"/>
        <v>7.3442333050364139</v>
      </c>
      <c r="L1045" s="14">
        <f t="shared" si="463"/>
        <v>9.3817832831060155</v>
      </c>
      <c r="M1045" s="14">
        <f t="shared" si="464"/>
        <v>12.514781609235776</v>
      </c>
      <c r="N1045" s="5">
        <f t="shared" si="465"/>
        <v>0</v>
      </c>
      <c r="O1045" s="11">
        <v>0.21458333327000001</v>
      </c>
      <c r="P1045" s="11">
        <v>3.8333333329999997E-2</v>
      </c>
      <c r="Q1045" s="11">
        <v>5.9244192952262438</v>
      </c>
      <c r="R1045" s="11">
        <f t="shared" si="458"/>
        <v>0.59244192952262442</v>
      </c>
      <c r="S1045" s="11">
        <f t="shared" si="459"/>
        <v>5.3319773657036196</v>
      </c>
      <c r="T1045" s="11">
        <v>6.2995997254872282</v>
      </c>
      <c r="U1045" s="11">
        <f t="shared" si="460"/>
        <v>0.62995997254872282</v>
      </c>
      <c r="V1045" s="11">
        <f t="shared" si="461"/>
        <v>5.6696397529385054</v>
      </c>
      <c r="W1045" s="11">
        <f t="shared" si="438"/>
        <v>0.61777911695826127</v>
      </c>
      <c r="X1045" s="11">
        <f t="shared" si="439"/>
        <v>0.12546373703875846</v>
      </c>
      <c r="Y1045" s="11">
        <f t="shared" si="440"/>
        <v>0.5039445506448903</v>
      </c>
      <c r="Z1045" s="11">
        <f t="shared" si="441"/>
        <v>0.16935911058357528</v>
      </c>
      <c r="AA1045" s="11">
        <f t="shared" si="442"/>
        <v>0.4469799958086853</v>
      </c>
      <c r="AB1045" s="11">
        <f t="shared" si="443"/>
        <v>0.10510224268127044</v>
      </c>
      <c r="AC1045" s="11">
        <f t="shared" si="444"/>
        <v>0.7301754898635352</v>
      </c>
      <c r="AD1045" s="11">
        <f t="shared" si="445"/>
        <v>0.1603774288052553</v>
      </c>
      <c r="AE1045" s="11">
        <f t="shared" si="446"/>
        <v>0.54814899716096432</v>
      </c>
      <c r="AF1045" s="11">
        <v>0</v>
      </c>
      <c r="AG1045" s="9">
        <v>0</v>
      </c>
      <c r="AH1045" s="11">
        <v>0</v>
      </c>
      <c r="AI1045" s="30"/>
      <c r="AJ1045" s="30">
        <v>1035</v>
      </c>
      <c r="AK1045" s="30">
        <f t="shared" si="447"/>
        <v>0.74324285399701973</v>
      </c>
      <c r="AL1045" s="30">
        <f t="shared" si="454"/>
        <v>0.61633910639226053</v>
      </c>
      <c r="AM1045" s="30">
        <f t="shared" si="455"/>
        <v>0.89055291866879049</v>
      </c>
      <c r="AN1045" s="34">
        <v>1.3142857139999999</v>
      </c>
      <c r="AO1045" s="34">
        <v>2.0625</v>
      </c>
      <c r="AP1045">
        <v>0.94415622566666502</v>
      </c>
      <c r="AQ1045" s="30">
        <f t="shared" si="448"/>
        <v>-0.57104286000298021</v>
      </c>
      <c r="AR1045" s="31">
        <f t="shared" si="449"/>
        <v>0.32608994796038326</v>
      </c>
      <c r="AS1045" s="30">
        <f t="shared" si="450"/>
        <v>-1.4461608936077395</v>
      </c>
      <c r="AT1045" s="32">
        <f t="shared" si="451"/>
        <v>2.0913813302003357</v>
      </c>
      <c r="AU1045" s="30">
        <f t="shared" si="452"/>
        <v>-5.3603306997874522E-2</v>
      </c>
      <c r="AV1045" s="33">
        <f t="shared" si="453"/>
        <v>2.873314521108384E-3</v>
      </c>
      <c r="AW1045" s="16"/>
      <c r="AX1045" s="33"/>
    </row>
    <row r="1046" spans="1:50" x14ac:dyDescent="0.2">
      <c r="A1046" s="2">
        <v>43771</v>
      </c>
      <c r="B1046" s="3">
        <v>15.87516667</v>
      </c>
      <c r="C1046" s="3">
        <v>18.105713365</v>
      </c>
      <c r="D1046" s="3">
        <v>17.972768510000002</v>
      </c>
      <c r="E1046" s="3">
        <v>26.303788600000001</v>
      </c>
      <c r="F1046" s="10">
        <v>3.1903268838346399</v>
      </c>
      <c r="G1046" s="10">
        <v>2.7273712220678221</v>
      </c>
      <c r="H1046" s="3">
        <v>6.3806537676692807</v>
      </c>
      <c r="I1046" s="3">
        <v>9.1080249897371033</v>
      </c>
      <c r="J1046" s="3">
        <v>3.1903268838346399</v>
      </c>
      <c r="K1046" s="14">
        <f t="shared" si="462"/>
        <v>7.7901342065516195</v>
      </c>
      <c r="L1046" s="14">
        <f t="shared" si="463"/>
        <v>9.8791000992995794</v>
      </c>
      <c r="M1046" s="14">
        <f t="shared" si="464"/>
        <v>12.670983051241729</v>
      </c>
      <c r="N1046" s="5">
        <f t="shared" si="465"/>
        <v>0</v>
      </c>
      <c r="O1046" s="11">
        <v>0.21833333332999999</v>
      </c>
      <c r="P1046" s="11">
        <v>3.666666667E-2</v>
      </c>
      <c r="Q1046" s="11">
        <v>5.8824818471723042</v>
      </c>
      <c r="R1046" s="11">
        <f t="shared" si="458"/>
        <v>0.58824818471723039</v>
      </c>
      <c r="S1046" s="11">
        <f t="shared" si="459"/>
        <v>5.2942336624550741</v>
      </c>
      <c r="T1046" s="11">
        <v>6.2887210642250322</v>
      </c>
      <c r="U1046" s="11">
        <f t="shared" si="460"/>
        <v>0.62887210642250324</v>
      </c>
      <c r="V1046" s="11">
        <f t="shared" si="461"/>
        <v>5.6598489578025291</v>
      </c>
      <c r="W1046" s="11">
        <f t="shared" si="438"/>
        <v>0.57768923983370268</v>
      </c>
      <c r="X1046" s="11">
        <f t="shared" si="439"/>
        <v>0.16734543822343509</v>
      </c>
      <c r="Y1046" s="11">
        <f t="shared" si="440"/>
        <v>0.50218633657889977</v>
      </c>
      <c r="Z1046" s="11">
        <f t="shared" si="441"/>
        <v>0.16408922499844306</v>
      </c>
      <c r="AA1046" s="11">
        <f t="shared" si="442"/>
        <v>0.45223208473893678</v>
      </c>
      <c r="AB1046" s="11">
        <f t="shared" si="443"/>
        <v>0.10614564488114961</v>
      </c>
      <c r="AC1046" s="11">
        <f t="shared" si="444"/>
        <v>0.67562525560429731</v>
      </c>
      <c r="AD1046" s="11">
        <f t="shared" si="445"/>
        <v>0.21400353147289258</v>
      </c>
      <c r="AE1046" s="11">
        <f t="shared" si="446"/>
        <v>0.54958926468747649</v>
      </c>
      <c r="AF1046" s="11">
        <v>0</v>
      </c>
      <c r="AG1046" s="9">
        <v>0</v>
      </c>
      <c r="AH1046" s="11">
        <v>0</v>
      </c>
      <c r="AI1046" s="30"/>
      <c r="AJ1046" s="30">
        <v>1036</v>
      </c>
      <c r="AK1046" s="30">
        <f t="shared" si="447"/>
        <v>0.74503467805713774</v>
      </c>
      <c r="AL1046" s="30">
        <f t="shared" si="454"/>
        <v>0.61632130973737986</v>
      </c>
      <c r="AM1046" s="30">
        <f t="shared" si="455"/>
        <v>0.88962878707718995</v>
      </c>
      <c r="AN1046" s="34">
        <v>1.335714286</v>
      </c>
      <c r="AO1046" s="34">
        <v>2.0687500000000001</v>
      </c>
      <c r="AP1046">
        <v>0.95728067649999993</v>
      </c>
      <c r="AQ1046" s="30">
        <f t="shared" si="448"/>
        <v>-0.59067960794286223</v>
      </c>
      <c r="AR1046" s="31">
        <f t="shared" si="449"/>
        <v>0.34890239923953342</v>
      </c>
      <c r="AS1046" s="30">
        <f t="shared" si="450"/>
        <v>-1.4524286902626202</v>
      </c>
      <c r="AT1046" s="32">
        <f t="shared" si="451"/>
        <v>2.1095491002979903</v>
      </c>
      <c r="AU1046" s="30">
        <f t="shared" si="452"/>
        <v>-6.7651889422809974E-2</v>
      </c>
      <c r="AV1046" s="33">
        <f t="shared" si="453"/>
        <v>4.5767781424761083E-3</v>
      </c>
      <c r="AW1046" s="16"/>
      <c r="AX1046" s="33"/>
    </row>
    <row r="1047" spans="1:50" x14ac:dyDescent="0.2">
      <c r="A1047" s="2">
        <v>43772</v>
      </c>
      <c r="B1047" s="3">
        <v>15.83995238</v>
      </c>
      <c r="C1047" s="3">
        <v>18.038869564999999</v>
      </c>
      <c r="D1047" s="3">
        <v>17.946795760000001</v>
      </c>
      <c r="E1047" s="3">
        <v>26.158557869999999</v>
      </c>
      <c r="F1047" s="10">
        <v>3.9862484573091059</v>
      </c>
      <c r="G1047" s="10">
        <v>4.0949362369280182</v>
      </c>
      <c r="H1047" s="3">
        <v>7.9724969146182127</v>
      </c>
      <c r="I1047" s="3">
        <v>12.067433151546229</v>
      </c>
      <c r="J1047" s="3">
        <v>3.9862484573091059</v>
      </c>
      <c r="K1047" s="14">
        <f t="shared" si="462"/>
        <v>10.009226665137444</v>
      </c>
      <c r="L1047" s="14">
        <f t="shared" si="463"/>
        <v>13.967080679752872</v>
      </c>
      <c r="M1047" s="14">
        <f t="shared" si="464"/>
        <v>15.537046727591513</v>
      </c>
      <c r="N1047" s="5">
        <f t="shared" si="465"/>
        <v>0</v>
      </c>
      <c r="O1047" s="11">
        <v>0.22208333329999999</v>
      </c>
      <c r="P1047" s="11">
        <v>3.5000000000000003E-2</v>
      </c>
      <c r="Q1047" s="11">
        <v>5.7752088653683726</v>
      </c>
      <c r="R1047" s="11">
        <f t="shared" si="458"/>
        <v>0.57752088653683731</v>
      </c>
      <c r="S1047" s="11">
        <f t="shared" si="459"/>
        <v>5.1976879788315351</v>
      </c>
      <c r="T1047" s="11">
        <v>6.2491303683898343</v>
      </c>
      <c r="U1047" s="11">
        <f t="shared" si="460"/>
        <v>0.62491303683898347</v>
      </c>
      <c r="V1047" s="11">
        <f t="shared" si="461"/>
        <v>5.6242173315508506</v>
      </c>
      <c r="W1047" s="11">
        <f t="shared" si="438"/>
        <v>0.54025215775673741</v>
      </c>
      <c r="X1047" s="11">
        <f t="shared" si="439"/>
        <v>0.20900311892092965</v>
      </c>
      <c r="Y1047" s="11">
        <f t="shared" si="440"/>
        <v>0.49824922925282455</v>
      </c>
      <c r="Z1047" s="11">
        <f t="shared" si="441"/>
        <v>0.15856719453909415</v>
      </c>
      <c r="AA1047" s="11">
        <f t="shared" si="442"/>
        <v>0.45789981744249558</v>
      </c>
      <c r="AB1047" s="11">
        <f t="shared" si="443"/>
        <v>0.10706038150026884</v>
      </c>
      <c r="AC1047" s="11">
        <f t="shared" si="444"/>
        <v>0.62531027742645651</v>
      </c>
      <c r="AD1047" s="11">
        <f t="shared" si="445"/>
        <v>0.2672924118540061</v>
      </c>
      <c r="AE1047" s="11">
        <f t="shared" si="446"/>
        <v>0.54778071489694202</v>
      </c>
      <c r="AF1047" s="11">
        <v>0</v>
      </c>
      <c r="AG1047" s="9">
        <v>0</v>
      </c>
      <c r="AH1047" s="11">
        <v>0</v>
      </c>
      <c r="AI1047" s="30"/>
      <c r="AJ1047" s="30">
        <v>1037</v>
      </c>
      <c r="AK1047" s="30">
        <f t="shared" si="447"/>
        <v>0.749255276677667</v>
      </c>
      <c r="AL1047" s="30">
        <f t="shared" si="454"/>
        <v>0.61646701198158971</v>
      </c>
      <c r="AM1047" s="30">
        <f t="shared" si="455"/>
        <v>0.8926026892804626</v>
      </c>
      <c r="AN1047" s="34">
        <v>1.3571428569999999</v>
      </c>
      <c r="AO1047" s="34">
        <v>2.0750000000000002</v>
      </c>
      <c r="AP1047">
        <v>0.97040512733333495</v>
      </c>
      <c r="AQ1047" s="30">
        <f t="shared" si="448"/>
        <v>-0.60788758032233292</v>
      </c>
      <c r="AR1047" s="31">
        <f t="shared" si="449"/>
        <v>0.36952731031014074</v>
      </c>
      <c r="AS1047" s="30">
        <f t="shared" si="450"/>
        <v>-1.4585329880184106</v>
      </c>
      <c r="AT1047" s="32">
        <f t="shared" si="451"/>
        <v>2.127318477137913</v>
      </c>
      <c r="AU1047" s="30">
        <f t="shared" si="452"/>
        <v>-7.7802438052872347E-2</v>
      </c>
      <c r="AV1047" s="33">
        <f t="shared" si="453"/>
        <v>6.0532193669710389E-3</v>
      </c>
      <c r="AW1047" s="16"/>
      <c r="AX1047" s="33"/>
    </row>
    <row r="1048" spans="1:50" x14ac:dyDescent="0.2">
      <c r="A1048" s="2">
        <v>43773</v>
      </c>
      <c r="B1048" s="3">
        <v>15.8047381</v>
      </c>
      <c r="C1048" s="3">
        <v>17.972025770000002</v>
      </c>
      <c r="D1048" s="3">
        <v>17.920823009999999</v>
      </c>
      <c r="E1048" s="3">
        <v>26.01332713</v>
      </c>
      <c r="F1048" s="10">
        <v>4.4698452952193186</v>
      </c>
      <c r="G1048" s="10">
        <v>4.8734708322811393</v>
      </c>
      <c r="H1048" s="3">
        <v>8.9396905904386372</v>
      </c>
      <c r="I1048" s="3">
        <v>13.81316142271978</v>
      </c>
      <c r="J1048" s="3">
        <v>4.4698452952193186</v>
      </c>
      <c r="K1048" s="14">
        <f t="shared" si="462"/>
        <v>11.541578415331184</v>
      </c>
      <c r="L1048" s="14">
        <f t="shared" si="463"/>
        <v>16.412137695242183</v>
      </c>
      <c r="M1048" s="14">
        <f t="shared" si="464"/>
        <v>17.093946134385014</v>
      </c>
      <c r="N1048" s="5">
        <f t="shared" si="465"/>
        <v>0</v>
      </c>
      <c r="O1048" s="11">
        <v>0.22583333326999999</v>
      </c>
      <c r="P1048" s="11">
        <v>3.3333333330000013E-2</v>
      </c>
      <c r="Q1048" s="11">
        <v>5.7067311182500537</v>
      </c>
      <c r="R1048" s="11">
        <f t="shared" si="458"/>
        <v>0.57067311182500535</v>
      </c>
      <c r="S1048" s="11">
        <f t="shared" si="459"/>
        <v>5.1360580064250483</v>
      </c>
      <c r="T1048" s="11">
        <v>6.2350251552154123</v>
      </c>
      <c r="U1048" s="11">
        <f t="shared" si="460"/>
        <v>0.62350251552154123</v>
      </c>
      <c r="V1048" s="11">
        <f t="shared" si="461"/>
        <v>5.6115226396938711</v>
      </c>
      <c r="W1048" s="11">
        <f t="shared" si="438"/>
        <v>0.50458088340986884</v>
      </c>
      <c r="X1048" s="11">
        <f t="shared" si="439"/>
        <v>0.25294865267867112</v>
      </c>
      <c r="Y1048" s="11">
        <f t="shared" si="440"/>
        <v>0.49244748565197832</v>
      </c>
      <c r="Z1048" s="11">
        <f t="shared" si="441"/>
        <v>0.15572215953184682</v>
      </c>
      <c r="AA1048" s="11">
        <f t="shared" si="442"/>
        <v>0.46141847852075285</v>
      </c>
      <c r="AB1048" s="11">
        <f t="shared" si="443"/>
        <v>0.10784427888359473</v>
      </c>
      <c r="AC1048" s="11">
        <f t="shared" si="444"/>
        <v>0.57593515366296777</v>
      </c>
      <c r="AD1048" s="11">
        <f t="shared" si="445"/>
        <v>0.32968037692580138</v>
      </c>
      <c r="AE1048" s="11">
        <f t="shared" si="446"/>
        <v>0.5432080359028425</v>
      </c>
      <c r="AF1048" s="11">
        <v>0</v>
      </c>
      <c r="AG1048" s="9">
        <v>0</v>
      </c>
      <c r="AH1048" s="11">
        <v>0</v>
      </c>
      <c r="AI1048" s="30"/>
      <c r="AJ1048" s="30">
        <v>1038</v>
      </c>
      <c r="AK1048" s="30">
        <f t="shared" si="447"/>
        <v>0.7575295360885399</v>
      </c>
      <c r="AL1048" s="30">
        <f t="shared" si="454"/>
        <v>0.61714063805259967</v>
      </c>
      <c r="AM1048" s="30">
        <f t="shared" si="455"/>
        <v>0.9056155305887692</v>
      </c>
      <c r="AN1048" s="34">
        <v>1.378571429</v>
      </c>
      <c r="AO1048" s="34">
        <v>2.0812499999999998</v>
      </c>
      <c r="AP1048">
        <v>0.98352957866666491</v>
      </c>
      <c r="AQ1048" s="30">
        <f t="shared" si="448"/>
        <v>-0.62104189291146006</v>
      </c>
      <c r="AR1048" s="31">
        <f t="shared" si="449"/>
        <v>0.38569303275104944</v>
      </c>
      <c r="AS1048" s="30">
        <f t="shared" si="450"/>
        <v>-1.4641093619474002</v>
      </c>
      <c r="AT1048" s="32">
        <f t="shared" si="451"/>
        <v>2.1436162237420233</v>
      </c>
      <c r="AU1048" s="30">
        <f t="shared" si="452"/>
        <v>-7.7914048077895703E-2</v>
      </c>
      <c r="AV1048" s="33">
        <f t="shared" si="453"/>
        <v>6.0705988878846434E-3</v>
      </c>
      <c r="AW1048" s="16"/>
      <c r="AX1048" s="33"/>
    </row>
    <row r="1049" spans="1:50" x14ac:dyDescent="0.2">
      <c r="A1049" s="2">
        <v>43774</v>
      </c>
      <c r="B1049" s="3">
        <v>15.769523810000001</v>
      </c>
      <c r="C1049" s="3">
        <v>17.905181964999997</v>
      </c>
      <c r="D1049" s="3">
        <v>17.894850259999998</v>
      </c>
      <c r="E1049" s="3">
        <v>25.868096399999999</v>
      </c>
      <c r="F1049" s="10">
        <v>4.2461959096366462</v>
      </c>
      <c r="G1049" s="10">
        <v>3.860386516323854</v>
      </c>
      <c r="H1049" s="3">
        <v>8.4923918192732923</v>
      </c>
      <c r="I1049" s="3">
        <v>12.352778335597151</v>
      </c>
      <c r="J1049" s="3">
        <v>4.2461959096366462</v>
      </c>
      <c r="K1049" s="14">
        <f t="shared" si="462"/>
        <v>11.275198616284646</v>
      </c>
      <c r="L1049" s="14">
        <f t="shared" si="463"/>
        <v>13.9820337964501</v>
      </c>
      <c r="M1049" s="14">
        <f t="shared" si="464"/>
        <v>15.92977170457471</v>
      </c>
      <c r="N1049" s="5">
        <f t="shared" si="465"/>
        <v>0</v>
      </c>
      <c r="O1049" s="11">
        <v>0.22958333333</v>
      </c>
      <c r="P1049" s="11">
        <v>3.1666666670000003E-2</v>
      </c>
      <c r="Q1049" s="11">
        <v>5.6880258427821611</v>
      </c>
      <c r="R1049" s="11">
        <f t="shared" si="458"/>
        <v>0.56880258427821617</v>
      </c>
      <c r="S1049" s="11">
        <f t="shared" si="459"/>
        <v>5.1192232585039452</v>
      </c>
      <c r="T1049" s="11">
        <v>6.2570049544795348</v>
      </c>
      <c r="U1049" s="11">
        <f t="shared" si="460"/>
        <v>0.62570049544795348</v>
      </c>
      <c r="V1049" s="11">
        <f t="shared" si="461"/>
        <v>5.6313044590315817</v>
      </c>
      <c r="W1049" s="11">
        <f t="shared" si="438"/>
        <v>0.47102983879717863</v>
      </c>
      <c r="X1049" s="11">
        <f t="shared" si="439"/>
        <v>0.29770503658809594</v>
      </c>
      <c r="Y1049" s="11">
        <f t="shared" si="440"/>
        <v>0.4850209858495752</v>
      </c>
      <c r="Z1049" s="11">
        <f t="shared" si="441"/>
        <v>0.15346273554870032</v>
      </c>
      <c r="AA1049" s="11">
        <f t="shared" si="442"/>
        <v>0.46486723543864406</v>
      </c>
      <c r="AB1049" s="11">
        <f t="shared" si="443"/>
        <v>0.10855379465512749</v>
      </c>
      <c r="AC1049" s="11">
        <f t="shared" si="444"/>
        <v>0.52978667482053265</v>
      </c>
      <c r="AD1049" s="11">
        <f t="shared" si="445"/>
        <v>0.39471926820188663</v>
      </c>
      <c r="AE1049" s="11">
        <f t="shared" si="446"/>
        <v>0.53613018529342882</v>
      </c>
      <c r="AF1049" s="11">
        <v>0</v>
      </c>
      <c r="AG1049" s="9">
        <v>0</v>
      </c>
      <c r="AH1049" s="11">
        <v>0</v>
      </c>
      <c r="AI1049" s="30"/>
      <c r="AJ1049" s="30">
        <v>1039</v>
      </c>
      <c r="AK1049" s="30">
        <f t="shared" si="447"/>
        <v>0.76873487538527452</v>
      </c>
      <c r="AL1049" s="30">
        <f t="shared" si="454"/>
        <v>0.61832997098734443</v>
      </c>
      <c r="AM1049" s="30">
        <f t="shared" si="455"/>
        <v>0.92450594302241929</v>
      </c>
      <c r="AN1049" s="34">
        <v>1.4</v>
      </c>
      <c r="AO1049" s="34">
        <v>2.0874999999999999</v>
      </c>
      <c r="AP1049">
        <v>0.99665402949999993</v>
      </c>
      <c r="AQ1049" s="30">
        <f t="shared" si="448"/>
        <v>-0.63126512461472539</v>
      </c>
      <c r="AR1049" s="31">
        <f t="shared" si="449"/>
        <v>0.39849565755484478</v>
      </c>
      <c r="AS1049" s="30">
        <f t="shared" si="450"/>
        <v>-1.4691700290126555</v>
      </c>
      <c r="AT1049" s="32">
        <f t="shared" si="451"/>
        <v>2.1584605741490468</v>
      </c>
      <c r="AU1049" s="30">
        <f t="shared" si="452"/>
        <v>-7.2148086477580642E-2</v>
      </c>
      <c r="AV1049" s="33">
        <f t="shared" si="453"/>
        <v>5.2053463823764547E-3</v>
      </c>
      <c r="AW1049" s="16"/>
      <c r="AX1049" s="33"/>
    </row>
    <row r="1050" spans="1:50" x14ac:dyDescent="0.2">
      <c r="A1050" s="2">
        <v>43775</v>
      </c>
      <c r="B1050" s="3">
        <v>15.734309530000001</v>
      </c>
      <c r="C1050" s="3">
        <v>17.838338165</v>
      </c>
      <c r="D1050" s="3">
        <v>17.868877510000001</v>
      </c>
      <c r="E1050" s="3">
        <v>25.722865670000001</v>
      </c>
      <c r="F1050" s="10">
        <v>3.698077434137677</v>
      </c>
      <c r="G1050" s="10">
        <v>3.031651062536906</v>
      </c>
      <c r="H1050" s="3">
        <v>7.396154868275354</v>
      </c>
      <c r="I1050" s="3">
        <v>10.42780593081226</v>
      </c>
      <c r="J1050" s="3">
        <v>3.698077434137677</v>
      </c>
      <c r="K1050" s="14">
        <f t="shared" si="462"/>
        <v>10.098836394248544</v>
      </c>
      <c r="L1050" s="14">
        <f t="shared" si="463"/>
        <v>11.527587338569369</v>
      </c>
      <c r="M1050" s="14">
        <f t="shared" si="464"/>
        <v>13.606807866798647</v>
      </c>
      <c r="N1050" s="5">
        <f t="shared" si="465"/>
        <v>0</v>
      </c>
      <c r="O1050" s="11">
        <v>0.2333333333</v>
      </c>
      <c r="P1050" s="11">
        <v>0.03</v>
      </c>
      <c r="Q1050" s="11">
        <v>5.7813555298842676</v>
      </c>
      <c r="R1050" s="11">
        <f t="shared" si="458"/>
        <v>0.57813555298842678</v>
      </c>
      <c r="S1050" s="11">
        <f t="shared" si="459"/>
        <v>5.2032199768958414</v>
      </c>
      <c r="T1050" s="11">
        <v>6.2754134539717468</v>
      </c>
      <c r="U1050" s="11">
        <f t="shared" si="460"/>
        <v>0.62754134539717477</v>
      </c>
      <c r="V1050" s="11">
        <f t="shared" si="461"/>
        <v>5.647872108574572</v>
      </c>
      <c r="W1050" s="11">
        <f t="shared" si="438"/>
        <v>0.44011294108745069</v>
      </c>
      <c r="X1050" s="11">
        <f t="shared" si="439"/>
        <v>0.340605113542784</v>
      </c>
      <c r="Y1050" s="11">
        <f t="shared" si="440"/>
        <v>0.47621224951283919</v>
      </c>
      <c r="Z1050" s="11">
        <f t="shared" si="441"/>
        <v>0.1491327086461868</v>
      </c>
      <c r="AA1050" s="11">
        <f t="shared" si="442"/>
        <v>0.47065562852351917</v>
      </c>
      <c r="AB1050" s="11">
        <f t="shared" si="443"/>
        <v>0.10920229974529216</v>
      </c>
      <c r="AC1050" s="11">
        <f t="shared" si="444"/>
        <v>0.4898740442165147</v>
      </c>
      <c r="AD1050" s="11">
        <f t="shared" si="445"/>
        <v>0.44850451808827341</v>
      </c>
      <c r="AE1050" s="11">
        <f t="shared" si="446"/>
        <v>0.52691865103284841</v>
      </c>
      <c r="AF1050" s="11">
        <v>0</v>
      </c>
      <c r="AG1050" s="9">
        <v>0</v>
      </c>
      <c r="AH1050" s="11">
        <v>0</v>
      </c>
      <c r="AI1050" s="30"/>
      <c r="AJ1050" s="30">
        <v>1040</v>
      </c>
      <c r="AK1050" s="30">
        <f t="shared" si="447"/>
        <v>0.78071805463023469</v>
      </c>
      <c r="AL1050" s="30">
        <f t="shared" si="454"/>
        <v>0.61978833716970594</v>
      </c>
      <c r="AM1050" s="30">
        <f t="shared" si="455"/>
        <v>0.93837856230478811</v>
      </c>
      <c r="AN1050" s="34">
        <v>1.414285714</v>
      </c>
      <c r="AO1050" s="34">
        <v>2.09375</v>
      </c>
      <c r="AP1050">
        <v>1.0097784803333352</v>
      </c>
      <c r="AQ1050" s="30">
        <f t="shared" si="448"/>
        <v>-0.63356765936976533</v>
      </c>
      <c r="AR1050" s="31">
        <f t="shared" si="449"/>
        <v>0.40140797899928299</v>
      </c>
      <c r="AS1050" s="30">
        <f t="shared" si="450"/>
        <v>-1.4739616628302941</v>
      </c>
      <c r="AT1050" s="32">
        <f t="shared" si="451"/>
        <v>2.1725629834934455</v>
      </c>
      <c r="AU1050" s="30">
        <f t="shared" si="452"/>
        <v>-7.139991802854706E-2</v>
      </c>
      <c r="AV1050" s="33">
        <f t="shared" si="453"/>
        <v>5.0979482944832396E-3</v>
      </c>
      <c r="AW1050" s="16"/>
      <c r="AX1050" s="33"/>
    </row>
    <row r="1051" spans="1:50" x14ac:dyDescent="0.2">
      <c r="A1051" s="2">
        <v>43776</v>
      </c>
      <c r="B1051" s="3">
        <v>15.69909524</v>
      </c>
      <c r="C1051" s="3">
        <v>17.771494365000002</v>
      </c>
      <c r="D1051" s="3">
        <v>17.84290476</v>
      </c>
      <c r="E1051" s="3">
        <v>25.592651799999999</v>
      </c>
      <c r="F1051" s="10">
        <v>3.3390465988068612</v>
      </c>
      <c r="G1051" s="10">
        <v>2.710697884286883</v>
      </c>
      <c r="H1051" s="3">
        <v>6.6780931976137214</v>
      </c>
      <c r="I1051" s="3">
        <v>9.3887910819006031</v>
      </c>
      <c r="J1051" s="3">
        <v>3.3390465988068612</v>
      </c>
      <c r="K1051" s="14">
        <f t="shared" si="462"/>
        <v>9.3538758774064092</v>
      </c>
      <c r="L1051" s="14">
        <f t="shared" si="463"/>
        <v>10.407384269579099</v>
      </c>
      <c r="M1051" s="14">
        <f t="shared" si="464"/>
        <v>12.070459737265063</v>
      </c>
      <c r="N1051" s="5">
        <f t="shared" si="465"/>
        <v>0</v>
      </c>
      <c r="O1051" s="11">
        <v>0.23380952381600001</v>
      </c>
      <c r="P1051" s="11">
        <v>3.2380952384000003E-2</v>
      </c>
      <c r="Q1051" s="11">
        <v>5.8666255740246616</v>
      </c>
      <c r="R1051" s="11">
        <f t="shared" si="458"/>
        <v>0.5866625574024662</v>
      </c>
      <c r="S1051" s="11">
        <f t="shared" si="459"/>
        <v>5.2799630166221956</v>
      </c>
      <c r="T1051" s="11">
        <v>6.2915061443243756</v>
      </c>
      <c r="U1051" s="11">
        <f t="shared" si="460"/>
        <v>0.62915061443243758</v>
      </c>
      <c r="V1051" s="11">
        <f t="shared" si="461"/>
        <v>5.6623555298919381</v>
      </c>
      <c r="W1051" s="11">
        <f t="shared" si="438"/>
        <v>0.41182070296618228</v>
      </c>
      <c r="X1051" s="11">
        <f t="shared" si="439"/>
        <v>0.3807358327501259</v>
      </c>
      <c r="Y1051" s="11">
        <f t="shared" si="440"/>
        <v>0.46627542723057497</v>
      </c>
      <c r="Z1051" s="11">
        <f t="shared" si="441"/>
        <v>0.14241383822984358</v>
      </c>
      <c r="AA1051" s="11">
        <f t="shared" si="442"/>
        <v>0.47891144922402584</v>
      </c>
      <c r="AB1051" s="11">
        <f t="shared" si="443"/>
        <v>0.10974974263389588</v>
      </c>
      <c r="AC1051" s="11">
        <f t="shared" si="444"/>
        <v>0.45510540705772701</v>
      </c>
      <c r="AD1051" s="11">
        <f t="shared" si="445"/>
        <v>0.4943254414022562</v>
      </c>
      <c r="AE1051" s="11">
        <f t="shared" si="446"/>
        <v>0.51609072393818556</v>
      </c>
      <c r="AF1051" s="11">
        <v>0</v>
      </c>
      <c r="AG1051" s="9">
        <v>0</v>
      </c>
      <c r="AH1051" s="11">
        <v>0</v>
      </c>
      <c r="AI1051" s="30"/>
      <c r="AJ1051" s="30">
        <v>1041</v>
      </c>
      <c r="AK1051" s="30">
        <f t="shared" si="447"/>
        <v>0.79255653571630824</v>
      </c>
      <c r="AL1051" s="30">
        <f t="shared" si="454"/>
        <v>0.62132528745386939</v>
      </c>
      <c r="AM1051" s="30">
        <f t="shared" si="455"/>
        <v>0.94943084845998316</v>
      </c>
      <c r="AN1051" s="34">
        <v>1.428571429</v>
      </c>
      <c r="AO1051" s="34">
        <v>2.1</v>
      </c>
      <c r="AP1051">
        <v>1.0229029311666649</v>
      </c>
      <c r="AQ1051" s="30">
        <f t="shared" si="448"/>
        <v>-0.63601489328369176</v>
      </c>
      <c r="AR1051" s="31">
        <f t="shared" si="449"/>
        <v>0.40451494447866582</v>
      </c>
      <c r="AS1051" s="30">
        <f t="shared" si="450"/>
        <v>-1.4786747125461308</v>
      </c>
      <c r="AT1051" s="32">
        <f t="shared" si="451"/>
        <v>2.1864789055233826</v>
      </c>
      <c r="AU1051" s="30">
        <f t="shared" si="452"/>
        <v>-7.3472082706681707E-2</v>
      </c>
      <c r="AV1051" s="33">
        <f t="shared" si="453"/>
        <v>5.3981469372574769E-3</v>
      </c>
      <c r="AW1051" s="16"/>
      <c r="AX1051" s="33"/>
    </row>
    <row r="1052" spans="1:50" x14ac:dyDescent="0.2">
      <c r="A1052" s="2">
        <v>43777</v>
      </c>
      <c r="B1052" s="3">
        <v>15.673110749999999</v>
      </c>
      <c r="C1052" s="3">
        <v>17.704650565000001</v>
      </c>
      <c r="D1052" s="3">
        <v>17.829644720000001</v>
      </c>
      <c r="E1052" s="3">
        <v>25.462437919999999</v>
      </c>
      <c r="F1052" s="10">
        <v>3.5345248544082359</v>
      </c>
      <c r="G1052" s="10">
        <v>3.2974073496085512</v>
      </c>
      <c r="H1052" s="3">
        <v>7.0690497088164719</v>
      </c>
      <c r="I1052" s="3">
        <v>10.36645705842502</v>
      </c>
      <c r="J1052" s="3">
        <v>3.5345248544082359</v>
      </c>
      <c r="K1052" s="14">
        <f t="shared" si="462"/>
        <v>10.236756940680019</v>
      </c>
      <c r="L1052" s="14">
        <f t="shared" si="463"/>
        <v>12.05715958096483</v>
      </c>
      <c r="M1052" s="14">
        <f t="shared" si="464"/>
        <v>12.510026574706885</v>
      </c>
      <c r="N1052" s="5">
        <f t="shared" si="465"/>
        <v>0</v>
      </c>
      <c r="O1052" s="11">
        <v>0.234285714241</v>
      </c>
      <c r="P1052" s="11">
        <v>3.4761904758999998E-2</v>
      </c>
      <c r="Q1052" s="11">
        <v>5.8892100681337931</v>
      </c>
      <c r="R1052" s="11">
        <f t="shared" si="458"/>
        <v>0.58892100681337933</v>
      </c>
      <c r="S1052" s="11">
        <f t="shared" si="459"/>
        <v>5.3002890613204139</v>
      </c>
      <c r="T1052" s="11">
        <v>6.2808045102313308</v>
      </c>
      <c r="U1052" s="11">
        <f t="shared" si="460"/>
        <v>0.62808045102313315</v>
      </c>
      <c r="V1052" s="11">
        <f t="shared" si="461"/>
        <v>5.6527240592081975</v>
      </c>
      <c r="W1052" s="11">
        <f t="shared" si="438"/>
        <v>0.38572104606146518</v>
      </c>
      <c r="X1052" s="11">
        <f t="shared" si="439"/>
        <v>0.41880137571712622</v>
      </c>
      <c r="Y1052" s="11">
        <f t="shared" si="440"/>
        <v>0.45544529056364147</v>
      </c>
      <c r="Z1052" s="11">
        <f t="shared" si="441"/>
        <v>0.13463349238006111</v>
      </c>
      <c r="AA1052" s="11">
        <f t="shared" si="442"/>
        <v>0.48839917339619937</v>
      </c>
      <c r="AB1052" s="11">
        <f t="shared" si="443"/>
        <v>0.11015060013775686</v>
      </c>
      <c r="AC1052" s="11">
        <f t="shared" si="444"/>
        <v>0.42394768533633481</v>
      </c>
      <c r="AD1052" s="11">
        <f t="shared" si="445"/>
        <v>0.53654167146053389</v>
      </c>
      <c r="AE1052" s="11">
        <f t="shared" si="446"/>
        <v>0.50406247274089111</v>
      </c>
      <c r="AF1052" s="11">
        <v>0</v>
      </c>
      <c r="AG1052" s="9">
        <v>0</v>
      </c>
      <c r="AH1052" s="11">
        <v>0</v>
      </c>
      <c r="AI1052" s="30"/>
      <c r="AJ1052" s="30">
        <v>1042</v>
      </c>
      <c r="AK1052" s="30">
        <f t="shared" si="447"/>
        <v>0.80452242177859135</v>
      </c>
      <c r="AL1052" s="30">
        <f t="shared" si="454"/>
        <v>0.62303266577626049</v>
      </c>
      <c r="AM1052" s="30">
        <f t="shared" si="455"/>
        <v>0.96048935679686864</v>
      </c>
      <c r="AN1052" s="34">
        <v>1.4428571429999999</v>
      </c>
      <c r="AO1052" s="34">
        <v>2.0571428570000001</v>
      </c>
      <c r="AP1052">
        <v>1.0360273824999999</v>
      </c>
      <c r="AQ1052" s="30">
        <f t="shared" si="448"/>
        <v>-0.63833472122140855</v>
      </c>
      <c r="AR1052" s="31">
        <f t="shared" si="449"/>
        <v>0.40747121631681338</v>
      </c>
      <c r="AS1052" s="30">
        <f t="shared" si="450"/>
        <v>-1.4341101912237395</v>
      </c>
      <c r="AT1052" s="32">
        <f t="shared" si="451"/>
        <v>2.0566720405717906</v>
      </c>
      <c r="AU1052" s="30">
        <f t="shared" si="452"/>
        <v>-7.5538025703131284E-2</v>
      </c>
      <c r="AV1052" s="33">
        <f t="shared" si="453"/>
        <v>5.7059933271269223E-3</v>
      </c>
      <c r="AW1052" s="16"/>
      <c r="AX1052" s="33"/>
    </row>
    <row r="1053" spans="1:50" x14ac:dyDescent="0.2">
      <c r="A1053" s="2">
        <v>43778</v>
      </c>
      <c r="B1053" s="3">
        <v>15.64712626</v>
      </c>
      <c r="C1053" s="3">
        <v>17.637806765000001</v>
      </c>
      <c r="D1053" s="3">
        <v>17.816384670000001</v>
      </c>
      <c r="E1053" s="3">
        <v>25.332224050000001</v>
      </c>
      <c r="F1053" s="10">
        <v>3.5058887104279801</v>
      </c>
      <c r="G1053" s="10">
        <v>3.4364349884943479</v>
      </c>
      <c r="H1053" s="3">
        <v>7.0117774208559593</v>
      </c>
      <c r="I1053" s="3">
        <v>10.44821240935031</v>
      </c>
      <c r="J1053" s="3">
        <v>3.5058887104279801</v>
      </c>
      <c r="K1053" s="14">
        <f t="shared" si="462"/>
        <v>10.500031648334831</v>
      </c>
      <c r="L1053" s="14">
        <f t="shared" si="463"/>
        <v>12.407904286005808</v>
      </c>
      <c r="M1053" s="14">
        <f t="shared" si="464"/>
        <v>12.146868399939505</v>
      </c>
      <c r="N1053" s="5">
        <f t="shared" si="465"/>
        <v>0</v>
      </c>
      <c r="O1053" s="11">
        <v>0.23476190475700001</v>
      </c>
      <c r="P1053" s="11">
        <v>3.7142857143000002E-2</v>
      </c>
      <c r="Q1053" s="11">
        <v>5.9291405990069332</v>
      </c>
      <c r="R1053" s="11">
        <f t="shared" si="458"/>
        <v>0.59291405990069335</v>
      </c>
      <c r="S1053" s="11">
        <f t="shared" si="459"/>
        <v>5.3362265391062405</v>
      </c>
      <c r="T1053" s="11">
        <v>6.2794705431654414</v>
      </c>
      <c r="U1053" s="11">
        <f t="shared" si="460"/>
        <v>0.62794705431654418</v>
      </c>
      <c r="V1053" s="11">
        <f t="shared" si="461"/>
        <v>5.6515234888488974</v>
      </c>
      <c r="W1053" s="11">
        <f t="shared" si="438"/>
        <v>0.36130238213267996</v>
      </c>
      <c r="X1053" s="11">
        <f t="shared" si="439"/>
        <v>0.456638765450397</v>
      </c>
      <c r="Y1053" s="11">
        <f t="shared" si="440"/>
        <v>0.443914326786016</v>
      </c>
      <c r="Z1053" s="11">
        <f t="shared" si="441"/>
        <v>0.1276200650850873</v>
      </c>
      <c r="AA1053" s="11">
        <f t="shared" si="442"/>
        <v>0.49764561053233108</v>
      </c>
      <c r="AB1053" s="11">
        <f t="shared" si="443"/>
        <v>0.1103869116022861</v>
      </c>
      <c r="AC1053" s="11">
        <f t="shared" si="444"/>
        <v>0.39506025450352883</v>
      </c>
      <c r="AD1053" s="11">
        <f t="shared" si="445"/>
        <v>0.5805515904518409</v>
      </c>
      <c r="AE1053" s="11">
        <f t="shared" si="446"/>
        <v>0.49113083018616405</v>
      </c>
      <c r="AF1053" s="11">
        <v>0</v>
      </c>
      <c r="AG1053" s="9">
        <v>0</v>
      </c>
      <c r="AH1053" s="11">
        <v>0</v>
      </c>
      <c r="AI1053" s="30"/>
      <c r="AJ1053" s="30">
        <v>1043</v>
      </c>
      <c r="AK1053" s="30">
        <f t="shared" si="447"/>
        <v>0.8179411475830769</v>
      </c>
      <c r="AL1053" s="30">
        <f t="shared" si="454"/>
        <v>0.62526567561741841</v>
      </c>
      <c r="AM1053" s="30">
        <f t="shared" si="455"/>
        <v>0.97561184495536968</v>
      </c>
      <c r="AN1053" s="34">
        <v>1.457142857</v>
      </c>
      <c r="AO1053" s="34">
        <v>2.0142857140000001</v>
      </c>
      <c r="AP1053">
        <v>1.0491518333333349</v>
      </c>
      <c r="AQ1053" s="30">
        <f t="shared" si="448"/>
        <v>-0.63920170941692311</v>
      </c>
      <c r="AR1053" s="31">
        <f t="shared" si="449"/>
        <v>0.40857882532151663</v>
      </c>
      <c r="AS1053" s="30">
        <f t="shared" si="450"/>
        <v>-1.3890200383825817</v>
      </c>
      <c r="AT1053" s="32">
        <f t="shared" si="451"/>
        <v>1.9293766670283488</v>
      </c>
      <c r="AU1053" s="30">
        <f t="shared" si="452"/>
        <v>-7.3539988377965271E-2</v>
      </c>
      <c r="AV1053" s="33">
        <f t="shared" si="453"/>
        <v>5.4081298906312669E-3</v>
      </c>
      <c r="AW1053" s="16"/>
      <c r="AX1053" s="33"/>
    </row>
    <row r="1054" spans="1:50" x14ac:dyDescent="0.2">
      <c r="A1054" s="2">
        <v>43779</v>
      </c>
      <c r="B1054" s="3">
        <v>15.621141769999999</v>
      </c>
      <c r="C1054" s="3">
        <v>17.516660455</v>
      </c>
      <c r="D1054" s="3">
        <v>17.803124629999999</v>
      </c>
      <c r="E1054" s="3">
        <v>25.202010170000001</v>
      </c>
      <c r="F1054" s="10">
        <v>3.220937033383827</v>
      </c>
      <c r="G1054" s="10">
        <v>2.866407131305118</v>
      </c>
      <c r="H1054" s="3">
        <v>6.4418740667676531</v>
      </c>
      <c r="I1054" s="3">
        <v>9.3082811980727715</v>
      </c>
      <c r="J1054" s="3">
        <v>3.220937033383827</v>
      </c>
      <c r="K1054" s="14">
        <f t="shared" si="462"/>
        <v>10.263860938514096</v>
      </c>
      <c r="L1054" s="14">
        <f t="shared" si="463"/>
        <v>10.653505218406641</v>
      </c>
      <c r="M1054" s="14">
        <f t="shared" si="464"/>
        <v>10.921875179878409</v>
      </c>
      <c r="N1054" s="5">
        <f t="shared" si="465"/>
        <v>0</v>
      </c>
      <c r="O1054" s="11">
        <v>0.23523809517300001</v>
      </c>
      <c r="P1054" s="11">
        <v>3.9523809527000013E-2</v>
      </c>
      <c r="Q1054" s="11">
        <v>6.0054331501831033</v>
      </c>
      <c r="R1054" s="11">
        <f t="shared" si="458"/>
        <v>0.60054331501831038</v>
      </c>
      <c r="S1054" s="11">
        <f t="shared" si="459"/>
        <v>5.4048898351647932</v>
      </c>
      <c r="T1054" s="11">
        <v>6.3030692253140268</v>
      </c>
      <c r="U1054" s="11">
        <f t="shared" si="460"/>
        <v>0.63030692253140275</v>
      </c>
      <c r="V1054" s="11">
        <f t="shared" si="461"/>
        <v>5.6727623027826244</v>
      </c>
      <c r="W1054" s="11">
        <f t="shared" si="438"/>
        <v>0.33858067450973989</v>
      </c>
      <c r="X1054" s="11">
        <f t="shared" si="439"/>
        <v>0.49348499198958828</v>
      </c>
      <c r="Y1054" s="11">
        <f t="shared" si="440"/>
        <v>0.43183129238201456</v>
      </c>
      <c r="Z1054" s="11">
        <f t="shared" si="441"/>
        <v>0.12071754131995174</v>
      </c>
      <c r="AA1054" s="11">
        <f t="shared" si="442"/>
        <v>0.50714161429434679</v>
      </c>
      <c r="AB1054" s="11">
        <f t="shared" si="443"/>
        <v>0.11047768477525687</v>
      </c>
      <c r="AC1054" s="11">
        <f t="shared" si="444"/>
        <v>0.36874616175755537</v>
      </c>
      <c r="AD1054" s="11">
        <f t="shared" si="445"/>
        <v>0.6233368803970406</v>
      </c>
      <c r="AE1054" s="11">
        <f t="shared" si="446"/>
        <v>0.47749350632877252</v>
      </c>
      <c r="AF1054" s="11">
        <v>0</v>
      </c>
      <c r="AG1054" s="9">
        <v>0</v>
      </c>
      <c r="AH1054" s="11">
        <v>0</v>
      </c>
      <c r="AI1054" s="30"/>
      <c r="AJ1054" s="30">
        <v>1044</v>
      </c>
      <c r="AK1054" s="30">
        <f t="shared" si="447"/>
        <v>0.83206566649932823</v>
      </c>
      <c r="AL1054" s="30">
        <f t="shared" si="454"/>
        <v>0.6278591556142985</v>
      </c>
      <c r="AM1054" s="30">
        <f t="shared" si="455"/>
        <v>0.99208304215459597</v>
      </c>
      <c r="AN1054" s="34">
        <v>1.4714285709999999</v>
      </c>
      <c r="AO1054" s="34">
        <v>1.9714285709999999</v>
      </c>
      <c r="AP1054">
        <v>1.0719821666666651</v>
      </c>
      <c r="AQ1054" s="30">
        <f t="shared" si="448"/>
        <v>-0.63936290450067168</v>
      </c>
      <c r="AR1054" s="31">
        <f t="shared" si="449"/>
        <v>0.40878492365153501</v>
      </c>
      <c r="AS1054" s="30">
        <f t="shared" si="450"/>
        <v>-1.3435694153857014</v>
      </c>
      <c r="AT1054" s="32">
        <f t="shared" si="451"/>
        <v>1.8051787739598755</v>
      </c>
      <c r="AU1054" s="30">
        <f t="shared" si="452"/>
        <v>-7.9899124512069153E-2</v>
      </c>
      <c r="AV1054" s="33">
        <f t="shared" si="453"/>
        <v>6.3838700977951295E-3</v>
      </c>
      <c r="AW1054" s="16"/>
      <c r="AX1054" s="33"/>
    </row>
    <row r="1055" spans="1:50" x14ac:dyDescent="0.2">
      <c r="A1055" s="2">
        <v>43780</v>
      </c>
      <c r="B1055" s="3">
        <v>15.59515728</v>
      </c>
      <c r="C1055" s="3">
        <v>17.39551415</v>
      </c>
      <c r="D1055" s="3">
        <v>17.789864590000001</v>
      </c>
      <c r="E1055" s="3">
        <v>25.071796299999999</v>
      </c>
      <c r="F1055" s="10">
        <v>3.0809773529659759</v>
      </c>
      <c r="G1055" s="10">
        <v>2.7058554044733851</v>
      </c>
      <c r="H1055" s="3">
        <v>6.1619547059319526</v>
      </c>
      <c r="I1055" s="3">
        <v>8.8678101104053368</v>
      </c>
      <c r="J1055" s="3">
        <v>3.0809773529659759</v>
      </c>
      <c r="K1055" s="14">
        <f t="shared" si="462"/>
        <v>10.470710838995389</v>
      </c>
      <c r="L1055" s="14">
        <f t="shared" si="463"/>
        <v>10.032783859643953</v>
      </c>
      <c r="M1055" s="14">
        <f t="shared" si="464"/>
        <v>10.222532445273895</v>
      </c>
      <c r="N1055" s="5">
        <f t="shared" si="465"/>
        <v>0</v>
      </c>
      <c r="O1055" s="11">
        <v>0.23571428569899999</v>
      </c>
      <c r="P1055" s="11">
        <v>4.1904761901000002E-2</v>
      </c>
      <c r="Q1055" s="11">
        <v>6.0671775978731919</v>
      </c>
      <c r="R1055" s="11">
        <f t="shared" si="458"/>
        <v>0.60671775978731923</v>
      </c>
      <c r="S1055" s="11">
        <f t="shared" si="459"/>
        <v>5.4604598380858729</v>
      </c>
      <c r="T1055" s="11">
        <v>6.3244331558961369</v>
      </c>
      <c r="U1055" s="11">
        <f t="shared" si="460"/>
        <v>0.63244331558961375</v>
      </c>
      <c r="V1055" s="11">
        <f t="shared" si="461"/>
        <v>5.6919898403065234</v>
      </c>
      <c r="W1055" s="11">
        <f t="shared" si="438"/>
        <v>0.31754090384714118</v>
      </c>
      <c r="X1055" s="11">
        <f t="shared" si="439"/>
        <v>0.52857751956838639</v>
      </c>
      <c r="Y1055" s="11">
        <f t="shared" si="440"/>
        <v>0.4193348404682683</v>
      </c>
      <c r="Z1055" s="11">
        <f t="shared" si="441"/>
        <v>0.11342425517361204</v>
      </c>
      <c r="AA1055" s="11">
        <f t="shared" si="442"/>
        <v>0.51714592674612847</v>
      </c>
      <c r="AB1055" s="11">
        <f t="shared" si="443"/>
        <v>0.11042838323116767</v>
      </c>
      <c r="AC1055" s="11">
        <f t="shared" si="444"/>
        <v>0.34504641599044061</v>
      </c>
      <c r="AD1055" s="11">
        <f t="shared" si="445"/>
        <v>0.66102193682681243</v>
      </c>
      <c r="AE1055" s="11">
        <f t="shared" si="446"/>
        <v>0.46335101642704568</v>
      </c>
      <c r="AF1055" s="11">
        <v>0</v>
      </c>
      <c r="AG1055" s="9">
        <v>0</v>
      </c>
      <c r="AH1055" s="11">
        <v>0</v>
      </c>
      <c r="AI1055" s="30"/>
      <c r="AJ1055" s="30">
        <v>1045</v>
      </c>
      <c r="AK1055" s="30">
        <f t="shared" si="447"/>
        <v>0.84611842341552757</v>
      </c>
      <c r="AL1055" s="30">
        <f t="shared" si="454"/>
        <v>0.63057018191974046</v>
      </c>
      <c r="AM1055" s="30">
        <f t="shared" si="455"/>
        <v>1.0060683528172532</v>
      </c>
      <c r="AN1055" s="34">
        <v>1.4857142860000001</v>
      </c>
      <c r="AO1055" s="34">
        <v>1.928571429</v>
      </c>
      <c r="AP1055">
        <v>1.0948125000000002</v>
      </c>
      <c r="AQ1055" s="30">
        <f t="shared" si="448"/>
        <v>-0.63959586258447254</v>
      </c>
      <c r="AR1055" s="31">
        <f t="shared" si="449"/>
        <v>0.40908286743517547</v>
      </c>
      <c r="AS1055" s="30">
        <f t="shared" si="450"/>
        <v>-1.2980012470802595</v>
      </c>
      <c r="AT1055" s="32">
        <f t="shared" si="451"/>
        <v>1.684807237421909</v>
      </c>
      <c r="AU1055" s="30">
        <f t="shared" si="452"/>
        <v>-8.8744147182747035E-2</v>
      </c>
      <c r="AV1055" s="33">
        <f t="shared" si="453"/>
        <v>7.8755236591930688E-3</v>
      </c>
      <c r="AW1055" s="16"/>
      <c r="AX1055" s="33"/>
    </row>
    <row r="1056" spans="1:50" x14ac:dyDescent="0.2">
      <c r="A1056" s="2">
        <v>43781</v>
      </c>
      <c r="B1056" s="3">
        <v>15.56917279</v>
      </c>
      <c r="C1056" s="3">
        <v>17.274367845</v>
      </c>
      <c r="D1056" s="3">
        <v>17.776604540000001</v>
      </c>
      <c r="E1056" s="3">
        <v>24.94158242</v>
      </c>
      <c r="F1056" s="10">
        <v>3.0045005339004049</v>
      </c>
      <c r="G1056" s="10">
        <v>2.598086343400571</v>
      </c>
      <c r="H1056" s="3">
        <v>6.009001067800809</v>
      </c>
      <c r="I1056" s="3">
        <v>8.6070874112013804</v>
      </c>
      <c r="J1056" s="3">
        <v>3.0045005339004049</v>
      </c>
      <c r="K1056" s="14">
        <f t="shared" si="462"/>
        <v>10.918503527254462</v>
      </c>
      <c r="L1056" s="14">
        <f t="shared" si="463"/>
        <v>9.6182251842026343</v>
      </c>
      <c r="M1056" s="14">
        <f t="shared" si="464"/>
        <v>9.7521383688734993</v>
      </c>
      <c r="N1056" s="5">
        <f t="shared" si="465"/>
        <v>0</v>
      </c>
      <c r="O1056" s="11">
        <v>0.23619047611399999</v>
      </c>
      <c r="P1056" s="11">
        <v>4.4285714286000012E-2</v>
      </c>
      <c r="Q1056" s="11">
        <v>6.1155960109544649</v>
      </c>
      <c r="R1056" s="11">
        <f t="shared" si="458"/>
        <v>0.61155960109544649</v>
      </c>
      <c r="S1056" s="11">
        <f t="shared" si="459"/>
        <v>5.5040364098590189</v>
      </c>
      <c r="T1056" s="11">
        <v>6.3533222640938796</v>
      </c>
      <c r="U1056" s="11">
        <f t="shared" si="460"/>
        <v>0.63533222640938802</v>
      </c>
      <c r="V1056" s="11">
        <f t="shared" si="461"/>
        <v>5.7179900376844914</v>
      </c>
      <c r="W1056" s="11">
        <f t="shared" si="438"/>
        <v>0.29797741971987918</v>
      </c>
      <c r="X1056" s="11">
        <f t="shared" si="439"/>
        <v>0.56238607296474619</v>
      </c>
      <c r="Y1056" s="11">
        <f t="shared" si="440"/>
        <v>0.40655248485116496</v>
      </c>
      <c r="Z1056" s="11">
        <f t="shared" si="441"/>
        <v>0.10626033879767477</v>
      </c>
      <c r="AA1056" s="11">
        <f t="shared" si="442"/>
        <v>0.52722592010603175</v>
      </c>
      <c r="AB1056" s="11">
        <f t="shared" si="443"/>
        <v>0.11023431538858489</v>
      </c>
      <c r="AC1056" s="11">
        <f t="shared" si="444"/>
        <v>0.32344607430240901</v>
      </c>
      <c r="AD1056" s="11">
        <f t="shared" si="445"/>
        <v>0.69632341350388693</v>
      </c>
      <c r="AE1056" s="11">
        <f t="shared" si="446"/>
        <v>0.44889137967085097</v>
      </c>
      <c r="AF1056" s="11">
        <v>0</v>
      </c>
      <c r="AG1056" s="9">
        <v>0</v>
      </c>
      <c r="AH1056" s="11">
        <v>0</v>
      </c>
      <c r="AI1056" s="30"/>
      <c r="AJ1056" s="30">
        <v>1046</v>
      </c>
      <c r="AK1056" s="30">
        <f t="shared" si="447"/>
        <v>0.86036349268462531</v>
      </c>
      <c r="AL1056" s="30">
        <f t="shared" si="454"/>
        <v>0.63348625890370647</v>
      </c>
      <c r="AM1056" s="30">
        <f t="shared" si="455"/>
        <v>1.0197694878062959</v>
      </c>
      <c r="AN1056" s="34">
        <v>1.5</v>
      </c>
      <c r="AO1056" s="34">
        <v>1.885714286</v>
      </c>
      <c r="AP1056">
        <v>1.117642833333335</v>
      </c>
      <c r="AQ1056" s="30">
        <f t="shared" si="448"/>
        <v>-0.63963650731537469</v>
      </c>
      <c r="AR1056" s="31">
        <f t="shared" si="449"/>
        <v>0.4091348614906114</v>
      </c>
      <c r="AS1056" s="30">
        <f t="shared" si="450"/>
        <v>-1.2522280270962936</v>
      </c>
      <c r="AT1056" s="32">
        <f t="shared" si="451"/>
        <v>1.5680750318454757</v>
      </c>
      <c r="AU1056" s="30">
        <f t="shared" si="452"/>
        <v>-9.787334552703908E-2</v>
      </c>
      <c r="AV1056" s="33">
        <f t="shared" si="453"/>
        <v>9.5791917646551802E-3</v>
      </c>
      <c r="AW1056" s="16"/>
      <c r="AX1056" s="33"/>
    </row>
    <row r="1057" spans="1:50" x14ac:dyDescent="0.2">
      <c r="A1057" s="2">
        <v>43782</v>
      </c>
      <c r="B1057" s="3">
        <v>15.543188300000001</v>
      </c>
      <c r="C1057" s="3">
        <v>17.153221539999997</v>
      </c>
      <c r="D1057" s="3">
        <v>17.763344499999999</v>
      </c>
      <c r="E1057" s="3">
        <v>24.811368550000001</v>
      </c>
      <c r="F1057" s="10">
        <v>2.9486765826021748</v>
      </c>
      <c r="G1057" s="10">
        <v>2.5118710822931272</v>
      </c>
      <c r="H1057" s="3">
        <v>5.8973531652043496</v>
      </c>
      <c r="I1057" s="3">
        <v>8.4092242474974768</v>
      </c>
      <c r="J1057" s="3">
        <v>2.9486765826021748</v>
      </c>
      <c r="K1057" s="14">
        <f t="shared" si="462"/>
        <v>11.492290241582333</v>
      </c>
      <c r="L1057" s="14">
        <f t="shared" si="463"/>
        <v>9.2822173534073862</v>
      </c>
      <c r="M1057" s="14">
        <f t="shared" si="464"/>
        <v>9.3607573511503244</v>
      </c>
      <c r="N1057" s="5">
        <f t="shared" si="465"/>
        <v>0</v>
      </c>
      <c r="O1057" s="11">
        <v>0.23666666662999999</v>
      </c>
      <c r="P1057" s="11">
        <v>4.6666666670000002E-2</v>
      </c>
      <c r="Q1057" s="11">
        <v>6.1661402244150629</v>
      </c>
      <c r="R1057" s="11">
        <f t="shared" si="458"/>
        <v>0.61661402244150632</v>
      </c>
      <c r="S1057" s="11">
        <f t="shared" si="459"/>
        <v>5.5495262019735572</v>
      </c>
      <c r="T1057" s="11">
        <v>6.3940696095931884</v>
      </c>
      <c r="U1057" s="11">
        <f t="shared" si="460"/>
        <v>0.63940696095931893</v>
      </c>
      <c r="V1057" s="11">
        <f t="shared" si="461"/>
        <v>5.7546626486338699</v>
      </c>
      <c r="W1057" s="11">
        <f t="shared" si="438"/>
        <v>0.27975382804419824</v>
      </c>
      <c r="X1057" s="11">
        <f t="shared" si="439"/>
        <v>0.59511198045340896</v>
      </c>
      <c r="Y1057" s="11">
        <f t="shared" si="440"/>
        <v>0.39359044509955865</v>
      </c>
      <c r="Z1057" s="11">
        <f t="shared" si="441"/>
        <v>9.9423933087310623E-2</v>
      </c>
      <c r="AA1057" s="11">
        <f t="shared" si="442"/>
        <v>0.53721167107330836</v>
      </c>
      <c r="AB1057" s="11">
        <f t="shared" si="443"/>
        <v>0.10990129693137295</v>
      </c>
      <c r="AC1057" s="11">
        <f t="shared" si="444"/>
        <v>0.30367440309965832</v>
      </c>
      <c r="AD1057" s="11">
        <f t="shared" si="445"/>
        <v>0.72957318832931006</v>
      </c>
      <c r="AE1057" s="11">
        <f t="shared" si="446"/>
        <v>0.43425902231705965</v>
      </c>
      <c r="AF1057" s="11">
        <v>0</v>
      </c>
      <c r="AG1057" s="9">
        <v>0</v>
      </c>
      <c r="AH1057" s="11">
        <v>0</v>
      </c>
      <c r="AI1057" s="30"/>
      <c r="AJ1057" s="30">
        <v>1047</v>
      </c>
      <c r="AK1057" s="30">
        <f t="shared" si="447"/>
        <v>0.8748658084976072</v>
      </c>
      <c r="AL1057" s="30">
        <f t="shared" si="454"/>
        <v>0.63663560416061893</v>
      </c>
      <c r="AM1057" s="30">
        <f t="shared" si="455"/>
        <v>1.0332475914289683</v>
      </c>
      <c r="AN1057" s="34">
        <v>1.5142857139999999</v>
      </c>
      <c r="AO1057" s="34">
        <v>1.842857143</v>
      </c>
      <c r="AP1057">
        <v>1.140473166666665</v>
      </c>
      <c r="AQ1057" s="30">
        <f t="shared" si="448"/>
        <v>-0.63941990550239269</v>
      </c>
      <c r="AR1057" s="31">
        <f t="shared" si="449"/>
        <v>0.4088578155526888</v>
      </c>
      <c r="AS1057" s="30">
        <f t="shared" si="450"/>
        <v>-1.2062215388393811</v>
      </c>
      <c r="AT1057" s="32">
        <f t="shared" si="451"/>
        <v>1.4549704007600446</v>
      </c>
      <c r="AU1057" s="30">
        <f t="shared" si="452"/>
        <v>-0.10722557523769671</v>
      </c>
      <c r="AV1057" s="33">
        <f t="shared" si="453"/>
        <v>1.1497323985054958E-2</v>
      </c>
      <c r="AW1057" s="16"/>
      <c r="AX1057" s="33"/>
    </row>
    <row r="1058" spans="1:50" x14ac:dyDescent="0.2">
      <c r="A1058" s="2">
        <v>43783</v>
      </c>
      <c r="B1058" s="3">
        <v>15.517203820000001</v>
      </c>
      <c r="C1058" s="3">
        <v>17.03207523</v>
      </c>
      <c r="D1058" s="3">
        <v>17.75008446</v>
      </c>
      <c r="E1058" s="3">
        <v>24.681154679999999</v>
      </c>
      <c r="F1058" s="10">
        <v>2.874912189194704</v>
      </c>
      <c r="G1058" s="10">
        <v>2.3418160067145979</v>
      </c>
      <c r="H1058" s="3">
        <v>5.7498243783894081</v>
      </c>
      <c r="I1058" s="3">
        <v>8.0916403851040073</v>
      </c>
      <c r="J1058" s="3">
        <v>2.874912189194704</v>
      </c>
      <c r="K1058" s="14">
        <f t="shared" si="462"/>
        <v>12.057158287607631</v>
      </c>
      <c r="L1058" s="14">
        <f t="shared" si="463"/>
        <v>8.7410878364279174</v>
      </c>
      <c r="M1058" s="14">
        <f t="shared" si="464"/>
        <v>8.923996161139371</v>
      </c>
      <c r="N1058" s="5">
        <f t="shared" si="465"/>
        <v>0</v>
      </c>
      <c r="O1058" s="11">
        <v>0.23714285716</v>
      </c>
      <c r="P1058" s="11">
        <v>4.9047619039999997E-2</v>
      </c>
      <c r="Q1058" s="11">
        <v>6.2194096670194616</v>
      </c>
      <c r="R1058" s="11">
        <f t="shared" si="458"/>
        <v>0.62194096670194621</v>
      </c>
      <c r="S1058" s="11">
        <f t="shared" si="459"/>
        <v>5.5974687003175152</v>
      </c>
      <c r="T1058" s="11">
        <v>6.4482603920487369</v>
      </c>
      <c r="U1058" s="11">
        <f t="shared" si="460"/>
        <v>0.64482603920487369</v>
      </c>
      <c r="V1058" s="11">
        <f t="shared" si="461"/>
        <v>5.8034343528438637</v>
      </c>
      <c r="W1058" s="11">
        <f t="shared" si="438"/>
        <v>0.26276845906915364</v>
      </c>
      <c r="X1058" s="11">
        <f t="shared" si="439"/>
        <v>0.62683934661728025</v>
      </c>
      <c r="Y1058" s="11">
        <f t="shared" si="440"/>
        <v>0.38053921361302717</v>
      </c>
      <c r="Z1058" s="11">
        <f t="shared" si="441"/>
        <v>9.2969999712929255E-2</v>
      </c>
      <c r="AA1058" s="11">
        <f t="shared" si="442"/>
        <v>0.54703991055065582</v>
      </c>
      <c r="AB1058" s="11">
        <f t="shared" si="443"/>
        <v>0.10943897667154955</v>
      </c>
      <c r="AC1058" s="11">
        <f t="shared" si="444"/>
        <v>0.28553313055005186</v>
      </c>
      <c r="AD1058" s="11">
        <f t="shared" si="445"/>
        <v>0.76099075264010385</v>
      </c>
      <c r="AE1058" s="11">
        <f t="shared" si="446"/>
        <v>0.41957207438190586</v>
      </c>
      <c r="AF1058" s="11">
        <v>0</v>
      </c>
      <c r="AG1058" s="9">
        <v>0</v>
      </c>
      <c r="AH1058" s="11">
        <v>0</v>
      </c>
      <c r="AI1058" s="30"/>
      <c r="AJ1058" s="30">
        <v>1048</v>
      </c>
      <c r="AK1058" s="30">
        <f t="shared" si="447"/>
        <v>0.88960780568643383</v>
      </c>
      <c r="AL1058" s="30">
        <f t="shared" si="454"/>
        <v>0.64000991026358511</v>
      </c>
      <c r="AM1058" s="30">
        <f t="shared" si="455"/>
        <v>1.0465238831901558</v>
      </c>
      <c r="AN1058" s="34">
        <v>1.5285714290000001</v>
      </c>
      <c r="AO1058" s="34">
        <v>1.8</v>
      </c>
      <c r="AP1058">
        <v>1.1633035</v>
      </c>
      <c r="AQ1058" s="30">
        <f t="shared" si="448"/>
        <v>-0.63896362331356626</v>
      </c>
      <c r="AR1058" s="31">
        <f t="shared" si="449"/>
        <v>0.40827451191800102</v>
      </c>
      <c r="AS1058" s="30">
        <f t="shared" si="450"/>
        <v>-1.1599900897364148</v>
      </c>
      <c r="AT1058" s="32">
        <f t="shared" si="451"/>
        <v>1.3455770082866958</v>
      </c>
      <c r="AU1058" s="30">
        <f t="shared" si="452"/>
        <v>-0.11677961680984428</v>
      </c>
      <c r="AV1058" s="33">
        <f t="shared" si="453"/>
        <v>1.3637478902254065E-2</v>
      </c>
      <c r="AW1058" s="16"/>
      <c r="AX1058" s="33"/>
    </row>
    <row r="1059" spans="1:50" x14ac:dyDescent="0.2">
      <c r="A1059" s="2">
        <v>43784</v>
      </c>
      <c r="B1059" s="3">
        <v>15.49121933</v>
      </c>
      <c r="C1059" s="3">
        <v>17.014634415</v>
      </c>
      <c r="D1059" s="3">
        <v>17.736824410000001</v>
      </c>
      <c r="E1059" s="3">
        <v>24.550940799999999</v>
      </c>
      <c r="F1059" s="10">
        <v>2.8334955562108819</v>
      </c>
      <c r="G1059" s="10">
        <v>2.2818212037518739</v>
      </c>
      <c r="H1059" s="3">
        <v>5.6669911124217638</v>
      </c>
      <c r="I1059" s="3">
        <v>7.9488123161736386</v>
      </c>
      <c r="J1059" s="3">
        <v>2.8334955562108819</v>
      </c>
      <c r="K1059" s="14">
        <f t="shared" si="462"/>
        <v>11.962347481999485</v>
      </c>
      <c r="L1059" s="14">
        <f t="shared" si="463"/>
        <v>8.7152977307659487</v>
      </c>
      <c r="M1059" s="14">
        <f t="shared" si="464"/>
        <v>8.5980249521740166</v>
      </c>
      <c r="N1059" s="5">
        <f t="shared" si="465"/>
        <v>0</v>
      </c>
      <c r="O1059" s="11">
        <v>0.23761904756999999</v>
      </c>
      <c r="P1059" s="11">
        <v>5.142857143E-2</v>
      </c>
      <c r="Q1059" s="11">
        <v>6.2681090435369464</v>
      </c>
      <c r="R1059" s="11">
        <f t="shared" si="458"/>
        <v>0.62681090435369469</v>
      </c>
      <c r="S1059" s="11">
        <f t="shared" si="459"/>
        <v>5.6412981391832515</v>
      </c>
      <c r="T1059" s="11">
        <v>6.4795877202941741</v>
      </c>
      <c r="U1059" s="11">
        <f t="shared" si="460"/>
        <v>0.64795877202941743</v>
      </c>
      <c r="V1059" s="11">
        <f t="shared" si="461"/>
        <v>5.8316289482647568</v>
      </c>
      <c r="W1059" s="11">
        <f t="shared" si="438"/>
        <v>0.24693714299446834</v>
      </c>
      <c r="X1059" s="11">
        <f t="shared" si="439"/>
        <v>0.65752969291483343</v>
      </c>
      <c r="Y1059" s="11">
        <f t="shared" si="440"/>
        <v>0.36747672112668511</v>
      </c>
      <c r="Z1059" s="11">
        <f t="shared" si="441"/>
        <v>8.6864089743948728E-2</v>
      </c>
      <c r="AA1059" s="11">
        <f t="shared" si="442"/>
        <v>0.55669722618527162</v>
      </c>
      <c r="AB1059" s="11">
        <f t="shared" si="443"/>
        <v>0.10885788748603258</v>
      </c>
      <c r="AC1059" s="11">
        <f t="shared" si="444"/>
        <v>0.26882407446616829</v>
      </c>
      <c r="AD1059" s="11">
        <f t="shared" si="445"/>
        <v>0.79024414266729148</v>
      </c>
      <c r="AE1059" s="11">
        <f t="shared" si="446"/>
        <v>0.40492849198988962</v>
      </c>
      <c r="AF1059" s="11">
        <v>0</v>
      </c>
      <c r="AG1059" s="9">
        <v>0</v>
      </c>
      <c r="AH1059" s="11">
        <v>0</v>
      </c>
      <c r="AI1059" s="30"/>
      <c r="AJ1059" s="30">
        <v>1049</v>
      </c>
      <c r="AK1059" s="30">
        <f t="shared" si="447"/>
        <v>0.90446683590930177</v>
      </c>
      <c r="AL1059" s="30">
        <f t="shared" si="454"/>
        <v>0.64356131592922039</v>
      </c>
      <c r="AM1059" s="30">
        <f t="shared" si="455"/>
        <v>1.0590682171334598</v>
      </c>
      <c r="AN1059" s="34">
        <v>1.542857143</v>
      </c>
      <c r="AO1059" s="34">
        <v>1.7571428570000001</v>
      </c>
      <c r="AP1059">
        <v>1.1778007428571451</v>
      </c>
      <c r="AQ1059" s="30">
        <f t="shared" si="448"/>
        <v>-0.63839030709069822</v>
      </c>
      <c r="AR1059" s="31">
        <f t="shared" si="449"/>
        <v>0.40754218418735599</v>
      </c>
      <c r="AS1059" s="30">
        <f t="shared" si="450"/>
        <v>-1.1135815410707797</v>
      </c>
      <c r="AT1059" s="32">
        <f t="shared" si="451"/>
        <v>1.2400638486135724</v>
      </c>
      <c r="AU1059" s="30">
        <f t="shared" si="452"/>
        <v>-0.11873252572368531</v>
      </c>
      <c r="AV1059" s="33">
        <f t="shared" si="453"/>
        <v>1.4097412664725594E-2</v>
      </c>
      <c r="AW1059" s="16"/>
      <c r="AX1059" s="33"/>
    </row>
    <row r="1060" spans="1:50" x14ac:dyDescent="0.2">
      <c r="A1060" s="2">
        <v>43785</v>
      </c>
      <c r="B1060" s="3">
        <v>15.465234840000001</v>
      </c>
      <c r="C1060" s="3">
        <v>16.997193600000003</v>
      </c>
      <c r="D1060" s="3">
        <v>17.723564369999998</v>
      </c>
      <c r="E1060" s="3">
        <v>24.420726930000001</v>
      </c>
      <c r="F1060" s="10">
        <v>3.4690197338688691</v>
      </c>
      <c r="G1060" s="10">
        <v>4.0326049192269364</v>
      </c>
      <c r="H1060" s="3">
        <v>6.9380394677377382</v>
      </c>
      <c r="I1060" s="3">
        <v>10.970644386964681</v>
      </c>
      <c r="J1060" s="3">
        <v>3.4690197338688691</v>
      </c>
      <c r="K1060" s="14">
        <f t="shared" si="462"/>
        <v>14.740883796480123</v>
      </c>
      <c r="L1060" s="14">
        <f t="shared" si="463"/>
        <v>13.706974617489745</v>
      </c>
      <c r="M1060" s="14">
        <f t="shared" si="464"/>
        <v>10.287510645785948</v>
      </c>
      <c r="N1060" s="5">
        <f t="shared" si="465"/>
        <v>0</v>
      </c>
      <c r="O1060" s="11">
        <v>0.2380952381</v>
      </c>
      <c r="P1060" s="11">
        <v>5.3809523800000002E-2</v>
      </c>
      <c r="Q1060" s="11">
        <v>6.2234048192716207</v>
      </c>
      <c r="R1060" s="11">
        <f t="shared" si="458"/>
        <v>0.62234048192716207</v>
      </c>
      <c r="S1060" s="11">
        <f t="shared" si="459"/>
        <v>5.6010643373444591</v>
      </c>
      <c r="T1060" s="11">
        <v>6.2576652238109123</v>
      </c>
      <c r="U1060" s="11">
        <f t="shared" si="460"/>
        <v>0.62576652238109132</v>
      </c>
      <c r="V1060" s="11">
        <f t="shared" si="461"/>
        <v>5.6318987014298214</v>
      </c>
      <c r="W1060" s="11">
        <f t="shared" si="438"/>
        <v>0.23216083674202898</v>
      </c>
      <c r="X1060" s="11">
        <f t="shared" si="439"/>
        <v>0.68722446014720118</v>
      </c>
      <c r="Y1060" s="11">
        <f t="shared" si="440"/>
        <v>0.35447027552767918</v>
      </c>
      <c r="Z1060" s="11">
        <f t="shared" si="441"/>
        <v>8.1160370074095087E-2</v>
      </c>
      <c r="AA1060" s="11">
        <f t="shared" si="442"/>
        <v>0.56613727272948222</v>
      </c>
      <c r="AB1060" s="11">
        <f t="shared" si="443"/>
        <v>0.10816763838997302</v>
      </c>
      <c r="AC1060" s="11">
        <f t="shared" si="444"/>
        <v>0.25343945768405013</v>
      </c>
      <c r="AD1060" s="11">
        <f t="shared" si="445"/>
        <v>0.81782983473232684</v>
      </c>
      <c r="AE1060" s="11">
        <f t="shared" si="446"/>
        <v>0.39040755742269007</v>
      </c>
      <c r="AF1060" s="11">
        <v>0</v>
      </c>
      <c r="AG1060" s="9">
        <v>0</v>
      </c>
      <c r="AH1060" s="11">
        <v>0</v>
      </c>
      <c r="AI1060" s="30"/>
      <c r="AJ1060" s="30">
        <v>1050</v>
      </c>
      <c r="AK1060" s="30">
        <f t="shared" si="447"/>
        <v>0.91938529688923021</v>
      </c>
      <c r="AL1060" s="30">
        <f t="shared" si="454"/>
        <v>0.64729764280357727</v>
      </c>
      <c r="AM1060" s="30">
        <f t="shared" si="455"/>
        <v>1.0712692924163769</v>
      </c>
      <c r="AN1060" s="34">
        <v>1.5571428570000001</v>
      </c>
      <c r="AO1060" s="34">
        <v>1.7142857140000001</v>
      </c>
      <c r="AP1060">
        <v>1.192297985714285</v>
      </c>
      <c r="AQ1060" s="30">
        <f t="shared" si="448"/>
        <v>-0.63775756011076989</v>
      </c>
      <c r="AR1060" s="31">
        <f t="shared" si="449"/>
        <v>0.40673470547844226</v>
      </c>
      <c r="AS1060" s="30">
        <f t="shared" si="450"/>
        <v>-1.0669880711964228</v>
      </c>
      <c r="AT1060" s="32">
        <f t="shared" si="451"/>
        <v>1.1384635440754627</v>
      </c>
      <c r="AU1060" s="30">
        <f t="shared" si="452"/>
        <v>-0.12102869329790811</v>
      </c>
      <c r="AV1060" s="33">
        <f t="shared" si="453"/>
        <v>1.4647944601399107E-2</v>
      </c>
      <c r="AW1060" s="16"/>
      <c r="AX1060" s="33"/>
    </row>
    <row r="1061" spans="1:50" x14ac:dyDescent="0.2">
      <c r="A1061" s="2">
        <v>43786</v>
      </c>
      <c r="B1061" s="3">
        <v>15.43925035</v>
      </c>
      <c r="C1061" s="3">
        <v>17.179015505000002</v>
      </c>
      <c r="D1061" s="3">
        <v>17.710304319999999</v>
      </c>
      <c r="E1061" s="3">
        <v>24.290513050000001</v>
      </c>
      <c r="F1061" s="10">
        <v>4.2648812231147986</v>
      </c>
      <c r="G1061" s="10">
        <v>6.1096250414691484</v>
      </c>
      <c r="H1061" s="3">
        <v>8.5297624462295989</v>
      </c>
      <c r="I1061" s="3">
        <v>14.63938748769875</v>
      </c>
      <c r="J1061" s="3">
        <v>4.2648812231147986</v>
      </c>
      <c r="K1061" s="14">
        <f t="shared" si="462"/>
        <v>16.149872151334797</v>
      </c>
      <c r="L1061" s="14">
        <f t="shared" si="463"/>
        <v>20.796479319899685</v>
      </c>
      <c r="M1061" s="14">
        <f t="shared" si="464"/>
        <v>12.357173817737628</v>
      </c>
      <c r="N1061" s="5">
        <f t="shared" si="465"/>
        <v>0</v>
      </c>
      <c r="O1061" s="11">
        <v>0.23857142850999999</v>
      </c>
      <c r="P1061" s="11">
        <v>5.6190476189999998E-2</v>
      </c>
      <c r="Q1061" s="11">
        <v>6.1918932099321786</v>
      </c>
      <c r="R1061" s="11">
        <f t="shared" si="458"/>
        <v>0.61918932099321788</v>
      </c>
      <c r="S1061" s="11">
        <f t="shared" si="459"/>
        <v>5.5727038889389613</v>
      </c>
      <c r="T1061" s="11">
        <v>6.2202621730550494</v>
      </c>
      <c r="U1061" s="11">
        <f t="shared" si="460"/>
        <v>0.622026217305505</v>
      </c>
      <c r="V1061" s="11">
        <f t="shared" si="461"/>
        <v>5.5982359557495442</v>
      </c>
      <c r="W1061" s="11">
        <f t="shared" ref="W1061:W1105" si="466">W1060+($A$3/$B$3)*(F1060*R1060+AC1060*K1060+Z1060*(M1060+J1060)-W1060*(M1060+K1060+H1060))+AF1061-W1060*$E$3-W1060*$G$3</f>
        <v>0.218301203292707</v>
      </c>
      <c r="X1061" s="11">
        <f t="shared" ref="X1061:X1105" si="467">X1060+($A$3/$B$3)*(F1060*S1060+AD1060*K1060+AA1060*(M1060+J1060)-X1060*(M1060+K1060+H1060))+$F$3*Y1060+$G$3*W1060-AF1061</f>
        <v>0.71789243839853145</v>
      </c>
      <c r="Y1061" s="11">
        <f t="shared" ref="Y1061:Y1105" si="468">Y1060+W1060*$E$3-$F$3*Y1060-$H$3*Y1060</f>
        <v>0.34157649230741899</v>
      </c>
      <c r="Z1061" s="11">
        <f t="shared" ref="Z1061:Z1105" si="469">Z1060+($A$3/$C$3)*(O1060*J1060+W1060*M1060-(M1060+J1060)*Z1060)+AG1061-Z1060*$M$3-$O$3*Z1060</f>
        <v>7.691146470637901E-2</v>
      </c>
      <c r="AA1061" s="11">
        <f t="shared" ref="AA1061:AA1105" si="470">AA1060+($A$3/$C$3)*(P1060*J1060+X1060*M1060-(M1060+J1060)*AA1060)+AB1060*$N$3+$O$3*Z1060-AG1061</f>
        <v>0.57507949583148277</v>
      </c>
      <c r="AB1061" s="11">
        <f t="shared" ref="AB1061:AB1105" si="471">AB1060+Z1060*$M$3-$N$3*AB1060-AB1060*$P$3</f>
        <v>0.10737870745535853</v>
      </c>
      <c r="AC1061" s="11">
        <f t="shared" ref="AC1061:AC1105" si="472">AC1060+($A$3/$D$3)*(G1060*U1060+W1060*(H1060+K1060)+O1060*L1060-AC1060*(K1060+L1060+I1060))+AH1061-AC1060*$E$3-$G$3*AC1060</f>
        <v>0.24006288575981843</v>
      </c>
      <c r="AD1061" s="11">
        <f t="shared" ref="AD1061:AD1105" si="473">AD1060+($A$3/$D$3)*(G1060*V1060+X1060*(H1060+K1060)+P1060*L1060-AD1060*(K1060+L1060+I1060))+AE1060*$F$3+$G$3*AC1060-AH1061</f>
        <v>0.85061015463872136</v>
      </c>
      <c r="AE1061" s="11">
        <f t="shared" ref="AE1061:AE1105" si="474">AE1060+$E$3*AC1060-$F$3*AE1060-AE1060*$H$3</f>
        <v>0.37607647018027007</v>
      </c>
      <c r="AF1061" s="11">
        <v>0</v>
      </c>
      <c r="AG1061" s="9">
        <v>0</v>
      </c>
      <c r="AH1061" s="11">
        <v>0</v>
      </c>
      <c r="AI1061" s="30"/>
      <c r="AJ1061" s="30">
        <v>1051</v>
      </c>
      <c r="AK1061" s="30">
        <f t="shared" ref="AK1061:AK1105" si="475">W1061+X1061</f>
        <v>0.93619364169123842</v>
      </c>
      <c r="AL1061" s="30">
        <f t="shared" si="454"/>
        <v>0.65199096053786176</v>
      </c>
      <c r="AM1061" s="30">
        <f t="shared" si="455"/>
        <v>1.0906730403985399</v>
      </c>
      <c r="AN1061" s="34">
        <v>1.571428571</v>
      </c>
      <c r="AO1061" s="34">
        <v>1.6714285710000001</v>
      </c>
      <c r="AP1061">
        <v>1.17473640507143</v>
      </c>
      <c r="AQ1061" s="30">
        <f t="shared" ref="AQ1061:AQ1105" si="476">AK1061-AN1061</f>
        <v>-0.63523492930876158</v>
      </c>
      <c r="AR1061" s="31">
        <f t="shared" ref="AR1061:AR1105" si="477">AQ1061^2</f>
        <v>0.40352341541390729</v>
      </c>
      <c r="AS1061" s="30">
        <f t="shared" ref="AS1061:AS1105" si="478">AL1061-AO1061</f>
        <v>-1.0194376104621383</v>
      </c>
      <c r="AT1061" s="32">
        <f t="shared" ref="AT1061:AT1105" si="479">AS1061^2</f>
        <v>1.0392530416247545</v>
      </c>
      <c r="AU1061" s="30">
        <f t="shared" ref="AU1061:AU1105" si="480">AM1061-AP1061</f>
        <v>-8.4063364672890106E-2</v>
      </c>
      <c r="AV1061" s="33">
        <f t="shared" ref="AV1061:AV1105" si="481">AU1061^2</f>
        <v>7.066649280127308E-3</v>
      </c>
      <c r="AW1061" s="16"/>
      <c r="AX1061" s="33"/>
    </row>
    <row r="1062" spans="1:50" x14ac:dyDescent="0.2">
      <c r="A1062" s="2">
        <v>43787</v>
      </c>
      <c r="B1062" s="3">
        <v>15.413265859999999</v>
      </c>
      <c r="C1062" s="3">
        <v>17.360837414999999</v>
      </c>
      <c r="D1062" s="3">
        <v>17.69704428</v>
      </c>
      <c r="E1062" s="3">
        <v>24.160299179999999</v>
      </c>
      <c r="F1062" s="10">
        <v>3.8924274595116919</v>
      </c>
      <c r="G1062" s="10">
        <v>4.8258031698364414</v>
      </c>
      <c r="H1062" s="3">
        <v>7.7848549190233838</v>
      </c>
      <c r="I1062" s="3">
        <v>12.610658088859831</v>
      </c>
      <c r="J1062" s="3">
        <v>3.8924274595116919</v>
      </c>
      <c r="K1062" s="14">
        <f t="shared" si="462"/>
        <v>13.323169833514214</v>
      </c>
      <c r="L1062" s="14">
        <f t="shared" si="463"/>
        <v>18.36753806918426</v>
      </c>
      <c r="M1062" s="14">
        <f t="shared" si="464"/>
        <v>11.015845771317636</v>
      </c>
      <c r="N1062" s="5">
        <f t="shared" si="465"/>
        <v>0</v>
      </c>
      <c r="O1062" s="11">
        <v>0.23904761902999999</v>
      </c>
      <c r="P1062" s="11">
        <v>5.8571428570000007E-2</v>
      </c>
      <c r="Q1062" s="11">
        <v>6.2608463986006901</v>
      </c>
      <c r="R1062" s="11">
        <f t="shared" si="458"/>
        <v>0.62608463986006901</v>
      </c>
      <c r="S1062" s="11">
        <f t="shared" si="459"/>
        <v>5.6347617587406216</v>
      </c>
      <c r="T1062" s="11">
        <v>6.2761935243453202</v>
      </c>
      <c r="U1062" s="11">
        <f t="shared" si="460"/>
        <v>0.62761935243453204</v>
      </c>
      <c r="V1062" s="11">
        <f t="shared" si="461"/>
        <v>5.6485741719107887</v>
      </c>
      <c r="W1062" s="11">
        <f t="shared" si="466"/>
        <v>0.20532901905961773</v>
      </c>
      <c r="X1062" s="11">
        <f t="shared" si="467"/>
        <v>0.74980181843459226</v>
      </c>
      <c r="Y1062" s="11">
        <f t="shared" si="468"/>
        <v>0.32883982353709923</v>
      </c>
      <c r="Z1062" s="11">
        <f t="shared" si="469"/>
        <v>7.4059143029688759E-2</v>
      </c>
      <c r="AA1062" s="11">
        <f t="shared" si="470"/>
        <v>0.58379880456964051</v>
      </c>
      <c r="AB1062" s="11">
        <f t="shared" si="471"/>
        <v>0.10652239157323162</v>
      </c>
      <c r="AC1062" s="11">
        <f t="shared" si="472"/>
        <v>0.22913341182337454</v>
      </c>
      <c r="AD1062" s="11">
        <f t="shared" si="473"/>
        <v>0.88809220239425835</v>
      </c>
      <c r="AE1062" s="11">
        <f t="shared" si="474"/>
        <v>0.36203682595967757</v>
      </c>
      <c r="AF1062" s="11">
        <v>0</v>
      </c>
      <c r="AG1062" s="9">
        <v>0</v>
      </c>
      <c r="AH1062" s="11">
        <v>0</v>
      </c>
      <c r="AI1062" s="30"/>
      <c r="AJ1062" s="30">
        <v>1052</v>
      </c>
      <c r="AK1062" s="30">
        <f t="shared" si="475"/>
        <v>0.95513083749421002</v>
      </c>
      <c r="AL1062" s="30">
        <f t="shared" ref="AL1062:AL1105" si="482">Z1062+AA1062</f>
        <v>0.65785794759932925</v>
      </c>
      <c r="AM1062" s="30">
        <f t="shared" ref="AM1062:AM1105" si="483">AC1062+AD1062</f>
        <v>1.1172256142176329</v>
      </c>
      <c r="AN1062" s="34">
        <v>1.585714286</v>
      </c>
      <c r="AO1062" s="34">
        <v>1.628571429</v>
      </c>
      <c r="AP1062">
        <v>1.15717482442857</v>
      </c>
      <c r="AQ1062" s="30">
        <f t="shared" si="476"/>
        <v>-0.63058344850578996</v>
      </c>
      <c r="AR1062" s="31">
        <f t="shared" si="477"/>
        <v>0.39763548552945427</v>
      </c>
      <c r="AS1062" s="30">
        <f t="shared" si="478"/>
        <v>-0.97071348140067071</v>
      </c>
      <c r="AT1062" s="32">
        <f t="shared" si="479"/>
        <v>0.94228466297301028</v>
      </c>
      <c r="AU1062" s="30">
        <f t="shared" si="480"/>
        <v>-3.9949210210937114E-2</v>
      </c>
      <c r="AV1062" s="33">
        <f t="shared" si="481"/>
        <v>1.5959393964776422E-3</v>
      </c>
      <c r="AW1062" s="16"/>
      <c r="AX1062" s="33"/>
    </row>
    <row r="1063" spans="1:50" x14ac:dyDescent="0.2">
      <c r="A1063" s="2">
        <v>43788</v>
      </c>
      <c r="B1063" s="3">
        <v>15.38728137</v>
      </c>
      <c r="C1063" s="3">
        <v>17.542659319999999</v>
      </c>
      <c r="D1063" s="3">
        <v>17.683784240000001</v>
      </c>
      <c r="E1063" s="3">
        <v>24.0300853</v>
      </c>
      <c r="F1063" s="10">
        <v>3.6909984874963082</v>
      </c>
      <c r="G1063" s="10">
        <v>3.858008680450983</v>
      </c>
      <c r="H1063" s="3">
        <v>7.3819969749926164</v>
      </c>
      <c r="I1063" s="3">
        <v>11.2400056554436</v>
      </c>
      <c r="J1063" s="3">
        <v>3.6909984874963082</v>
      </c>
      <c r="K1063" s="14">
        <f t="shared" si="462"/>
        <v>11.549647721873091</v>
      </c>
      <c r="L1063" s="14">
        <f t="shared" si="463"/>
        <v>16.722284278242057</v>
      </c>
      <c r="M1063" s="14">
        <f t="shared" si="464"/>
        <v>10.199938314754295</v>
      </c>
      <c r="N1063" s="5">
        <f t="shared" si="465"/>
        <v>0</v>
      </c>
      <c r="O1063" s="11">
        <v>0.23952380945000001</v>
      </c>
      <c r="P1063" s="11">
        <v>6.0952380950000003E-2</v>
      </c>
      <c r="Q1063" s="11">
        <v>6.3200456041879294</v>
      </c>
      <c r="R1063" s="11">
        <f t="shared" si="458"/>
        <v>0.63200456041879294</v>
      </c>
      <c r="S1063" s="11">
        <f t="shared" si="459"/>
        <v>5.6880410437691369</v>
      </c>
      <c r="T1063" s="11">
        <v>6.3203727022695091</v>
      </c>
      <c r="U1063" s="11">
        <f t="shared" si="460"/>
        <v>0.632037270226951</v>
      </c>
      <c r="V1063" s="11">
        <f t="shared" si="461"/>
        <v>5.6883354320425585</v>
      </c>
      <c r="W1063" s="11">
        <f t="shared" si="466"/>
        <v>0.19329543470624144</v>
      </c>
      <c r="X1063" s="11">
        <f t="shared" si="467"/>
        <v>0.77968984032698385</v>
      </c>
      <c r="Y1063" s="11">
        <f t="shared" si="468"/>
        <v>0.31629974411083411</v>
      </c>
      <c r="Z1063" s="11">
        <f t="shared" si="469"/>
        <v>7.0637326509500914E-2</v>
      </c>
      <c r="AA1063" s="11">
        <f t="shared" si="470"/>
        <v>0.59282378802850944</v>
      </c>
      <c r="AB1063" s="11">
        <f t="shared" si="471"/>
        <v>0.10562812510174233</v>
      </c>
      <c r="AC1063" s="11">
        <f t="shared" si="472"/>
        <v>0.21855483163002101</v>
      </c>
      <c r="AD1063" s="11">
        <f t="shared" si="473"/>
        <v>0.91697790031169446</v>
      </c>
      <c r="AE1063" s="11">
        <f t="shared" si="474"/>
        <v>0.34840798167709186</v>
      </c>
      <c r="AF1063" s="11">
        <v>0</v>
      </c>
      <c r="AG1063" s="9">
        <v>0</v>
      </c>
      <c r="AH1063" s="11">
        <v>0</v>
      </c>
      <c r="AI1063" s="30"/>
      <c r="AJ1063" s="30">
        <v>1053</v>
      </c>
      <c r="AK1063" s="30">
        <f t="shared" si="475"/>
        <v>0.97298527503322529</v>
      </c>
      <c r="AL1063" s="30">
        <f t="shared" si="482"/>
        <v>0.66346111453801038</v>
      </c>
      <c r="AM1063" s="30">
        <f t="shared" si="483"/>
        <v>1.1355327319417154</v>
      </c>
      <c r="AN1063" s="34">
        <v>1.6</v>
      </c>
      <c r="AO1063" s="34">
        <v>1.585714286</v>
      </c>
      <c r="AP1063">
        <v>1.1396132437857149</v>
      </c>
      <c r="AQ1063" s="30">
        <f t="shared" si="476"/>
        <v>-0.62701472496677479</v>
      </c>
      <c r="AR1063" s="31">
        <f t="shared" si="477"/>
        <v>0.39314746532516026</v>
      </c>
      <c r="AS1063" s="30">
        <f t="shared" si="478"/>
        <v>-0.9222531714619896</v>
      </c>
      <c r="AT1063" s="32">
        <f t="shared" si="479"/>
        <v>0.85055091227169799</v>
      </c>
      <c r="AU1063" s="30">
        <f t="shared" si="480"/>
        <v>-4.0805118439994903E-3</v>
      </c>
      <c r="AV1063" s="33">
        <f t="shared" si="481"/>
        <v>1.665057690902012E-5</v>
      </c>
      <c r="AW1063" s="16"/>
      <c r="AX1063" s="33"/>
    </row>
    <row r="1064" spans="1:50" x14ac:dyDescent="0.2">
      <c r="A1064" s="2">
        <v>43789</v>
      </c>
      <c r="B1064" s="3">
        <v>15.361296879999999</v>
      </c>
      <c r="C1064" s="3">
        <v>17.724481230000002</v>
      </c>
      <c r="D1064" s="3">
        <v>17.670524189999998</v>
      </c>
      <c r="E1064" s="3">
        <v>23.899871430000001</v>
      </c>
      <c r="F1064" s="10">
        <v>3.324598535974149</v>
      </c>
      <c r="G1064" s="10">
        <v>3.2064470457203971</v>
      </c>
      <c r="H1064" s="3">
        <v>6.649197071948298</v>
      </c>
      <c r="I1064" s="3">
        <v>9.8556441176686942</v>
      </c>
      <c r="J1064" s="3">
        <v>3.324598535974149</v>
      </c>
      <c r="K1064" s="14">
        <f t="shared" si="462"/>
        <v>9.5984101577501075</v>
      </c>
      <c r="L1064" s="14">
        <f t="shared" si="463"/>
        <v>15.420677645119545</v>
      </c>
      <c r="M1064" s="14">
        <f t="shared" si="464"/>
        <v>8.9684019518107245</v>
      </c>
      <c r="N1064" s="5">
        <f t="shared" si="465"/>
        <v>0</v>
      </c>
      <c r="O1064" s="11">
        <v>0.23999999996999999</v>
      </c>
      <c r="P1064" s="11">
        <v>6.3333333329999991E-2</v>
      </c>
      <c r="Q1064" s="11">
        <v>6.4021499754241216</v>
      </c>
      <c r="R1064" s="11">
        <f t="shared" si="458"/>
        <v>0.64021499754241218</v>
      </c>
      <c r="S1064" s="11">
        <f t="shared" si="459"/>
        <v>5.7619349778817099</v>
      </c>
      <c r="T1064" s="11">
        <v>6.3987928230624291</v>
      </c>
      <c r="U1064" s="11">
        <f t="shared" si="460"/>
        <v>0.63987928230624291</v>
      </c>
      <c r="V1064" s="11">
        <f t="shared" si="461"/>
        <v>5.7589135407561862</v>
      </c>
      <c r="W1064" s="11">
        <f t="shared" si="466"/>
        <v>0.18209716844877538</v>
      </c>
      <c r="X1064" s="11">
        <f t="shared" si="467"/>
        <v>0.80807666153733615</v>
      </c>
      <c r="Y1064" s="11">
        <f t="shared" si="468"/>
        <v>0.30399575011130081</v>
      </c>
      <c r="Z1064" s="11">
        <f t="shared" si="469"/>
        <v>6.7066608218850451E-2</v>
      </c>
      <c r="AA1064" s="11">
        <f t="shared" si="470"/>
        <v>0.60190342026092569</v>
      </c>
      <c r="AB1064" s="11">
        <f t="shared" si="471"/>
        <v>0.10468536444216349</v>
      </c>
      <c r="AC1064" s="11">
        <f t="shared" si="472"/>
        <v>0.20835622755557334</v>
      </c>
      <c r="AD1064" s="11">
        <f t="shared" si="473"/>
        <v>0.93918887736833145</v>
      </c>
      <c r="AE1064" s="11">
        <f t="shared" si="474"/>
        <v>0.33517970853670859</v>
      </c>
      <c r="AF1064" s="11">
        <v>0</v>
      </c>
      <c r="AG1064" s="9">
        <v>0</v>
      </c>
      <c r="AH1064" s="11">
        <v>0</v>
      </c>
      <c r="AI1064" s="30"/>
      <c r="AJ1064" s="30">
        <v>1054</v>
      </c>
      <c r="AK1064" s="30">
        <f t="shared" si="475"/>
        <v>0.99017382998611159</v>
      </c>
      <c r="AL1064" s="30">
        <f t="shared" si="482"/>
        <v>0.66897002847977616</v>
      </c>
      <c r="AM1064" s="30">
        <f t="shared" si="483"/>
        <v>1.1475451049239047</v>
      </c>
      <c r="AN1064" s="34">
        <v>1.614285714</v>
      </c>
      <c r="AO1064" s="34">
        <v>1.542857143</v>
      </c>
      <c r="AP1064">
        <v>1.122051663142855</v>
      </c>
      <c r="AQ1064" s="30">
        <f t="shared" si="476"/>
        <v>-0.6241118840138884</v>
      </c>
      <c r="AR1064" s="31">
        <f t="shared" si="477"/>
        <v>0.3895156437673653</v>
      </c>
      <c r="AS1064" s="30">
        <f t="shared" si="478"/>
        <v>-0.87388711452022383</v>
      </c>
      <c r="AT1064" s="32">
        <f t="shared" si="479"/>
        <v>0.76367868892448276</v>
      </c>
      <c r="AU1064" s="30">
        <f t="shared" si="480"/>
        <v>2.549344178104973E-2</v>
      </c>
      <c r="AV1064" s="33">
        <f t="shared" si="481"/>
        <v>6.4991557384377202E-4</v>
      </c>
      <c r="AW1064" s="16"/>
      <c r="AX1064" s="33"/>
    </row>
    <row r="1065" spans="1:50" x14ac:dyDescent="0.2">
      <c r="A1065" s="2">
        <v>43790</v>
      </c>
      <c r="B1065" s="3">
        <v>15.351581789999999</v>
      </c>
      <c r="C1065" s="3">
        <v>17.906303135000002</v>
      </c>
      <c r="D1065" s="3">
        <v>17.65726415</v>
      </c>
      <c r="E1065" s="3">
        <v>23.923602030000001</v>
      </c>
      <c r="F1065" s="10">
        <v>3.3691035699573511</v>
      </c>
      <c r="G1065" s="10">
        <v>3.8699592441543</v>
      </c>
      <c r="H1065" s="3">
        <v>6.738207139914703</v>
      </c>
      <c r="I1065" s="3">
        <v>10.608166384068999</v>
      </c>
      <c r="J1065" s="3">
        <v>3.3691035699573511</v>
      </c>
      <c r="K1065" s="14">
        <f t="shared" si="462"/>
        <v>8.9407187463142197</v>
      </c>
      <c r="L1065" s="14">
        <f t="shared" si="463"/>
        <v>18.172929728488153</v>
      </c>
      <c r="M1065" s="14">
        <f t="shared" si="464"/>
        <v>9.1564829953710465</v>
      </c>
      <c r="N1065" s="5">
        <f t="shared" si="465"/>
        <v>0</v>
      </c>
      <c r="O1065" s="11">
        <v>0.23912820505999999</v>
      </c>
      <c r="P1065" s="11">
        <v>6.3948717939999997E-2</v>
      </c>
      <c r="Q1065" s="11">
        <v>6.4380496453255729</v>
      </c>
      <c r="R1065" s="11">
        <f t="shared" si="458"/>
        <v>0.64380496453255731</v>
      </c>
      <c r="S1065" s="11">
        <f t="shared" si="459"/>
        <v>5.7942446807930157</v>
      </c>
      <c r="T1065" s="11">
        <v>6.3717289858551682</v>
      </c>
      <c r="U1065" s="11">
        <f t="shared" si="460"/>
        <v>0.63717289858551684</v>
      </c>
      <c r="V1065" s="11">
        <f t="shared" si="461"/>
        <v>5.7345560872696515</v>
      </c>
      <c r="W1065" s="11">
        <f t="shared" si="466"/>
        <v>0.17165080661755319</v>
      </c>
      <c r="X1065" s="11">
        <f t="shared" si="467"/>
        <v>0.83457966655580396</v>
      </c>
      <c r="Y1065" s="11">
        <f t="shared" si="468"/>
        <v>0.29195846193070291</v>
      </c>
      <c r="Z1065" s="11">
        <f t="shared" si="469"/>
        <v>6.3223265801684678E-2</v>
      </c>
      <c r="AA1065" s="11">
        <f t="shared" si="470"/>
        <v>0.61090927420849417</v>
      </c>
      <c r="AB1065" s="11">
        <f t="shared" si="471"/>
        <v>0.10369221297948025</v>
      </c>
      <c r="AC1065" s="11">
        <f t="shared" si="472"/>
        <v>0.19871493345499674</v>
      </c>
      <c r="AD1065" s="11">
        <f t="shared" si="473"/>
        <v>0.95767558176960443</v>
      </c>
      <c r="AE1065" s="11">
        <f t="shared" si="474"/>
        <v>0.32234421084133946</v>
      </c>
      <c r="AF1065" s="11">
        <v>0</v>
      </c>
      <c r="AG1065" s="9">
        <v>0</v>
      </c>
      <c r="AH1065" s="11">
        <v>0</v>
      </c>
      <c r="AI1065" s="30"/>
      <c r="AJ1065" s="30">
        <v>1055</v>
      </c>
      <c r="AK1065" s="30">
        <f t="shared" si="475"/>
        <v>1.0062304731733571</v>
      </c>
      <c r="AL1065" s="30">
        <f t="shared" si="482"/>
        <v>0.67413254001017886</v>
      </c>
      <c r="AM1065" s="30">
        <f t="shared" si="483"/>
        <v>1.1563905152246012</v>
      </c>
      <c r="AN1065" s="34">
        <v>1.628571429</v>
      </c>
      <c r="AO1065" s="34">
        <v>1.5</v>
      </c>
      <c r="AP1065">
        <v>1.1044900824999999</v>
      </c>
      <c r="AQ1065" s="30">
        <f t="shared" si="476"/>
        <v>-0.62234095582664284</v>
      </c>
      <c r="AR1065" s="31">
        <f t="shared" si="477"/>
        <v>0.38730826529921941</v>
      </c>
      <c r="AS1065" s="30">
        <f t="shared" si="478"/>
        <v>-0.82586745998982114</v>
      </c>
      <c r="AT1065" s="32">
        <f t="shared" si="479"/>
        <v>0.68205706147003886</v>
      </c>
      <c r="AU1065" s="30">
        <f t="shared" si="480"/>
        <v>5.190043272460132E-2</v>
      </c>
      <c r="AV1065" s="33">
        <f t="shared" si="481"/>
        <v>2.6936549170008674E-3</v>
      </c>
      <c r="AW1065" s="16"/>
      <c r="AX1065" s="33"/>
    </row>
    <row r="1066" spans="1:50" x14ac:dyDescent="0.2">
      <c r="A1066" s="2">
        <v>43791</v>
      </c>
      <c r="B1066" s="3">
        <v>15.341866700000001</v>
      </c>
      <c r="C1066" s="3">
        <v>18.088125040000001</v>
      </c>
      <c r="D1066" s="3">
        <v>17.666262069999998</v>
      </c>
      <c r="E1066" s="3">
        <v>23.947332629999998</v>
      </c>
      <c r="F1066" s="10">
        <v>3.406369445665471</v>
      </c>
      <c r="G1066" s="10">
        <v>3.891529554199689</v>
      </c>
      <c r="H1066" s="3">
        <v>6.8127388913309428</v>
      </c>
      <c r="I1066" s="3">
        <v>10.70426844553063</v>
      </c>
      <c r="J1066" s="3">
        <v>3.406369445665471</v>
      </c>
      <c r="K1066" s="14">
        <f t="shared" si="462"/>
        <v>8.3556122242619608</v>
      </c>
      <c r="L1066" s="14">
        <f t="shared" si="463"/>
        <v>19.123180431377207</v>
      </c>
      <c r="M1066" s="14">
        <f t="shared" si="464"/>
        <v>9.2048225176308716</v>
      </c>
      <c r="N1066" s="5">
        <f t="shared" si="465"/>
        <v>0</v>
      </c>
      <c r="O1066" s="11">
        <v>0.23825641023999999</v>
      </c>
      <c r="P1066" s="11">
        <v>6.4564102560000031E-2</v>
      </c>
      <c r="Q1066" s="11">
        <v>6.4754571077860259</v>
      </c>
      <c r="R1066" s="11">
        <f t="shared" si="458"/>
        <v>0.64754571077860268</v>
      </c>
      <c r="S1066" s="11">
        <f t="shared" si="459"/>
        <v>5.8279113970074237</v>
      </c>
      <c r="T1066" s="11">
        <v>6.398707118124098</v>
      </c>
      <c r="U1066" s="11">
        <f t="shared" si="460"/>
        <v>0.63987071181240984</v>
      </c>
      <c r="V1066" s="11">
        <f t="shared" si="461"/>
        <v>5.7588364063116879</v>
      </c>
      <c r="W1066" s="11">
        <f t="shared" si="466"/>
        <v>0.16188722533255567</v>
      </c>
      <c r="X1066" s="11">
        <f t="shared" si="467"/>
        <v>0.86028911161935928</v>
      </c>
      <c r="Y1066" s="11">
        <f t="shared" si="468"/>
        <v>0.28021142636280888</v>
      </c>
      <c r="Z1066" s="11">
        <f t="shared" si="469"/>
        <v>5.9785856727417305E-2</v>
      </c>
      <c r="AA1066" s="11">
        <f t="shared" si="470"/>
        <v>0.61989450724057149</v>
      </c>
      <c r="AB1066" s="11">
        <f t="shared" si="471"/>
        <v>0.10264434194607153</v>
      </c>
      <c r="AC1066" s="11">
        <f t="shared" si="472"/>
        <v>0.19063742073746598</v>
      </c>
      <c r="AD1066" s="11">
        <f t="shared" si="473"/>
        <v>0.97632373967538177</v>
      </c>
      <c r="AE1066" s="11">
        <f t="shared" si="474"/>
        <v>0.309904484985004</v>
      </c>
      <c r="AF1066" s="11">
        <v>0</v>
      </c>
      <c r="AG1066" s="9">
        <v>0</v>
      </c>
      <c r="AH1066" s="11">
        <v>0</v>
      </c>
      <c r="AI1066" s="30"/>
      <c r="AJ1066" s="30">
        <v>1056</v>
      </c>
      <c r="AK1066" s="30">
        <f t="shared" si="475"/>
        <v>1.022176336951915</v>
      </c>
      <c r="AL1066" s="30">
        <f t="shared" si="482"/>
        <v>0.67968036396798881</v>
      </c>
      <c r="AM1066" s="30">
        <f t="shared" si="483"/>
        <v>1.1669611604128478</v>
      </c>
      <c r="AN1066" s="34">
        <v>1.6428571430000001</v>
      </c>
      <c r="AO1066" s="34">
        <v>1.5178571430000001</v>
      </c>
      <c r="AP1066">
        <v>1.0869285018571451</v>
      </c>
      <c r="AQ1066" s="30">
        <f t="shared" si="476"/>
        <v>-0.62068080604808507</v>
      </c>
      <c r="AR1066" s="31">
        <f t="shared" si="477"/>
        <v>0.38524466299650056</v>
      </c>
      <c r="AS1066" s="30">
        <f t="shared" si="478"/>
        <v>-0.83817677903201127</v>
      </c>
      <c r="AT1066" s="32">
        <f t="shared" si="479"/>
        <v>0.70254031290847707</v>
      </c>
      <c r="AU1066" s="30">
        <f t="shared" si="480"/>
        <v>8.003265855570274E-2</v>
      </c>
      <c r="AV1066" s="33">
        <f t="shared" si="481"/>
        <v>6.4052264354936992E-3</v>
      </c>
      <c r="AW1066" s="16"/>
      <c r="AX1066" s="33"/>
    </row>
    <row r="1067" spans="1:50" x14ac:dyDescent="0.2">
      <c r="A1067" s="2">
        <v>43792</v>
      </c>
      <c r="B1067" s="3">
        <v>15.332151619999999</v>
      </c>
      <c r="C1067" s="3">
        <v>18.269946949999998</v>
      </c>
      <c r="D1067" s="3">
        <v>17.675259990000001</v>
      </c>
      <c r="E1067" s="3">
        <v>23.971063229999999</v>
      </c>
      <c r="F1067" s="10">
        <v>3.2701975793902762</v>
      </c>
      <c r="G1067" s="10">
        <v>3.5586043093324511</v>
      </c>
      <c r="H1067" s="3">
        <v>6.5403951587805524</v>
      </c>
      <c r="I1067" s="3">
        <v>10.098999468113</v>
      </c>
      <c r="J1067" s="3">
        <v>3.2701975793902762</v>
      </c>
      <c r="K1067" s="14">
        <f t="shared" si="462"/>
        <v>7.450558946521352</v>
      </c>
      <c r="L1067" s="14">
        <f t="shared" si="463"/>
        <v>18.613560286889189</v>
      </c>
      <c r="M1067" s="14">
        <f t="shared" si="464"/>
        <v>8.7868409243766372</v>
      </c>
      <c r="N1067" s="5">
        <f t="shared" si="465"/>
        <v>0</v>
      </c>
      <c r="O1067" s="11">
        <v>0.23738461531999999</v>
      </c>
      <c r="P1067" s="11">
        <v>6.5179487179999995E-2</v>
      </c>
      <c r="Q1067" s="11">
        <v>6.534482214621562</v>
      </c>
      <c r="R1067" s="11">
        <f t="shared" si="458"/>
        <v>0.6534482214621562</v>
      </c>
      <c r="S1067" s="11">
        <f t="shared" si="459"/>
        <v>5.8810339931594058</v>
      </c>
      <c r="T1067" s="11">
        <v>6.449912625875343</v>
      </c>
      <c r="U1067" s="11">
        <f t="shared" si="460"/>
        <v>0.64499126258753436</v>
      </c>
      <c r="V1067" s="11">
        <f t="shared" si="461"/>
        <v>5.8049213632878089</v>
      </c>
      <c r="W1067" s="11">
        <f t="shared" si="466"/>
        <v>0.15277809897365183</v>
      </c>
      <c r="X1067" s="11">
        <f t="shared" si="467"/>
        <v>0.88524407144849326</v>
      </c>
      <c r="Y1067" s="11">
        <f t="shared" si="468"/>
        <v>0.26877246384847997</v>
      </c>
      <c r="Z1067" s="11">
        <f t="shared" si="469"/>
        <v>5.6662282449743154E-2</v>
      </c>
      <c r="AA1067" s="11">
        <f t="shared" si="470"/>
        <v>0.62881774593850603</v>
      </c>
      <c r="AB1067" s="11">
        <f t="shared" si="471"/>
        <v>0.10155109025522246</v>
      </c>
      <c r="AC1067" s="11">
        <f t="shared" si="472"/>
        <v>0.18341688267871842</v>
      </c>
      <c r="AD1067" s="11">
        <f t="shared" si="473"/>
        <v>0.99267513876477464</v>
      </c>
      <c r="AE1067" s="11">
        <f t="shared" si="474"/>
        <v>0.29792127808209323</v>
      </c>
      <c r="AF1067" s="11">
        <v>0</v>
      </c>
      <c r="AG1067" s="9">
        <v>0</v>
      </c>
      <c r="AH1067" s="11">
        <v>0</v>
      </c>
      <c r="AI1067" s="30"/>
      <c r="AJ1067" s="30">
        <v>1057</v>
      </c>
      <c r="AK1067" s="30">
        <f t="shared" si="475"/>
        <v>1.0380221704221451</v>
      </c>
      <c r="AL1067" s="30">
        <f t="shared" si="482"/>
        <v>0.68548002838824917</v>
      </c>
      <c r="AM1067" s="30">
        <f t="shared" si="483"/>
        <v>1.1760920214434931</v>
      </c>
      <c r="AN1067" s="34">
        <v>1.657142857</v>
      </c>
      <c r="AO1067" s="34">
        <v>1.5357142859999999</v>
      </c>
      <c r="AP1067">
        <v>1.0693669212142849</v>
      </c>
      <c r="AQ1067" s="30">
        <f t="shared" si="476"/>
        <v>-0.61912068657785491</v>
      </c>
      <c r="AR1067" s="31">
        <f t="shared" si="477"/>
        <v>0.38331042454863445</v>
      </c>
      <c r="AS1067" s="30">
        <f t="shared" si="478"/>
        <v>-0.85023425761175075</v>
      </c>
      <c r="AT1067" s="32">
        <f t="shared" si="479"/>
        <v>0.72289829281660489</v>
      </c>
      <c r="AU1067" s="30">
        <f t="shared" si="480"/>
        <v>0.10672510022920823</v>
      </c>
      <c r="AV1067" s="33">
        <f t="shared" si="481"/>
        <v>1.1390247018934542E-2</v>
      </c>
      <c r="AW1067" s="16"/>
      <c r="AX1067" s="33"/>
    </row>
    <row r="1068" spans="1:50" x14ac:dyDescent="0.2">
      <c r="A1068" s="2">
        <v>43793</v>
      </c>
      <c r="B1068" s="3">
        <v>15.322436529999999</v>
      </c>
      <c r="C1068" s="3">
        <v>18.451768854999997</v>
      </c>
      <c r="D1068" s="3">
        <v>17.684257909999999</v>
      </c>
      <c r="E1068" s="3">
        <v>23.994793829999999</v>
      </c>
      <c r="F1068" s="10">
        <v>3.048554913273426</v>
      </c>
      <c r="G1068" s="10">
        <v>2.9885186515516691</v>
      </c>
      <c r="H1068" s="3">
        <v>6.0971098265468529</v>
      </c>
      <c r="I1068" s="3">
        <v>9.0856284780985206</v>
      </c>
      <c r="J1068" s="3">
        <v>3.048554913273426</v>
      </c>
      <c r="K1068" s="14">
        <f t="shared" si="462"/>
        <v>6.4784208274441042</v>
      </c>
      <c r="L1068" s="14">
        <f t="shared" si="463"/>
        <v>17.0478160179767</v>
      </c>
      <c r="M1068" s="14">
        <f t="shared" si="464"/>
        <v>8.1454149950596335</v>
      </c>
      <c r="N1068" s="5">
        <f t="shared" si="465"/>
        <v>0</v>
      </c>
      <c r="O1068" s="11">
        <v>0.23651282051</v>
      </c>
      <c r="P1068" s="11">
        <v>6.5794871790000001E-2</v>
      </c>
      <c r="Q1068" s="11">
        <v>6.6095977288674108</v>
      </c>
      <c r="R1068" s="11">
        <f t="shared" si="458"/>
        <v>0.66095977288674113</v>
      </c>
      <c r="S1068" s="11">
        <f t="shared" si="459"/>
        <v>5.9486379559806695</v>
      </c>
      <c r="T1068" s="11">
        <v>6.5162935975273717</v>
      </c>
      <c r="U1068" s="11">
        <f t="shared" si="460"/>
        <v>0.65162935975273717</v>
      </c>
      <c r="V1068" s="11">
        <f t="shared" si="461"/>
        <v>5.864664237774635</v>
      </c>
      <c r="W1068" s="11">
        <f t="shared" si="466"/>
        <v>0.14426480766536454</v>
      </c>
      <c r="X1068" s="11">
        <f t="shared" si="467"/>
        <v>0.90904910823747087</v>
      </c>
      <c r="Y1068" s="11">
        <f t="shared" si="468"/>
        <v>0.25765644277818994</v>
      </c>
      <c r="Z1068" s="11">
        <f t="shared" si="469"/>
        <v>5.3619867708889365E-2</v>
      </c>
      <c r="AA1068" s="11">
        <f t="shared" si="470"/>
        <v>0.63763872265587884</v>
      </c>
      <c r="AB1068" s="11">
        <f t="shared" si="471"/>
        <v>0.10041974659152586</v>
      </c>
      <c r="AC1068" s="11">
        <f t="shared" si="472"/>
        <v>0.17661180431446752</v>
      </c>
      <c r="AD1068" s="11">
        <f t="shared" si="473"/>
        <v>1.0064742885279718</v>
      </c>
      <c r="AE1068" s="11">
        <f t="shared" si="474"/>
        <v>0.28641012381850428</v>
      </c>
      <c r="AF1068" s="11">
        <v>0</v>
      </c>
      <c r="AG1068" s="9">
        <v>0</v>
      </c>
      <c r="AH1068" s="11">
        <v>0</v>
      </c>
      <c r="AI1068" s="30"/>
      <c r="AJ1068" s="30">
        <v>1058</v>
      </c>
      <c r="AK1068" s="30">
        <f t="shared" si="475"/>
        <v>1.0533139159028355</v>
      </c>
      <c r="AL1068" s="30">
        <f t="shared" si="482"/>
        <v>0.69125859036476822</v>
      </c>
      <c r="AM1068" s="30">
        <f t="shared" si="483"/>
        <v>1.1830860928424394</v>
      </c>
      <c r="AN1068" s="34">
        <v>1.6714285710000001</v>
      </c>
      <c r="AO1068" s="34">
        <v>1.553571429</v>
      </c>
      <c r="AP1068">
        <v>1.05180534057143</v>
      </c>
      <c r="AQ1068" s="30">
        <f t="shared" si="476"/>
        <v>-0.61811465509716457</v>
      </c>
      <c r="AR1068" s="31">
        <f t="shared" si="477"/>
        <v>0.38206572684588669</v>
      </c>
      <c r="AS1068" s="30">
        <f t="shared" si="478"/>
        <v>-0.86231283863523178</v>
      </c>
      <c r="AT1068" s="32">
        <f t="shared" si="479"/>
        <v>0.74358343167515129</v>
      </c>
      <c r="AU1068" s="30">
        <f t="shared" si="480"/>
        <v>0.13128075227100933</v>
      </c>
      <c r="AV1068" s="33">
        <f t="shared" si="481"/>
        <v>1.7234635916842121E-2</v>
      </c>
      <c r="AW1068" s="16"/>
      <c r="AX1068" s="33"/>
    </row>
    <row r="1069" spans="1:50" x14ac:dyDescent="0.2">
      <c r="A1069" s="2">
        <v>43794</v>
      </c>
      <c r="B1069" s="3">
        <v>15.312721440000001</v>
      </c>
      <c r="C1069" s="3">
        <v>18.633590769999998</v>
      </c>
      <c r="D1069" s="3">
        <v>17.693255829999998</v>
      </c>
      <c r="E1069" s="3">
        <v>24.018524429999999</v>
      </c>
      <c r="F1069" s="10">
        <v>2.934566949749966</v>
      </c>
      <c r="G1069" s="10">
        <v>2.7370024856560331</v>
      </c>
      <c r="H1069" s="3">
        <v>5.8691338994999329</v>
      </c>
      <c r="I1069" s="3">
        <v>8.6061363851559669</v>
      </c>
      <c r="J1069" s="3">
        <v>2.934566949749966</v>
      </c>
      <c r="K1069" s="14">
        <f t="shared" si="462"/>
        <v>5.8383641740770589</v>
      </c>
      <c r="L1069" s="14">
        <f t="shared" si="463"/>
        <v>16.690875173708861</v>
      </c>
      <c r="M1069" s="14">
        <f t="shared" si="464"/>
        <v>7.7973770342596307</v>
      </c>
      <c r="N1069" s="5">
        <f t="shared" si="465"/>
        <v>0</v>
      </c>
      <c r="O1069" s="11">
        <v>0.23564102559000011</v>
      </c>
      <c r="P1069" s="11">
        <v>6.6410256410000007E-2</v>
      </c>
      <c r="Q1069" s="11">
        <v>6.6673988038412633</v>
      </c>
      <c r="R1069" s="11">
        <f t="shared" si="458"/>
        <v>0.66673988038412635</v>
      </c>
      <c r="S1069" s="11">
        <f t="shared" si="459"/>
        <v>6.000658923457137</v>
      </c>
      <c r="T1069" s="11">
        <v>6.5858275567734017</v>
      </c>
      <c r="U1069" s="11">
        <f t="shared" si="460"/>
        <v>0.65858275567734026</v>
      </c>
      <c r="V1069" s="11">
        <f t="shared" si="461"/>
        <v>5.9272448010960614</v>
      </c>
      <c r="W1069" s="11">
        <f t="shared" si="466"/>
        <v>0.13628979960216414</v>
      </c>
      <c r="X1069" s="11">
        <f t="shared" si="467"/>
        <v>0.93155115444170078</v>
      </c>
      <c r="Y1069" s="11">
        <f t="shared" si="468"/>
        <v>0.24687375328985109</v>
      </c>
      <c r="Z1069" s="11">
        <f t="shared" si="469"/>
        <v>5.0577051437756627E-2</v>
      </c>
      <c r="AA1069" s="11">
        <f t="shared" si="470"/>
        <v>0.64628270971327517</v>
      </c>
      <c r="AB1069" s="11">
        <f t="shared" si="471"/>
        <v>9.9252783596712621E-2</v>
      </c>
      <c r="AC1069" s="11">
        <f t="shared" si="472"/>
        <v>0.16987769351433124</v>
      </c>
      <c r="AD1069" s="11">
        <f t="shared" si="473"/>
        <v>1.0176712627538576</v>
      </c>
      <c r="AE1069" s="11">
        <f t="shared" si="474"/>
        <v>0.27535997357206643</v>
      </c>
      <c r="AF1069" s="11">
        <v>0</v>
      </c>
      <c r="AG1069" s="9">
        <v>0</v>
      </c>
      <c r="AH1069" s="11">
        <v>0</v>
      </c>
      <c r="AI1069" s="30"/>
      <c r="AJ1069" s="30">
        <v>1059</v>
      </c>
      <c r="AK1069" s="30">
        <f t="shared" si="475"/>
        <v>1.0678409540438649</v>
      </c>
      <c r="AL1069" s="30">
        <f t="shared" si="482"/>
        <v>0.69685976115103176</v>
      </c>
      <c r="AM1069" s="30">
        <f t="shared" si="483"/>
        <v>1.1875489562681887</v>
      </c>
      <c r="AN1069" s="34">
        <v>1.6857142860000001</v>
      </c>
      <c r="AO1069" s="34">
        <v>1.571428571</v>
      </c>
      <c r="AP1069">
        <v>1.0342437594285701</v>
      </c>
      <c r="AQ1069" s="30">
        <f t="shared" si="476"/>
        <v>-0.61787333195613514</v>
      </c>
      <c r="AR1069" s="31">
        <f t="shared" si="477"/>
        <v>0.38176745434257636</v>
      </c>
      <c r="AS1069" s="30">
        <f t="shared" si="478"/>
        <v>-0.87456880984896823</v>
      </c>
      <c r="AT1069" s="32">
        <f t="shared" si="479"/>
        <v>0.76487060316064071</v>
      </c>
      <c r="AU1069" s="30">
        <f t="shared" si="480"/>
        <v>0.15330519683961863</v>
      </c>
      <c r="AV1069" s="33">
        <f t="shared" si="481"/>
        <v>2.3502483378034213E-2</v>
      </c>
      <c r="AW1069" s="16"/>
      <c r="AX1069" s="33"/>
    </row>
    <row r="1070" spans="1:50" x14ac:dyDescent="0.2">
      <c r="A1070" s="2">
        <v>43795</v>
      </c>
      <c r="B1070" s="3">
        <v>15.30300635</v>
      </c>
      <c r="C1070" s="3">
        <v>18.815412675000001</v>
      </c>
      <c r="D1070" s="3">
        <v>17.70225374</v>
      </c>
      <c r="E1070" s="3">
        <v>24.04225503</v>
      </c>
      <c r="F1070" s="10">
        <v>3.130124739359013</v>
      </c>
      <c r="G1070" s="10">
        <v>2.9046135931726829</v>
      </c>
      <c r="H1070" s="3">
        <v>6.2602494787180269</v>
      </c>
      <c r="I1070" s="3">
        <v>9.1648630718907107</v>
      </c>
      <c r="J1070" s="3">
        <v>3.130124739359013</v>
      </c>
      <c r="K1070" s="14">
        <f t="shared" si="462"/>
        <v>5.8493745782741957</v>
      </c>
      <c r="L1070" s="14">
        <f t="shared" si="463"/>
        <v>18.593524913783302</v>
      </c>
      <c r="M1070" s="14">
        <f t="shared" si="464"/>
        <v>8.2713416582677013</v>
      </c>
      <c r="N1070" s="5">
        <f t="shared" si="465"/>
        <v>0</v>
      </c>
      <c r="O1070" s="11">
        <v>0.23476923078000009</v>
      </c>
      <c r="P1070" s="11">
        <v>6.7025641020000012E-2</v>
      </c>
      <c r="Q1070" s="11">
        <v>6.6871273680573484</v>
      </c>
      <c r="R1070" s="11">
        <f t="shared" si="458"/>
        <v>0.66871273680573484</v>
      </c>
      <c r="S1070" s="11">
        <f t="shared" si="459"/>
        <v>6.0184146312516136</v>
      </c>
      <c r="T1070" s="11">
        <v>6.5923196600341187</v>
      </c>
      <c r="U1070" s="11">
        <f t="shared" si="460"/>
        <v>0.65923196600341194</v>
      </c>
      <c r="V1070" s="11">
        <f t="shared" si="461"/>
        <v>5.9330876940307071</v>
      </c>
      <c r="W1070" s="11">
        <f t="shared" si="466"/>
        <v>0.12882119679636259</v>
      </c>
      <c r="X1070" s="11">
        <f t="shared" si="467"/>
        <v>0.9530490620544092</v>
      </c>
      <c r="Y1070" s="11">
        <f t="shared" si="468"/>
        <v>0.23643070062815777</v>
      </c>
      <c r="Z1070" s="11">
        <f t="shared" si="469"/>
        <v>4.7678269182479083E-2</v>
      </c>
      <c r="AA1070" s="11">
        <f t="shared" si="470"/>
        <v>0.65474300696834631</v>
      </c>
      <c r="AB1070" s="11">
        <f t="shared" si="471"/>
        <v>9.8050987551261057E-2</v>
      </c>
      <c r="AC1070" s="11">
        <f t="shared" si="472"/>
        <v>0.16355242951089391</v>
      </c>
      <c r="AD1070" s="11">
        <f t="shared" si="473"/>
        <v>1.0269947535339645</v>
      </c>
      <c r="AE1070" s="11">
        <f t="shared" si="474"/>
        <v>0.26474075467680175</v>
      </c>
      <c r="AF1070" s="11">
        <v>0</v>
      </c>
      <c r="AG1070" s="9">
        <v>0</v>
      </c>
      <c r="AH1070" s="11">
        <v>0</v>
      </c>
      <c r="AI1070" s="30"/>
      <c r="AJ1070" s="30">
        <v>1060</v>
      </c>
      <c r="AK1070" s="30">
        <f t="shared" si="475"/>
        <v>1.0818702588507718</v>
      </c>
      <c r="AL1070" s="30">
        <f t="shared" si="482"/>
        <v>0.70242127615082539</v>
      </c>
      <c r="AM1070" s="30">
        <f t="shared" si="483"/>
        <v>1.1905471830448584</v>
      </c>
      <c r="AN1070" s="34">
        <v>1.7</v>
      </c>
      <c r="AO1070" s="34">
        <v>1.5892857140000001</v>
      </c>
      <c r="AP1070">
        <v>1.016682178785715</v>
      </c>
      <c r="AQ1070" s="30">
        <f t="shared" si="476"/>
        <v>-0.61812974114922814</v>
      </c>
      <c r="AR1070" s="31">
        <f t="shared" si="477"/>
        <v>0.38208437689321179</v>
      </c>
      <c r="AS1070" s="30">
        <f t="shared" si="478"/>
        <v>-0.88686443784917468</v>
      </c>
      <c r="AT1070" s="32">
        <f t="shared" si="479"/>
        <v>0.78652853112153265</v>
      </c>
      <c r="AU1070" s="30">
        <f t="shared" si="480"/>
        <v>0.17386500425914342</v>
      </c>
      <c r="AV1070" s="33">
        <f t="shared" si="481"/>
        <v>3.0229039706031958E-2</v>
      </c>
      <c r="AW1070" s="16"/>
      <c r="AX1070" s="33"/>
    </row>
    <row r="1071" spans="1:50" x14ac:dyDescent="0.2">
      <c r="A1071" s="2">
        <v>43796</v>
      </c>
      <c r="B1071" s="3">
        <v>15.29329126</v>
      </c>
      <c r="C1071" s="3">
        <v>18.997234585000001</v>
      </c>
      <c r="D1071" s="3">
        <v>17.711251659999999</v>
      </c>
      <c r="E1071" s="3">
        <v>24.06598563</v>
      </c>
      <c r="F1071" s="10">
        <v>3.4587249000594982</v>
      </c>
      <c r="G1071" s="10">
        <v>3.3093397185385718</v>
      </c>
      <c r="H1071" s="3">
        <v>6.9174498001189946</v>
      </c>
      <c r="I1071" s="3">
        <v>10.22678951865757</v>
      </c>
      <c r="J1071" s="3">
        <v>3.4587249000594982</v>
      </c>
      <c r="K1071" s="14">
        <f t="shared" si="462"/>
        <v>6.0889027848970967</v>
      </c>
      <c r="L1071" s="14">
        <f t="shared" si="463"/>
        <v>21.907387995300937</v>
      </c>
      <c r="M1071" s="14">
        <f t="shared" si="464"/>
        <v>9.0900068567264238</v>
      </c>
      <c r="N1071" s="5">
        <f t="shared" si="465"/>
        <v>0</v>
      </c>
      <c r="O1071" s="11">
        <v>0.23389743586</v>
      </c>
      <c r="P1071" s="11">
        <v>6.7641025639999991E-2</v>
      </c>
      <c r="Q1071" s="11">
        <v>6.6914545253198217</v>
      </c>
      <c r="R1071" s="11">
        <f t="shared" si="458"/>
        <v>0.66914545253198221</v>
      </c>
      <c r="S1071" s="11">
        <f t="shared" si="459"/>
        <v>6.0223090727878397</v>
      </c>
      <c r="T1071" s="11">
        <v>6.5792828616997543</v>
      </c>
      <c r="U1071" s="11">
        <f t="shared" si="460"/>
        <v>0.65792828616997545</v>
      </c>
      <c r="V1071" s="11">
        <f t="shared" si="461"/>
        <v>5.9213545755297794</v>
      </c>
      <c r="W1071" s="11">
        <f t="shared" si="466"/>
        <v>0.1218742504260478</v>
      </c>
      <c r="X1071" s="11">
        <f t="shared" si="467"/>
        <v>0.97431420791098156</v>
      </c>
      <c r="Y1071" s="11">
        <f t="shared" si="468"/>
        <v>0.22633128664708177</v>
      </c>
      <c r="Z1071" s="11">
        <f t="shared" si="469"/>
        <v>4.5246059264724491E-2</v>
      </c>
      <c r="AA1071" s="11">
        <f t="shared" si="470"/>
        <v>0.66316382981628053</v>
      </c>
      <c r="AB1071" s="11">
        <f t="shared" si="471"/>
        <v>9.6818015912517527E-2</v>
      </c>
      <c r="AC1071" s="11">
        <f t="shared" si="472"/>
        <v>0.15813344821314662</v>
      </c>
      <c r="AD1071" s="11">
        <f t="shared" si="473"/>
        <v>1.0338628997381007</v>
      </c>
      <c r="AE1071" s="11">
        <f t="shared" si="474"/>
        <v>0.25454408469507822</v>
      </c>
      <c r="AF1071" s="11">
        <v>0</v>
      </c>
      <c r="AG1071" s="9">
        <v>0</v>
      </c>
      <c r="AH1071" s="11">
        <v>0</v>
      </c>
      <c r="AI1071" s="30"/>
      <c r="AJ1071" s="30">
        <v>1061</v>
      </c>
      <c r="AK1071" s="30">
        <f t="shared" si="475"/>
        <v>1.0961884583370294</v>
      </c>
      <c r="AL1071" s="30">
        <f t="shared" si="482"/>
        <v>0.708409889081005</v>
      </c>
      <c r="AM1071" s="30">
        <f t="shared" si="483"/>
        <v>1.1919963479512474</v>
      </c>
      <c r="AN1071" s="34">
        <v>1.7142857140000001</v>
      </c>
      <c r="AO1071" s="34">
        <v>1.6071428569999999</v>
      </c>
      <c r="AP1071">
        <v>0.99912059814285503</v>
      </c>
      <c r="AQ1071" s="30">
        <f t="shared" si="476"/>
        <v>-0.61809725566297069</v>
      </c>
      <c r="AR1071" s="31">
        <f t="shared" si="477"/>
        <v>0.38204421745809575</v>
      </c>
      <c r="AS1071" s="30">
        <f t="shared" si="478"/>
        <v>-0.89873296791899493</v>
      </c>
      <c r="AT1071" s="32">
        <f t="shared" si="479"/>
        <v>0.80772094762448521</v>
      </c>
      <c r="AU1071" s="30">
        <f t="shared" si="480"/>
        <v>0.19287574980839239</v>
      </c>
      <c r="AV1071" s="33">
        <f t="shared" si="481"/>
        <v>3.7201054864149576E-2</v>
      </c>
      <c r="AW1071" s="16"/>
      <c r="AX1071" s="33"/>
    </row>
    <row r="1072" spans="1:50" x14ac:dyDescent="0.2">
      <c r="A1072" s="2">
        <v>43797</v>
      </c>
      <c r="B1072" s="3">
        <v>15.28357617</v>
      </c>
      <c r="C1072" s="3">
        <v>19.179056490000001</v>
      </c>
      <c r="D1072" s="3">
        <v>17.720249580000001</v>
      </c>
      <c r="E1072" s="3">
        <v>24.089716230000001</v>
      </c>
      <c r="F1072" s="10">
        <v>4.1824941085086467</v>
      </c>
      <c r="G1072" s="10">
        <v>4.7250158400133939</v>
      </c>
      <c r="H1072" s="3">
        <v>8.3649882170172933</v>
      </c>
      <c r="I1072" s="3">
        <v>13.09000405703069</v>
      </c>
      <c r="J1072" s="3">
        <v>4.1824941085086467</v>
      </c>
      <c r="K1072" s="14">
        <f t="shared" si="462"/>
        <v>6.9546849535402488</v>
      </c>
      <c r="L1072" s="14">
        <f t="shared" si="463"/>
        <v>30.606647378199469</v>
      </c>
      <c r="M1072" s="14">
        <f t="shared" si="464"/>
        <v>10.933043644107929</v>
      </c>
      <c r="N1072" s="5">
        <f t="shared" si="465"/>
        <v>0</v>
      </c>
      <c r="O1072" s="11">
        <v>0.23302564105000001</v>
      </c>
      <c r="P1072" s="11">
        <v>6.825641025000001E-2</v>
      </c>
      <c r="Q1072" s="11">
        <v>6.6405832497811224</v>
      </c>
      <c r="R1072" s="11">
        <f t="shared" si="458"/>
        <v>0.66405832497811224</v>
      </c>
      <c r="S1072" s="11">
        <f t="shared" si="459"/>
        <v>5.9765249248030106</v>
      </c>
      <c r="T1072" s="11">
        <v>6.5141800187481964</v>
      </c>
      <c r="U1072" s="11">
        <f t="shared" si="460"/>
        <v>0.65141800187481969</v>
      </c>
      <c r="V1072" s="11">
        <f t="shared" si="461"/>
        <v>5.8627620168733765</v>
      </c>
      <c r="W1072" s="11">
        <f t="shared" si="466"/>
        <v>0.11544890074445373</v>
      </c>
      <c r="X1072" s="11">
        <f t="shared" si="467"/>
        <v>0.99565310680304564</v>
      </c>
      <c r="Y1072" s="11">
        <f t="shared" si="468"/>
        <v>0.21658009513107335</v>
      </c>
      <c r="Z1072" s="11">
        <f t="shared" si="469"/>
        <v>4.3347186321123179E-2</v>
      </c>
      <c r="AA1072" s="11">
        <f t="shared" si="470"/>
        <v>0.67168477356376177</v>
      </c>
      <c r="AB1072" s="11">
        <f t="shared" si="471"/>
        <v>9.5563895342962876E-2</v>
      </c>
      <c r="AC1072" s="11">
        <f t="shared" si="472"/>
        <v>0.15391867613081914</v>
      </c>
      <c r="AD1072" s="11">
        <f t="shared" si="473"/>
        <v>1.0378966954284092</v>
      </c>
      <c r="AE1072" s="11">
        <f t="shared" si="474"/>
        <v>0.24479085463625019</v>
      </c>
      <c r="AF1072" s="11">
        <v>0</v>
      </c>
      <c r="AG1072" s="9">
        <v>0</v>
      </c>
      <c r="AH1072" s="11">
        <v>0</v>
      </c>
      <c r="AI1072" s="30"/>
      <c r="AJ1072" s="30">
        <v>1062</v>
      </c>
      <c r="AK1072" s="30">
        <f t="shared" si="475"/>
        <v>1.1111020075474993</v>
      </c>
      <c r="AL1072" s="30">
        <f t="shared" si="482"/>
        <v>0.71503195988488499</v>
      </c>
      <c r="AM1072" s="30">
        <f t="shared" si="483"/>
        <v>1.1918153715592283</v>
      </c>
      <c r="AN1072" s="34">
        <v>1.728571429</v>
      </c>
      <c r="AO1072" s="34">
        <v>1.625</v>
      </c>
      <c r="AP1072">
        <v>0.98155901749999996</v>
      </c>
      <c r="AQ1072" s="30">
        <f t="shared" si="476"/>
        <v>-0.61746942145250072</v>
      </c>
      <c r="AR1072" s="31">
        <f t="shared" si="477"/>
        <v>0.38126848642888594</v>
      </c>
      <c r="AS1072" s="30">
        <f t="shared" si="478"/>
        <v>-0.90996804011511501</v>
      </c>
      <c r="AT1072" s="32">
        <f t="shared" si="479"/>
        <v>0.82804183403094356</v>
      </c>
      <c r="AU1072" s="30">
        <f t="shared" si="480"/>
        <v>0.21025635405922838</v>
      </c>
      <c r="AV1072" s="33">
        <f t="shared" si="481"/>
        <v>4.4207734422279599E-2</v>
      </c>
      <c r="AW1072" s="16"/>
      <c r="AX1072" s="33"/>
    </row>
    <row r="1073" spans="1:50" x14ac:dyDescent="0.2">
      <c r="A1073" s="2">
        <v>43798</v>
      </c>
      <c r="B1073" s="3">
        <v>15.27386109</v>
      </c>
      <c r="C1073" s="3">
        <v>19.229800449999999</v>
      </c>
      <c r="D1073" s="3">
        <v>17.7292475</v>
      </c>
      <c r="E1073" s="3">
        <v>24.113446830000001</v>
      </c>
      <c r="F1073" s="10">
        <v>3.8794349631980038</v>
      </c>
      <c r="G1073" s="10">
        <v>4.3323030717762538</v>
      </c>
      <c r="H1073" s="3">
        <v>7.7588699263960077</v>
      </c>
      <c r="I1073" s="3">
        <v>12.09117299817226</v>
      </c>
      <c r="J1073" s="3">
        <v>3.8794349631980038</v>
      </c>
      <c r="K1073" s="14">
        <f t="shared" si="462"/>
        <v>6.3098421093171364</v>
      </c>
      <c r="L1073" s="14">
        <f t="shared" si="463"/>
        <v>28.45502815577786</v>
      </c>
      <c r="M1073" s="14">
        <f t="shared" si="464"/>
        <v>10.086838467444021</v>
      </c>
      <c r="N1073" s="5">
        <f t="shared" si="465"/>
        <v>0</v>
      </c>
      <c r="O1073" s="11">
        <v>0.23215384613000001</v>
      </c>
      <c r="P1073" s="11">
        <v>6.8871794870000003E-2</v>
      </c>
      <c r="Q1073" s="11">
        <v>6.7234491054387453</v>
      </c>
      <c r="R1073" s="11">
        <f t="shared" si="458"/>
        <v>0.67234491054387457</v>
      </c>
      <c r="S1073" s="11">
        <f t="shared" si="459"/>
        <v>6.0511041948948705</v>
      </c>
      <c r="T1073" s="11">
        <v>6.5191459893386243</v>
      </c>
      <c r="U1073" s="11">
        <f t="shared" si="460"/>
        <v>0.6519145989338625</v>
      </c>
      <c r="V1073" s="11">
        <f t="shared" si="461"/>
        <v>5.8672313904047622</v>
      </c>
      <c r="W1073" s="11">
        <f t="shared" si="466"/>
        <v>0.10959920948757694</v>
      </c>
      <c r="X1073" s="11">
        <f t="shared" si="467"/>
        <v>1.0178820337440779</v>
      </c>
      <c r="Y1073" s="11">
        <f t="shared" si="468"/>
        <v>0.20718136676474136</v>
      </c>
      <c r="Z1073" s="11">
        <f t="shared" si="469"/>
        <v>4.2284865600425395E-2</v>
      </c>
      <c r="AA1073" s="11">
        <f t="shared" si="470"/>
        <v>0.68064313896996986</v>
      </c>
      <c r="AB1073" s="11">
        <f t="shared" si="471"/>
        <v>9.4299764203237268E-2</v>
      </c>
      <c r="AC1073" s="11">
        <f t="shared" si="472"/>
        <v>0.15233332636575947</v>
      </c>
      <c r="AD1073" s="11">
        <f t="shared" si="473"/>
        <v>1.038257554589284</v>
      </c>
      <c r="AE1073" s="11">
        <f t="shared" si="474"/>
        <v>0.23551756805283924</v>
      </c>
      <c r="AF1073" s="11">
        <v>0</v>
      </c>
      <c r="AG1073" s="9">
        <v>0</v>
      </c>
      <c r="AH1073" s="11">
        <v>0</v>
      </c>
      <c r="AI1073" s="30"/>
      <c r="AJ1073" s="30">
        <v>1063</v>
      </c>
      <c r="AK1073" s="30">
        <f t="shared" si="475"/>
        <v>1.1274812432316548</v>
      </c>
      <c r="AL1073" s="30">
        <f t="shared" si="482"/>
        <v>0.7229280045703953</v>
      </c>
      <c r="AM1073" s="30">
        <f t="shared" si="483"/>
        <v>1.1905908809550434</v>
      </c>
      <c r="AN1073" s="34">
        <v>1.7428571429999999</v>
      </c>
      <c r="AO1073" s="34">
        <v>1.6428571430000001</v>
      </c>
      <c r="AP1073">
        <v>0.97709520169231001</v>
      </c>
      <c r="AQ1073" s="30">
        <f t="shared" si="476"/>
        <v>-0.61537589976834517</v>
      </c>
      <c r="AR1073" s="31">
        <f t="shared" si="477"/>
        <v>0.3786874980157004</v>
      </c>
      <c r="AS1073" s="30">
        <f t="shared" si="478"/>
        <v>-0.91992913842960478</v>
      </c>
      <c r="AT1073" s="32">
        <f t="shared" si="479"/>
        <v>0.8462696197318349</v>
      </c>
      <c r="AU1073" s="30">
        <f t="shared" si="480"/>
        <v>0.21349567926273338</v>
      </c>
      <c r="AV1073" s="33">
        <f t="shared" si="481"/>
        <v>4.5580405063855925E-2</v>
      </c>
      <c r="AW1073" s="16"/>
      <c r="AX1073" s="33"/>
    </row>
    <row r="1074" spans="1:50" x14ac:dyDescent="0.2">
      <c r="A1074" s="2">
        <v>43799</v>
      </c>
      <c r="B1074" s="3">
        <v>15.264146</v>
      </c>
      <c r="C1074" s="3">
        <v>19.280544415000001</v>
      </c>
      <c r="D1074" s="3">
        <v>17.738245419999998</v>
      </c>
      <c r="E1074" s="3">
        <v>24.137177430000001</v>
      </c>
      <c r="F1074" s="10">
        <v>3.3084642609437198</v>
      </c>
      <c r="G1074" s="10">
        <v>3.17537997258643</v>
      </c>
      <c r="H1074" s="3">
        <v>6.6169285218874414</v>
      </c>
      <c r="I1074" s="3">
        <v>9.7923084944738719</v>
      </c>
      <c r="J1074" s="3">
        <v>3.3084642609437198</v>
      </c>
      <c r="K1074" s="14">
        <f t="shared" si="462"/>
        <v>5.2646107177695702</v>
      </c>
      <c r="L1074" s="14">
        <f t="shared" si="463"/>
        <v>22.432011978132326</v>
      </c>
      <c r="M1074" s="14">
        <f t="shared" si="464"/>
        <v>8.5569066837636587</v>
      </c>
      <c r="N1074" s="5">
        <f t="shared" si="465"/>
        <v>0</v>
      </c>
      <c r="O1074" s="11">
        <v>0.23128205131999999</v>
      </c>
      <c r="P1074" s="11">
        <v>6.9487179480000008E-2</v>
      </c>
      <c r="Q1074" s="11">
        <v>6.8306610326843611</v>
      </c>
      <c r="R1074" s="11">
        <f t="shared" si="458"/>
        <v>0.6830661032684362</v>
      </c>
      <c r="S1074" s="11">
        <f t="shared" si="459"/>
        <v>6.1475949294159253</v>
      </c>
      <c r="T1074" s="11">
        <v>6.6207364120889389</v>
      </c>
      <c r="U1074" s="11">
        <f t="shared" si="460"/>
        <v>0.66207364120889389</v>
      </c>
      <c r="V1074" s="11">
        <f t="shared" si="461"/>
        <v>5.9586627708800455</v>
      </c>
      <c r="W1074" s="11">
        <f t="shared" si="466"/>
        <v>0.1041174391265758</v>
      </c>
      <c r="X1074" s="11">
        <f t="shared" si="467"/>
        <v>1.03878453648179</v>
      </c>
      <c r="Y1074" s="11">
        <f t="shared" si="468"/>
        <v>0.19814214195395846</v>
      </c>
      <c r="Z1074" s="11">
        <f t="shared" si="469"/>
        <v>4.0915453177784687E-2</v>
      </c>
      <c r="AA1074" s="11">
        <f t="shared" si="470"/>
        <v>0.6894961121466946</v>
      </c>
      <c r="AB1074" s="11">
        <f t="shared" si="471"/>
        <v>9.3042576773513574E-2</v>
      </c>
      <c r="AC1074" s="11">
        <f t="shared" si="472"/>
        <v>0.1502220963048651</v>
      </c>
      <c r="AD1074" s="11">
        <f t="shared" si="473"/>
        <v>1.0391278460952946</v>
      </c>
      <c r="AE1074" s="11">
        <f t="shared" si="474"/>
        <v>0.2268401158587916</v>
      </c>
      <c r="AF1074" s="11">
        <v>0</v>
      </c>
      <c r="AG1074" s="9">
        <v>0</v>
      </c>
      <c r="AH1074" s="11">
        <v>0</v>
      </c>
      <c r="AI1074" s="30"/>
      <c r="AJ1074" s="30">
        <v>1064</v>
      </c>
      <c r="AK1074" s="30">
        <f t="shared" si="475"/>
        <v>1.1429019756083658</v>
      </c>
      <c r="AL1074" s="30">
        <f t="shared" si="482"/>
        <v>0.73041156532447926</v>
      </c>
      <c r="AM1074" s="30">
        <f t="shared" si="483"/>
        <v>1.1893499424001597</v>
      </c>
      <c r="AN1074" s="34">
        <v>1.7571428570000001</v>
      </c>
      <c r="AO1074" s="34">
        <v>1.6607142859999999</v>
      </c>
      <c r="AP1074">
        <v>0.97263138588461495</v>
      </c>
      <c r="AQ1074" s="30">
        <f t="shared" si="476"/>
        <v>-0.61424088139163424</v>
      </c>
      <c r="AR1074" s="31">
        <f t="shared" si="477"/>
        <v>0.37729186037277168</v>
      </c>
      <c r="AS1074" s="30">
        <f t="shared" si="478"/>
        <v>-0.93030272067552067</v>
      </c>
      <c r="AT1074" s="32">
        <f t="shared" si="479"/>
        <v>0.86546315209627578</v>
      </c>
      <c r="AU1074" s="30">
        <f t="shared" si="480"/>
        <v>0.21671855651554472</v>
      </c>
      <c r="AV1074" s="33">
        <f t="shared" si="481"/>
        <v>4.6966932738181352E-2</v>
      </c>
      <c r="AW1074" s="16"/>
      <c r="AX1074" s="33"/>
    </row>
    <row r="1075" spans="1:50" x14ac:dyDescent="0.2">
      <c r="A1075" s="2">
        <v>43800</v>
      </c>
      <c r="B1075" s="3">
        <v>15.25443091</v>
      </c>
      <c r="C1075" s="3">
        <v>19.331288375</v>
      </c>
      <c r="D1075" s="3">
        <v>17.747243340000001</v>
      </c>
      <c r="E1075" s="3">
        <v>24.160908030000002</v>
      </c>
      <c r="F1075" s="10">
        <v>3.0014373164326962</v>
      </c>
      <c r="G1075" s="10">
        <v>2.73939937396033</v>
      </c>
      <c r="H1075" s="3">
        <v>6.0028746328653924</v>
      </c>
      <c r="I1075" s="3">
        <v>8.7422740068257223</v>
      </c>
      <c r="J1075" s="3">
        <v>3.0014373164326962</v>
      </c>
      <c r="K1075" s="14">
        <f t="shared" si="462"/>
        <v>4.6734489865949609</v>
      </c>
      <c r="L1075" s="14">
        <f t="shared" si="463"/>
        <v>19.977136050286823</v>
      </c>
      <c r="M1075" s="14">
        <f t="shared" si="464"/>
        <v>7.7222868050496407</v>
      </c>
      <c r="N1075" s="5">
        <f t="shared" si="465"/>
        <v>0</v>
      </c>
      <c r="O1075" s="11">
        <v>0.23041025640000001</v>
      </c>
      <c r="P1075" s="11">
        <v>7.01025641E-2</v>
      </c>
      <c r="Q1075" s="11">
        <v>6.9140016301716161</v>
      </c>
      <c r="R1075" s="11">
        <f t="shared" si="458"/>
        <v>0.69140016301716167</v>
      </c>
      <c r="S1075" s="11">
        <f t="shared" si="459"/>
        <v>6.2226014671544547</v>
      </c>
      <c r="T1075" s="11">
        <v>6.7064113747665228</v>
      </c>
      <c r="U1075" s="11">
        <f t="shared" si="460"/>
        <v>0.67064113747665233</v>
      </c>
      <c r="V1075" s="11">
        <f t="shared" si="461"/>
        <v>6.0357702372898707</v>
      </c>
      <c r="W1075" s="11">
        <f t="shared" si="466"/>
        <v>9.8891965311611638E-2</v>
      </c>
      <c r="X1075" s="11">
        <f t="shared" si="467"/>
        <v>1.0578210121795122</v>
      </c>
      <c r="Y1075" s="11">
        <f t="shared" si="468"/>
        <v>0.18945697372886089</v>
      </c>
      <c r="Z1075" s="11">
        <f t="shared" si="469"/>
        <v>3.9069328280316909E-2</v>
      </c>
      <c r="AA1075" s="11">
        <f t="shared" si="470"/>
        <v>0.69794874459064682</v>
      </c>
      <c r="AB1075" s="11">
        <f t="shared" si="471"/>
        <v>9.1786036375019919E-2</v>
      </c>
      <c r="AC1075" s="11">
        <f t="shared" si="472"/>
        <v>0.14656635146353617</v>
      </c>
      <c r="AD1075" s="11">
        <f t="shared" si="473"/>
        <v>1.0409653649577826</v>
      </c>
      <c r="AE1075" s="11">
        <f t="shared" si="474"/>
        <v>0.21868405602081539</v>
      </c>
      <c r="AF1075" s="11">
        <v>0</v>
      </c>
      <c r="AG1075" s="9">
        <v>0</v>
      </c>
      <c r="AH1075" s="11">
        <v>0</v>
      </c>
      <c r="AI1075" s="30"/>
      <c r="AJ1075" s="30">
        <v>1065</v>
      </c>
      <c r="AK1075" s="30">
        <f t="shared" si="475"/>
        <v>1.1567129774911238</v>
      </c>
      <c r="AL1075" s="30">
        <f t="shared" si="482"/>
        <v>0.73701807287096377</v>
      </c>
      <c r="AM1075" s="30">
        <f t="shared" si="483"/>
        <v>1.1875317164213188</v>
      </c>
      <c r="AN1075" s="34">
        <v>1.771428571</v>
      </c>
      <c r="AO1075" s="34">
        <v>1.678571429</v>
      </c>
      <c r="AP1075">
        <v>0.968167570076925</v>
      </c>
      <c r="AQ1075" s="30">
        <f t="shared" si="476"/>
        <v>-0.61471559350887617</v>
      </c>
      <c r="AR1075" s="31">
        <f t="shared" si="477"/>
        <v>0.37787526090296986</v>
      </c>
      <c r="AS1075" s="30">
        <f t="shared" si="478"/>
        <v>-0.94155335612903623</v>
      </c>
      <c r="AT1075" s="32">
        <f t="shared" si="479"/>
        <v>0.88652272243785168</v>
      </c>
      <c r="AU1075" s="30">
        <f t="shared" si="480"/>
        <v>0.21936414634439383</v>
      </c>
      <c r="AV1075" s="33">
        <f t="shared" si="481"/>
        <v>4.8120628701404634E-2</v>
      </c>
      <c r="AW1075" s="16"/>
      <c r="AX1075" s="33"/>
    </row>
    <row r="1076" spans="1:50" x14ac:dyDescent="0.2">
      <c r="A1076" s="2">
        <v>43801</v>
      </c>
      <c r="B1076" s="3">
        <v>15.24471582</v>
      </c>
      <c r="C1076" s="3">
        <v>19.382032334999998</v>
      </c>
      <c r="D1076" s="3">
        <v>17.756241259999999</v>
      </c>
      <c r="E1076" s="3">
        <v>24.184638629999998</v>
      </c>
      <c r="F1076" s="10">
        <v>2.887474706425361</v>
      </c>
      <c r="G1076" s="10">
        <v>2.590889031583504</v>
      </c>
      <c r="H1076" s="3">
        <v>5.7749494128507219</v>
      </c>
      <c r="I1076" s="3">
        <v>8.3658384444342264</v>
      </c>
      <c r="J1076" s="3">
        <v>2.887474706425361</v>
      </c>
      <c r="K1076" s="14">
        <f t="shared" si="462"/>
        <v>4.4001782990544172</v>
      </c>
      <c r="L1076" s="14">
        <f t="shared" si="463"/>
        <v>19.221733625626623</v>
      </c>
      <c r="M1076" s="14">
        <f t="shared" si="464"/>
        <v>7.3906616724241916</v>
      </c>
      <c r="N1076" s="5">
        <f t="shared" si="465"/>
        <v>0</v>
      </c>
      <c r="O1076" s="11">
        <v>0.22953846157999999</v>
      </c>
      <c r="P1076" s="11">
        <v>7.0717948720000007E-2</v>
      </c>
      <c r="Q1076" s="11">
        <v>6.9787145191033337</v>
      </c>
      <c r="R1076" s="11">
        <f t="shared" si="458"/>
        <v>0.6978714519103334</v>
      </c>
      <c r="S1076" s="11">
        <f t="shared" si="459"/>
        <v>6.2808430671930005</v>
      </c>
      <c r="T1076" s="11">
        <v>6.7712114393683072</v>
      </c>
      <c r="U1076" s="11">
        <f t="shared" si="460"/>
        <v>0.67712114393683076</v>
      </c>
      <c r="V1076" s="11">
        <f t="shared" si="461"/>
        <v>6.0940902954314762</v>
      </c>
      <c r="W1076" s="11">
        <f t="shared" si="466"/>
        <v>9.3942491238244274E-2</v>
      </c>
      <c r="X1076" s="11">
        <f t="shared" si="467"/>
        <v>1.0756265050205807</v>
      </c>
      <c r="Y1076" s="11">
        <f t="shared" si="468"/>
        <v>0.18111438917750114</v>
      </c>
      <c r="Z1076" s="11">
        <f t="shared" si="469"/>
        <v>3.7093073600631521E-2</v>
      </c>
      <c r="AA1076" s="11">
        <f t="shared" si="470"/>
        <v>0.70607858528113421</v>
      </c>
      <c r="AB1076" s="11">
        <f t="shared" si="471"/>
        <v>9.0520594329463314E-2</v>
      </c>
      <c r="AC1076" s="11">
        <f t="shared" si="472"/>
        <v>0.14260183044714941</v>
      </c>
      <c r="AD1076" s="11">
        <f t="shared" si="473"/>
        <v>1.0434154224660517</v>
      </c>
      <c r="AE1076" s="11">
        <f t="shared" si="474"/>
        <v>0.21092178931397268</v>
      </c>
      <c r="AF1076" s="11">
        <v>0</v>
      </c>
      <c r="AG1076" s="9">
        <v>0</v>
      </c>
      <c r="AH1076" s="11">
        <v>0</v>
      </c>
      <c r="AI1076" s="30"/>
      <c r="AJ1076" s="30">
        <v>1066</v>
      </c>
      <c r="AK1076" s="30">
        <f t="shared" si="475"/>
        <v>1.1695689962588249</v>
      </c>
      <c r="AL1076" s="30">
        <f t="shared" si="482"/>
        <v>0.74317165888176573</v>
      </c>
      <c r="AM1076" s="30">
        <f t="shared" si="483"/>
        <v>1.1860172529132011</v>
      </c>
      <c r="AN1076" s="34">
        <v>1.7857142859999999</v>
      </c>
      <c r="AO1076" s="34">
        <v>1.696428571</v>
      </c>
      <c r="AP1076">
        <v>0.96370375426923005</v>
      </c>
      <c r="AQ1076" s="30">
        <f t="shared" si="476"/>
        <v>-0.616145289741175</v>
      </c>
      <c r="AR1076" s="31">
        <f t="shared" si="477"/>
        <v>0.37963501807023647</v>
      </c>
      <c r="AS1076" s="30">
        <f t="shared" si="478"/>
        <v>-0.95325691211823427</v>
      </c>
      <c r="AT1076" s="32">
        <f t="shared" si="479"/>
        <v>0.90869874050119104</v>
      </c>
      <c r="AU1076" s="30">
        <f t="shared" si="480"/>
        <v>0.2223134986439711</v>
      </c>
      <c r="AV1076" s="33">
        <f t="shared" si="481"/>
        <v>4.9423291679322939E-2</v>
      </c>
      <c r="AW1076" s="16"/>
      <c r="AX1076" s="33"/>
    </row>
    <row r="1077" spans="1:50" x14ac:dyDescent="0.2">
      <c r="A1077" s="2">
        <v>43802</v>
      </c>
      <c r="B1077" s="3">
        <v>15.235000729999999</v>
      </c>
      <c r="C1077" s="3">
        <v>19.4327763</v>
      </c>
      <c r="D1077" s="3">
        <v>17.765239179999998</v>
      </c>
      <c r="E1077" s="3">
        <v>24.208369229999999</v>
      </c>
      <c r="F1077" s="10">
        <v>2.8382761358802822</v>
      </c>
      <c r="G1077" s="10">
        <v>2.5094246331257981</v>
      </c>
      <c r="H1077" s="3">
        <v>5.6765522717605634</v>
      </c>
      <c r="I1077" s="3">
        <v>8.1859769048863615</v>
      </c>
      <c r="J1077" s="3">
        <v>2.8382761358802822</v>
      </c>
      <c r="K1077" s="14">
        <f t="shared" si="462"/>
        <v>4.2337283243724713</v>
      </c>
      <c r="L1077" s="14">
        <f t="shared" si="463"/>
        <v>18.922513421916705</v>
      </c>
      <c r="M1077" s="14">
        <f t="shared" si="464"/>
        <v>7.2275331446679019</v>
      </c>
      <c r="N1077" s="5">
        <f t="shared" si="465"/>
        <v>0</v>
      </c>
      <c r="O1077" s="11">
        <v>0.22866666666999999</v>
      </c>
      <c r="P1077" s="11">
        <v>7.1333333329999998E-2</v>
      </c>
      <c r="Q1077" s="11">
        <v>6.9955096219298092</v>
      </c>
      <c r="R1077" s="11">
        <f t="shared" si="458"/>
        <v>0.69955096219298096</v>
      </c>
      <c r="S1077" s="11">
        <f t="shared" si="459"/>
        <v>6.2959586597368284</v>
      </c>
      <c r="T1077" s="11">
        <v>6.8113946877279021</v>
      </c>
      <c r="U1077" s="11">
        <f t="shared" si="460"/>
        <v>0.6811394687727903</v>
      </c>
      <c r="V1077" s="11">
        <f t="shared" si="461"/>
        <v>6.1302552189551118</v>
      </c>
      <c r="W1077" s="11">
        <f t="shared" si="466"/>
        <v>8.9291747470048033E-2</v>
      </c>
      <c r="X1077" s="11">
        <f t="shared" si="467"/>
        <v>1.0926693163768382</v>
      </c>
      <c r="Y1077" s="11">
        <f t="shared" si="468"/>
        <v>0.17310490043477117</v>
      </c>
      <c r="Z1077" s="11">
        <f t="shared" si="469"/>
        <v>3.5195816617927901E-2</v>
      </c>
      <c r="AA1077" s="11">
        <f t="shared" si="470"/>
        <v>0.71399014551330842</v>
      </c>
      <c r="AB1077" s="11">
        <f t="shared" si="471"/>
        <v>8.9243846547928912E-2</v>
      </c>
      <c r="AC1077" s="11">
        <f t="shared" si="472"/>
        <v>0.13879713501534613</v>
      </c>
      <c r="AD1077" s="11">
        <f t="shared" si="473"/>
        <v>1.0458731087961723</v>
      </c>
      <c r="AE1077" s="11">
        <f t="shared" si="474"/>
        <v>0.20350635015956312</v>
      </c>
      <c r="AF1077" s="11">
        <v>0</v>
      </c>
      <c r="AG1077" s="9">
        <v>0</v>
      </c>
      <c r="AH1077" s="11">
        <v>0</v>
      </c>
      <c r="AI1077" s="30"/>
      <c r="AJ1077" s="30">
        <v>1067</v>
      </c>
      <c r="AK1077" s="30">
        <f t="shared" si="475"/>
        <v>1.1819610638468863</v>
      </c>
      <c r="AL1077" s="30">
        <f t="shared" si="482"/>
        <v>0.74918596213123634</v>
      </c>
      <c r="AM1077" s="30">
        <f t="shared" si="483"/>
        <v>1.1846702438115184</v>
      </c>
      <c r="AN1077" s="34">
        <v>1.8</v>
      </c>
      <c r="AO1077" s="34">
        <v>1.7142857140000001</v>
      </c>
      <c r="AP1077">
        <v>0.95923993846153999</v>
      </c>
      <c r="AQ1077" s="30">
        <f t="shared" si="476"/>
        <v>-0.61803893615311378</v>
      </c>
      <c r="AR1077" s="31">
        <f t="shared" si="477"/>
        <v>0.38197212660127267</v>
      </c>
      <c r="AS1077" s="30">
        <f t="shared" si="478"/>
        <v>-0.96509975186876373</v>
      </c>
      <c r="AT1077" s="32">
        <f t="shared" si="479"/>
        <v>0.93141753105714931</v>
      </c>
      <c r="AU1077" s="30">
        <f t="shared" si="480"/>
        <v>0.22543030534997843</v>
      </c>
      <c r="AV1077" s="33">
        <f t="shared" si="481"/>
        <v>5.0818822570184517E-2</v>
      </c>
      <c r="AW1077" s="16"/>
      <c r="AX1077" s="33"/>
    </row>
    <row r="1078" spans="1:50" x14ac:dyDescent="0.2">
      <c r="A1078" s="2">
        <v>43803</v>
      </c>
      <c r="B1078" s="3">
        <v>15.225285639999999</v>
      </c>
      <c r="C1078" s="3">
        <v>19.397153944999999</v>
      </c>
      <c r="D1078" s="3">
        <v>17.774237100000001</v>
      </c>
      <c r="E1078" s="3">
        <v>24.322213990000002</v>
      </c>
      <c r="F1078" s="10">
        <v>2.9547194141334931</v>
      </c>
      <c r="G1078" s="10">
        <v>2.830393494420691</v>
      </c>
      <c r="H1078" s="3">
        <v>5.9094388282669854</v>
      </c>
      <c r="I1078" s="3">
        <v>8.7398323226876755</v>
      </c>
      <c r="J1078" s="3">
        <v>2.9547194141334931</v>
      </c>
      <c r="K1078" s="14">
        <f t="shared" si="462"/>
        <v>4.3403997771951497</v>
      </c>
      <c r="L1078" s="14">
        <f t="shared" si="463"/>
        <v>19.82971867416034</v>
      </c>
      <c r="M1078" s="14">
        <f t="shared" si="464"/>
        <v>7.5903502847325495</v>
      </c>
      <c r="N1078" s="5">
        <f t="shared" si="465"/>
        <v>0</v>
      </c>
      <c r="O1078" s="11">
        <v>0.22744117644000009</v>
      </c>
      <c r="P1078" s="11">
        <v>7.2166666660000003E-2</v>
      </c>
      <c r="Q1078" s="11">
        <v>7.0147728144453492</v>
      </c>
      <c r="R1078" s="11">
        <f t="shared" si="458"/>
        <v>0.70147728144453492</v>
      </c>
      <c r="S1078" s="11">
        <f t="shared" si="459"/>
        <v>6.3132955330008143</v>
      </c>
      <c r="T1078" s="11">
        <v>6.7850012756749507</v>
      </c>
      <c r="U1078" s="11">
        <f t="shared" si="460"/>
        <v>0.67850012756749511</v>
      </c>
      <c r="V1078" s="11">
        <f t="shared" si="461"/>
        <v>6.1065011481074558</v>
      </c>
      <c r="W1078" s="11">
        <f t="shared" si="466"/>
        <v>8.4928167208649652E-2</v>
      </c>
      <c r="X1078" s="11">
        <f t="shared" si="467"/>
        <v>1.1090568497852518</v>
      </c>
      <c r="Y1078" s="11">
        <f t="shared" si="468"/>
        <v>0.16542103196682939</v>
      </c>
      <c r="Z1078" s="11">
        <f t="shared" si="469"/>
        <v>3.3432713921213442E-2</v>
      </c>
      <c r="AA1078" s="11">
        <f t="shared" si="470"/>
        <v>0.72172836917409766</v>
      </c>
      <c r="AB1078" s="11">
        <f t="shared" si="471"/>
        <v>8.7957625102268649E-2</v>
      </c>
      <c r="AC1078" s="11">
        <f t="shared" si="472"/>
        <v>0.13523330142574169</v>
      </c>
      <c r="AD1078" s="11">
        <f t="shared" si="473"/>
        <v>1.0480315670851355</v>
      </c>
      <c r="AE1078" s="11">
        <f t="shared" si="474"/>
        <v>0.19642124458962346</v>
      </c>
      <c r="AF1078" s="11">
        <v>0</v>
      </c>
      <c r="AG1078" s="9">
        <v>0</v>
      </c>
      <c r="AH1078" s="11">
        <v>0</v>
      </c>
      <c r="AI1078" s="30"/>
      <c r="AJ1078" s="30">
        <v>1068</v>
      </c>
      <c r="AK1078" s="30">
        <f t="shared" si="475"/>
        <v>1.1939850169939015</v>
      </c>
      <c r="AL1078" s="30">
        <f t="shared" si="482"/>
        <v>0.75516108309531105</v>
      </c>
      <c r="AM1078" s="30">
        <f t="shared" si="483"/>
        <v>1.1832648685108771</v>
      </c>
      <c r="AN1078" s="34">
        <v>1.7894736840000001</v>
      </c>
      <c r="AO1078" s="34">
        <v>1.7321428569999999</v>
      </c>
      <c r="AP1078">
        <v>0.97080553415384496</v>
      </c>
      <c r="AQ1078" s="30">
        <f t="shared" si="476"/>
        <v>-0.59548866700609859</v>
      </c>
      <c r="AR1078" s="31">
        <f t="shared" si="477"/>
        <v>0.35460675253270019</v>
      </c>
      <c r="AS1078" s="30">
        <f t="shared" si="478"/>
        <v>-0.97698177390468888</v>
      </c>
      <c r="AT1078" s="32">
        <f t="shared" si="479"/>
        <v>0.95449338654195259</v>
      </c>
      <c r="AU1078" s="30">
        <f t="shared" si="480"/>
        <v>0.21245933435703213</v>
      </c>
      <c r="AV1078" s="33">
        <f t="shared" si="481"/>
        <v>4.5138968755433169E-2</v>
      </c>
      <c r="AW1078" s="16"/>
      <c r="AX1078" s="33"/>
    </row>
    <row r="1079" spans="1:50" x14ac:dyDescent="0.2">
      <c r="A1079" s="2">
        <v>43804</v>
      </c>
      <c r="B1079" s="3">
        <v>15.21557056</v>
      </c>
      <c r="C1079" s="3">
        <v>19.361531595000002</v>
      </c>
      <c r="D1079" s="3">
        <v>17.783235019999999</v>
      </c>
      <c r="E1079" s="3">
        <v>24.43605874</v>
      </c>
      <c r="F1079" s="10">
        <v>2.9197185916827659</v>
      </c>
      <c r="G1079" s="10">
        <v>2.7801381741588922</v>
      </c>
      <c r="H1079" s="3">
        <v>5.8394371833655327</v>
      </c>
      <c r="I1079" s="3">
        <v>8.6195753575244254</v>
      </c>
      <c r="J1079" s="3">
        <v>2.9197185916827659</v>
      </c>
      <c r="K1079" s="14">
        <f t="shared" si="462"/>
        <v>4.2219290861125396</v>
      </c>
      <c r="L1079" s="14">
        <f t="shared" si="463"/>
        <v>18.827717909382173</v>
      </c>
      <c r="M1079" s="14">
        <f t="shared" si="464"/>
        <v>7.5649966750219768</v>
      </c>
      <c r="N1079" s="5">
        <f t="shared" si="465"/>
        <v>0</v>
      </c>
      <c r="O1079" s="11">
        <v>0.22621568631</v>
      </c>
      <c r="P1079" s="11">
        <v>7.2999999989999995E-2</v>
      </c>
      <c r="Q1079" s="11">
        <v>7.0448679201198088</v>
      </c>
      <c r="R1079" s="11">
        <f t="shared" si="458"/>
        <v>0.70448679201198094</v>
      </c>
      <c r="S1079" s="11">
        <f t="shared" si="459"/>
        <v>6.3403811281078282</v>
      </c>
      <c r="T1079" s="11">
        <v>6.7619958958676589</v>
      </c>
      <c r="U1079" s="11">
        <f t="shared" si="460"/>
        <v>0.67619958958676596</v>
      </c>
      <c r="V1079" s="11">
        <f t="shared" si="461"/>
        <v>6.0857963062808933</v>
      </c>
      <c r="W1079" s="11">
        <f t="shared" si="466"/>
        <v>8.0882418352928739E-2</v>
      </c>
      <c r="X1079" s="11">
        <f t="shared" si="467"/>
        <v>1.1251810148193562</v>
      </c>
      <c r="Y1079" s="11">
        <f t="shared" si="468"/>
        <v>0.15805519592930556</v>
      </c>
      <c r="Z1079" s="11">
        <f t="shared" si="469"/>
        <v>3.1944009004039049E-2</v>
      </c>
      <c r="AA1079" s="11">
        <f t="shared" si="470"/>
        <v>0.72954606373065189</v>
      </c>
      <c r="AB1079" s="11">
        <f t="shared" si="471"/>
        <v>8.6664824340912341E-2</v>
      </c>
      <c r="AC1079" s="11">
        <f t="shared" si="472"/>
        <v>0.13237525486936258</v>
      </c>
      <c r="AD1079" s="11">
        <f t="shared" si="473"/>
        <v>1.0512328639236106</v>
      </c>
      <c r="AE1079" s="11">
        <f t="shared" si="474"/>
        <v>0.18965586852765506</v>
      </c>
      <c r="AF1079" s="11">
        <v>0</v>
      </c>
      <c r="AG1079" s="9">
        <v>0</v>
      </c>
      <c r="AH1079" s="11">
        <v>0</v>
      </c>
      <c r="AI1079" s="30"/>
      <c r="AJ1079" s="30">
        <v>1069</v>
      </c>
      <c r="AK1079" s="30">
        <f t="shared" si="475"/>
        <v>1.2060634331722848</v>
      </c>
      <c r="AL1079" s="30">
        <f t="shared" si="482"/>
        <v>0.76149007273469094</v>
      </c>
      <c r="AM1079" s="30">
        <f t="shared" si="483"/>
        <v>1.1836081187929732</v>
      </c>
      <c r="AN1079" s="34">
        <v>1.7789473680000001</v>
      </c>
      <c r="AO1079" s="34">
        <v>1.75</v>
      </c>
      <c r="AP1079">
        <v>0.98237113034615509</v>
      </c>
      <c r="AQ1079" s="30">
        <f t="shared" si="476"/>
        <v>-0.57288393482771527</v>
      </c>
      <c r="AR1079" s="31">
        <f t="shared" si="477"/>
        <v>0.32819600278368594</v>
      </c>
      <c r="AS1079" s="30">
        <f t="shared" si="478"/>
        <v>-0.98850992726530906</v>
      </c>
      <c r="AT1079" s="32">
        <f t="shared" si="479"/>
        <v>0.97715187630206657</v>
      </c>
      <c r="AU1079" s="30">
        <f t="shared" si="480"/>
        <v>0.20123698844681814</v>
      </c>
      <c r="AV1079" s="33">
        <f t="shared" si="481"/>
        <v>4.0496325519144817E-2</v>
      </c>
      <c r="AW1079" s="16"/>
      <c r="AX1079" s="33"/>
    </row>
    <row r="1080" spans="1:50" x14ac:dyDescent="0.2">
      <c r="A1080" s="2">
        <v>43805</v>
      </c>
      <c r="B1080" s="3">
        <v>15.205855469999999</v>
      </c>
      <c r="C1080" s="3">
        <v>19.325909240000001</v>
      </c>
      <c r="D1080" s="3">
        <v>17.792232930000001</v>
      </c>
      <c r="E1080" s="3">
        <v>24.549903499999999</v>
      </c>
      <c r="F1080" s="10">
        <v>3.136176513359076</v>
      </c>
      <c r="G1080" s="10">
        <v>3.0507196039288651</v>
      </c>
      <c r="H1080" s="3">
        <v>6.2723530267181511</v>
      </c>
      <c r="I1080" s="3">
        <v>9.3230726306470153</v>
      </c>
      <c r="J1080" s="3">
        <v>3.136176513359076</v>
      </c>
      <c r="K1080" s="14">
        <f t="shared" si="462"/>
        <v>4.4619958489428768</v>
      </c>
      <c r="L1080" s="14">
        <f t="shared" si="463"/>
        <v>19.751940679942578</v>
      </c>
      <c r="M1080" s="14">
        <f t="shared" si="464"/>
        <v>8.1941820381669359</v>
      </c>
      <c r="N1080" s="5">
        <f t="shared" si="465"/>
        <v>0</v>
      </c>
      <c r="O1080" s="11">
        <v>0.22499019607000001</v>
      </c>
      <c r="P1080" s="11">
        <v>7.3833333330000001E-2</v>
      </c>
      <c r="Q1080" s="11">
        <v>7.0115695387321884</v>
      </c>
      <c r="R1080" s="11">
        <f t="shared" si="458"/>
        <v>0.70115695387321886</v>
      </c>
      <c r="S1080" s="11">
        <f t="shared" si="459"/>
        <v>6.3104125848589696</v>
      </c>
      <c r="T1080" s="11">
        <v>6.7422010130387973</v>
      </c>
      <c r="U1080" s="11">
        <f t="shared" si="460"/>
        <v>0.67422010130387977</v>
      </c>
      <c r="V1080" s="11">
        <f t="shared" si="461"/>
        <v>6.0679809117349173</v>
      </c>
      <c r="W1080" s="11">
        <f t="shared" si="466"/>
        <v>7.7091159219982788E-2</v>
      </c>
      <c r="X1080" s="11">
        <f t="shared" si="467"/>
        <v>1.1407298903642202</v>
      </c>
      <c r="Y1080" s="11">
        <f t="shared" si="468"/>
        <v>0.15100213320807271</v>
      </c>
      <c r="Z1080" s="11">
        <f t="shared" si="469"/>
        <v>3.0564145112331652E-2</v>
      </c>
      <c r="AA1080" s="11">
        <f t="shared" si="470"/>
        <v>0.73733327375731395</v>
      </c>
      <c r="AB1080" s="11">
        <f t="shared" si="471"/>
        <v>8.5371078938190778E-2</v>
      </c>
      <c r="AC1080" s="11">
        <f t="shared" si="472"/>
        <v>0.12952493950952618</v>
      </c>
      <c r="AD1080" s="11">
        <f t="shared" si="473"/>
        <v>1.0553552797194299</v>
      </c>
      <c r="AE1080" s="11">
        <f t="shared" si="474"/>
        <v>0.18322718335023111</v>
      </c>
      <c r="AF1080" s="11">
        <v>0</v>
      </c>
      <c r="AG1080" s="9">
        <v>0</v>
      </c>
      <c r="AH1080" s="11">
        <v>0</v>
      </c>
      <c r="AI1080" s="30"/>
      <c r="AJ1080" s="30">
        <v>1070</v>
      </c>
      <c r="AK1080" s="30">
        <f t="shared" si="475"/>
        <v>1.217821049584203</v>
      </c>
      <c r="AL1080" s="30">
        <f t="shared" si="482"/>
        <v>0.76789741886964558</v>
      </c>
      <c r="AM1080" s="30">
        <f t="shared" si="483"/>
        <v>1.184880219228956</v>
      </c>
      <c r="AN1080" s="34">
        <v>1.768421053</v>
      </c>
      <c r="AO1080" s="34">
        <v>1.7678571430000001</v>
      </c>
      <c r="AP1080">
        <v>0.99393672603846006</v>
      </c>
      <c r="AQ1080" s="30">
        <f t="shared" si="476"/>
        <v>-0.55060000341579696</v>
      </c>
      <c r="AR1080" s="31">
        <f t="shared" si="477"/>
        <v>0.30316036376147559</v>
      </c>
      <c r="AS1080" s="30">
        <f t="shared" si="478"/>
        <v>-0.9999597241303545</v>
      </c>
      <c r="AT1080" s="32">
        <f t="shared" si="479"/>
        <v>0.99991944988285464</v>
      </c>
      <c r="AU1080" s="30">
        <f t="shared" si="480"/>
        <v>0.19094349319049597</v>
      </c>
      <c r="AV1080" s="33">
        <f t="shared" si="481"/>
        <v>3.645941759178898E-2</v>
      </c>
      <c r="AW1080" s="16"/>
      <c r="AX1080" s="33"/>
    </row>
    <row r="1081" spans="1:50" x14ac:dyDescent="0.2">
      <c r="A1081" s="2">
        <v>43806</v>
      </c>
      <c r="B1081" s="3">
        <v>15.196140379999999</v>
      </c>
      <c r="C1081" s="3">
        <v>19.290286895000001</v>
      </c>
      <c r="D1081" s="3">
        <v>17.80123085</v>
      </c>
      <c r="E1081" s="3">
        <v>24.663748250000001</v>
      </c>
      <c r="F1081" s="10">
        <v>3.2952292749487531</v>
      </c>
      <c r="G1081" s="10">
        <v>3.357430179897432</v>
      </c>
      <c r="H1081" s="3">
        <v>6.5904585498975052</v>
      </c>
      <c r="I1081" s="3">
        <v>9.9478887297949363</v>
      </c>
      <c r="J1081" s="3">
        <v>3.2952292749487531</v>
      </c>
      <c r="K1081" s="14">
        <f t="shared" si="462"/>
        <v>4.6106869796396692</v>
      </c>
      <c r="L1081" s="14">
        <f t="shared" si="463"/>
        <v>20.587274202870933</v>
      </c>
      <c r="M1081" s="14">
        <f t="shared" si="464"/>
        <v>8.6805308670624388</v>
      </c>
      <c r="N1081" s="5">
        <f t="shared" si="465"/>
        <v>0</v>
      </c>
      <c r="O1081" s="11">
        <v>0.22376470593</v>
      </c>
      <c r="P1081" s="11">
        <v>7.4666666669999993E-2</v>
      </c>
      <c r="Q1081" s="11">
        <v>7.0237176313502578</v>
      </c>
      <c r="R1081" s="11">
        <f t="shared" si="458"/>
        <v>0.70237176313502581</v>
      </c>
      <c r="S1081" s="11">
        <f t="shared" si="459"/>
        <v>6.3213458682152321</v>
      </c>
      <c r="T1081" s="11">
        <v>6.7044699087863284</v>
      </c>
      <c r="U1081" s="11">
        <f t="shared" si="460"/>
        <v>0.67044699087863291</v>
      </c>
      <c r="V1081" s="11">
        <f t="shared" si="461"/>
        <v>6.0340229179076958</v>
      </c>
      <c r="W1081" s="11">
        <f t="shared" si="466"/>
        <v>7.3608470177421739E-2</v>
      </c>
      <c r="X1081" s="11">
        <f t="shared" si="467"/>
        <v>1.1561913009064098</v>
      </c>
      <c r="Y1081" s="11">
        <f t="shared" si="468"/>
        <v>0.14425332590842552</v>
      </c>
      <c r="Z1081" s="11">
        <f t="shared" si="469"/>
        <v>2.9490059754717815E-2</v>
      </c>
      <c r="AA1081" s="11">
        <f t="shared" si="470"/>
        <v>0.74534489769732915</v>
      </c>
      <c r="AB1081" s="11">
        <f t="shared" si="471"/>
        <v>8.407858678011576E-2</v>
      </c>
      <c r="AC1081" s="11">
        <f t="shared" si="472"/>
        <v>0.12723957859803395</v>
      </c>
      <c r="AD1081" s="11">
        <f t="shared" si="473"/>
        <v>1.0600044407780282</v>
      </c>
      <c r="AE1081" s="11">
        <f t="shared" si="474"/>
        <v>0.1771106855797277</v>
      </c>
      <c r="AF1081" s="11">
        <v>0</v>
      </c>
      <c r="AG1081" s="9">
        <v>0</v>
      </c>
      <c r="AH1081" s="11">
        <v>0</v>
      </c>
      <c r="AI1081" s="30"/>
      <c r="AJ1081" s="30">
        <v>1071</v>
      </c>
      <c r="AK1081" s="30">
        <f t="shared" si="475"/>
        <v>1.2297997710838315</v>
      </c>
      <c r="AL1081" s="30">
        <f t="shared" si="482"/>
        <v>0.774834957452047</v>
      </c>
      <c r="AM1081" s="30">
        <f t="shared" si="483"/>
        <v>1.1872440193760623</v>
      </c>
      <c r="AN1081" s="34">
        <v>1.757894737</v>
      </c>
      <c r="AO1081" s="34">
        <v>1.7857142859999999</v>
      </c>
      <c r="AP1081">
        <v>1.00550232223077</v>
      </c>
      <c r="AQ1081" s="30">
        <f t="shared" si="476"/>
        <v>-0.52809496591616845</v>
      </c>
      <c r="AR1081" s="31">
        <f t="shared" si="477"/>
        <v>0.2788842930259991</v>
      </c>
      <c r="AS1081" s="30">
        <f t="shared" si="478"/>
        <v>-1.0108793285479529</v>
      </c>
      <c r="AT1081" s="32">
        <f t="shared" si="479"/>
        <v>1.0218770168855602</v>
      </c>
      <c r="AU1081" s="30">
        <f t="shared" si="480"/>
        <v>0.18174169714529231</v>
      </c>
      <c r="AV1081" s="33">
        <f t="shared" si="481"/>
        <v>3.3030044481251152E-2</v>
      </c>
      <c r="AW1081" s="16"/>
      <c r="AX1081" s="33"/>
    </row>
    <row r="1082" spans="1:50" x14ac:dyDescent="0.2">
      <c r="A1082" s="2">
        <v>43807</v>
      </c>
      <c r="B1082" s="3">
        <v>15.186425290000001</v>
      </c>
      <c r="C1082" s="3">
        <v>19.25466454</v>
      </c>
      <c r="D1082" s="3">
        <v>17.810228769999998</v>
      </c>
      <c r="E1082" s="3">
        <v>24.77759301</v>
      </c>
      <c r="F1082" s="10">
        <v>3.5386842866162538</v>
      </c>
      <c r="G1082" s="10">
        <v>3.757303073992877</v>
      </c>
      <c r="H1082" s="3">
        <v>7.0773685732325076</v>
      </c>
      <c r="I1082" s="3">
        <v>10.834671647225379</v>
      </c>
      <c r="J1082" s="3">
        <v>3.5386842866162538</v>
      </c>
      <c r="K1082" s="14">
        <f t="shared" si="462"/>
        <v>4.8669335370405449</v>
      </c>
      <c r="L1082" s="14">
        <f t="shared" si="463"/>
        <v>21.897420830386782</v>
      </c>
      <c r="M1082" s="14">
        <f t="shared" si="464"/>
        <v>9.3967793484365743</v>
      </c>
      <c r="N1082" s="5">
        <f t="shared" si="465"/>
        <v>0</v>
      </c>
      <c r="O1082" s="11">
        <v>0.22253921569999999</v>
      </c>
      <c r="P1082" s="11">
        <v>7.5499999999999998E-2</v>
      </c>
      <c r="Q1082" s="11">
        <v>7.0127526065453853</v>
      </c>
      <c r="R1082" s="11">
        <f t="shared" si="458"/>
        <v>0.7012752606545386</v>
      </c>
      <c r="S1082" s="11">
        <f t="shared" si="459"/>
        <v>6.3114773458908466</v>
      </c>
      <c r="T1082" s="11">
        <v>6.7060332311410438</v>
      </c>
      <c r="U1082" s="11">
        <f t="shared" si="460"/>
        <v>0.67060332311410442</v>
      </c>
      <c r="V1082" s="11">
        <f t="shared" si="461"/>
        <v>6.0354299080269396</v>
      </c>
      <c r="W1082" s="11">
        <f t="shared" si="466"/>
        <v>7.0408770543728613E-2</v>
      </c>
      <c r="X1082" s="11">
        <f t="shared" si="467"/>
        <v>1.1715204610172367</v>
      </c>
      <c r="Y1082" s="11">
        <f t="shared" si="468"/>
        <v>0.13780400234083068</v>
      </c>
      <c r="Z1082" s="11">
        <f t="shared" si="469"/>
        <v>2.8628994288945765E-2</v>
      </c>
      <c r="AA1082" s="11">
        <f t="shared" si="470"/>
        <v>0.75356722788420727</v>
      </c>
      <c r="AB1082" s="11">
        <f t="shared" si="471"/>
        <v>8.2793435490013528E-2</v>
      </c>
      <c r="AC1082" s="11">
        <f t="shared" si="472"/>
        <v>0.12548939398911038</v>
      </c>
      <c r="AD1082" s="11">
        <f t="shared" si="473"/>
        <v>1.0655032977565952</v>
      </c>
      <c r="AE1082" s="11">
        <f t="shared" si="474"/>
        <v>0.17131578350551666</v>
      </c>
      <c r="AF1082" s="11">
        <v>0</v>
      </c>
      <c r="AG1082" s="9">
        <v>0</v>
      </c>
      <c r="AH1082" s="11">
        <v>0</v>
      </c>
      <c r="AI1082" s="30"/>
      <c r="AJ1082" s="30">
        <v>1072</v>
      </c>
      <c r="AK1082" s="30">
        <f t="shared" si="475"/>
        <v>1.2419292315609654</v>
      </c>
      <c r="AL1082" s="30">
        <f t="shared" si="482"/>
        <v>0.78219622217315299</v>
      </c>
      <c r="AM1082" s="30">
        <f t="shared" si="483"/>
        <v>1.1909926917457057</v>
      </c>
      <c r="AN1082" s="34">
        <v>1.747368421</v>
      </c>
      <c r="AO1082" s="34">
        <v>1.803571429</v>
      </c>
      <c r="AP1082">
        <v>1.017067917923075</v>
      </c>
      <c r="AQ1082" s="30">
        <f t="shared" si="476"/>
        <v>-0.50543918943903465</v>
      </c>
      <c r="AR1082" s="31">
        <f t="shared" si="477"/>
        <v>0.25546877422078834</v>
      </c>
      <c r="AS1082" s="30">
        <f t="shared" si="478"/>
        <v>-1.0213752068268471</v>
      </c>
      <c r="AT1082" s="32">
        <f t="shared" si="479"/>
        <v>1.0432073131205848</v>
      </c>
      <c r="AU1082" s="30">
        <f t="shared" si="480"/>
        <v>0.17392477382263061</v>
      </c>
      <c r="AV1082" s="33">
        <f t="shared" si="481"/>
        <v>3.0249826949253211E-2</v>
      </c>
      <c r="AW1082" s="16"/>
      <c r="AX1082" s="33"/>
    </row>
    <row r="1083" spans="1:50" x14ac:dyDescent="0.2">
      <c r="A1083" s="2">
        <v>43808</v>
      </c>
      <c r="B1083" s="3">
        <v>15.1767102</v>
      </c>
      <c r="C1083" s="3">
        <v>19.21904219</v>
      </c>
      <c r="D1083" s="3">
        <v>17.819226690000001</v>
      </c>
      <c r="E1083" s="3">
        <v>24.891437759999999</v>
      </c>
      <c r="F1083" s="10">
        <v>4.2988893564902924</v>
      </c>
      <c r="G1083" s="10">
        <v>4.7490747780187554</v>
      </c>
      <c r="H1083" s="3">
        <v>8.5977787129805847</v>
      </c>
      <c r="I1083" s="3">
        <v>13.34685349099934</v>
      </c>
      <c r="J1083" s="3">
        <v>4.2988893564902924</v>
      </c>
      <c r="K1083" s="14">
        <f t="shared" si="462"/>
        <v>5.8086419162298322</v>
      </c>
      <c r="L1083" s="14">
        <f t="shared" si="463"/>
        <v>26.357153983367311</v>
      </c>
      <c r="M1083" s="14">
        <f t="shared" si="464"/>
        <v>11.505189470237067</v>
      </c>
      <c r="N1083" s="5">
        <f t="shared" si="465"/>
        <v>0</v>
      </c>
      <c r="O1083" s="11">
        <v>0.22131372547000011</v>
      </c>
      <c r="P1083" s="11">
        <v>7.6333333329999989E-2</v>
      </c>
      <c r="Q1083" s="11">
        <v>7.0080937400180172</v>
      </c>
      <c r="R1083" s="11">
        <f t="shared" si="458"/>
        <v>0.70080937400180177</v>
      </c>
      <c r="S1083" s="11">
        <f t="shared" si="459"/>
        <v>6.3072843660162157</v>
      </c>
      <c r="T1083" s="11">
        <v>6.5782686331483911</v>
      </c>
      <c r="U1083" s="11">
        <f t="shared" si="460"/>
        <v>0.65782686331483919</v>
      </c>
      <c r="V1083" s="11">
        <f t="shared" si="461"/>
        <v>5.9204417698335519</v>
      </c>
      <c r="W1083" s="11">
        <f t="shared" si="466"/>
        <v>6.750181807942357E-2</v>
      </c>
      <c r="X1083" s="11">
        <f t="shared" si="467"/>
        <v>1.1868676073705302</v>
      </c>
      <c r="Y1083" s="11">
        <f t="shared" si="468"/>
        <v>0.1316482709506939</v>
      </c>
      <c r="Z1083" s="11">
        <f t="shared" si="469"/>
        <v>2.8016853248512087E-2</v>
      </c>
      <c r="AA1083" s="11">
        <f t="shared" si="470"/>
        <v>0.76212626722525978</v>
      </c>
      <c r="AB1083" s="11">
        <f t="shared" si="471"/>
        <v>8.151972176436513E-2</v>
      </c>
      <c r="AC1083" s="11">
        <f t="shared" si="472"/>
        <v>0.12438417638007158</v>
      </c>
      <c r="AD1083" s="11">
        <f t="shared" si="473"/>
        <v>1.0720463586483999</v>
      </c>
      <c r="AE1083" s="11">
        <f t="shared" si="474"/>
        <v>0.16584947304153064</v>
      </c>
      <c r="AF1083" s="11">
        <v>0</v>
      </c>
      <c r="AG1083" s="9">
        <v>0</v>
      </c>
      <c r="AH1083" s="11">
        <v>0</v>
      </c>
      <c r="AI1083" s="30"/>
      <c r="AJ1083" s="30">
        <v>1073</v>
      </c>
      <c r="AK1083" s="30">
        <f t="shared" si="475"/>
        <v>1.2543694254499538</v>
      </c>
      <c r="AL1083" s="30">
        <f t="shared" si="482"/>
        <v>0.79014312047377189</v>
      </c>
      <c r="AM1083" s="30">
        <f t="shared" si="483"/>
        <v>1.1964305350284714</v>
      </c>
      <c r="AN1083" s="34">
        <v>1.736842105</v>
      </c>
      <c r="AO1083" s="34">
        <v>1.821428571</v>
      </c>
      <c r="AP1083">
        <v>1.0286335141153851</v>
      </c>
      <c r="AQ1083" s="30">
        <f t="shared" si="476"/>
        <v>-0.48247267955004625</v>
      </c>
      <c r="AR1083" s="31">
        <f t="shared" si="477"/>
        <v>0.23277988651220161</v>
      </c>
      <c r="AS1083" s="30">
        <f t="shared" si="478"/>
        <v>-1.0312854505262281</v>
      </c>
      <c r="AT1083" s="32">
        <f t="shared" si="479"/>
        <v>1.0635496804670852</v>
      </c>
      <c r="AU1083" s="30">
        <f t="shared" si="480"/>
        <v>0.16779702091308635</v>
      </c>
      <c r="AV1083" s="33">
        <f t="shared" si="481"/>
        <v>2.8155840227306737E-2</v>
      </c>
      <c r="AW1083" s="16"/>
      <c r="AX1083" s="33"/>
    </row>
    <row r="1084" spans="1:50" x14ac:dyDescent="0.2">
      <c r="A1084" s="2">
        <v>43809</v>
      </c>
      <c r="B1084" s="3">
        <v>15.16699511</v>
      </c>
      <c r="C1084" s="3">
        <v>19.183419839999999</v>
      </c>
      <c r="D1084" s="3">
        <v>17.828224609999999</v>
      </c>
      <c r="E1084" s="3">
        <v>25.005282520000002</v>
      </c>
      <c r="F1084" s="10">
        <v>3.9224810239572299</v>
      </c>
      <c r="G1084" s="10">
        <v>3.7168103627932179</v>
      </c>
      <c r="H1084" s="3">
        <v>7.8449620479144597</v>
      </c>
      <c r="I1084" s="3">
        <v>11.561772410707681</v>
      </c>
      <c r="J1084" s="3">
        <v>3.9224810239572299</v>
      </c>
      <c r="K1084" s="14">
        <f t="shared" si="462"/>
        <v>5.2040698483262195</v>
      </c>
      <c r="L1084" s="14">
        <f t="shared" si="463"/>
        <v>21.249485751482009</v>
      </c>
      <c r="M1084" s="14">
        <f t="shared" si="464"/>
        <v>10.578521491595206</v>
      </c>
      <c r="N1084" s="5">
        <f t="shared" si="465"/>
        <v>0</v>
      </c>
      <c r="O1084" s="11">
        <v>0.22008823533999999</v>
      </c>
      <c r="P1084" s="11">
        <v>7.7166666660000008E-2</v>
      </c>
      <c r="Q1084" s="11">
        <v>7.0496331262011482</v>
      </c>
      <c r="R1084" s="11">
        <f t="shared" si="458"/>
        <v>0.70496331262011491</v>
      </c>
      <c r="S1084" s="11">
        <f t="shared" si="459"/>
        <v>6.3446698135810333</v>
      </c>
      <c r="T1084" s="11">
        <v>6.6478233910700224</v>
      </c>
      <c r="U1084" s="11">
        <f t="shared" si="460"/>
        <v>0.66478233910700224</v>
      </c>
      <c r="V1084" s="11">
        <f t="shared" si="461"/>
        <v>5.9830410519630206</v>
      </c>
      <c r="W1084" s="11">
        <f t="shared" si="466"/>
        <v>6.505678932913464E-2</v>
      </c>
      <c r="X1084" s="11">
        <f t="shared" si="467"/>
        <v>1.2033417945800746</v>
      </c>
      <c r="Y1084" s="11">
        <f t="shared" si="468"/>
        <v>0.12578123879462227</v>
      </c>
      <c r="Z1084" s="11">
        <f t="shared" si="469"/>
        <v>2.8018510346902524E-2</v>
      </c>
      <c r="AA1084" s="11">
        <f t="shared" si="470"/>
        <v>0.771672671088244</v>
      </c>
      <c r="AB1084" s="11">
        <f t="shared" si="471"/>
        <v>8.0262169033990027E-2</v>
      </c>
      <c r="AC1084" s="11">
        <f t="shared" si="472"/>
        <v>0.12468263737991649</v>
      </c>
      <c r="AD1084" s="11">
        <f t="shared" si="473"/>
        <v>1.0785943733983665</v>
      </c>
      <c r="AE1084" s="11">
        <f t="shared" si="474"/>
        <v>0.16072455564864535</v>
      </c>
      <c r="AF1084" s="11">
        <v>0</v>
      </c>
      <c r="AG1084" s="9">
        <v>0</v>
      </c>
      <c r="AH1084" s="11">
        <v>0</v>
      </c>
      <c r="AI1084" s="30"/>
      <c r="AJ1084" s="30">
        <v>1074</v>
      </c>
      <c r="AK1084" s="30">
        <f t="shared" si="475"/>
        <v>1.2683985839092093</v>
      </c>
      <c r="AL1084" s="30">
        <f t="shared" si="482"/>
        <v>0.7996911814351465</v>
      </c>
      <c r="AM1084" s="30">
        <f t="shared" si="483"/>
        <v>1.2032770107782831</v>
      </c>
      <c r="AN1084" s="34">
        <v>1.726315789</v>
      </c>
      <c r="AO1084" s="34">
        <v>1.8392857140000001</v>
      </c>
      <c r="AP1084">
        <v>1.0401991098076899</v>
      </c>
      <c r="AQ1084" s="30">
        <f t="shared" si="476"/>
        <v>-0.4579172050907907</v>
      </c>
      <c r="AR1084" s="31">
        <f t="shared" si="477"/>
        <v>0.20968816671816126</v>
      </c>
      <c r="AS1084" s="30">
        <f t="shared" si="478"/>
        <v>-1.0395945325648537</v>
      </c>
      <c r="AT1084" s="32">
        <f t="shared" si="479"/>
        <v>1.0807567921387367</v>
      </c>
      <c r="AU1084" s="30">
        <f t="shared" si="480"/>
        <v>0.16307790097059316</v>
      </c>
      <c r="AV1084" s="33">
        <f t="shared" si="481"/>
        <v>2.6594401784974589E-2</v>
      </c>
      <c r="AW1084" s="16"/>
      <c r="AX1084" s="33"/>
    </row>
    <row r="1085" spans="1:50" x14ac:dyDescent="0.2">
      <c r="A1085" s="2">
        <v>43810</v>
      </c>
      <c r="B1085" s="3">
        <v>15.157280030000001</v>
      </c>
      <c r="C1085" s="3">
        <v>19.147797490000002</v>
      </c>
      <c r="D1085" s="3">
        <v>17.837222529999998</v>
      </c>
      <c r="E1085" s="3">
        <v>25.11912727</v>
      </c>
      <c r="F1085" s="10">
        <v>3.4614449971142518</v>
      </c>
      <c r="G1085" s="10">
        <v>3.3335125117877999</v>
      </c>
      <c r="H1085" s="3">
        <v>6.9228899942285036</v>
      </c>
      <c r="I1085" s="3">
        <v>10.2564025060163</v>
      </c>
      <c r="J1085" s="3">
        <v>3.4614449971142518</v>
      </c>
      <c r="K1085" s="14">
        <f t="shared" si="462"/>
        <v>4.5066097364698248</v>
      </c>
      <c r="L1085" s="14">
        <f t="shared" si="463"/>
        <v>18.327415294840907</v>
      </c>
      <c r="M1085" s="14">
        <f t="shared" si="464"/>
        <v>9.4053931126267045</v>
      </c>
      <c r="N1085" s="5">
        <f t="shared" si="465"/>
        <v>0</v>
      </c>
      <c r="O1085" s="11">
        <v>0.21886274510000001</v>
      </c>
      <c r="P1085" s="11">
        <v>7.8E-2</v>
      </c>
      <c r="Q1085" s="11">
        <v>7.0630824819599569</v>
      </c>
      <c r="R1085" s="11">
        <f t="shared" si="458"/>
        <v>0.70630824819599569</v>
      </c>
      <c r="S1085" s="11">
        <f t="shared" si="459"/>
        <v>6.3567742337639617</v>
      </c>
      <c r="T1085" s="11">
        <v>6.7297910539712582</v>
      </c>
      <c r="U1085" s="11">
        <f t="shared" si="460"/>
        <v>0.67297910539712591</v>
      </c>
      <c r="V1085" s="11">
        <f t="shared" si="461"/>
        <v>6.0568119485741327</v>
      </c>
      <c r="W1085" s="11">
        <f t="shared" si="466"/>
        <v>6.266443912658741E-2</v>
      </c>
      <c r="X1085" s="11">
        <f t="shared" si="467"/>
        <v>1.2186330466427553</v>
      </c>
      <c r="Y1085" s="11">
        <f t="shared" si="468"/>
        <v>0.12020812006529893</v>
      </c>
      <c r="Z1085" s="11">
        <f t="shared" si="469"/>
        <v>2.7653452616568295E-2</v>
      </c>
      <c r="AA1085" s="11">
        <f t="shared" si="470"/>
        <v>0.78094130556346242</v>
      </c>
      <c r="AB1085" s="11">
        <f t="shared" si="471"/>
        <v>7.9032692871470106E-2</v>
      </c>
      <c r="AC1085" s="11">
        <f t="shared" si="472"/>
        <v>0.12316488443147819</v>
      </c>
      <c r="AD1085" s="11">
        <f t="shared" si="473"/>
        <v>1.0851097874269506</v>
      </c>
      <c r="AE1085" s="11">
        <f t="shared" si="474"/>
        <v>0.15599658598816393</v>
      </c>
      <c r="AF1085" s="11">
        <v>0</v>
      </c>
      <c r="AG1085" s="9">
        <v>0</v>
      </c>
      <c r="AH1085" s="11">
        <v>0</v>
      </c>
      <c r="AI1085" s="30"/>
      <c r="AJ1085" s="30">
        <v>1075</v>
      </c>
      <c r="AK1085" s="30">
        <f t="shared" si="475"/>
        <v>1.2812974857693427</v>
      </c>
      <c r="AL1085" s="30">
        <f t="shared" si="482"/>
        <v>0.80859475818003068</v>
      </c>
      <c r="AM1085" s="30">
        <f t="shared" si="483"/>
        <v>1.2082746718584287</v>
      </c>
      <c r="AN1085" s="34">
        <v>1.7157894739999999</v>
      </c>
      <c r="AO1085" s="34">
        <v>1.8571428569999999</v>
      </c>
      <c r="AP1085">
        <v>1.0517647059999999</v>
      </c>
      <c r="AQ1085" s="30">
        <f t="shared" si="476"/>
        <v>-0.43449198823065727</v>
      </c>
      <c r="AR1085" s="31">
        <f t="shared" si="477"/>
        <v>0.18878328783662962</v>
      </c>
      <c r="AS1085" s="30">
        <f t="shared" si="478"/>
        <v>-1.0485480988199694</v>
      </c>
      <c r="AT1085" s="32">
        <f t="shared" si="479"/>
        <v>1.0994531155389722</v>
      </c>
      <c r="AU1085" s="30">
        <f t="shared" si="480"/>
        <v>0.1565099658584288</v>
      </c>
      <c r="AV1085" s="33">
        <f t="shared" si="481"/>
        <v>2.4495369413006549E-2</v>
      </c>
      <c r="AW1085" s="16"/>
      <c r="AX1085" s="33"/>
    </row>
    <row r="1086" spans="1:50" x14ac:dyDescent="0.2">
      <c r="A1086" s="2">
        <v>43811</v>
      </c>
      <c r="B1086" s="3">
        <v>15.147564940000001</v>
      </c>
      <c r="C1086" s="3">
        <v>19.072573365</v>
      </c>
      <c r="D1086" s="3">
        <v>17.846220450000001</v>
      </c>
      <c r="E1086" s="3">
        <v>25.232972029999999</v>
      </c>
      <c r="F1086" s="10">
        <v>3.2490542302318479</v>
      </c>
      <c r="G1086" s="10">
        <v>3.2449260004657048</v>
      </c>
      <c r="H1086" s="3">
        <v>6.4981084604636967</v>
      </c>
      <c r="I1086" s="3">
        <v>9.7430344609294011</v>
      </c>
      <c r="J1086" s="3">
        <v>3.2490542302318479</v>
      </c>
      <c r="K1086" s="14">
        <f t="shared" si="462"/>
        <v>4.1903668975293655</v>
      </c>
      <c r="L1086" s="14">
        <f t="shared" si="463"/>
        <v>16.856286530346789</v>
      </c>
      <c r="M1086" s="14">
        <f t="shared" si="464"/>
        <v>8.8933012678860894</v>
      </c>
      <c r="N1086" s="5">
        <f t="shared" si="465"/>
        <v>0</v>
      </c>
      <c r="O1086" s="11">
        <v>0.21763725486999999</v>
      </c>
      <c r="P1086" s="11">
        <v>7.8833333329999991E-2</v>
      </c>
      <c r="Q1086" s="11">
        <v>7.0798995547932879</v>
      </c>
      <c r="R1086" s="11">
        <f t="shared" si="458"/>
        <v>0.70798995547932886</v>
      </c>
      <c r="S1086" s="11">
        <f t="shared" si="459"/>
        <v>6.3719095993139589</v>
      </c>
      <c r="T1086" s="11">
        <v>6.7207954906454246</v>
      </c>
      <c r="U1086" s="11">
        <f t="shared" si="460"/>
        <v>0.67207954906454248</v>
      </c>
      <c r="V1086" s="11">
        <f t="shared" si="461"/>
        <v>6.0487159415808822</v>
      </c>
      <c r="W1086" s="11">
        <f t="shared" si="466"/>
        <v>6.0267301009453982E-2</v>
      </c>
      <c r="X1086" s="11">
        <f t="shared" si="467"/>
        <v>1.2325516167099113</v>
      </c>
      <c r="Y1086" s="11">
        <f t="shared" si="468"/>
        <v>0.11491017006215173</v>
      </c>
      <c r="Z1086" s="11">
        <f t="shared" si="469"/>
        <v>2.6929035871237031E-2</v>
      </c>
      <c r="AA1086" s="11">
        <f t="shared" si="470"/>
        <v>0.78973271970184722</v>
      </c>
      <c r="AB1086" s="11">
        <f t="shared" si="471"/>
        <v>7.7823332872767687E-2</v>
      </c>
      <c r="AC1086" s="11">
        <f t="shared" si="472"/>
        <v>0.12109353768492701</v>
      </c>
      <c r="AD1086" s="11">
        <f t="shared" si="473"/>
        <v>1.0932537519124295</v>
      </c>
      <c r="AE1086" s="11">
        <f t="shared" si="474"/>
        <v>0.15153153630969413</v>
      </c>
      <c r="AF1086" s="11">
        <v>0</v>
      </c>
      <c r="AG1086" s="9">
        <v>0</v>
      </c>
      <c r="AH1086" s="11">
        <v>0</v>
      </c>
      <c r="AI1086" s="30"/>
      <c r="AJ1086" s="30">
        <v>1076</v>
      </c>
      <c r="AK1086" s="30">
        <f t="shared" si="475"/>
        <v>1.2928189177193652</v>
      </c>
      <c r="AL1086" s="30">
        <f t="shared" si="482"/>
        <v>0.81666175557308429</v>
      </c>
      <c r="AM1086" s="30">
        <f t="shared" si="483"/>
        <v>1.2143472895973564</v>
      </c>
      <c r="AN1086" s="34">
        <v>1.7052631579999999</v>
      </c>
      <c r="AO1086" s="34">
        <v>1.875</v>
      </c>
      <c r="AP1086">
        <v>1.0643559836551701</v>
      </c>
      <c r="AQ1086" s="30">
        <f t="shared" si="476"/>
        <v>-0.41244424028063476</v>
      </c>
      <c r="AR1086" s="31">
        <f t="shared" si="477"/>
        <v>0.17011025134066998</v>
      </c>
      <c r="AS1086" s="30">
        <f t="shared" si="478"/>
        <v>-1.0583382444269156</v>
      </c>
      <c r="AT1086" s="32">
        <f t="shared" si="479"/>
        <v>1.1200798396166458</v>
      </c>
      <c r="AU1086" s="30">
        <f t="shared" si="480"/>
        <v>0.14999130594218624</v>
      </c>
      <c r="AV1086" s="33">
        <f t="shared" si="481"/>
        <v>2.2497391858242514E-2</v>
      </c>
      <c r="AW1086" s="16"/>
      <c r="AX1086" s="33"/>
    </row>
    <row r="1087" spans="1:50" x14ac:dyDescent="0.2">
      <c r="A1087" s="2">
        <v>43812</v>
      </c>
      <c r="B1087" s="3">
        <v>15.13784985</v>
      </c>
      <c r="C1087" s="3">
        <v>18.997349244999999</v>
      </c>
      <c r="D1087" s="3">
        <v>17.855218369999999</v>
      </c>
      <c r="E1087" s="3">
        <v>25.346816780000001</v>
      </c>
      <c r="F1087" s="10">
        <v>3.1001051358971972</v>
      </c>
      <c r="G1087" s="10">
        <v>3.0221319694992839</v>
      </c>
      <c r="H1087" s="3">
        <v>6.2002102717943934</v>
      </c>
      <c r="I1087" s="3">
        <v>9.2223422412936777</v>
      </c>
      <c r="J1087" s="3">
        <v>3.1001051358971972</v>
      </c>
      <c r="K1087" s="14">
        <f t="shared" si="462"/>
        <v>3.9590769917786082</v>
      </c>
      <c r="L1087" s="14">
        <f t="shared" si="463"/>
        <v>15.217379883248546</v>
      </c>
      <c r="M1087" s="14">
        <f t="shared" si="464"/>
        <v>8.5467769777947833</v>
      </c>
      <c r="N1087" s="5">
        <f t="shared" si="465"/>
        <v>0</v>
      </c>
      <c r="O1087" s="11">
        <v>0.21641176474000001</v>
      </c>
      <c r="P1087" s="11">
        <v>7.9666666659999996E-2</v>
      </c>
      <c r="Q1087" s="11">
        <v>7.1025955297337626</v>
      </c>
      <c r="R1087" s="11">
        <f t="shared" si="458"/>
        <v>0.71025955297337628</v>
      </c>
      <c r="S1087" s="11">
        <f t="shared" si="459"/>
        <v>6.3923359767603865</v>
      </c>
      <c r="T1087" s="11">
        <v>6.8301910270073787</v>
      </c>
      <c r="U1087" s="11">
        <f t="shared" si="460"/>
        <v>0.68301910270073796</v>
      </c>
      <c r="V1087" s="11">
        <f t="shared" si="461"/>
        <v>6.1471719243066412</v>
      </c>
      <c r="W1087" s="11">
        <f t="shared" si="466"/>
        <v>5.7951214955508597E-2</v>
      </c>
      <c r="X1087" s="11">
        <f t="shared" si="467"/>
        <v>1.2456672217622995</v>
      </c>
      <c r="Y1087" s="11">
        <f t="shared" si="468"/>
        <v>0.10986672299869084</v>
      </c>
      <c r="Z1087" s="11">
        <f t="shared" si="469"/>
        <v>2.6095147633895126E-2</v>
      </c>
      <c r="AA1087" s="11">
        <f t="shared" si="470"/>
        <v>0.79828269773045402</v>
      </c>
      <c r="AB1087" s="11">
        <f t="shared" si="471"/>
        <v>7.6626453267129704E-2</v>
      </c>
      <c r="AC1087" s="11">
        <f t="shared" si="472"/>
        <v>0.11891236146412831</v>
      </c>
      <c r="AD1087" s="11">
        <f t="shared" si="473"/>
        <v>1.1026195890726012</v>
      </c>
      <c r="AE1087" s="11">
        <f t="shared" si="474"/>
        <v>0.1472780372397976</v>
      </c>
      <c r="AF1087" s="11">
        <v>0</v>
      </c>
      <c r="AG1087" s="9">
        <v>0</v>
      </c>
      <c r="AH1087" s="11">
        <v>0</v>
      </c>
      <c r="AI1087" s="30"/>
      <c r="AJ1087" s="30">
        <v>1077</v>
      </c>
      <c r="AK1087" s="30">
        <f t="shared" si="475"/>
        <v>1.3036184367178081</v>
      </c>
      <c r="AL1087" s="30">
        <f t="shared" si="482"/>
        <v>0.8243778453643491</v>
      </c>
      <c r="AM1087" s="30">
        <f t="shared" si="483"/>
        <v>1.2215319505367295</v>
      </c>
      <c r="AN1087" s="34">
        <v>1.694736842</v>
      </c>
      <c r="AO1087" s="34">
        <v>1.8928571430000001</v>
      </c>
      <c r="AP1087">
        <v>1.0769472618103451</v>
      </c>
      <c r="AQ1087" s="30">
        <f t="shared" si="476"/>
        <v>-0.39111840528219188</v>
      </c>
      <c r="AR1087" s="31">
        <f t="shared" si="477"/>
        <v>0.1529736069504849</v>
      </c>
      <c r="AS1087" s="30">
        <f t="shared" si="478"/>
        <v>-1.068479297635651</v>
      </c>
      <c r="AT1087" s="32">
        <f t="shared" si="479"/>
        <v>1.141648009475974</v>
      </c>
      <c r="AU1087" s="30">
        <f t="shared" si="480"/>
        <v>0.14458468872638441</v>
      </c>
      <c r="AV1087" s="33">
        <f t="shared" si="481"/>
        <v>2.0904732214105472E-2</v>
      </c>
      <c r="AW1087" s="16"/>
      <c r="AX1087" s="33"/>
    </row>
    <row r="1088" spans="1:50" x14ac:dyDescent="0.2">
      <c r="A1088" s="2">
        <v>43813</v>
      </c>
      <c r="B1088" s="3">
        <v>15.12813476</v>
      </c>
      <c r="C1088" s="3">
        <v>18.922125125000001</v>
      </c>
      <c r="D1088" s="3">
        <v>17.864216290000002</v>
      </c>
      <c r="E1088" s="3">
        <v>25.46066154</v>
      </c>
      <c r="F1088" s="10">
        <v>3.046787015111148</v>
      </c>
      <c r="G1088" s="10">
        <v>2.93829460551067</v>
      </c>
      <c r="H1088" s="3">
        <v>6.0935740302222952</v>
      </c>
      <c r="I1088" s="3">
        <v>9.0318686357329643</v>
      </c>
      <c r="J1088" s="3">
        <v>3.046787015111148</v>
      </c>
      <c r="K1088" s="14">
        <f t="shared" si="462"/>
        <v>3.8511421267216055</v>
      </c>
      <c r="L1088" s="14">
        <f t="shared" si="463"/>
        <v>14.273673730345113</v>
      </c>
      <c r="M1088" s="14">
        <f t="shared" si="464"/>
        <v>8.459086651815797</v>
      </c>
      <c r="N1088" s="5">
        <f t="shared" si="465"/>
        <v>0</v>
      </c>
      <c r="O1088" s="11">
        <v>0.2151862745</v>
      </c>
      <c r="P1088" s="11">
        <v>8.0500000000000002E-2</v>
      </c>
      <c r="Q1088" s="11">
        <v>7.1444519864289822</v>
      </c>
      <c r="R1088" s="11">
        <f t="shared" si="458"/>
        <v>0.71444519864289824</v>
      </c>
      <c r="S1088" s="11">
        <f t="shared" si="459"/>
        <v>6.430006787786084</v>
      </c>
      <c r="T1088" s="11">
        <v>6.8847058100877696</v>
      </c>
      <c r="U1088" s="11">
        <f t="shared" si="460"/>
        <v>0.68847058100877701</v>
      </c>
      <c r="V1088" s="11">
        <f t="shared" si="461"/>
        <v>6.1962352290789928</v>
      </c>
      <c r="W1088" s="11">
        <f t="shared" si="466"/>
        <v>5.5732283489345599E-2</v>
      </c>
      <c r="X1088" s="11">
        <f t="shared" si="467"/>
        <v>1.2581528007091991</v>
      </c>
      <c r="Y1088" s="11">
        <f t="shared" si="468"/>
        <v>0.10506358880592513</v>
      </c>
      <c r="Z1088" s="11">
        <f t="shared" si="469"/>
        <v>2.5220417549790698E-2</v>
      </c>
      <c r="AA1088" s="11">
        <f t="shared" si="470"/>
        <v>0.80663979629905269</v>
      </c>
      <c r="AB1088" s="11">
        <f t="shared" si="471"/>
        <v>7.5439586311950621E-2</v>
      </c>
      <c r="AC1088" s="11">
        <f t="shared" si="472"/>
        <v>0.11651067630488642</v>
      </c>
      <c r="AD1088" s="11">
        <f t="shared" si="473"/>
        <v>1.1129243356600382</v>
      </c>
      <c r="AE1088" s="11">
        <f t="shared" si="474"/>
        <v>0.14321408670066238</v>
      </c>
      <c r="AF1088" s="11">
        <v>0</v>
      </c>
      <c r="AG1088" s="9">
        <v>0</v>
      </c>
      <c r="AH1088" s="11">
        <v>0</v>
      </c>
      <c r="AI1088" s="30"/>
      <c r="AJ1088" s="30">
        <v>1078</v>
      </c>
      <c r="AK1088" s="30">
        <f t="shared" si="475"/>
        <v>1.3138850841985448</v>
      </c>
      <c r="AL1088" s="30">
        <f t="shared" si="482"/>
        <v>0.83186021384884334</v>
      </c>
      <c r="AM1088" s="30">
        <f t="shared" si="483"/>
        <v>1.2294350119649247</v>
      </c>
      <c r="AN1088" s="34">
        <v>1.684210526</v>
      </c>
      <c r="AO1088" s="34">
        <v>1.9107142859999999</v>
      </c>
      <c r="AP1088">
        <v>1.089538539465515</v>
      </c>
      <c r="AQ1088" s="30">
        <f t="shared" si="476"/>
        <v>-0.37032544180145521</v>
      </c>
      <c r="AR1088" s="31">
        <f t="shared" si="477"/>
        <v>0.13714093284544299</v>
      </c>
      <c r="AS1088" s="30">
        <f t="shared" si="478"/>
        <v>-1.0788540721511566</v>
      </c>
      <c r="AT1088" s="32">
        <f t="shared" si="479"/>
        <v>1.1639261089971329</v>
      </c>
      <c r="AU1088" s="30">
        <f t="shared" si="480"/>
        <v>0.13989647249940962</v>
      </c>
      <c r="AV1088" s="33">
        <f t="shared" si="481"/>
        <v>1.9571023017778071E-2</v>
      </c>
      <c r="AW1088" s="16"/>
      <c r="AX1088" s="33"/>
    </row>
    <row r="1089" spans="1:50" x14ac:dyDescent="0.2">
      <c r="A1089" s="2">
        <v>43814</v>
      </c>
      <c r="B1089" s="3">
        <v>15.11841967</v>
      </c>
      <c r="C1089" s="3">
        <v>18.846901004999999</v>
      </c>
      <c r="D1089" s="3">
        <v>17.8732142</v>
      </c>
      <c r="E1089" s="3">
        <v>25.574506289999999</v>
      </c>
      <c r="F1089" s="10">
        <v>3.458784244434669</v>
      </c>
      <c r="G1089" s="10">
        <v>3.6711587541704449</v>
      </c>
      <c r="H1089" s="3">
        <v>6.9175684888693381</v>
      </c>
      <c r="I1089" s="3">
        <v>10.588727243039781</v>
      </c>
      <c r="J1089" s="3">
        <v>3.458784244434669</v>
      </c>
      <c r="K1089" s="14">
        <f t="shared" si="462"/>
        <v>4.3250864485411205</v>
      </c>
      <c r="L1089" s="14">
        <f t="shared" si="463"/>
        <v>16.515236848273265</v>
      </c>
      <c r="M1089" s="14">
        <f t="shared" si="464"/>
        <v>9.6693627973340526</v>
      </c>
      <c r="N1089" s="5">
        <f t="shared" si="465"/>
        <v>0</v>
      </c>
      <c r="O1089" s="11">
        <v>0.21396078436999999</v>
      </c>
      <c r="P1089" s="11">
        <v>8.1333333330000007E-2</v>
      </c>
      <c r="Q1089" s="11">
        <v>7.0933158577387001</v>
      </c>
      <c r="R1089" s="11">
        <f t="shared" si="458"/>
        <v>0.70933158577387001</v>
      </c>
      <c r="S1089" s="11">
        <f t="shared" si="459"/>
        <v>6.3839842719648301</v>
      </c>
      <c r="T1089" s="11">
        <v>6.8571538362208724</v>
      </c>
      <c r="U1089" s="11">
        <f t="shared" si="460"/>
        <v>0.68571538362208728</v>
      </c>
      <c r="V1089" s="11">
        <f t="shared" si="461"/>
        <v>6.1714384525987853</v>
      </c>
      <c r="W1089" s="11">
        <f t="shared" si="466"/>
        <v>5.3641769441162696E-2</v>
      </c>
      <c r="X1089" s="11">
        <f t="shared" si="467"/>
        <v>1.2702607187267712</v>
      </c>
      <c r="Y1089" s="11">
        <f t="shared" si="468"/>
        <v>0.10048855640439239</v>
      </c>
      <c r="Z1089" s="11">
        <f t="shared" si="469"/>
        <v>2.4384231214266736E-2</v>
      </c>
      <c r="AA1089" s="11">
        <f t="shared" si="470"/>
        <v>0.81491409914851343</v>
      </c>
      <c r="AB1089" s="11">
        <f t="shared" si="471"/>
        <v>7.4261691888189943E-2</v>
      </c>
      <c r="AC1089" s="11">
        <f t="shared" si="472"/>
        <v>0.11409945940965298</v>
      </c>
      <c r="AD1089" s="11">
        <f t="shared" si="473"/>
        <v>1.1239114207369512</v>
      </c>
      <c r="AE1089" s="11">
        <f t="shared" si="474"/>
        <v>0.13931293783130477</v>
      </c>
      <c r="AF1089" s="11">
        <v>0</v>
      </c>
      <c r="AG1089" s="9">
        <v>0</v>
      </c>
      <c r="AH1089" s="11">
        <v>0</v>
      </c>
      <c r="AI1089" s="30"/>
      <c r="AJ1089" s="30">
        <v>1079</v>
      </c>
      <c r="AK1089" s="30">
        <f t="shared" si="475"/>
        <v>1.3239024881679338</v>
      </c>
      <c r="AL1089" s="30">
        <f t="shared" si="482"/>
        <v>0.83929833036278012</v>
      </c>
      <c r="AM1089" s="30">
        <f t="shared" si="483"/>
        <v>1.2380108801466041</v>
      </c>
      <c r="AN1089" s="34">
        <v>1.6736842110000001</v>
      </c>
      <c r="AO1089" s="34">
        <v>1.928571429</v>
      </c>
      <c r="AP1089">
        <v>1.10212981762069</v>
      </c>
      <c r="AQ1089" s="30">
        <f t="shared" si="476"/>
        <v>-0.34978172283206632</v>
      </c>
      <c r="AR1089" s="31">
        <f t="shared" si="477"/>
        <v>0.12234725362736847</v>
      </c>
      <c r="AS1089" s="30">
        <f t="shared" si="478"/>
        <v>-1.0892730986372199</v>
      </c>
      <c r="AT1089" s="32">
        <f t="shared" si="479"/>
        <v>1.1865158834147305</v>
      </c>
      <c r="AU1089" s="30">
        <f t="shared" si="480"/>
        <v>0.13588106252591414</v>
      </c>
      <c r="AV1089" s="33">
        <f t="shared" si="481"/>
        <v>1.8463663153171387E-2</v>
      </c>
      <c r="AW1089" s="16"/>
      <c r="AX1089" s="33"/>
    </row>
    <row r="1090" spans="1:50" x14ac:dyDescent="0.2">
      <c r="A1090" s="2">
        <v>43815</v>
      </c>
      <c r="B1090" s="3">
        <v>15.108704579999999</v>
      </c>
      <c r="C1090" s="3">
        <v>18.771676880000001</v>
      </c>
      <c r="D1090" s="3">
        <v>17.882212119999998</v>
      </c>
      <c r="E1090" s="3">
        <v>25.688351050000001</v>
      </c>
      <c r="F1090" s="10">
        <v>4.3050710777607213</v>
      </c>
      <c r="G1090" s="10">
        <v>4.7226981020996526</v>
      </c>
      <c r="H1090" s="3">
        <v>8.6101421555214426</v>
      </c>
      <c r="I1090" s="3">
        <v>13.3328402576211</v>
      </c>
      <c r="J1090" s="3">
        <v>4.3050710777607213</v>
      </c>
      <c r="K1090" s="14">
        <f t="shared" si="462"/>
        <v>5.3229769383892531</v>
      </c>
      <c r="L1090" s="14">
        <f t="shared" si="463"/>
        <v>20.196063691113562</v>
      </c>
      <c r="M1090" s="14">
        <f t="shared" si="464"/>
        <v>12.11678080980629</v>
      </c>
      <c r="N1090" s="5">
        <f t="shared" si="465"/>
        <v>0</v>
      </c>
      <c r="O1090" s="11">
        <v>0.21273529413</v>
      </c>
      <c r="P1090" s="11">
        <v>8.2166666669999999E-2</v>
      </c>
      <c r="Q1090" s="11">
        <v>7.0154609559653673</v>
      </c>
      <c r="R1090" s="11">
        <f t="shared" si="458"/>
        <v>0.7015460955965368</v>
      </c>
      <c r="S1090" s="11">
        <f t="shared" si="459"/>
        <v>6.3139148603688309</v>
      </c>
      <c r="T1090" s="11">
        <v>6.7975668721803224</v>
      </c>
      <c r="U1090" s="11">
        <f t="shared" si="460"/>
        <v>0.67975668721803229</v>
      </c>
      <c r="V1090" s="11">
        <f t="shared" si="461"/>
        <v>6.1178101849622903</v>
      </c>
      <c r="W1090" s="11">
        <f t="shared" si="466"/>
        <v>5.1832546532459361E-2</v>
      </c>
      <c r="X1090" s="11">
        <f t="shared" si="467"/>
        <v>1.2827801016088836</v>
      </c>
      <c r="Y1090" s="11">
        <f t="shared" si="468"/>
        <v>9.6132120294637885E-2</v>
      </c>
      <c r="Z1090" s="11">
        <f t="shared" si="469"/>
        <v>2.3914599100656162E-2</v>
      </c>
      <c r="AA1090" s="11">
        <f t="shared" si="470"/>
        <v>0.82375748389100045</v>
      </c>
      <c r="AB1090" s="11">
        <f t="shared" si="471"/>
        <v>7.309334078336864E-2</v>
      </c>
      <c r="AC1090" s="11">
        <f t="shared" si="472"/>
        <v>0.11286649790404639</v>
      </c>
      <c r="AD1090" s="11">
        <f t="shared" si="473"/>
        <v>1.1370136818183956</v>
      </c>
      <c r="AE1090" s="11">
        <f t="shared" si="474"/>
        <v>0.13556197800000111</v>
      </c>
      <c r="AF1090" s="11">
        <v>0</v>
      </c>
      <c r="AG1090" s="9">
        <v>0</v>
      </c>
      <c r="AH1090" s="11">
        <v>0</v>
      </c>
      <c r="AI1090" s="30"/>
      <c r="AJ1090" s="30">
        <v>1080</v>
      </c>
      <c r="AK1090" s="30">
        <f t="shared" si="475"/>
        <v>1.3346126481413429</v>
      </c>
      <c r="AL1090" s="30">
        <f t="shared" si="482"/>
        <v>0.84767208299165664</v>
      </c>
      <c r="AM1090" s="30">
        <f t="shared" si="483"/>
        <v>1.2498801797224419</v>
      </c>
      <c r="AN1090" s="34">
        <v>1.6631578950000001</v>
      </c>
      <c r="AO1090" s="34">
        <v>1.946428571</v>
      </c>
      <c r="AP1090">
        <v>1.1147210952758599</v>
      </c>
      <c r="AQ1090" s="30">
        <f t="shared" si="476"/>
        <v>-0.32854524685865716</v>
      </c>
      <c r="AR1090" s="31">
        <f t="shared" si="477"/>
        <v>0.10794197923341597</v>
      </c>
      <c r="AS1090" s="30">
        <f t="shared" si="478"/>
        <v>-1.0987564880083434</v>
      </c>
      <c r="AT1090" s="32">
        <f t="shared" si="479"/>
        <v>1.2072658199404287</v>
      </c>
      <c r="AU1090" s="30">
        <f t="shared" si="480"/>
        <v>0.13515908444658198</v>
      </c>
      <c r="AV1090" s="33">
        <f t="shared" si="481"/>
        <v>1.826797810843828E-2</v>
      </c>
      <c r="AW1090" s="16"/>
      <c r="AX1090" s="33"/>
    </row>
    <row r="1091" spans="1:50" x14ac:dyDescent="0.2">
      <c r="A1091" s="2">
        <v>43816</v>
      </c>
      <c r="B1091" s="3">
        <v>15.0989895</v>
      </c>
      <c r="C1091" s="3">
        <v>18.69645276</v>
      </c>
      <c r="D1091" s="3">
        <v>17.891210040000001</v>
      </c>
      <c r="E1091" s="3">
        <v>25.8021958</v>
      </c>
      <c r="F1091" s="10">
        <v>4.6896083446170236</v>
      </c>
      <c r="G1091" s="10">
        <v>5.0962746039314846</v>
      </c>
      <c r="H1091" s="3">
        <v>9.3792166892340472</v>
      </c>
      <c r="I1091" s="3">
        <v>14.475491293165531</v>
      </c>
      <c r="J1091" s="3">
        <v>4.6896083446170236</v>
      </c>
      <c r="K1091" s="14">
        <f t="shared" si="462"/>
        <v>5.7302882853756669</v>
      </c>
      <c r="L1091" s="14">
        <f t="shared" si="463"/>
        <v>21.058761281541972</v>
      </c>
      <c r="M1091" s="14">
        <f t="shared" si="464"/>
        <v>13.286710094268711</v>
      </c>
      <c r="N1091" s="5">
        <f t="shared" si="465"/>
        <v>0</v>
      </c>
      <c r="O1091" s="11">
        <v>0.21150980390099999</v>
      </c>
      <c r="P1091" s="11">
        <v>8.2999999998999999E-2</v>
      </c>
      <c r="Q1091" s="11">
        <v>6.9650808500883974</v>
      </c>
      <c r="R1091" s="11">
        <f t="shared" si="458"/>
        <v>0.69650808500883976</v>
      </c>
      <c r="S1091" s="11">
        <f t="shared" si="459"/>
        <v>6.2685727650795577</v>
      </c>
      <c r="T1091" s="11">
        <v>6.7968135784630084</v>
      </c>
      <c r="U1091" s="11">
        <f t="shared" si="460"/>
        <v>0.6796813578463009</v>
      </c>
      <c r="V1091" s="11">
        <f t="shared" si="461"/>
        <v>6.1171322206167078</v>
      </c>
      <c r="W1091" s="11">
        <f t="shared" si="466"/>
        <v>5.0451623989329349E-2</v>
      </c>
      <c r="X1091" s="11">
        <f t="shared" si="467"/>
        <v>1.2964670508078679</v>
      </c>
      <c r="Y1091" s="11">
        <f t="shared" si="468"/>
        <v>9.1994284861074874E-2</v>
      </c>
      <c r="Z1091" s="11">
        <f t="shared" si="469"/>
        <v>2.4057614396276971E-2</v>
      </c>
      <c r="AA1091" s="11">
        <f t="shared" si="470"/>
        <v>0.83384811250102753</v>
      </c>
      <c r="AB1091" s="11">
        <f t="shared" si="471"/>
        <v>7.1941651265912648E-2</v>
      </c>
      <c r="AC1091" s="11">
        <f t="shared" si="472"/>
        <v>0.11308472466947657</v>
      </c>
      <c r="AD1091" s="11">
        <f t="shared" si="473"/>
        <v>1.152204456085071</v>
      </c>
      <c r="AE1091" s="11">
        <f t="shared" si="474"/>
        <v>0.13201794570947412</v>
      </c>
      <c r="AF1091" s="11">
        <v>0</v>
      </c>
      <c r="AG1091" s="9">
        <v>0</v>
      </c>
      <c r="AH1091" s="11">
        <v>0</v>
      </c>
      <c r="AI1091" s="30"/>
      <c r="AJ1091" s="30">
        <v>1081</v>
      </c>
      <c r="AK1091" s="30">
        <f t="shared" si="475"/>
        <v>1.3469186747971973</v>
      </c>
      <c r="AL1091" s="30">
        <f t="shared" si="482"/>
        <v>0.85790572689730449</v>
      </c>
      <c r="AM1091" s="30">
        <f t="shared" si="483"/>
        <v>1.2652891807545477</v>
      </c>
      <c r="AN1091" s="34">
        <v>1.6526315789999999</v>
      </c>
      <c r="AO1091" s="34">
        <v>1.9642857140000001</v>
      </c>
      <c r="AP1091">
        <v>1.1273123734310351</v>
      </c>
      <c r="AQ1091" s="30">
        <f t="shared" si="476"/>
        <v>-0.30571290420280262</v>
      </c>
      <c r="AR1091" s="31">
        <f t="shared" si="477"/>
        <v>9.3460379796111964E-2</v>
      </c>
      <c r="AS1091" s="30">
        <f t="shared" si="478"/>
        <v>-1.1063799871026956</v>
      </c>
      <c r="AT1091" s="32">
        <f t="shared" si="479"/>
        <v>1.2240766758613608</v>
      </c>
      <c r="AU1091" s="30">
        <f t="shared" si="480"/>
        <v>0.13797680732351258</v>
      </c>
      <c r="AV1091" s="33">
        <f t="shared" si="481"/>
        <v>1.9037599359189715E-2</v>
      </c>
      <c r="AW1091" s="16"/>
      <c r="AX1091" s="33"/>
    </row>
    <row r="1092" spans="1:50" x14ac:dyDescent="0.2">
      <c r="A1092" s="2">
        <v>43817</v>
      </c>
      <c r="B1092" s="3">
        <v>15.08927441</v>
      </c>
      <c r="C1092" s="3">
        <v>18.621228635000001</v>
      </c>
      <c r="D1092" s="3">
        <v>17.900207959999999</v>
      </c>
      <c r="E1092" s="3">
        <v>25.916040559999999</v>
      </c>
      <c r="F1092" s="10">
        <v>4.5171692196695403</v>
      </c>
      <c r="G1092" s="10">
        <v>5.6138508546202841</v>
      </c>
      <c r="H1092" s="3">
        <v>9.0343384393390807</v>
      </c>
      <c r="I1092" s="3">
        <v>14.648189293959369</v>
      </c>
      <c r="J1092" s="3">
        <v>4.5171692196695403</v>
      </c>
      <c r="K1092" s="14">
        <f t="shared" si="462"/>
        <v>5.4515064137500744</v>
      </c>
      <c r="L1092" s="14">
        <f t="shared" si="463"/>
        <v>21.343955515102241</v>
      </c>
      <c r="M1092" s="14">
        <f t="shared" si="464"/>
        <v>12.88144015028163</v>
      </c>
      <c r="N1092" s="5">
        <f t="shared" si="465"/>
        <v>0</v>
      </c>
      <c r="O1092" s="11">
        <v>0.210284313769</v>
      </c>
      <c r="P1092" s="11">
        <v>8.3833333331000001E-2</v>
      </c>
      <c r="Q1092" s="11">
        <v>6.9751006594281737</v>
      </c>
      <c r="R1092" s="11">
        <f t="shared" si="458"/>
        <v>0.69751006594281739</v>
      </c>
      <c r="S1092" s="11">
        <f t="shared" si="459"/>
        <v>6.2775905934853569</v>
      </c>
      <c r="T1092" s="11">
        <v>6.768949866069927</v>
      </c>
      <c r="U1092" s="11">
        <f t="shared" si="460"/>
        <v>0.67689498660699277</v>
      </c>
      <c r="V1092" s="11">
        <f t="shared" si="461"/>
        <v>6.0920548794629346</v>
      </c>
      <c r="W1092" s="11">
        <f t="shared" si="466"/>
        <v>4.9307544031555059E-2</v>
      </c>
      <c r="X1092" s="11">
        <f t="shared" si="467"/>
        <v>1.3104384744420718</v>
      </c>
      <c r="Y1092" s="11">
        <f t="shared" si="468"/>
        <v>8.8083521894654598E-2</v>
      </c>
      <c r="Z1092" s="11">
        <f t="shared" si="469"/>
        <v>2.4389188473690652E-2</v>
      </c>
      <c r="AA1092" s="11">
        <f t="shared" si="470"/>
        <v>0.84460001263872753</v>
      </c>
      <c r="AB1092" s="11">
        <f t="shared" si="471"/>
        <v>7.0818504730608342E-2</v>
      </c>
      <c r="AC1092" s="11">
        <f t="shared" si="472"/>
        <v>0.11359245967539691</v>
      </c>
      <c r="AD1092" s="11">
        <f t="shared" si="473"/>
        <v>1.1684718183606764</v>
      </c>
      <c r="AE1092" s="11">
        <f t="shared" si="474"/>
        <v>0.12874909607336393</v>
      </c>
      <c r="AF1092" s="11">
        <v>0</v>
      </c>
      <c r="AG1092" s="9">
        <v>0</v>
      </c>
      <c r="AH1092" s="11">
        <v>0</v>
      </c>
      <c r="AI1092" s="30"/>
      <c r="AJ1092" s="30">
        <v>1082</v>
      </c>
      <c r="AK1092" s="30">
        <f t="shared" si="475"/>
        <v>1.359746018473627</v>
      </c>
      <c r="AL1092" s="30">
        <f t="shared" si="482"/>
        <v>0.86898920111241817</v>
      </c>
      <c r="AM1092" s="30">
        <f t="shared" si="483"/>
        <v>1.2820642780360734</v>
      </c>
      <c r="AN1092" s="34">
        <v>1.6421052629999999</v>
      </c>
      <c r="AO1092" s="34">
        <v>1.9821428569999999</v>
      </c>
      <c r="AP1092">
        <v>1.1399036510862051</v>
      </c>
      <c r="AQ1092" s="30">
        <f t="shared" si="476"/>
        <v>-0.28235924452637295</v>
      </c>
      <c r="AR1092" s="31">
        <f t="shared" si="477"/>
        <v>7.9726742969504077E-2</v>
      </c>
      <c r="AS1092" s="30">
        <f t="shared" si="478"/>
        <v>-1.1131536558875816</v>
      </c>
      <c r="AT1092" s="32">
        <f t="shared" si="479"/>
        <v>1.2391110616158885</v>
      </c>
      <c r="AU1092" s="30">
        <f t="shared" si="480"/>
        <v>0.14216062694986831</v>
      </c>
      <c r="AV1092" s="33">
        <f t="shared" si="481"/>
        <v>2.0209643854779625E-2</v>
      </c>
      <c r="AW1092" s="16"/>
      <c r="AX1092" s="33"/>
    </row>
    <row r="1093" spans="1:50" x14ac:dyDescent="0.2">
      <c r="A1093" s="2">
        <v>43818</v>
      </c>
      <c r="B1093" s="3">
        <v>15.07955932</v>
      </c>
      <c r="C1093" s="3">
        <v>18.546004515</v>
      </c>
      <c r="D1093" s="3">
        <v>17.909205879999998</v>
      </c>
      <c r="E1093" s="3">
        <v>26.029885310000001</v>
      </c>
      <c r="F1093" s="10">
        <v>3.9891135352826819</v>
      </c>
      <c r="G1093" s="10">
        <v>4.1000733558304283</v>
      </c>
      <c r="H1093" s="3">
        <v>7.9782270705653646</v>
      </c>
      <c r="I1093" s="3">
        <v>12.07830042639579</v>
      </c>
      <c r="J1093" s="3">
        <v>3.9891135352826819</v>
      </c>
      <c r="K1093" s="14">
        <f t="shared" si="462"/>
        <v>4.7518364319743416</v>
      </c>
      <c r="L1093" s="14">
        <f t="shared" si="463"/>
        <v>16.056916153684661</v>
      </c>
      <c r="M1093" s="14">
        <f t="shared" si="464"/>
        <v>11.448183206988462</v>
      </c>
      <c r="N1093" s="5">
        <f t="shared" si="465"/>
        <v>0</v>
      </c>
      <c r="O1093" s="11">
        <v>0.20905882353800001</v>
      </c>
      <c r="P1093" s="11">
        <v>8.4666666662000012E-2</v>
      </c>
      <c r="Q1093" s="11">
        <v>6.9978577450414896</v>
      </c>
      <c r="R1093" s="11">
        <f t="shared" si="458"/>
        <v>0.69978577450414903</v>
      </c>
      <c r="S1093" s="11">
        <f t="shared" si="459"/>
        <v>6.2980719705373405</v>
      </c>
      <c r="T1093" s="11">
        <v>6.8332561382825983</v>
      </c>
      <c r="U1093" s="11">
        <f t="shared" si="460"/>
        <v>0.68332561382825985</v>
      </c>
      <c r="V1093" s="11">
        <f t="shared" si="461"/>
        <v>6.149930524454339</v>
      </c>
      <c r="W1093" s="11">
        <f t="shared" si="466"/>
        <v>4.8187442502529668E-2</v>
      </c>
      <c r="X1093" s="11">
        <f t="shared" si="467"/>
        <v>1.3238087401320304</v>
      </c>
      <c r="Y1093" s="11">
        <f t="shared" si="468"/>
        <v>8.4396647458478261E-2</v>
      </c>
      <c r="Z1093" s="11">
        <f t="shared" si="469"/>
        <v>2.4500225604610626E-2</v>
      </c>
      <c r="AA1093" s="11">
        <f t="shared" si="470"/>
        <v>0.85520150506953174</v>
      </c>
      <c r="AB1093" s="11">
        <f t="shared" si="471"/>
        <v>6.9727035844589585E-2</v>
      </c>
      <c r="AC1093" s="11">
        <f t="shared" si="472"/>
        <v>0.11456986076857298</v>
      </c>
      <c r="AD1093" s="11">
        <f t="shared" si="473"/>
        <v>1.1873667193967987</v>
      </c>
      <c r="AE1093" s="11">
        <f t="shared" si="474"/>
        <v>0.12575171373163052</v>
      </c>
      <c r="AF1093" s="11">
        <v>0</v>
      </c>
      <c r="AG1093" s="9">
        <v>0</v>
      </c>
      <c r="AH1093" s="11">
        <v>0</v>
      </c>
      <c r="AI1093" s="30"/>
      <c r="AJ1093" s="30">
        <v>1083</v>
      </c>
      <c r="AK1093" s="30">
        <f t="shared" si="475"/>
        <v>1.3719961826345601</v>
      </c>
      <c r="AL1093" s="30">
        <f t="shared" si="482"/>
        <v>0.87970173067414237</v>
      </c>
      <c r="AM1093" s="30">
        <f t="shared" si="483"/>
        <v>1.3019365801653717</v>
      </c>
      <c r="AN1093" s="34">
        <v>1.6315789469999999</v>
      </c>
      <c r="AO1093" s="34">
        <v>2</v>
      </c>
      <c r="AP1093">
        <v>1.15249492924138</v>
      </c>
      <c r="AQ1093" s="30">
        <f t="shared" si="476"/>
        <v>-0.25958276436543981</v>
      </c>
      <c r="AR1093" s="31">
        <f t="shared" si="477"/>
        <v>6.7383211555603451E-2</v>
      </c>
      <c r="AS1093" s="30">
        <f t="shared" si="478"/>
        <v>-1.1202982693258576</v>
      </c>
      <c r="AT1093" s="32">
        <f t="shared" si="479"/>
        <v>1.2550682122545118</v>
      </c>
      <c r="AU1093" s="30">
        <f t="shared" si="480"/>
        <v>0.14944165092399175</v>
      </c>
      <c r="AV1093" s="33">
        <f t="shared" si="481"/>
        <v>2.2332807030888205E-2</v>
      </c>
      <c r="AW1093" s="16"/>
      <c r="AX1093" s="33"/>
    </row>
    <row r="1094" spans="1:50" x14ac:dyDescent="0.2">
      <c r="A1094" s="2">
        <v>43819</v>
      </c>
      <c r="B1094" s="3">
        <v>15.096580700000001</v>
      </c>
      <c r="C1094" s="3">
        <v>18.470780394999998</v>
      </c>
      <c r="D1094" s="3">
        <v>17.93894603</v>
      </c>
      <c r="E1094" s="3">
        <v>26.14373007</v>
      </c>
      <c r="F1094" s="10">
        <v>3.5588022975209652</v>
      </c>
      <c r="G1094" s="10">
        <v>3.6401783972352959</v>
      </c>
      <c r="H1094" s="3">
        <v>7.1176045950419304</v>
      </c>
      <c r="I1094" s="3">
        <v>10.75778299227723</v>
      </c>
      <c r="J1094" s="3">
        <v>3.5588022975209652</v>
      </c>
      <c r="K1094" s="14">
        <f t="shared" si="462"/>
        <v>4.2709758827292497</v>
      </c>
      <c r="L1094" s="14">
        <f t="shared" si="463"/>
        <v>13.771011804340386</v>
      </c>
      <c r="M1094" s="14">
        <f t="shared" si="464"/>
        <v>10.272854085303434</v>
      </c>
      <c r="N1094" s="5">
        <f t="shared" si="465"/>
        <v>0</v>
      </c>
      <c r="O1094" s="11">
        <v>0.20783333339599999</v>
      </c>
      <c r="P1094" s="11">
        <v>8.5500000003999987E-2</v>
      </c>
      <c r="Q1094" s="11">
        <v>7.0423862101774422</v>
      </c>
      <c r="R1094" s="11">
        <f t="shared" si="458"/>
        <v>0.70423862101774426</v>
      </c>
      <c r="S1094" s="11">
        <f t="shared" si="459"/>
        <v>6.3381475891596981</v>
      </c>
      <c r="T1094" s="11">
        <v>6.8935621113240826</v>
      </c>
      <c r="U1094" s="11">
        <f t="shared" si="460"/>
        <v>0.6893562111324083</v>
      </c>
      <c r="V1094" s="11">
        <f t="shared" si="461"/>
        <v>6.2042059001916741</v>
      </c>
      <c r="W1094" s="11">
        <f t="shared" si="466"/>
        <v>4.6948969875953185E-2</v>
      </c>
      <c r="X1094" s="11">
        <f t="shared" si="467"/>
        <v>1.335979396032084</v>
      </c>
      <c r="Y1094" s="11">
        <f t="shared" si="468"/>
        <v>8.0918452569950727E-2</v>
      </c>
      <c r="Z1094" s="11">
        <f t="shared" si="469"/>
        <v>2.419672027735489E-2</v>
      </c>
      <c r="AA1094" s="11">
        <f t="shared" si="470"/>
        <v>0.86507669926943676</v>
      </c>
      <c r="AB1094" s="11">
        <f t="shared" si="471"/>
        <v>6.8662127457347469E-2</v>
      </c>
      <c r="AC1094" s="11">
        <f t="shared" si="472"/>
        <v>0.1131956974996683</v>
      </c>
      <c r="AD1094" s="11">
        <f t="shared" si="473"/>
        <v>1.2022418990594137</v>
      </c>
      <c r="AE1094" s="11">
        <f t="shared" si="474"/>
        <v>0.12303273572438649</v>
      </c>
      <c r="AF1094" s="11">
        <v>0</v>
      </c>
      <c r="AG1094" s="9">
        <v>0</v>
      </c>
      <c r="AH1094" s="11">
        <v>0</v>
      </c>
      <c r="AI1094" s="30"/>
      <c r="AJ1094" s="30">
        <v>1084</v>
      </c>
      <c r="AK1094" s="30">
        <f t="shared" si="475"/>
        <v>1.3829283659080371</v>
      </c>
      <c r="AL1094" s="30">
        <f t="shared" si="482"/>
        <v>0.88927341954679162</v>
      </c>
      <c r="AM1094" s="30">
        <f t="shared" si="483"/>
        <v>1.3154375965590821</v>
      </c>
      <c r="AN1094" s="34">
        <v>1.621052632</v>
      </c>
      <c r="AO1094" s="34">
        <v>1.9631578949999999</v>
      </c>
      <c r="AP1094">
        <v>1.16508620689655</v>
      </c>
      <c r="AQ1094" s="30">
        <f t="shared" si="476"/>
        <v>-0.23812426609196291</v>
      </c>
      <c r="AR1094" s="31">
        <f t="shared" si="477"/>
        <v>5.6703166101835956E-2</v>
      </c>
      <c r="AS1094" s="30">
        <f t="shared" si="478"/>
        <v>-1.0738844754532084</v>
      </c>
      <c r="AT1094" s="32">
        <f t="shared" si="479"/>
        <v>1.1532278666194127</v>
      </c>
      <c r="AU1094" s="30">
        <f t="shared" si="480"/>
        <v>0.15035138966253214</v>
      </c>
      <c r="AV1094" s="33">
        <f t="shared" si="481"/>
        <v>2.2605540373454577E-2</v>
      </c>
      <c r="AW1094" s="16"/>
      <c r="AX1094" s="33"/>
    </row>
    <row r="1095" spans="1:50" x14ac:dyDescent="0.2">
      <c r="A1095" s="2">
        <v>43820</v>
      </c>
      <c r="B1095" s="3">
        <v>15.11360208</v>
      </c>
      <c r="C1095" s="3">
        <v>18.41213634</v>
      </c>
      <c r="D1095" s="3">
        <v>17.968686170000002</v>
      </c>
      <c r="E1095" s="3">
        <v>26.257574829999999</v>
      </c>
      <c r="F1095" s="10">
        <v>3.786386709505337</v>
      </c>
      <c r="G1095" s="10">
        <v>4.1143869300198794</v>
      </c>
      <c r="H1095" s="3">
        <v>7.5727734190106748</v>
      </c>
      <c r="I1095" s="3">
        <v>11.687160349030551</v>
      </c>
      <c r="J1095" s="3">
        <v>3.786386709505337</v>
      </c>
      <c r="K1095" s="14">
        <f t="shared" si="462"/>
        <v>4.5567365841986378</v>
      </c>
      <c r="L1095" s="14">
        <f t="shared" si="463"/>
        <v>14.755613412965353</v>
      </c>
      <c r="M1095" s="14">
        <f t="shared" si="464"/>
        <v>10.992649207328066</v>
      </c>
      <c r="N1095" s="5">
        <f t="shared" si="465"/>
        <v>0</v>
      </c>
      <c r="O1095" s="11">
        <v>0.206607843165</v>
      </c>
      <c r="P1095" s="11">
        <v>8.6333333335000012E-2</v>
      </c>
      <c r="Q1095" s="11">
        <v>7.0434405999183181</v>
      </c>
      <c r="R1095" s="11">
        <f t="shared" si="458"/>
        <v>0.70434405999183181</v>
      </c>
      <c r="S1095" s="11">
        <f t="shared" si="459"/>
        <v>6.3390965399264863</v>
      </c>
      <c r="T1095" s="11">
        <v>6.8982087193152628</v>
      </c>
      <c r="U1095" s="11">
        <f t="shared" si="460"/>
        <v>0.6898208719315263</v>
      </c>
      <c r="V1095" s="11">
        <f t="shared" si="461"/>
        <v>6.2083878473837366</v>
      </c>
      <c r="W1095" s="11">
        <f t="shared" si="466"/>
        <v>4.5632772557211855E-2</v>
      </c>
      <c r="X1095" s="11">
        <f t="shared" si="467"/>
        <v>1.3471825141413001</v>
      </c>
      <c r="Y1095" s="11">
        <f t="shared" si="468"/>
        <v>7.7626655899372288E-2</v>
      </c>
      <c r="Z1095" s="11">
        <f t="shared" si="469"/>
        <v>2.3615200762107345E-2</v>
      </c>
      <c r="AA1095" s="11">
        <f t="shared" si="470"/>
        <v>0.87430353753394519</v>
      </c>
      <c r="AB1095" s="11">
        <f t="shared" si="471"/>
        <v>6.7614896420595719E-2</v>
      </c>
      <c r="AC1095" s="11">
        <f t="shared" si="472"/>
        <v>0.11126579849665319</v>
      </c>
      <c r="AD1095" s="11">
        <f t="shared" si="473"/>
        <v>1.2169197014776054</v>
      </c>
      <c r="AE1095" s="11">
        <f t="shared" si="474"/>
        <v>0.12043608218319035</v>
      </c>
      <c r="AF1095" s="11">
        <v>0</v>
      </c>
      <c r="AG1095" s="9">
        <v>0</v>
      </c>
      <c r="AH1095" s="11">
        <v>0</v>
      </c>
      <c r="AI1095" s="30"/>
      <c r="AJ1095" s="30">
        <v>1085</v>
      </c>
      <c r="AK1095" s="30">
        <f t="shared" si="475"/>
        <v>1.392815286698512</v>
      </c>
      <c r="AL1095" s="30">
        <f t="shared" si="482"/>
        <v>0.89791873829605251</v>
      </c>
      <c r="AM1095" s="30">
        <f t="shared" si="483"/>
        <v>1.3281854999742586</v>
      </c>
      <c r="AN1095" s="34">
        <v>1.6105263160000001</v>
      </c>
      <c r="AO1095" s="34">
        <v>1.926315789</v>
      </c>
      <c r="AP1095">
        <v>1.173706896551725</v>
      </c>
      <c r="AQ1095" s="30">
        <f t="shared" si="476"/>
        <v>-0.21771102930148811</v>
      </c>
      <c r="AR1095" s="31">
        <f t="shared" si="477"/>
        <v>4.7398092279513415E-2</v>
      </c>
      <c r="AS1095" s="30">
        <f t="shared" si="478"/>
        <v>-1.0283970507039475</v>
      </c>
      <c r="AT1095" s="32">
        <f t="shared" si="479"/>
        <v>1.0576004938965775</v>
      </c>
      <c r="AU1095" s="30">
        <f t="shared" si="480"/>
        <v>0.15447860342253361</v>
      </c>
      <c r="AV1095" s="33">
        <f t="shared" si="481"/>
        <v>2.3863638915376413E-2</v>
      </c>
      <c r="AW1095" s="16"/>
      <c r="AX1095" s="33"/>
    </row>
    <row r="1096" spans="1:50" x14ac:dyDescent="0.2">
      <c r="A1096" s="2">
        <v>43821</v>
      </c>
      <c r="B1096" s="3">
        <v>15.130623460000001</v>
      </c>
      <c r="C1096" s="3">
        <v>18.336912214999998</v>
      </c>
      <c r="D1096" s="3">
        <v>17.99842632</v>
      </c>
      <c r="E1096" s="3">
        <v>26.371419580000001</v>
      </c>
      <c r="F1096" s="10">
        <v>3.4693469330096471</v>
      </c>
      <c r="G1096" s="10">
        <v>3.752751925127694</v>
      </c>
      <c r="H1096" s="3">
        <v>6.9386938660192934</v>
      </c>
      <c r="I1096" s="3">
        <v>10.69144579114699</v>
      </c>
      <c r="J1096" s="3">
        <v>3.4693469330096471</v>
      </c>
      <c r="K1096" s="14">
        <f t="shared" si="462"/>
        <v>4.2089660611263602</v>
      </c>
      <c r="L1096" s="14">
        <f t="shared" si="463"/>
        <v>13.013430013167953</v>
      </c>
      <c r="M1096" s="14">
        <f t="shared" si="464"/>
        <v>10.12929406405971</v>
      </c>
      <c r="N1096" s="5">
        <f t="shared" si="465"/>
        <v>0</v>
      </c>
      <c r="O1096" s="11">
        <v>0.20538235293400001</v>
      </c>
      <c r="P1096" s="11">
        <v>8.7166666665999995E-2</v>
      </c>
      <c r="Q1096" s="11">
        <v>7.0591983046957916</v>
      </c>
      <c r="R1096" s="11">
        <f t="shared" si="458"/>
        <v>0.70591983046957918</v>
      </c>
      <c r="S1096" s="11">
        <f t="shared" si="459"/>
        <v>6.3532784742262125</v>
      </c>
      <c r="T1096" s="11">
        <v>6.9271604308762571</v>
      </c>
      <c r="U1096" s="11">
        <f t="shared" si="460"/>
        <v>0.6927160430876258</v>
      </c>
      <c r="V1096" s="11">
        <f t="shared" si="461"/>
        <v>6.2344443877886313</v>
      </c>
      <c r="W1096" s="11">
        <f t="shared" si="466"/>
        <v>4.4493465393140516E-2</v>
      </c>
      <c r="X1096" s="11">
        <f t="shared" si="467"/>
        <v>1.3585759374456183</v>
      </c>
      <c r="Y1096" s="11">
        <f t="shared" si="468"/>
        <v>7.4502968396524219E-2</v>
      </c>
      <c r="Z1096" s="11">
        <f t="shared" si="469"/>
        <v>2.3228185078243299E-2</v>
      </c>
      <c r="AA1096" s="11">
        <f t="shared" si="470"/>
        <v>0.88384719524414468</v>
      </c>
      <c r="AB1096" s="11">
        <f t="shared" si="471"/>
        <v>6.657938824565858E-2</v>
      </c>
      <c r="AC1096" s="11">
        <f t="shared" si="472"/>
        <v>0.11006222472310254</v>
      </c>
      <c r="AD1096" s="11">
        <f t="shared" si="473"/>
        <v>1.2333744949545364</v>
      </c>
      <c r="AE1096" s="11">
        <f t="shared" si="474"/>
        <v>0.11792067848682319</v>
      </c>
      <c r="AF1096" s="11">
        <v>0</v>
      </c>
      <c r="AG1096" s="9">
        <v>0</v>
      </c>
      <c r="AH1096" s="11">
        <v>0</v>
      </c>
      <c r="AI1096" s="30"/>
      <c r="AJ1096" s="30">
        <v>1086</v>
      </c>
      <c r="AK1096" s="30">
        <f t="shared" si="475"/>
        <v>1.4030694028387589</v>
      </c>
      <c r="AL1096" s="30">
        <f t="shared" si="482"/>
        <v>0.90707538032238799</v>
      </c>
      <c r="AM1096" s="30">
        <f t="shared" si="483"/>
        <v>1.3434367196776389</v>
      </c>
      <c r="AN1096" s="34">
        <v>1.6</v>
      </c>
      <c r="AO1096" s="34">
        <v>1.8894736839999999</v>
      </c>
      <c r="AP1096">
        <v>1.1823275862068949</v>
      </c>
      <c r="AQ1096" s="30">
        <f t="shared" si="476"/>
        <v>-0.19693059716124117</v>
      </c>
      <c r="AR1096" s="31">
        <f t="shared" si="477"/>
        <v>3.8781660098283051E-2</v>
      </c>
      <c r="AS1096" s="30">
        <f t="shared" si="478"/>
        <v>-0.98239830367761194</v>
      </c>
      <c r="AT1096" s="32">
        <f t="shared" si="479"/>
        <v>0.96510642706864946</v>
      </c>
      <c r="AU1096" s="30">
        <f t="shared" si="480"/>
        <v>0.16110913347074396</v>
      </c>
      <c r="AV1096" s="33">
        <f t="shared" si="481"/>
        <v>2.5956152887693991E-2</v>
      </c>
      <c r="AW1096" s="16"/>
      <c r="AX1096" s="33"/>
    </row>
    <row r="1097" spans="1:50" x14ac:dyDescent="0.2">
      <c r="A1097" s="2">
        <v>43822</v>
      </c>
      <c r="B1097" s="3">
        <v>15.14764484</v>
      </c>
      <c r="C1097" s="3">
        <v>18.336298384999999</v>
      </c>
      <c r="D1097" s="3">
        <v>18.028166469999999</v>
      </c>
      <c r="E1097" s="3">
        <v>26.485264340000001</v>
      </c>
      <c r="F1097" s="10">
        <v>3.3062227569021192</v>
      </c>
      <c r="G1097" s="10">
        <v>3.506015506866083</v>
      </c>
      <c r="H1097" s="3">
        <v>6.6124455138042384</v>
      </c>
      <c r="I1097" s="3">
        <v>10.11846102067032</v>
      </c>
      <c r="J1097" s="3">
        <v>3.3062227569021192</v>
      </c>
      <c r="K1097" s="14">
        <f t="shared" si="462"/>
        <v>3.9505052228813877</v>
      </c>
      <c r="L1097" s="14">
        <f t="shared" si="463"/>
        <v>12.022253784041787</v>
      </c>
      <c r="M1097" s="14">
        <f t="shared" si="464"/>
        <v>9.7069395848079267</v>
      </c>
      <c r="N1097" s="5">
        <f t="shared" si="465"/>
        <v>0</v>
      </c>
      <c r="O1097" s="11">
        <v>0.20415686280199999</v>
      </c>
      <c r="P1097" s="11">
        <v>8.7999999998000011E-2</v>
      </c>
      <c r="Q1097" s="11">
        <v>7.0809596246511521</v>
      </c>
      <c r="R1097" s="11">
        <f t="shared" si="458"/>
        <v>0.7080959624651153</v>
      </c>
      <c r="S1097" s="11">
        <f t="shared" si="459"/>
        <v>6.3728636621860373</v>
      </c>
      <c r="T1097" s="11">
        <v>6.9803671670285796</v>
      </c>
      <c r="U1097" s="11">
        <f t="shared" si="460"/>
        <v>0.69803671670285805</v>
      </c>
      <c r="V1097" s="11">
        <f t="shared" si="461"/>
        <v>6.2823304503257216</v>
      </c>
      <c r="W1097" s="11">
        <f t="shared" si="466"/>
        <v>4.3305062000372138E-2</v>
      </c>
      <c r="X1097" s="11">
        <f t="shared" si="467"/>
        <v>1.3691895281711663</v>
      </c>
      <c r="Y1097" s="11">
        <f t="shared" si="468"/>
        <v>7.154512204498667E-2</v>
      </c>
      <c r="Z1097" s="11">
        <f t="shared" si="469"/>
        <v>2.2658468901142769E-2</v>
      </c>
      <c r="AA1097" s="11">
        <f t="shared" si="470"/>
        <v>0.89288619877581121</v>
      </c>
      <c r="AB1097" s="11">
        <f t="shared" si="471"/>
        <v>6.5559231589345249E-2</v>
      </c>
      <c r="AC1097" s="11">
        <f t="shared" si="472"/>
        <v>0.10840469898456292</v>
      </c>
      <c r="AD1097" s="11">
        <f t="shared" si="473"/>
        <v>1.2493561358727543</v>
      </c>
      <c r="AE1097" s="11">
        <f t="shared" si="474"/>
        <v>0.11552234035500031</v>
      </c>
      <c r="AF1097" s="11">
        <v>0</v>
      </c>
      <c r="AG1097" s="9">
        <v>0</v>
      </c>
      <c r="AH1097" s="11">
        <v>0</v>
      </c>
      <c r="AI1097" s="30"/>
      <c r="AJ1097" s="30">
        <v>1087</v>
      </c>
      <c r="AK1097" s="30">
        <f t="shared" si="475"/>
        <v>1.4124945901715384</v>
      </c>
      <c r="AL1097" s="30">
        <f t="shared" si="482"/>
        <v>0.91554466767695397</v>
      </c>
      <c r="AM1097" s="30">
        <f t="shared" si="483"/>
        <v>1.3577608348573171</v>
      </c>
      <c r="AN1097" s="34">
        <v>1.6041666670000001</v>
      </c>
      <c r="AO1097" s="34">
        <v>1.8526315790000001</v>
      </c>
      <c r="AP1097">
        <v>1.19094827586207</v>
      </c>
      <c r="AQ1097" s="30">
        <f t="shared" si="476"/>
        <v>-0.19167207682846166</v>
      </c>
      <c r="AR1097" s="31">
        <f t="shared" si="477"/>
        <v>3.6738185035735706E-2</v>
      </c>
      <c r="AS1097" s="30">
        <f t="shared" si="478"/>
        <v>-0.93708691132304611</v>
      </c>
      <c r="AT1097" s="32">
        <f t="shared" si="479"/>
        <v>0.87813187937296644</v>
      </c>
      <c r="AU1097" s="30">
        <f t="shared" si="480"/>
        <v>0.16681255899524716</v>
      </c>
      <c r="AV1097" s="33">
        <f t="shared" si="481"/>
        <v>2.7826429838542815E-2</v>
      </c>
      <c r="AW1097" s="16"/>
      <c r="AX1097" s="33"/>
    </row>
    <row r="1098" spans="1:50" x14ac:dyDescent="0.2">
      <c r="A1098" s="2">
        <v>43823</v>
      </c>
      <c r="B1098" s="3">
        <v>15.16466621</v>
      </c>
      <c r="C1098" s="3">
        <v>18.261074264999998</v>
      </c>
      <c r="D1098" s="3">
        <v>18.05790661</v>
      </c>
      <c r="E1098" s="3">
        <v>26.599109089999999</v>
      </c>
      <c r="F1098" s="10">
        <v>3.2740871380076539</v>
      </c>
      <c r="G1098" s="10">
        <v>3.6114239773122589</v>
      </c>
      <c r="H1098" s="3">
        <v>6.5481742760153088</v>
      </c>
      <c r="I1098" s="3">
        <v>10.159598253327569</v>
      </c>
      <c r="J1098" s="3">
        <v>3.2740871380076539</v>
      </c>
      <c r="K1098" s="14">
        <f t="shared" si="462"/>
        <v>3.9442722049917616</v>
      </c>
      <c r="L1098" s="14">
        <f t="shared" si="463"/>
        <v>11.805824671948105</v>
      </c>
      <c r="M1098" s="14">
        <f t="shared" si="464"/>
        <v>9.6655090198820233</v>
      </c>
      <c r="N1098" s="5">
        <f t="shared" si="465"/>
        <v>0</v>
      </c>
      <c r="O1098" s="11">
        <v>0.202931372571</v>
      </c>
      <c r="P1098" s="11">
        <v>8.8833333329000008E-2</v>
      </c>
      <c r="Q1098" s="11">
        <v>7.0982641040347456</v>
      </c>
      <c r="R1098" s="11">
        <f t="shared" si="458"/>
        <v>0.70982641040347461</v>
      </c>
      <c r="S1098" s="11">
        <f t="shared" si="459"/>
        <v>6.3884376936312712</v>
      </c>
      <c r="T1098" s="11">
        <v>6.9965010018773084</v>
      </c>
      <c r="U1098" s="11">
        <f t="shared" si="460"/>
        <v>0.69965010018773088</v>
      </c>
      <c r="V1098" s="11">
        <f t="shared" si="461"/>
        <v>6.2968509016895773</v>
      </c>
      <c r="W1098" s="11">
        <f t="shared" si="466"/>
        <v>4.2127173680433207E-2</v>
      </c>
      <c r="X1098" s="11">
        <f t="shared" si="467"/>
        <v>1.3793429344412638</v>
      </c>
      <c r="Y1098" s="11">
        <f t="shared" si="468"/>
        <v>6.8738000072674596E-2</v>
      </c>
      <c r="Z1098" s="11">
        <f t="shared" si="469"/>
        <v>2.2034455519799566E-2</v>
      </c>
      <c r="AA1098" s="11">
        <f t="shared" si="470"/>
        <v>0.90163168684586814</v>
      </c>
      <c r="AB1098" s="11">
        <f t="shared" si="471"/>
        <v>6.4550430102925702E-2</v>
      </c>
      <c r="AC1098" s="11">
        <f t="shared" si="472"/>
        <v>0.10655051372580962</v>
      </c>
      <c r="AD1098" s="11">
        <f t="shared" si="473"/>
        <v>1.2646732939285059</v>
      </c>
      <c r="AE1098" s="11">
        <f t="shared" si="474"/>
        <v>0.11320624559620562</v>
      </c>
      <c r="AF1098" s="11">
        <v>0</v>
      </c>
      <c r="AG1098" s="9">
        <v>0</v>
      </c>
      <c r="AH1098" s="11">
        <v>0</v>
      </c>
      <c r="AI1098" s="30"/>
      <c r="AJ1098" s="30">
        <v>1088</v>
      </c>
      <c r="AK1098" s="30">
        <f t="shared" si="475"/>
        <v>1.4214701081216969</v>
      </c>
      <c r="AL1098" s="30">
        <f t="shared" si="482"/>
        <v>0.92366614236566769</v>
      </c>
      <c r="AM1098" s="30">
        <f t="shared" si="483"/>
        <v>1.3712238076543155</v>
      </c>
      <c r="AN1098" s="34">
        <v>1.608333333</v>
      </c>
      <c r="AO1098" s="34">
        <v>1.815789474</v>
      </c>
      <c r="AP1098">
        <v>1.1995689655172399</v>
      </c>
      <c r="AQ1098" s="30">
        <f t="shared" si="476"/>
        <v>-0.18686322487830309</v>
      </c>
      <c r="AR1098" s="31">
        <f t="shared" si="477"/>
        <v>3.4917864811919275E-2</v>
      </c>
      <c r="AS1098" s="30">
        <f t="shared" si="478"/>
        <v>-0.89212333163433233</v>
      </c>
      <c r="AT1098" s="32">
        <f t="shared" si="479"/>
        <v>0.79588403884634085</v>
      </c>
      <c r="AU1098" s="30">
        <f t="shared" si="480"/>
        <v>0.1716548421370756</v>
      </c>
      <c r="AV1098" s="33">
        <f t="shared" si="481"/>
        <v>2.9465384829104345E-2</v>
      </c>
      <c r="AW1098" s="16"/>
      <c r="AX1098" s="33"/>
    </row>
    <row r="1099" spans="1:50" x14ac:dyDescent="0.2">
      <c r="A1099" s="2">
        <v>43824</v>
      </c>
      <c r="B1099" s="3">
        <v>15.181687589999999</v>
      </c>
      <c r="C1099" s="3">
        <v>18.185850139999999</v>
      </c>
      <c r="D1099" s="3">
        <v>18.087646759999998</v>
      </c>
      <c r="E1099" s="3">
        <v>26.712953850000002</v>
      </c>
      <c r="F1099" s="10">
        <v>3.1756043563548149</v>
      </c>
      <c r="G1099" s="10">
        <v>3.412625263890618</v>
      </c>
      <c r="H1099" s="3">
        <v>6.3512087127096297</v>
      </c>
      <c r="I1099" s="3">
        <v>9.7638339766002478</v>
      </c>
      <c r="J1099" s="3">
        <v>3.1756043563548149</v>
      </c>
      <c r="K1099" s="14">
        <f t="shared" si="462"/>
        <v>3.8587438879026439</v>
      </c>
      <c r="L1099" s="14">
        <f t="shared" si="463"/>
        <v>10.875187171040896</v>
      </c>
      <c r="M1099" s="14">
        <f t="shared" si="464"/>
        <v>9.4256530004522023</v>
      </c>
      <c r="N1099" s="5">
        <f t="shared" si="465"/>
        <v>0</v>
      </c>
      <c r="O1099" s="11">
        <v>0.20170588233</v>
      </c>
      <c r="P1099" s="11">
        <v>8.966666667000002E-2</v>
      </c>
      <c r="Q1099" s="11">
        <v>7.1119289491232136</v>
      </c>
      <c r="R1099" s="11">
        <f t="shared" ref="R1099:R1105" si="484">Q1099*$K$3</f>
        <v>0.7111928949123214</v>
      </c>
      <c r="S1099" s="11">
        <f t="shared" ref="S1099:S1105" si="485">Q1099*$L$3</f>
        <v>6.400736054210892</v>
      </c>
      <c r="T1099" s="11">
        <v>7.0649598851968518</v>
      </c>
      <c r="U1099" s="11">
        <f t="shared" ref="U1099:U1105" si="486">T1099*$K$3</f>
        <v>0.7064959885196852</v>
      </c>
      <c r="V1099" s="11">
        <f t="shared" ref="V1099:V1105" si="487">T1099*$L$3</f>
        <v>6.3584638966771667</v>
      </c>
      <c r="W1099" s="11">
        <f t="shared" si="466"/>
        <v>4.1014435831665093E-2</v>
      </c>
      <c r="X1099" s="11">
        <f t="shared" si="467"/>
        <v>1.389273996294643</v>
      </c>
      <c r="Y1099" s="11">
        <f t="shared" si="468"/>
        <v>6.6071039471282358E-2</v>
      </c>
      <c r="Z1099" s="11">
        <f t="shared" si="469"/>
        <v>2.1448655513423547E-2</v>
      </c>
      <c r="AA1099" s="11">
        <f t="shared" si="470"/>
        <v>0.91027795882508356</v>
      </c>
      <c r="AB1099" s="11">
        <f t="shared" si="471"/>
        <v>6.3551644622026462E-2</v>
      </c>
      <c r="AC1099" s="11">
        <f t="shared" si="472"/>
        <v>0.10493484378318975</v>
      </c>
      <c r="AD1099" s="11">
        <f t="shared" si="473"/>
        <v>1.2808294237697775</v>
      </c>
      <c r="AE1099" s="11">
        <f t="shared" si="474"/>
        <v>0.11095497238813341</v>
      </c>
      <c r="AF1099" s="11">
        <v>0</v>
      </c>
      <c r="AG1099" s="9">
        <v>0</v>
      </c>
      <c r="AH1099" s="11">
        <v>0</v>
      </c>
      <c r="AI1099" s="30"/>
      <c r="AJ1099" s="30">
        <v>1089</v>
      </c>
      <c r="AK1099" s="30">
        <f t="shared" si="475"/>
        <v>1.4302884321263081</v>
      </c>
      <c r="AL1099" s="30">
        <f t="shared" si="482"/>
        <v>0.93172661433850712</v>
      </c>
      <c r="AM1099" s="30">
        <f t="shared" si="483"/>
        <v>1.3857642675529673</v>
      </c>
      <c r="AN1099" s="34">
        <v>1.6125</v>
      </c>
      <c r="AO1099" s="34">
        <v>1.7789473680000001</v>
      </c>
      <c r="AP1099">
        <v>1.2081896551724149</v>
      </c>
      <c r="AQ1099" s="30">
        <f t="shared" si="476"/>
        <v>-0.18221156787369197</v>
      </c>
      <c r="AR1099" s="31">
        <f t="shared" si="477"/>
        <v>3.3201055466989059E-2</v>
      </c>
      <c r="AS1099" s="30">
        <f t="shared" si="478"/>
        <v>-0.84722075366149296</v>
      </c>
      <c r="AT1099" s="32">
        <f t="shared" si="479"/>
        <v>0.71778300543474816</v>
      </c>
      <c r="AU1099" s="30">
        <f t="shared" si="480"/>
        <v>0.17757461238055239</v>
      </c>
      <c r="AV1099" s="33">
        <f t="shared" si="481"/>
        <v>3.1532742962103427E-2</v>
      </c>
      <c r="AW1099" s="16"/>
      <c r="AX1099" s="33"/>
    </row>
    <row r="1100" spans="1:50" x14ac:dyDescent="0.2">
      <c r="A1100" s="2">
        <v>43825</v>
      </c>
      <c r="B1100" s="3">
        <v>15.19870897</v>
      </c>
      <c r="C1100" s="3">
        <v>18.110626025000002</v>
      </c>
      <c r="D1100" s="3">
        <v>18.1173869</v>
      </c>
      <c r="E1100" s="3">
        <v>26.8267986</v>
      </c>
      <c r="F1100" s="10">
        <v>3.070478977380946</v>
      </c>
      <c r="G1100" s="10">
        <v>3.2233975936061472</v>
      </c>
      <c r="H1100" s="3">
        <v>6.1409579547618929</v>
      </c>
      <c r="I1100" s="3">
        <v>9.3643555483680387</v>
      </c>
      <c r="J1100" s="3">
        <v>3.070478977380946</v>
      </c>
      <c r="K1100" s="14">
        <f t="shared" ref="K1100:K1105" si="488">IF(-1*(H1100*B1100-J1100*D1100+B1100*((D1100*J1100-J1100*E1100)/(-D1100+B1100))-((D1100*J1100-J1100*E1100)/(-D1100+B1100))*D1100)/(B1100-C1100)&lt;0,0,-1*(H1100*B1100-J1100*D1100+B1100*((D1100*J1100-J1100*E1100)/(-D1100+B1100))-((D1100*J1100-J1100*E1100)/(-D1100+B1100))*D1100)/(B1100-C1100))</f>
        <v>3.7650494202348948</v>
      </c>
      <c r="L1100" s="14">
        <f t="shared" ref="L1100:L1105" si="489">IF((H1100*B1100-I1100*C1100+B1100*K1100-K1100*C1100)/(C1100-E1100)&lt;0,0,(H1100*B1100-I1100*C1100+B1100*K1100-K1100*C1100)/(C1100-E1100))</f>
        <v>10.007055209080095</v>
      </c>
      <c r="M1100" s="14">
        <f t="shared" ref="M1100:M1105" si="490">IF((D1100*J1100-J1100*E1100)/(-D1100+B1100)&lt;0,0,(D1100*J1100-J1100*E1100)/(-D1100+B1100))</f>
        <v>9.1623900175260715</v>
      </c>
      <c r="N1100" s="5">
        <f t="shared" ref="N1100:N1105" si="491">IF(M1100=0,1,0)</f>
        <v>0</v>
      </c>
      <c r="O1100" s="11">
        <v>0.20048039219800001</v>
      </c>
      <c r="P1100" s="11">
        <v>9.0500000001999995E-2</v>
      </c>
      <c r="Q1100" s="11">
        <v>7.1370643923645254</v>
      </c>
      <c r="R1100" s="11">
        <f t="shared" si="484"/>
        <v>0.71370643923645261</v>
      </c>
      <c r="S1100" s="11">
        <f t="shared" si="485"/>
        <v>6.4233579531280727</v>
      </c>
      <c r="T1100" s="11">
        <v>7.1222794182897653</v>
      </c>
      <c r="U1100" s="11">
        <f t="shared" si="486"/>
        <v>0.71222794182897653</v>
      </c>
      <c r="V1100" s="11">
        <f t="shared" si="487"/>
        <v>6.4100514764607892</v>
      </c>
      <c r="W1100" s="11">
        <f t="shared" si="466"/>
        <v>3.9934629199411008E-2</v>
      </c>
      <c r="X1100" s="11">
        <f t="shared" si="467"/>
        <v>1.3988652957595258</v>
      </c>
      <c r="Y1100" s="11">
        <f t="shared" si="468"/>
        <v>6.3537606950364228E-2</v>
      </c>
      <c r="Z1100" s="11">
        <f t="shared" si="469"/>
        <v>2.0855598134814794E-2</v>
      </c>
      <c r="AA1100" s="11">
        <f t="shared" si="470"/>
        <v>0.91872155162944202</v>
      </c>
      <c r="AB1100" s="11">
        <f t="shared" si="471"/>
        <v>6.256341605722375E-2</v>
      </c>
      <c r="AC1100" s="11">
        <f t="shared" si="472"/>
        <v>0.10314519070544108</v>
      </c>
      <c r="AD1100" s="11">
        <f t="shared" si="473"/>
        <v>1.2968348689811264</v>
      </c>
      <c r="AE1100" s="11">
        <f t="shared" si="474"/>
        <v>0.10877745593608446</v>
      </c>
      <c r="AF1100" s="11">
        <v>0</v>
      </c>
      <c r="AG1100" s="9">
        <v>0</v>
      </c>
      <c r="AH1100" s="11">
        <v>0</v>
      </c>
      <c r="AI1100" s="30"/>
      <c r="AJ1100" s="30">
        <v>1090</v>
      </c>
      <c r="AK1100" s="30">
        <f t="shared" si="475"/>
        <v>1.4387999249589367</v>
      </c>
      <c r="AL1100" s="30">
        <f t="shared" si="482"/>
        <v>0.93957714976425677</v>
      </c>
      <c r="AM1100" s="30">
        <f t="shared" si="483"/>
        <v>1.3999800596865675</v>
      </c>
      <c r="AN1100" s="34">
        <v>1.6166666670000001</v>
      </c>
      <c r="AO1100" s="34">
        <v>1.742105263</v>
      </c>
      <c r="AP1100">
        <v>1.2168103448275851</v>
      </c>
      <c r="AQ1100" s="30">
        <f t="shared" si="476"/>
        <v>-0.17786674204106334</v>
      </c>
      <c r="AR1100" s="31">
        <f t="shared" si="477"/>
        <v>3.1636577924302169E-2</v>
      </c>
      <c r="AS1100" s="30">
        <f t="shared" si="478"/>
        <v>-0.80252811323574325</v>
      </c>
      <c r="AT1100" s="32">
        <f t="shared" si="479"/>
        <v>0.64405137253372191</v>
      </c>
      <c r="AU1100" s="30">
        <f t="shared" si="480"/>
        <v>0.18316971485898237</v>
      </c>
      <c r="AV1100" s="33">
        <f t="shared" si="481"/>
        <v>3.3551144441520908E-2</v>
      </c>
      <c r="AW1100" s="16"/>
      <c r="AX1100" s="33"/>
    </row>
    <row r="1101" spans="1:50" x14ac:dyDescent="0.2">
      <c r="A1101" s="2">
        <v>43826</v>
      </c>
      <c r="B1101" s="3">
        <v>15.215730349999999</v>
      </c>
      <c r="C1101" s="3">
        <v>18.0354019</v>
      </c>
      <c r="D1101" s="3">
        <v>18.147127050000002</v>
      </c>
      <c r="E1101" s="3">
        <v>26.940643359999999</v>
      </c>
      <c r="F1101" s="10">
        <v>2.9926996951633971</v>
      </c>
      <c r="G1101" s="10">
        <v>3.1060352206930761</v>
      </c>
      <c r="H1101" s="3">
        <v>5.9853993903267941</v>
      </c>
      <c r="I1101" s="3">
        <v>9.0914346110198707</v>
      </c>
      <c r="J1101" s="3">
        <v>2.9926996951633971</v>
      </c>
      <c r="K1101" s="14">
        <f t="shared" si="488"/>
        <v>3.7050301086625157</v>
      </c>
      <c r="L1101" s="14">
        <f t="shared" si="489"/>
        <v>9.3588054024911038</v>
      </c>
      <c r="M1101" s="14">
        <f t="shared" si="490"/>
        <v>8.9774112048196457</v>
      </c>
      <c r="N1101" s="5">
        <f t="shared" si="491"/>
        <v>0</v>
      </c>
      <c r="O1101" s="11">
        <v>0.19925490196699999</v>
      </c>
      <c r="P1101" s="11">
        <v>9.1333333333000019E-2</v>
      </c>
      <c r="Q1101" s="11">
        <v>7.1458474403439984</v>
      </c>
      <c r="R1101" s="11">
        <f t="shared" si="484"/>
        <v>0.71458474403439987</v>
      </c>
      <c r="S1101" s="11">
        <f t="shared" si="485"/>
        <v>6.4312626963095987</v>
      </c>
      <c r="T1101" s="11">
        <v>7.1655397432018528</v>
      </c>
      <c r="U1101" s="11">
        <f t="shared" si="486"/>
        <v>0.71655397432018531</v>
      </c>
      <c r="V1101" s="11">
        <f t="shared" si="487"/>
        <v>6.4489857688816681</v>
      </c>
      <c r="W1101" s="11">
        <f t="shared" si="466"/>
        <v>3.8883944221932601E-2</v>
      </c>
      <c r="X1101" s="11">
        <f t="shared" si="467"/>
        <v>1.4081344950738444</v>
      </c>
      <c r="Y1101" s="11">
        <f t="shared" si="468"/>
        <v>6.1129704917228307E-2</v>
      </c>
      <c r="Z1101" s="11">
        <f t="shared" si="469"/>
        <v>2.0253878691994267E-2</v>
      </c>
      <c r="AA1101" s="11">
        <f t="shared" si="470"/>
        <v>0.92694769202622518</v>
      </c>
      <c r="AB1101" s="11">
        <f t="shared" si="471"/>
        <v>6.1585363841843953E-2</v>
      </c>
      <c r="AC1101" s="11">
        <f t="shared" si="472"/>
        <v>0.10120891708581778</v>
      </c>
      <c r="AD1101" s="11">
        <f t="shared" si="473"/>
        <v>1.3126103584825952</v>
      </c>
      <c r="AE1101" s="11">
        <f t="shared" si="474"/>
        <v>0.106658209435854</v>
      </c>
      <c r="AF1101" s="11">
        <v>0</v>
      </c>
      <c r="AG1101" s="9">
        <v>0</v>
      </c>
      <c r="AH1101" s="11">
        <v>0</v>
      </c>
      <c r="AI1101" s="30"/>
      <c r="AJ1101" s="30">
        <v>1091</v>
      </c>
      <c r="AK1101" s="30">
        <f t="shared" si="475"/>
        <v>1.447018439295777</v>
      </c>
      <c r="AL1101" s="30">
        <f t="shared" si="482"/>
        <v>0.94720157071821942</v>
      </c>
      <c r="AM1101" s="30">
        <f t="shared" si="483"/>
        <v>1.4138192755684129</v>
      </c>
      <c r="AN1101" s="34">
        <v>1.620833333</v>
      </c>
      <c r="AO1101" s="34">
        <v>1.7052631579999999</v>
      </c>
      <c r="AP1101">
        <v>1.2254310344827599</v>
      </c>
      <c r="AQ1101" s="30">
        <f t="shared" si="476"/>
        <v>-0.17381489370422298</v>
      </c>
      <c r="AR1101" s="31">
        <f t="shared" si="477"/>
        <v>3.0211617273410336E-2</v>
      </c>
      <c r="AS1101" s="30">
        <f t="shared" si="478"/>
        <v>-0.75806158728178052</v>
      </c>
      <c r="AT1101" s="32">
        <f t="shared" si="479"/>
        <v>0.57465737011217255</v>
      </c>
      <c r="AU1101" s="30">
        <f t="shared" si="480"/>
        <v>0.188388241085653</v>
      </c>
      <c r="AV1101" s="33">
        <f t="shared" si="481"/>
        <v>3.5490129379346112E-2</v>
      </c>
      <c r="AW1101" s="16"/>
      <c r="AX1101" s="33"/>
    </row>
    <row r="1102" spans="1:50" x14ac:dyDescent="0.2">
      <c r="A1102" s="2">
        <v>43827</v>
      </c>
      <c r="B1102" s="3">
        <v>15.23275173</v>
      </c>
      <c r="C1102" s="3">
        <v>17.960177780000002</v>
      </c>
      <c r="D1102" s="3">
        <v>18.1768672</v>
      </c>
      <c r="E1102" s="3">
        <v>27.054488110000001</v>
      </c>
      <c r="F1102" s="10">
        <v>2.949971751179004</v>
      </c>
      <c r="G1102" s="10">
        <v>3.0557278584627952</v>
      </c>
      <c r="H1102" s="3">
        <v>5.8999435023580089</v>
      </c>
      <c r="I1102" s="3">
        <v>8.9556713608208049</v>
      </c>
      <c r="J1102" s="3">
        <v>2.949971751179004</v>
      </c>
      <c r="K1102" s="14">
        <f t="shared" si="488"/>
        <v>3.6893388641418721</v>
      </c>
      <c r="L1102" s="14">
        <f t="shared" si="489"/>
        <v>8.9105683852871067</v>
      </c>
      <c r="M1102" s="14">
        <f t="shared" si="490"/>
        <v>8.895279811214758</v>
      </c>
      <c r="N1102" s="5">
        <f t="shared" si="491"/>
        <v>0</v>
      </c>
      <c r="O1102" s="11">
        <v>0.19802941183500011</v>
      </c>
      <c r="P1102" s="11">
        <v>9.2166666665000008E-2</v>
      </c>
      <c r="Q1102" s="11">
        <v>7.1495148803015329</v>
      </c>
      <c r="R1102" s="11">
        <f t="shared" si="484"/>
        <v>0.71495148803015329</v>
      </c>
      <c r="S1102" s="11">
        <f t="shared" si="485"/>
        <v>6.4345633922713796</v>
      </c>
      <c r="T1102" s="11">
        <v>7.197618481182392</v>
      </c>
      <c r="U1102" s="11">
        <f t="shared" si="486"/>
        <v>0.71976184811823929</v>
      </c>
      <c r="V1102" s="11">
        <f t="shared" si="487"/>
        <v>6.4778566330641532</v>
      </c>
      <c r="W1102" s="11">
        <f t="shared" si="466"/>
        <v>3.7867887773868694E-2</v>
      </c>
      <c r="X1102" s="11">
        <f t="shared" si="467"/>
        <v>1.417112917026383</v>
      </c>
      <c r="Y1102" s="11">
        <f t="shared" si="468"/>
        <v>5.8839708970045014E-2</v>
      </c>
      <c r="Z1102" s="11">
        <f t="shared" si="469"/>
        <v>1.9663130461168628E-2</v>
      </c>
      <c r="AA1102" s="11">
        <f t="shared" si="470"/>
        <v>0.93499636113634532</v>
      </c>
      <c r="AB1102" s="11">
        <f t="shared" si="471"/>
        <v>6.0617087802010715E-2</v>
      </c>
      <c r="AC1102" s="11">
        <f t="shared" si="472"/>
        <v>9.9232769273410237E-2</v>
      </c>
      <c r="AD1102" s="11">
        <f t="shared" si="473"/>
        <v>1.3283177582675734</v>
      </c>
      <c r="AE1102" s="11">
        <f t="shared" si="474"/>
        <v>0.10458446974080031</v>
      </c>
      <c r="AF1102" s="11">
        <v>0</v>
      </c>
      <c r="AG1102" s="9">
        <v>0</v>
      </c>
      <c r="AH1102" s="11">
        <v>0</v>
      </c>
      <c r="AI1102" s="30"/>
      <c r="AJ1102" s="30">
        <v>1092</v>
      </c>
      <c r="AK1102" s="30">
        <f t="shared" si="475"/>
        <v>1.4549808048002517</v>
      </c>
      <c r="AL1102" s="30">
        <f t="shared" si="482"/>
        <v>0.95465949159751395</v>
      </c>
      <c r="AM1102" s="30">
        <f t="shared" si="483"/>
        <v>1.4275505275409837</v>
      </c>
      <c r="AN1102" s="34">
        <v>1.625</v>
      </c>
      <c r="AO1102" s="34">
        <v>1.6684210530000001</v>
      </c>
      <c r="AP1102">
        <v>1.2340517241379301</v>
      </c>
      <c r="AQ1102" s="30">
        <f t="shared" si="476"/>
        <v>-0.17001919519974829</v>
      </c>
      <c r="AR1102" s="31">
        <f t="shared" si="477"/>
        <v>2.8906526736370109E-2</v>
      </c>
      <c r="AS1102" s="30">
        <f t="shared" si="478"/>
        <v>-0.71376156140248614</v>
      </c>
      <c r="AT1102" s="32">
        <f t="shared" si="479"/>
        <v>0.509455566535715</v>
      </c>
      <c r="AU1102" s="30">
        <f t="shared" si="480"/>
        <v>0.19349880340305359</v>
      </c>
      <c r="AV1102" s="33">
        <f t="shared" si="481"/>
        <v>3.7441786918413586E-2</v>
      </c>
      <c r="AW1102" s="16"/>
      <c r="AX1102" s="33"/>
    </row>
    <row r="1103" spans="1:50" x14ac:dyDescent="0.2">
      <c r="A1103" s="2">
        <v>43828</v>
      </c>
      <c r="B1103" s="3">
        <v>15.24977311</v>
      </c>
      <c r="C1103" s="3">
        <v>17.884953655</v>
      </c>
      <c r="D1103" s="3">
        <v>18.206607340000001</v>
      </c>
      <c r="E1103" s="3">
        <v>27.16833287</v>
      </c>
      <c r="F1103" s="10">
        <v>2.9705891116664529</v>
      </c>
      <c r="G1103" s="10">
        <v>3.0844714963059059</v>
      </c>
      <c r="H1103" s="3">
        <v>5.9411782233329067</v>
      </c>
      <c r="I1103" s="3">
        <v>9.0256497196388139</v>
      </c>
      <c r="J1103" s="3">
        <v>2.9705891116664529</v>
      </c>
      <c r="K1103" s="14">
        <f t="shared" si="488"/>
        <v>3.7552137081931609</v>
      </c>
      <c r="L1103" s="14">
        <f t="shared" si="489"/>
        <v>8.6948266646082661</v>
      </c>
      <c r="M1103" s="14">
        <f t="shared" si="490"/>
        <v>9.0034145340509149</v>
      </c>
      <c r="N1103" s="5">
        <f t="shared" si="491"/>
        <v>0</v>
      </c>
      <c r="O1103" s="11">
        <v>0.19680392160400001</v>
      </c>
      <c r="P1103" s="11">
        <v>9.2999999996000005E-2</v>
      </c>
      <c r="Q1103" s="11">
        <v>7.155399897927027</v>
      </c>
      <c r="R1103" s="11">
        <f t="shared" si="484"/>
        <v>0.71553998979270272</v>
      </c>
      <c r="S1103" s="11">
        <f t="shared" si="485"/>
        <v>6.4398599081343244</v>
      </c>
      <c r="T1103" s="11">
        <v>7.2086488439005079</v>
      </c>
      <c r="U1103" s="11">
        <f t="shared" si="486"/>
        <v>0.72086488439005081</v>
      </c>
      <c r="V1103" s="11">
        <f t="shared" si="487"/>
        <v>6.4877839595104572</v>
      </c>
      <c r="W1103" s="11">
        <f t="shared" si="466"/>
        <v>3.6897722318404075E-2</v>
      </c>
      <c r="X1103" s="11">
        <f t="shared" si="467"/>
        <v>1.4258662182696025</v>
      </c>
      <c r="Y1103" s="11">
        <f t="shared" si="468"/>
        <v>5.6660876871139514E-2</v>
      </c>
      <c r="Z1103" s="11">
        <f t="shared" si="469"/>
        <v>1.9104448742166553E-2</v>
      </c>
      <c r="AA1103" s="11">
        <f t="shared" si="470"/>
        <v>0.94292205624663328</v>
      </c>
      <c r="AB1103" s="11">
        <f t="shared" si="471"/>
        <v>5.9658589353249247E-2</v>
      </c>
      <c r="AC1103" s="11">
        <f t="shared" si="472"/>
        <v>9.7306899833013299E-2</v>
      </c>
      <c r="AD1103" s="11">
        <f t="shared" si="473"/>
        <v>1.3441258694011613</v>
      </c>
      <c r="AE1103" s="11">
        <f t="shared" si="474"/>
        <v>0.10255056804315543</v>
      </c>
      <c r="AF1103" s="11">
        <v>0</v>
      </c>
      <c r="AG1103" s="9">
        <v>0</v>
      </c>
      <c r="AH1103" s="11">
        <v>0</v>
      </c>
      <c r="AI1103" s="30"/>
      <c r="AJ1103" s="30">
        <v>1093</v>
      </c>
      <c r="AK1103" s="30">
        <f t="shared" si="475"/>
        <v>1.4627639405880066</v>
      </c>
      <c r="AL1103" s="30">
        <f t="shared" si="482"/>
        <v>0.96202650498879982</v>
      </c>
      <c r="AM1103" s="30">
        <f t="shared" si="483"/>
        <v>1.4414327692341746</v>
      </c>
      <c r="AN1103" s="34">
        <v>1.629166667</v>
      </c>
      <c r="AO1103" s="34">
        <v>1.6315789469999999</v>
      </c>
      <c r="AP1103">
        <v>1.2426724137931049</v>
      </c>
      <c r="AQ1103" s="30">
        <f t="shared" si="476"/>
        <v>-0.16640272641199338</v>
      </c>
      <c r="AR1103" s="31">
        <f t="shared" si="477"/>
        <v>2.768986735734472E-2</v>
      </c>
      <c r="AS1103" s="30">
        <f t="shared" si="478"/>
        <v>-0.66955244201120012</v>
      </c>
      <c r="AT1103" s="32">
        <f t="shared" si="479"/>
        <v>0.44830047260316153</v>
      </c>
      <c r="AU1103" s="30">
        <f t="shared" si="480"/>
        <v>0.19876035544106974</v>
      </c>
      <c r="AV1103" s="33">
        <f t="shared" si="481"/>
        <v>3.9505678895060382E-2</v>
      </c>
      <c r="AW1103" s="16"/>
      <c r="AX1103" s="33"/>
    </row>
    <row r="1104" spans="1:50" x14ac:dyDescent="0.2">
      <c r="A1104" s="2">
        <v>43829</v>
      </c>
      <c r="B1104" s="3">
        <v>15.266794490000001</v>
      </c>
      <c r="C1104" s="3">
        <v>17.809729534999999</v>
      </c>
      <c r="D1104" s="3">
        <v>18.23634749</v>
      </c>
      <c r="E1104" s="3">
        <v>27.282177619999999</v>
      </c>
      <c r="F1104" s="10">
        <v>2.986227283558228</v>
      </c>
      <c r="G1104" s="10">
        <v>3.1371881217447521</v>
      </c>
      <c r="H1104" s="3">
        <v>5.9724545671164568</v>
      </c>
      <c r="I1104" s="3">
        <v>9.109642688861209</v>
      </c>
      <c r="J1104" s="3">
        <v>2.986227283558228</v>
      </c>
      <c r="K1104" s="14">
        <f t="shared" si="488"/>
        <v>3.8182073633356186</v>
      </c>
      <c r="L1104" s="14">
        <f t="shared" si="489"/>
        <v>8.5267808871166402</v>
      </c>
      <c r="M1104" s="14">
        <f t="shared" si="490"/>
        <v>9.0966232078158153</v>
      </c>
      <c r="N1104" s="5">
        <f t="shared" si="491"/>
        <v>0</v>
      </c>
      <c r="O1104" s="11">
        <v>0.19557843136299999</v>
      </c>
      <c r="P1104" s="11">
        <v>9.3833333336999988E-2</v>
      </c>
      <c r="Q1104" s="11">
        <v>7.1498785479833424</v>
      </c>
      <c r="R1104" s="11">
        <f t="shared" si="484"/>
        <v>0.71498785479833427</v>
      </c>
      <c r="S1104" s="11">
        <f t="shared" si="485"/>
        <v>6.4348906931850083</v>
      </c>
      <c r="T1104" s="11">
        <v>7.2103569918986654</v>
      </c>
      <c r="U1104" s="11">
        <f t="shared" si="486"/>
        <v>0.72103569918986654</v>
      </c>
      <c r="V1104" s="11">
        <f t="shared" si="487"/>
        <v>6.4893212927087989</v>
      </c>
      <c r="W1104" s="11">
        <f t="shared" si="466"/>
        <v>3.5997858497130601E-2</v>
      </c>
      <c r="X1104" s="11">
        <f t="shared" si="467"/>
        <v>1.4345236436764954</v>
      </c>
      <c r="Y1104" s="11">
        <f t="shared" si="468"/>
        <v>5.4587614700528142E-2</v>
      </c>
      <c r="Z1104" s="11">
        <f t="shared" si="469"/>
        <v>1.8612705283235401E-2</v>
      </c>
      <c r="AA1104" s="11">
        <f t="shared" si="470"/>
        <v>0.9508275590179327</v>
      </c>
      <c r="AB1104" s="11">
        <f t="shared" si="471"/>
        <v>5.8710291785515123E-2</v>
      </c>
      <c r="AC1104" s="11">
        <f t="shared" si="472"/>
        <v>9.5519922611584096E-2</v>
      </c>
      <c r="AD1104" s="11">
        <f t="shared" si="473"/>
        <v>1.3601879383863049</v>
      </c>
      <c r="AE1104" s="11">
        <f t="shared" si="474"/>
        <v>0.1005564483815392</v>
      </c>
      <c r="AF1104" s="11">
        <v>0</v>
      </c>
      <c r="AG1104" s="9">
        <v>0</v>
      </c>
      <c r="AH1104" s="11">
        <v>0</v>
      </c>
      <c r="AI1104" s="30"/>
      <c r="AJ1104" s="30">
        <v>1094</v>
      </c>
      <c r="AK1104" s="30">
        <f t="shared" si="475"/>
        <v>1.470521502173626</v>
      </c>
      <c r="AL1104" s="30">
        <f t="shared" si="482"/>
        <v>0.96944026430116814</v>
      </c>
      <c r="AM1104" s="30">
        <f t="shared" si="483"/>
        <v>1.4557078609978891</v>
      </c>
      <c r="AN1104" s="34">
        <v>1.6333333329999999</v>
      </c>
      <c r="AO1104" s="34">
        <v>1.5947368420000001</v>
      </c>
      <c r="AP1104">
        <v>1.251293103448275</v>
      </c>
      <c r="AQ1104" s="30">
        <f t="shared" si="476"/>
        <v>-0.16281183082637396</v>
      </c>
      <c r="AR1104" s="31">
        <f t="shared" si="477"/>
        <v>2.6507692257035816E-2</v>
      </c>
      <c r="AS1104" s="30">
        <f t="shared" si="478"/>
        <v>-0.62529657769883196</v>
      </c>
      <c r="AT1104" s="32">
        <f t="shared" si="479"/>
        <v>0.3909958100818714</v>
      </c>
      <c r="AU1104" s="30">
        <f t="shared" si="480"/>
        <v>0.20441475754961402</v>
      </c>
      <c r="AV1104" s="33">
        <f t="shared" si="481"/>
        <v>4.1785393104067481E-2</v>
      </c>
      <c r="AW1104" s="16"/>
      <c r="AX1104" s="33"/>
    </row>
    <row r="1105" spans="1:52" x14ac:dyDescent="0.2">
      <c r="A1105" s="2">
        <v>43830</v>
      </c>
      <c r="B1105" s="3">
        <v>15.28381587</v>
      </c>
      <c r="C1105" s="3">
        <v>17.734505409999997</v>
      </c>
      <c r="D1105" s="3">
        <v>18.266087639999999</v>
      </c>
      <c r="E1105" s="3">
        <v>27.396022380000002</v>
      </c>
      <c r="F1105" s="10">
        <v>2.9422323837017501</v>
      </c>
      <c r="G1105" s="10">
        <v>3.084500381290193</v>
      </c>
      <c r="H1105" s="3">
        <v>5.8844647674035002</v>
      </c>
      <c r="I1105" s="3">
        <v>8.9689651486936928</v>
      </c>
      <c r="J1105" s="3">
        <v>2.9422323837017501</v>
      </c>
      <c r="K1105" s="14">
        <f t="shared" si="488"/>
        <v>3.8077494579111746</v>
      </c>
      <c r="L1105" s="14">
        <f t="shared" si="489"/>
        <v>8.120329029505994</v>
      </c>
      <c r="M1105" s="14">
        <f t="shared" si="490"/>
        <v>9.0073580561410864</v>
      </c>
      <c r="N1105" s="5">
        <f t="shared" si="491"/>
        <v>0</v>
      </c>
      <c r="O1105" s="11">
        <v>0.194352941231</v>
      </c>
      <c r="P1105" s="11">
        <v>9.4666666669000005E-2</v>
      </c>
      <c r="Q1105" s="11">
        <v>7.1516429034026956</v>
      </c>
      <c r="R1105" s="11">
        <f t="shared" si="484"/>
        <v>0.71516429034026963</v>
      </c>
      <c r="S1105" s="11">
        <f t="shared" si="485"/>
        <v>6.4364786130624259</v>
      </c>
      <c r="T1105" s="11">
        <v>7.2508909440802896</v>
      </c>
      <c r="U1105" s="11">
        <f t="shared" si="486"/>
        <v>0.72508909440802904</v>
      </c>
      <c r="V1105" s="11">
        <f t="shared" si="487"/>
        <v>6.525801849672261</v>
      </c>
      <c r="W1105" s="11">
        <f t="shared" si="466"/>
        <v>3.5160095163257854E-2</v>
      </c>
      <c r="X1105" s="11">
        <f t="shared" si="467"/>
        <v>1.4430645984669741</v>
      </c>
      <c r="Y1105" s="11">
        <f t="shared" si="468"/>
        <v>5.2616149100653722E-2</v>
      </c>
      <c r="Z1105" s="11">
        <f t="shared" si="469"/>
        <v>1.8176133588199934E-2</v>
      </c>
      <c r="AA1105" s="11">
        <f t="shared" si="470"/>
        <v>0.95871010150285729</v>
      </c>
      <c r="AB1105" s="11">
        <f t="shared" si="471"/>
        <v>5.7773306384362844E-2</v>
      </c>
      <c r="AC1105" s="11">
        <f t="shared" si="472"/>
        <v>9.3891114050206725E-2</v>
      </c>
      <c r="AD1105" s="11">
        <f t="shared" si="473"/>
        <v>1.3765662563947811</v>
      </c>
      <c r="AE1105" s="11">
        <f t="shared" si="474"/>
        <v>9.860716309889439E-2</v>
      </c>
      <c r="AF1105" s="11">
        <v>0</v>
      </c>
      <c r="AG1105" s="9">
        <v>0</v>
      </c>
      <c r="AH1105" s="11">
        <v>0</v>
      </c>
      <c r="AI1105" s="30"/>
      <c r="AJ1105" s="30">
        <v>1095</v>
      </c>
      <c r="AK1105" s="30">
        <f t="shared" si="475"/>
        <v>1.4782246936302319</v>
      </c>
      <c r="AL1105" s="30">
        <f t="shared" si="482"/>
        <v>0.97688623509105721</v>
      </c>
      <c r="AM1105" s="30">
        <f t="shared" si="483"/>
        <v>1.4704573704449879</v>
      </c>
      <c r="AN1105" s="34">
        <v>1.6375</v>
      </c>
      <c r="AO1105" s="34">
        <v>1.557894737</v>
      </c>
      <c r="AP1105">
        <v>1.2599137931034501</v>
      </c>
      <c r="AQ1105" s="30">
        <f t="shared" si="476"/>
        <v>-0.15927530636976805</v>
      </c>
      <c r="AR1105" s="31">
        <f t="shared" si="477"/>
        <v>2.5368623219183477E-2</v>
      </c>
      <c r="AS1105" s="30">
        <f t="shared" si="478"/>
        <v>-0.58100850190894282</v>
      </c>
      <c r="AT1105" s="32">
        <f t="shared" si="479"/>
        <v>0.33757087929047402</v>
      </c>
      <c r="AU1105" s="30">
        <f t="shared" si="480"/>
        <v>0.21054357734153784</v>
      </c>
      <c r="AV1105" s="33">
        <f t="shared" si="481"/>
        <v>4.4328597959772127E-2</v>
      </c>
      <c r="AW1105" s="16"/>
      <c r="AX1105" s="33"/>
    </row>
    <row r="1106" spans="1:52" x14ac:dyDescent="0.2">
      <c r="N1106" s="5">
        <f>SUM(N11:N1105)</f>
        <v>20</v>
      </c>
      <c r="AZ1106" s="17"/>
    </row>
  </sheetData>
  <scenarios current="0">
    <scenario name="Torben_konstant" count="6" user="Mette Nielsen" comment="Oprettet af Mette Nielsen d. 5/3/2021">
      <inputCells r="E3" val="0.0213705541692608"/>
      <inputCells r="F3" val="0.0104465403420673"/>
      <inputCells r="G3" val="0.1"/>
      <inputCells r="H3" val="0.01"/>
      <inputCells r="I3" val="0"/>
      <inputCells r="J3" val="15463.201648567"/>
    </scenario>
  </scenarios>
  <mergeCells count="17">
    <mergeCell ref="BA1:BE1"/>
    <mergeCell ref="BA9:BE9"/>
    <mergeCell ref="M1:R1"/>
    <mergeCell ref="E1:J1"/>
    <mergeCell ref="B9:E9"/>
    <mergeCell ref="B8:M8"/>
    <mergeCell ref="AJ8:AV8"/>
    <mergeCell ref="F9:J9"/>
    <mergeCell ref="AF9:AH9"/>
    <mergeCell ref="O8:AH8"/>
    <mergeCell ref="AK9:AM9"/>
    <mergeCell ref="AN9:AP9"/>
    <mergeCell ref="O9:P9"/>
    <mergeCell ref="W9:AE9"/>
    <mergeCell ref="Q9:V9"/>
    <mergeCell ref="K9:M9"/>
    <mergeCell ref="W1:W3"/>
  </mergeCell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3F9D-6512-4DB6-83CC-3B814BC5FE0C}">
  <dimension ref="A1:AE367"/>
  <sheetViews>
    <sheetView workbookViewId="0">
      <selection activeCell="P5" sqref="P5"/>
    </sheetView>
  </sheetViews>
  <sheetFormatPr baseColWidth="10" defaultColWidth="8.83203125" defaultRowHeight="16" x14ac:dyDescent="0.2"/>
  <cols>
    <col min="28" max="28" width="12.5" bestFit="1" customWidth="1"/>
  </cols>
  <sheetData>
    <row r="1" spans="1:31" ht="17" thickBot="1" x14ac:dyDescent="0.25">
      <c r="A1" s="105" t="s">
        <v>36</v>
      </c>
      <c r="B1" s="106"/>
      <c r="C1" s="106"/>
      <c r="D1" s="106"/>
      <c r="E1" s="106"/>
      <c r="F1" s="106"/>
      <c r="G1" s="107"/>
      <c r="I1" s="105" t="s">
        <v>35</v>
      </c>
      <c r="J1" s="106"/>
      <c r="K1" s="106"/>
      <c r="L1" s="106"/>
      <c r="M1" s="106"/>
      <c r="N1" s="106"/>
      <c r="O1" s="107"/>
      <c r="Q1" s="105" t="s">
        <v>34</v>
      </c>
      <c r="R1" s="106"/>
      <c r="S1" s="106"/>
      <c r="T1" s="106"/>
      <c r="U1" s="106"/>
      <c r="V1" s="106"/>
      <c r="W1" s="107"/>
      <c r="Y1" s="105" t="s">
        <v>135</v>
      </c>
      <c r="Z1" s="106"/>
      <c r="AA1" s="106"/>
      <c r="AB1" s="106"/>
      <c r="AC1" s="106"/>
      <c r="AD1" s="106"/>
      <c r="AE1" s="107"/>
    </row>
    <row r="2" spans="1:31" x14ac:dyDescent="0.2">
      <c r="A2" t="s">
        <v>130</v>
      </c>
      <c r="B2" t="s">
        <v>128</v>
      </c>
      <c r="C2" t="s">
        <v>129</v>
      </c>
      <c r="D2" t="s">
        <v>131</v>
      </c>
      <c r="F2" t="s">
        <v>132</v>
      </c>
      <c r="G2">
        <f>AVERAGE(B3:B367)</f>
        <v>6.4537330351577875</v>
      </c>
      <c r="I2" t="s">
        <v>130</v>
      </c>
      <c r="J2" t="s">
        <v>128</v>
      </c>
      <c r="K2" t="s">
        <v>129</v>
      </c>
      <c r="L2" t="s">
        <v>131</v>
      </c>
      <c r="N2" t="s">
        <v>132</v>
      </c>
      <c r="O2">
        <f>AVERAGE(J3:J367)</f>
        <v>20.727909574053044</v>
      </c>
      <c r="Q2" t="s">
        <v>130</v>
      </c>
      <c r="R2" t="s">
        <v>128</v>
      </c>
      <c r="S2" t="s">
        <v>129</v>
      </c>
      <c r="T2" t="s">
        <v>131</v>
      </c>
      <c r="V2" t="s">
        <v>132</v>
      </c>
      <c r="W2">
        <f>AVERAGE(R3:R367)</f>
        <v>12.844117150071442</v>
      </c>
      <c r="Y2" t="s">
        <v>130</v>
      </c>
      <c r="Z2" t="s">
        <v>128</v>
      </c>
      <c r="AA2" t="s">
        <v>129</v>
      </c>
      <c r="AB2" t="s">
        <v>131</v>
      </c>
      <c r="AD2" t="s">
        <v>132</v>
      </c>
      <c r="AE2">
        <f>AVERAGE(Z3:Z367)</f>
        <v>0.84728363377076299</v>
      </c>
    </row>
    <row r="3" spans="1:31" x14ac:dyDescent="0.2">
      <c r="A3">
        <v>1</v>
      </c>
      <c r="B3">
        <v>9.1859446374910672</v>
      </c>
      <c r="C3" s="92">
        <v>13.446999999999999</v>
      </c>
      <c r="D3">
        <f>C3-B3</f>
        <v>4.261055362508932</v>
      </c>
      <c r="F3" t="s">
        <v>133</v>
      </c>
      <c r="G3">
        <f>AVERAGE(C3:C367)</f>
        <v>159.96718082191774</v>
      </c>
      <c r="I3">
        <v>1</v>
      </c>
      <c r="J3">
        <v>11.408807559919541</v>
      </c>
      <c r="K3" s="92">
        <v>8.4459999999999997</v>
      </c>
      <c r="L3">
        <f>K3-J3</f>
        <v>-2.9628075599195416</v>
      </c>
      <c r="N3" t="s">
        <v>133</v>
      </c>
      <c r="O3">
        <f>AVERAGE(K3:K367)</f>
        <v>9.8255589041095934</v>
      </c>
      <c r="Q3">
        <v>1</v>
      </c>
      <c r="R3">
        <v>4.3553995722531811</v>
      </c>
      <c r="S3" s="92">
        <v>3.6890000000000001</v>
      </c>
      <c r="T3">
        <f>S3-R3</f>
        <v>-0.66639957225318103</v>
      </c>
      <c r="V3" t="s">
        <v>133</v>
      </c>
      <c r="W3">
        <f>AVERAGE(S3:S367)</f>
        <v>3.6825589041095896</v>
      </c>
      <c r="Y3">
        <v>1</v>
      </c>
      <c r="Z3">
        <v>0.90005912235017049</v>
      </c>
      <c r="AA3" s="92">
        <v>0.9</v>
      </c>
      <c r="AB3">
        <f>AA3-Z3</f>
        <v>-5.9122350170470739E-5</v>
      </c>
      <c r="AD3" t="s">
        <v>133</v>
      </c>
      <c r="AE3">
        <f>AVERAGE(AA3:AA367)</f>
        <v>1.0996904109589036</v>
      </c>
    </row>
    <row r="4" spans="1:31" x14ac:dyDescent="0.2">
      <c r="A4">
        <v>2</v>
      </c>
      <c r="B4">
        <v>8.823516189990011</v>
      </c>
      <c r="C4" s="92">
        <v>24.661000000000001</v>
      </c>
      <c r="D4">
        <f t="shared" ref="D4:D67" si="0">C4-B4</f>
        <v>15.83748381000999</v>
      </c>
      <c r="F4" t="s">
        <v>134</v>
      </c>
      <c r="G4">
        <f>G3/G2</f>
        <v>24.786767588691667</v>
      </c>
      <c r="I4">
        <v>2</v>
      </c>
      <c r="J4">
        <v>11.247978041601082</v>
      </c>
      <c r="K4" s="92">
        <v>8.0719999999999992</v>
      </c>
      <c r="L4">
        <f t="shared" ref="L4:L67" si="1">K4-J4</f>
        <v>-3.1759780416010823</v>
      </c>
      <c r="N4" t="s">
        <v>134</v>
      </c>
      <c r="O4">
        <f>O3/O2</f>
        <v>0.47402555810109831</v>
      </c>
      <c r="Q4">
        <v>2</v>
      </c>
      <c r="R4">
        <v>4.1853390251005393</v>
      </c>
      <c r="S4" s="92">
        <v>8.2119999999999997</v>
      </c>
      <c r="T4">
        <f t="shared" ref="T4:T67" si="2">S4-R4</f>
        <v>4.0266609748994604</v>
      </c>
      <c r="V4" t="s">
        <v>134</v>
      </c>
      <c r="W4">
        <f>W3/W2</f>
        <v>0.28671171876450119</v>
      </c>
      <c r="Y4">
        <v>2</v>
      </c>
      <c r="Z4">
        <v>0.90604592827009056</v>
      </c>
      <c r="AA4" s="92">
        <v>0.91100000000000003</v>
      </c>
      <c r="AB4">
        <f t="shared" ref="AB4:AB67" si="3">AA4-Z4</f>
        <v>4.9540717299094705E-3</v>
      </c>
      <c r="AD4" t="s">
        <v>134</v>
      </c>
      <c r="AE4">
        <f>AE3/AE2</f>
        <v>1.2979011598097629</v>
      </c>
    </row>
    <row r="5" spans="1:31" x14ac:dyDescent="0.2">
      <c r="A5">
        <v>3</v>
      </c>
      <c r="B5">
        <v>8.9125879225820803</v>
      </c>
      <c r="C5" s="92">
        <v>25.521000000000001</v>
      </c>
      <c r="D5">
        <f t="shared" si="0"/>
        <v>16.60841207741792</v>
      </c>
      <c r="I5">
        <v>3</v>
      </c>
      <c r="J5">
        <v>11.651544510557175</v>
      </c>
      <c r="K5" s="92">
        <v>7.1340000000000003</v>
      </c>
      <c r="L5">
        <f t="shared" si="1"/>
        <v>-4.5175445105571743</v>
      </c>
      <c r="O5">
        <f>1-O4</f>
        <v>0.52597444189890163</v>
      </c>
      <c r="Q5">
        <v>3</v>
      </c>
      <c r="R5">
        <v>4.2301006506164756</v>
      </c>
      <c r="S5" s="92">
        <v>11.930999999999999</v>
      </c>
      <c r="T5">
        <f t="shared" si="2"/>
        <v>7.7008993493835236</v>
      </c>
      <c r="W5">
        <f>1-W4</f>
        <v>0.71328828123549881</v>
      </c>
      <c r="Y5">
        <v>3</v>
      </c>
      <c r="Z5">
        <v>0.91176970773675403</v>
      </c>
      <c r="AA5" s="92">
        <v>0.93500000000000005</v>
      </c>
      <c r="AB5">
        <f t="shared" si="3"/>
        <v>2.3230292263246022E-2</v>
      </c>
    </row>
    <row r="6" spans="1:31" x14ac:dyDescent="0.2">
      <c r="A6">
        <v>4</v>
      </c>
      <c r="B6">
        <v>8.8668103280307502</v>
      </c>
      <c r="C6" s="92">
        <v>25.92</v>
      </c>
      <c r="D6">
        <f t="shared" si="0"/>
        <v>17.05318967196925</v>
      </c>
      <c r="I6">
        <v>4</v>
      </c>
      <c r="J6">
        <v>11.978445334923917</v>
      </c>
      <c r="K6" s="92">
        <v>6.2859999999999996</v>
      </c>
      <c r="L6">
        <f t="shared" si="1"/>
        <v>-5.6924453349239172</v>
      </c>
      <c r="Q6">
        <v>4</v>
      </c>
      <c r="R6">
        <v>4.2115503040591413</v>
      </c>
      <c r="S6" s="92">
        <v>20.032</v>
      </c>
      <c r="T6">
        <f t="shared" si="2"/>
        <v>15.820449695940859</v>
      </c>
      <c r="Y6">
        <v>4</v>
      </c>
      <c r="Z6">
        <v>0.91749257006448426</v>
      </c>
      <c r="AA6" s="92">
        <v>0.95899999999999996</v>
      </c>
      <c r="AB6">
        <f t="shared" si="3"/>
        <v>4.1507429935515705E-2</v>
      </c>
    </row>
    <row r="7" spans="1:31" x14ac:dyDescent="0.2">
      <c r="A7">
        <v>5</v>
      </c>
      <c r="B7">
        <v>8.3897681882899597</v>
      </c>
      <c r="C7" s="92">
        <v>26.119</v>
      </c>
      <c r="D7">
        <f t="shared" si="0"/>
        <v>17.72923181171004</v>
      </c>
      <c r="I7">
        <v>5</v>
      </c>
      <c r="J7">
        <v>11.441960372036425</v>
      </c>
      <c r="K7" s="92">
        <v>37.417999999999999</v>
      </c>
      <c r="L7">
        <f t="shared" si="1"/>
        <v>25.976039627963573</v>
      </c>
      <c r="Q7">
        <v>5</v>
      </c>
      <c r="R7">
        <v>3.5901586808955264</v>
      </c>
      <c r="S7" s="92">
        <v>1.6910000000000001</v>
      </c>
      <c r="T7">
        <f t="shared" si="2"/>
        <v>-1.8991586808955263</v>
      </c>
      <c r="Y7">
        <v>5</v>
      </c>
      <c r="Z7">
        <v>0.92313284008344487</v>
      </c>
      <c r="AA7" s="92">
        <v>0.98099999999999998</v>
      </c>
      <c r="AB7">
        <f t="shared" si="3"/>
        <v>5.7867159916555111E-2</v>
      </c>
    </row>
    <row r="8" spans="1:31" x14ac:dyDescent="0.2">
      <c r="A8">
        <v>6</v>
      </c>
      <c r="B8">
        <v>8.083859723246114</v>
      </c>
      <c r="C8" s="92">
        <v>22.59</v>
      </c>
      <c r="D8">
        <f t="shared" si="0"/>
        <v>14.506140276753886</v>
      </c>
      <c r="I8">
        <v>6</v>
      </c>
      <c r="J8">
        <v>10.213575362912188</v>
      </c>
      <c r="K8" s="92">
        <v>4.8220000000000001</v>
      </c>
      <c r="L8">
        <f t="shared" si="1"/>
        <v>-5.3915753629121879</v>
      </c>
      <c r="Q8">
        <v>6</v>
      </c>
      <c r="R8">
        <v>3.8589178230971499</v>
      </c>
      <c r="S8" s="92">
        <v>25.047999999999998</v>
      </c>
      <c r="T8">
        <f t="shared" si="2"/>
        <v>21.189082176902847</v>
      </c>
      <c r="Y8">
        <v>6</v>
      </c>
      <c r="Z8">
        <v>0.92847524658133262</v>
      </c>
      <c r="AA8" s="92">
        <v>1.0029999999999999</v>
      </c>
      <c r="AB8">
        <f t="shared" si="3"/>
        <v>7.4524753418667267E-2</v>
      </c>
    </row>
    <row r="9" spans="1:31" x14ac:dyDescent="0.2">
      <c r="A9">
        <v>7</v>
      </c>
      <c r="B9">
        <v>8.2249429454794836</v>
      </c>
      <c r="C9" s="92">
        <v>26.408000000000001</v>
      </c>
      <c r="D9">
        <f t="shared" si="0"/>
        <v>18.183057054520518</v>
      </c>
      <c r="I9">
        <v>7</v>
      </c>
      <c r="J9">
        <v>9.8004127701368677</v>
      </c>
      <c r="K9" s="92">
        <v>4.5309999999999997</v>
      </c>
      <c r="L9">
        <f t="shared" si="1"/>
        <v>-5.269412770136868</v>
      </c>
      <c r="Q9">
        <v>7</v>
      </c>
      <c r="R9">
        <v>4.414379058934899</v>
      </c>
      <c r="S9" s="92">
        <v>247.87799999999999</v>
      </c>
      <c r="T9">
        <f t="shared" si="2"/>
        <v>243.46362094106507</v>
      </c>
      <c r="Y9">
        <v>7</v>
      </c>
      <c r="Z9">
        <v>0.93359156524281117</v>
      </c>
      <c r="AA9" s="92">
        <v>1.0189999999999999</v>
      </c>
      <c r="AB9">
        <f t="shared" si="3"/>
        <v>8.5408434757188734E-2</v>
      </c>
    </row>
    <row r="10" spans="1:31" x14ac:dyDescent="0.2">
      <c r="A10">
        <v>8</v>
      </c>
      <c r="B10">
        <v>8.3366003117557828</v>
      </c>
      <c r="C10" s="92">
        <v>28.01</v>
      </c>
      <c r="D10">
        <f t="shared" si="0"/>
        <v>19.673399688244217</v>
      </c>
      <c r="I10">
        <v>8</v>
      </c>
      <c r="J10">
        <v>9.4590617912452526</v>
      </c>
      <c r="K10" s="92">
        <v>7.351</v>
      </c>
      <c r="L10">
        <f t="shared" si="1"/>
        <v>-2.1080617912452526</v>
      </c>
      <c r="Q10">
        <v>8</v>
      </c>
      <c r="R10">
        <v>5.0789142186406329</v>
      </c>
      <c r="S10" s="92">
        <v>6.2160000000000002</v>
      </c>
      <c r="T10">
        <f t="shared" si="2"/>
        <v>1.1370857813593673</v>
      </c>
      <c r="Y10">
        <v>8</v>
      </c>
      <c r="Z10">
        <v>0.93873342497472312</v>
      </c>
      <c r="AA10" s="92">
        <v>1.038</v>
      </c>
      <c r="AB10">
        <f t="shared" si="3"/>
        <v>9.9266575025276915E-2</v>
      </c>
    </row>
    <row r="11" spans="1:31" x14ac:dyDescent="0.2">
      <c r="A11">
        <v>9</v>
      </c>
      <c r="B11">
        <v>8.8223068889564562</v>
      </c>
      <c r="C11" s="92">
        <v>32.454000000000001</v>
      </c>
      <c r="D11">
        <f t="shared" si="0"/>
        <v>23.631693111043546</v>
      </c>
      <c r="I11">
        <v>9</v>
      </c>
      <c r="J11">
        <v>9.4417779344775514</v>
      </c>
      <c r="K11" s="92">
        <v>6.2110000000000003</v>
      </c>
      <c r="L11">
        <f t="shared" si="1"/>
        <v>-3.2307779344775511</v>
      </c>
      <c r="Q11">
        <v>9</v>
      </c>
      <c r="R11">
        <v>6.1740884965744831</v>
      </c>
      <c r="S11" s="92">
        <v>14.180999999999999</v>
      </c>
      <c r="T11">
        <f t="shared" si="2"/>
        <v>8.0069115034255169</v>
      </c>
      <c r="Y11">
        <v>9</v>
      </c>
      <c r="Z11">
        <v>0.94387933233797572</v>
      </c>
      <c r="AA11" s="92">
        <v>1.056</v>
      </c>
      <c r="AB11">
        <f t="shared" si="3"/>
        <v>0.11212066766202433</v>
      </c>
    </row>
    <row r="12" spans="1:31" x14ac:dyDescent="0.2">
      <c r="A12">
        <v>10</v>
      </c>
      <c r="B12">
        <v>8.6778505254779397</v>
      </c>
      <c r="C12" s="92">
        <v>32.348999999999997</v>
      </c>
      <c r="D12">
        <f t="shared" si="0"/>
        <v>23.671149474522057</v>
      </c>
      <c r="I12">
        <v>10</v>
      </c>
      <c r="J12">
        <v>9.0577060740386539</v>
      </c>
      <c r="K12" s="92">
        <v>8.9380000000000006</v>
      </c>
      <c r="L12">
        <f t="shared" si="1"/>
        <v>-0.1197060740386533</v>
      </c>
      <c r="Q12">
        <v>10</v>
      </c>
      <c r="R12">
        <v>7.082424818956425</v>
      </c>
      <c r="S12" s="92">
        <v>5.4610000000000003</v>
      </c>
      <c r="T12">
        <f t="shared" si="2"/>
        <v>-1.6214248189564247</v>
      </c>
      <c r="Y12">
        <v>10</v>
      </c>
      <c r="Z12">
        <v>0.94922863463071905</v>
      </c>
      <c r="AA12" s="92">
        <v>1.0760000000000001</v>
      </c>
      <c r="AB12">
        <f t="shared" si="3"/>
        <v>0.12677136536928102</v>
      </c>
    </row>
    <row r="13" spans="1:31" x14ac:dyDescent="0.2">
      <c r="A13">
        <v>11</v>
      </c>
      <c r="B13">
        <v>10.28374553289922</v>
      </c>
      <c r="C13" s="92">
        <v>38.137999999999998</v>
      </c>
      <c r="D13">
        <f t="shared" si="0"/>
        <v>27.85425446710078</v>
      </c>
      <c r="I13">
        <v>11</v>
      </c>
      <c r="J13">
        <v>11.130405908575531</v>
      </c>
      <c r="K13" s="92">
        <v>15.255000000000001</v>
      </c>
      <c r="L13">
        <f t="shared" si="1"/>
        <v>4.1245940914244699</v>
      </c>
      <c r="Q13">
        <v>11</v>
      </c>
      <c r="R13">
        <v>9.9843437211102284</v>
      </c>
      <c r="S13" s="92">
        <v>4.3860000000000001</v>
      </c>
      <c r="T13">
        <f t="shared" si="2"/>
        <v>-5.5983437211102283</v>
      </c>
      <c r="Y13">
        <v>11</v>
      </c>
      <c r="Z13">
        <v>0.95444906609598779</v>
      </c>
      <c r="AA13" s="92">
        <v>1.095</v>
      </c>
      <c r="AB13">
        <f t="shared" si="3"/>
        <v>0.14055093390401219</v>
      </c>
    </row>
    <row r="14" spans="1:31" x14ac:dyDescent="0.2">
      <c r="A14">
        <v>12</v>
      </c>
      <c r="B14">
        <v>11.041411444429674</v>
      </c>
      <c r="C14" s="92">
        <v>43.65</v>
      </c>
      <c r="D14">
        <f t="shared" si="0"/>
        <v>32.608588555570321</v>
      </c>
      <c r="I14">
        <v>12</v>
      </c>
      <c r="J14">
        <v>11.94941403078839</v>
      </c>
      <c r="K14" s="92">
        <v>13.316000000000001</v>
      </c>
      <c r="L14">
        <f t="shared" si="1"/>
        <v>1.3665859692116111</v>
      </c>
      <c r="Q14">
        <v>12</v>
      </c>
      <c r="R14">
        <v>13.102874200504329</v>
      </c>
      <c r="S14" s="92">
        <v>6.9370000000000003</v>
      </c>
      <c r="T14">
        <f t="shared" si="2"/>
        <v>-6.1658742005043292</v>
      </c>
      <c r="Y14">
        <v>12</v>
      </c>
      <c r="Z14">
        <v>0.96045620965017531</v>
      </c>
      <c r="AA14" s="92">
        <v>1.1140000000000001</v>
      </c>
      <c r="AB14">
        <f t="shared" si="3"/>
        <v>0.15354379034982479</v>
      </c>
    </row>
    <row r="15" spans="1:31" x14ac:dyDescent="0.2">
      <c r="A15">
        <v>13</v>
      </c>
      <c r="B15">
        <v>9.6337812011790547</v>
      </c>
      <c r="C15" s="92">
        <v>49.101999999999997</v>
      </c>
      <c r="D15">
        <f t="shared" si="0"/>
        <v>39.468218798820942</v>
      </c>
      <c r="I15">
        <v>13</v>
      </c>
      <c r="J15">
        <v>9.0427516050770027</v>
      </c>
      <c r="K15" s="92">
        <v>286.55</v>
      </c>
      <c r="L15">
        <f t="shared" si="1"/>
        <v>277.50724839492301</v>
      </c>
      <c r="Q15">
        <v>13</v>
      </c>
      <c r="R15">
        <v>14.532202590632641</v>
      </c>
      <c r="S15" s="92">
        <v>1.4510000000000001</v>
      </c>
      <c r="T15">
        <f t="shared" si="2"/>
        <v>-13.081202590632641</v>
      </c>
      <c r="Y15">
        <v>13</v>
      </c>
      <c r="Z15">
        <v>0.96676139633039937</v>
      </c>
      <c r="AA15" s="92">
        <v>1.135</v>
      </c>
      <c r="AB15">
        <f t="shared" si="3"/>
        <v>0.16823860366960064</v>
      </c>
    </row>
    <row r="16" spans="1:31" x14ac:dyDescent="0.2">
      <c r="A16">
        <v>14</v>
      </c>
      <c r="B16">
        <v>8.7302787337238641</v>
      </c>
      <c r="C16" s="92">
        <v>36.137999999999998</v>
      </c>
      <c r="D16">
        <f t="shared" si="0"/>
        <v>27.407721266276134</v>
      </c>
      <c r="I16">
        <v>14</v>
      </c>
      <c r="J16">
        <v>7.3442035944519732</v>
      </c>
      <c r="K16" s="92">
        <v>15.041</v>
      </c>
      <c r="L16">
        <f t="shared" si="1"/>
        <v>7.6967964055480271</v>
      </c>
      <c r="Q16">
        <v>14</v>
      </c>
      <c r="R16">
        <v>17.802765909196317</v>
      </c>
      <c r="S16" s="92">
        <v>3.3879999999999999</v>
      </c>
      <c r="T16">
        <f t="shared" si="2"/>
        <v>-14.414765909196317</v>
      </c>
      <c r="Y16">
        <v>14</v>
      </c>
      <c r="Z16">
        <v>0.97222333916473502</v>
      </c>
      <c r="AA16" s="92">
        <v>1.159</v>
      </c>
      <c r="AB16">
        <f t="shared" si="3"/>
        <v>0.18677666083526501</v>
      </c>
    </row>
    <row r="17" spans="1:28" x14ac:dyDescent="0.2">
      <c r="A17">
        <v>15</v>
      </c>
      <c r="B17">
        <v>8.5129871510370929</v>
      </c>
      <c r="C17" s="92">
        <v>35.372</v>
      </c>
      <c r="D17">
        <f t="shared" si="0"/>
        <v>26.859012848962905</v>
      </c>
      <c r="I17">
        <v>15</v>
      </c>
      <c r="J17">
        <v>6.5644851879283133</v>
      </c>
      <c r="K17" s="92">
        <v>54.95</v>
      </c>
      <c r="L17">
        <f t="shared" si="1"/>
        <v>48.38551481207169</v>
      </c>
      <c r="Q17">
        <v>15</v>
      </c>
      <c r="R17">
        <v>26.21660198361392</v>
      </c>
      <c r="S17" s="92">
        <v>1.7370000000000001</v>
      </c>
      <c r="T17">
        <f t="shared" si="2"/>
        <v>-24.479601983613918</v>
      </c>
      <c r="Y17">
        <v>15</v>
      </c>
      <c r="Z17">
        <v>0.97713104706103382</v>
      </c>
      <c r="AA17" s="92">
        <v>1.1719999999999999</v>
      </c>
      <c r="AB17">
        <f t="shared" si="3"/>
        <v>0.19486895293896611</v>
      </c>
    </row>
    <row r="18" spans="1:28" x14ac:dyDescent="0.2">
      <c r="A18">
        <v>16</v>
      </c>
      <c r="B18">
        <v>8.1787769148626648</v>
      </c>
      <c r="C18" s="92">
        <v>34.936999999999998</v>
      </c>
      <c r="D18">
        <f t="shared" si="0"/>
        <v>26.758223085137331</v>
      </c>
      <c r="I18">
        <v>16</v>
      </c>
      <c r="J18">
        <v>5.7539452736846464</v>
      </c>
      <c r="K18" s="92">
        <v>7.8090000000000002</v>
      </c>
      <c r="L18">
        <f t="shared" si="1"/>
        <v>2.0550547263153538</v>
      </c>
      <c r="Q18">
        <v>16</v>
      </c>
      <c r="R18">
        <v>49.390869940091314</v>
      </c>
      <c r="S18" s="92">
        <v>7.1280000000000001</v>
      </c>
      <c r="T18">
        <f t="shared" si="2"/>
        <v>-42.262869940091313</v>
      </c>
      <c r="Y18">
        <v>16</v>
      </c>
      <c r="Z18">
        <v>0.98184610712935549</v>
      </c>
      <c r="AA18" s="92">
        <v>1.1850000000000001</v>
      </c>
      <c r="AB18">
        <f t="shared" si="3"/>
        <v>0.20315389287064456</v>
      </c>
    </row>
    <row r="19" spans="1:28" x14ac:dyDescent="0.2">
      <c r="A19">
        <v>17</v>
      </c>
      <c r="B19">
        <v>7.845185570947919</v>
      </c>
      <c r="C19" s="92">
        <v>35.234999999999999</v>
      </c>
      <c r="D19">
        <f t="shared" si="0"/>
        <v>27.38981442905208</v>
      </c>
      <c r="I19">
        <v>17</v>
      </c>
      <c r="J19">
        <v>5.1444882291427829</v>
      </c>
      <c r="K19" s="92">
        <v>6.3929999999999998</v>
      </c>
      <c r="L19">
        <f t="shared" si="1"/>
        <v>1.2485117708572169</v>
      </c>
      <c r="Q19">
        <v>17</v>
      </c>
      <c r="R19">
        <v>613.48311487460853</v>
      </c>
      <c r="S19" s="92">
        <v>10.412000000000001</v>
      </c>
      <c r="T19">
        <f t="shared" si="2"/>
        <v>-603.0711148746085</v>
      </c>
      <c r="Y19">
        <v>17</v>
      </c>
      <c r="Z19">
        <v>0.98632656860562196</v>
      </c>
      <c r="AA19" s="92">
        <v>1.196</v>
      </c>
      <c r="AB19">
        <f t="shared" si="3"/>
        <v>0.209673431394378</v>
      </c>
    </row>
    <row r="20" spans="1:28" x14ac:dyDescent="0.2">
      <c r="A20">
        <v>18</v>
      </c>
      <c r="B20">
        <v>7.9922377005242451</v>
      </c>
      <c r="C20" s="92">
        <v>38.817999999999998</v>
      </c>
      <c r="D20">
        <f t="shared" si="0"/>
        <v>30.825762299475752</v>
      </c>
      <c r="I20">
        <v>18</v>
      </c>
      <c r="J20">
        <v>5.550411111718609</v>
      </c>
      <c r="K20" s="92">
        <v>5.1050000000000004</v>
      </c>
      <c r="L20">
        <f t="shared" si="1"/>
        <v>-0.44541111171860859</v>
      </c>
      <c r="Q20">
        <v>18</v>
      </c>
      <c r="R20">
        <v>134.00822015288105</v>
      </c>
      <c r="S20" s="92">
        <v>79.433000000000007</v>
      </c>
      <c r="T20">
        <f t="shared" si="2"/>
        <v>-54.575220152881045</v>
      </c>
      <c r="Y20">
        <v>18</v>
      </c>
      <c r="Z20">
        <v>0.99061675049442122</v>
      </c>
      <c r="AA20" s="92">
        <v>1.2070000000000001</v>
      </c>
      <c r="AB20">
        <f t="shared" si="3"/>
        <v>0.21638324950557886</v>
      </c>
    </row>
    <row r="21" spans="1:28" x14ac:dyDescent="0.2">
      <c r="A21">
        <v>19</v>
      </c>
      <c r="B21">
        <v>8.2362653379795425</v>
      </c>
      <c r="C21" s="92">
        <v>38.715000000000003</v>
      </c>
      <c r="D21">
        <f t="shared" si="0"/>
        <v>30.478734662020461</v>
      </c>
      <c r="I21">
        <v>19</v>
      </c>
      <c r="J21">
        <v>6.2250919745525071</v>
      </c>
      <c r="K21" s="92">
        <v>7.0810000000000004</v>
      </c>
      <c r="L21">
        <f t="shared" si="1"/>
        <v>0.85590802544749334</v>
      </c>
      <c r="Q21">
        <v>19</v>
      </c>
      <c r="R21">
        <v>78.308143146685381</v>
      </c>
      <c r="S21" s="92">
        <v>11.196</v>
      </c>
      <c r="T21">
        <f t="shared" si="2"/>
        <v>-67.112143146685383</v>
      </c>
      <c r="Y21">
        <v>19</v>
      </c>
      <c r="Z21">
        <v>0.99434469489969657</v>
      </c>
      <c r="AA21" s="92">
        <v>1.2190000000000001</v>
      </c>
      <c r="AB21">
        <f t="shared" si="3"/>
        <v>0.22465530510030352</v>
      </c>
    </row>
    <row r="22" spans="1:28" x14ac:dyDescent="0.2">
      <c r="A22">
        <v>20</v>
      </c>
      <c r="B22">
        <v>8.1153103053490216</v>
      </c>
      <c r="C22" s="92">
        <v>39.088000000000001</v>
      </c>
      <c r="D22">
        <f t="shared" si="0"/>
        <v>30.972689694650981</v>
      </c>
      <c r="I22">
        <v>20</v>
      </c>
      <c r="J22">
        <v>6.4975668353899154</v>
      </c>
      <c r="K22" s="92">
        <v>7.4560000000000004</v>
      </c>
      <c r="L22">
        <f t="shared" si="1"/>
        <v>0.95843316461008499</v>
      </c>
      <c r="Q22">
        <v>20</v>
      </c>
      <c r="R22">
        <v>54.301948627634253</v>
      </c>
      <c r="S22" s="92">
        <v>9.266</v>
      </c>
      <c r="T22">
        <f t="shared" si="2"/>
        <v>-45.035948627634255</v>
      </c>
      <c r="Y22">
        <v>20</v>
      </c>
      <c r="Z22">
        <v>0.99827717185799603</v>
      </c>
      <c r="AA22" s="92">
        <v>1.2270000000000001</v>
      </c>
      <c r="AB22">
        <f t="shared" si="3"/>
        <v>0.22872282814200406</v>
      </c>
    </row>
    <row r="23" spans="1:28" x14ac:dyDescent="0.2">
      <c r="A23">
        <v>21</v>
      </c>
      <c r="B23">
        <v>7.8943246644456941</v>
      </c>
      <c r="C23" s="92">
        <v>41.189</v>
      </c>
      <c r="D23">
        <f t="shared" si="0"/>
        <v>33.294675335554302</v>
      </c>
      <c r="I23">
        <v>21</v>
      </c>
      <c r="J23">
        <v>6.4930897627184185</v>
      </c>
      <c r="K23" s="92">
        <v>7.6180000000000003</v>
      </c>
      <c r="L23">
        <f t="shared" si="1"/>
        <v>1.1249102372815818</v>
      </c>
      <c r="Q23">
        <v>21</v>
      </c>
      <c r="R23">
        <v>35.37154596498187</v>
      </c>
      <c r="S23" s="92">
        <v>7.7039999999999997</v>
      </c>
      <c r="T23">
        <f t="shared" si="2"/>
        <v>-27.667545964981869</v>
      </c>
      <c r="Y23">
        <v>21</v>
      </c>
      <c r="Z23">
        <v>1.0022117778420181</v>
      </c>
      <c r="AA23" s="92">
        <v>1.234</v>
      </c>
      <c r="AB23">
        <f t="shared" si="3"/>
        <v>0.23178822215798189</v>
      </c>
    </row>
    <row r="24" spans="1:28" x14ac:dyDescent="0.2">
      <c r="A24">
        <v>22</v>
      </c>
      <c r="B24">
        <v>7.7741248413857464</v>
      </c>
      <c r="C24" s="92">
        <v>43.860999999999997</v>
      </c>
      <c r="D24">
        <f t="shared" si="0"/>
        <v>36.086875158614248</v>
      </c>
      <c r="I24">
        <v>22</v>
      </c>
      <c r="J24">
        <v>6.5772045756088522</v>
      </c>
      <c r="K24" s="92">
        <v>7.6180000000000003</v>
      </c>
      <c r="L24">
        <f t="shared" si="1"/>
        <v>1.0407954243911481</v>
      </c>
      <c r="Q24">
        <v>22</v>
      </c>
      <c r="R24">
        <v>26.123027352585432</v>
      </c>
      <c r="S24" s="92">
        <v>7.3369999999999997</v>
      </c>
      <c r="T24">
        <f t="shared" si="2"/>
        <v>-18.786027352585432</v>
      </c>
      <c r="Y24">
        <v>22</v>
      </c>
      <c r="Z24">
        <v>1.0060865234010641</v>
      </c>
      <c r="AA24" s="92">
        <v>1.242</v>
      </c>
      <c r="AB24">
        <f t="shared" si="3"/>
        <v>0.23591347659893591</v>
      </c>
    </row>
    <row r="25" spans="1:28" x14ac:dyDescent="0.2">
      <c r="A25">
        <v>23</v>
      </c>
      <c r="B25">
        <v>7.6580408449965365</v>
      </c>
      <c r="C25" s="92">
        <v>43.332000000000001</v>
      </c>
      <c r="D25">
        <f t="shared" si="0"/>
        <v>35.673959155003466</v>
      </c>
      <c r="I25">
        <v>23</v>
      </c>
      <c r="J25">
        <v>6.6566816728101461</v>
      </c>
      <c r="K25" s="92">
        <v>8.3420000000000005</v>
      </c>
      <c r="L25">
        <f t="shared" si="1"/>
        <v>1.6853183271898544</v>
      </c>
      <c r="Q25">
        <v>23</v>
      </c>
      <c r="R25">
        <v>20.547139892414457</v>
      </c>
      <c r="S25" s="92">
        <v>5.718</v>
      </c>
      <c r="T25">
        <f t="shared" si="2"/>
        <v>-14.829139892414457</v>
      </c>
      <c r="Y25">
        <v>23</v>
      </c>
      <c r="Z25">
        <v>1.0099362015982916</v>
      </c>
      <c r="AA25" s="92">
        <v>1.25</v>
      </c>
      <c r="AB25">
        <f t="shared" si="3"/>
        <v>0.24006379840170844</v>
      </c>
    </row>
    <row r="26" spans="1:28" x14ac:dyDescent="0.2">
      <c r="A26">
        <v>24</v>
      </c>
      <c r="B26">
        <v>7.4943945098573703</v>
      </c>
      <c r="C26" s="92">
        <v>42.457999999999998</v>
      </c>
      <c r="D26">
        <f t="shared" si="0"/>
        <v>34.963605490142626</v>
      </c>
      <c r="I26">
        <v>24</v>
      </c>
      <c r="J26">
        <v>6.7021243617228752</v>
      </c>
      <c r="K26" s="92">
        <v>9.3819999999999997</v>
      </c>
      <c r="L26">
        <f t="shared" si="1"/>
        <v>2.6798756382771245</v>
      </c>
      <c r="Q26">
        <v>24</v>
      </c>
      <c r="R26">
        <v>16.708861635799998</v>
      </c>
      <c r="S26" s="92">
        <v>4.3819999999999997</v>
      </c>
      <c r="T26">
        <f t="shared" si="2"/>
        <v>-12.326861635799998</v>
      </c>
      <c r="Y26">
        <v>24</v>
      </c>
      <c r="Z26">
        <v>1.0137589243473055</v>
      </c>
      <c r="AA26" s="92">
        <v>1.258</v>
      </c>
      <c r="AB26">
        <f t="shared" si="3"/>
        <v>0.24424107565269448</v>
      </c>
    </row>
    <row r="27" spans="1:28" x14ac:dyDescent="0.2">
      <c r="A27">
        <v>25</v>
      </c>
      <c r="B27">
        <v>7.4232680250013408</v>
      </c>
      <c r="C27" s="92">
        <v>41.287999999999997</v>
      </c>
      <c r="D27">
        <f t="shared" si="0"/>
        <v>33.864731974998655</v>
      </c>
      <c r="I27">
        <v>25</v>
      </c>
      <c r="J27">
        <v>6.8283013171252023</v>
      </c>
      <c r="K27" s="92">
        <v>11.022</v>
      </c>
      <c r="L27">
        <f t="shared" si="1"/>
        <v>4.193698682874798</v>
      </c>
      <c r="Q27">
        <v>25</v>
      </c>
      <c r="R27">
        <v>14.137376795591964</v>
      </c>
      <c r="S27" s="92">
        <v>3.4430000000000001</v>
      </c>
      <c r="T27">
        <f t="shared" si="2"/>
        <v>-10.694376795591964</v>
      </c>
      <c r="Y27">
        <v>25</v>
      </c>
      <c r="Z27">
        <v>1.0175314249548812</v>
      </c>
      <c r="AA27" s="92">
        <v>1.2649999999999999</v>
      </c>
      <c r="AB27">
        <f t="shared" si="3"/>
        <v>0.24746857504511865</v>
      </c>
    </row>
    <row r="28" spans="1:28" x14ac:dyDescent="0.2">
      <c r="A28">
        <v>26</v>
      </c>
      <c r="B28">
        <v>7.3382496887068118</v>
      </c>
      <c r="C28" s="92">
        <v>43.612000000000002</v>
      </c>
      <c r="D28">
        <f t="shared" si="0"/>
        <v>36.273750311293192</v>
      </c>
      <c r="I28">
        <v>26</v>
      </c>
      <c r="J28">
        <v>6.9747042307040195</v>
      </c>
      <c r="K28" s="92">
        <v>9.6869999999999994</v>
      </c>
      <c r="L28">
        <f t="shared" si="1"/>
        <v>2.7122957692959799</v>
      </c>
      <c r="Q28">
        <v>26</v>
      </c>
      <c r="R28">
        <v>12.182038532924764</v>
      </c>
      <c r="S28" s="92">
        <v>3.984</v>
      </c>
      <c r="T28">
        <f t="shared" si="2"/>
        <v>-8.1980385329247643</v>
      </c>
      <c r="Y28">
        <v>26</v>
      </c>
      <c r="Z28">
        <v>1.021293941740979</v>
      </c>
      <c r="AA28" s="92">
        <v>1.272</v>
      </c>
      <c r="AB28">
        <f t="shared" si="3"/>
        <v>0.25070605825902104</v>
      </c>
    </row>
    <row r="29" spans="1:28" x14ac:dyDescent="0.2">
      <c r="A29">
        <v>27</v>
      </c>
      <c r="B29">
        <v>7.257417274856989</v>
      </c>
      <c r="C29" s="92">
        <v>45.722000000000001</v>
      </c>
      <c r="D29">
        <f t="shared" si="0"/>
        <v>38.464582725143011</v>
      </c>
      <c r="I29">
        <v>27</v>
      </c>
      <c r="J29">
        <v>7.1150551553146579</v>
      </c>
      <c r="K29" s="92">
        <v>11.246</v>
      </c>
      <c r="L29">
        <f t="shared" si="1"/>
        <v>4.1309448446853425</v>
      </c>
      <c r="Q29">
        <v>27</v>
      </c>
      <c r="R29">
        <v>10.665583330327827</v>
      </c>
      <c r="S29" s="92">
        <v>3.2549999999999999</v>
      </c>
      <c r="T29">
        <f t="shared" si="2"/>
        <v>-7.4105833303278272</v>
      </c>
      <c r="Y29">
        <v>27</v>
      </c>
      <c r="Z29">
        <v>1.0250404001191309</v>
      </c>
      <c r="AA29" s="92">
        <v>1.2789999999999999</v>
      </c>
      <c r="AB29">
        <f t="shared" si="3"/>
        <v>0.25395959988086902</v>
      </c>
    </row>
    <row r="30" spans="1:28" x14ac:dyDescent="0.2">
      <c r="A30">
        <v>28</v>
      </c>
      <c r="B30">
        <v>7.1325522341854812</v>
      </c>
      <c r="C30" s="92">
        <v>46.405999999999999</v>
      </c>
      <c r="D30">
        <f t="shared" si="0"/>
        <v>39.273447765814517</v>
      </c>
      <c r="I30">
        <v>28</v>
      </c>
      <c r="J30">
        <v>7.1670821608644184</v>
      </c>
      <c r="K30" s="92">
        <v>9.4280000000000008</v>
      </c>
      <c r="L30">
        <f t="shared" si="1"/>
        <v>2.2609178391355824</v>
      </c>
      <c r="Q30">
        <v>28</v>
      </c>
      <c r="R30">
        <v>9.3934920084748779</v>
      </c>
      <c r="S30" s="92">
        <v>3.8250000000000002</v>
      </c>
      <c r="T30">
        <f t="shared" si="2"/>
        <v>-5.5684920084748777</v>
      </c>
      <c r="Y30">
        <v>28</v>
      </c>
      <c r="Z30">
        <v>1.0287719072515573</v>
      </c>
      <c r="AA30" s="92">
        <v>1.286</v>
      </c>
      <c r="AB30">
        <f t="shared" si="3"/>
        <v>0.25722809274844272</v>
      </c>
    </row>
    <row r="31" spans="1:28" x14ac:dyDescent="0.2">
      <c r="A31">
        <v>29</v>
      </c>
      <c r="B31">
        <v>7.1586524899246076</v>
      </c>
      <c r="C31" s="92">
        <v>43.51</v>
      </c>
      <c r="D31">
        <f t="shared" si="0"/>
        <v>36.351347510075392</v>
      </c>
      <c r="I31">
        <v>29</v>
      </c>
      <c r="J31">
        <v>7.4208303847457699</v>
      </c>
      <c r="K31" s="92">
        <v>9.0250000000000004</v>
      </c>
      <c r="L31">
        <f t="shared" si="1"/>
        <v>1.6041696152542304</v>
      </c>
      <c r="Q31">
        <v>29</v>
      </c>
      <c r="R31">
        <v>8.5326681482323963</v>
      </c>
      <c r="S31" s="92">
        <v>3.9239999999999999</v>
      </c>
      <c r="T31">
        <f t="shared" si="2"/>
        <v>-4.6086681482323968</v>
      </c>
      <c r="Y31">
        <v>29</v>
      </c>
      <c r="Z31">
        <v>1.0324668409592723</v>
      </c>
      <c r="AA31" s="92">
        <v>1.294</v>
      </c>
      <c r="AB31">
        <f t="shared" si="3"/>
        <v>0.26153315904072771</v>
      </c>
    </row>
    <row r="32" spans="1:28" x14ac:dyDescent="0.2">
      <c r="A32">
        <v>30</v>
      </c>
      <c r="B32">
        <v>7.1589847627892516</v>
      </c>
      <c r="C32" s="92">
        <v>44.71</v>
      </c>
      <c r="D32">
        <f t="shared" si="0"/>
        <v>37.551015237210748</v>
      </c>
      <c r="I32">
        <v>30</v>
      </c>
      <c r="J32">
        <v>7.7561293105379674</v>
      </c>
      <c r="K32" s="92">
        <v>8.0429999999999993</v>
      </c>
      <c r="L32">
        <f t="shared" si="1"/>
        <v>0.28687068946203187</v>
      </c>
      <c r="Q32">
        <v>30</v>
      </c>
      <c r="R32">
        <v>7.7860878931983262</v>
      </c>
      <c r="S32" s="92">
        <v>4.798</v>
      </c>
      <c r="T32">
        <f t="shared" si="2"/>
        <v>-2.9880878931983261</v>
      </c>
      <c r="Y32">
        <v>30</v>
      </c>
      <c r="Z32">
        <v>1.0361956146009863</v>
      </c>
      <c r="AA32" s="92">
        <v>1.3</v>
      </c>
      <c r="AB32">
        <f t="shared" si="3"/>
        <v>0.26380438539901374</v>
      </c>
    </row>
    <row r="33" spans="1:28" x14ac:dyDescent="0.2">
      <c r="A33">
        <v>31</v>
      </c>
      <c r="B33">
        <v>6.5194058259453103</v>
      </c>
      <c r="C33" s="92">
        <v>37.469000000000001</v>
      </c>
      <c r="D33">
        <f t="shared" si="0"/>
        <v>30.949594174054692</v>
      </c>
      <c r="I33">
        <v>31</v>
      </c>
      <c r="J33">
        <v>8.8319888198101406</v>
      </c>
      <c r="K33" s="92">
        <v>10.246</v>
      </c>
      <c r="L33">
        <f t="shared" si="1"/>
        <v>1.4140111801898598</v>
      </c>
      <c r="Q33">
        <v>31</v>
      </c>
      <c r="R33">
        <v>7.855620868841835</v>
      </c>
      <c r="S33" s="92">
        <v>3.0310000000000001</v>
      </c>
      <c r="T33">
        <f t="shared" si="2"/>
        <v>-4.8246208688418353</v>
      </c>
      <c r="Y33">
        <v>31</v>
      </c>
      <c r="Z33">
        <v>1.0399464049704317</v>
      </c>
      <c r="AA33" s="92">
        <v>1.306</v>
      </c>
      <c r="AB33">
        <f t="shared" si="3"/>
        <v>0.26605359502956838</v>
      </c>
    </row>
    <row r="34" spans="1:28" x14ac:dyDescent="0.2">
      <c r="A34">
        <v>32</v>
      </c>
      <c r="B34">
        <v>5.9215861510380625</v>
      </c>
      <c r="C34" s="92">
        <v>34.712000000000003</v>
      </c>
      <c r="D34">
        <f t="shared" si="0"/>
        <v>28.79041384896194</v>
      </c>
      <c r="I34">
        <v>32</v>
      </c>
      <c r="J34">
        <v>10.17025542966778</v>
      </c>
      <c r="K34" s="92">
        <v>5.89</v>
      </c>
      <c r="L34">
        <f t="shared" si="1"/>
        <v>-4.2802554296677799</v>
      </c>
      <c r="Q34">
        <v>32</v>
      </c>
      <c r="R34">
        <v>7.9479488826060782</v>
      </c>
      <c r="S34" s="92">
        <v>7.6210000000000004</v>
      </c>
      <c r="T34">
        <f t="shared" si="2"/>
        <v>-0.3269488826060778</v>
      </c>
      <c r="Y34">
        <v>32</v>
      </c>
      <c r="Z34">
        <v>1.042945419072316</v>
      </c>
      <c r="AA34" s="92">
        <v>1.31</v>
      </c>
      <c r="AB34">
        <f t="shared" si="3"/>
        <v>0.26705458092768408</v>
      </c>
    </row>
    <row r="35" spans="1:28" x14ac:dyDescent="0.2">
      <c r="A35">
        <v>33</v>
      </c>
      <c r="B35">
        <v>5.3889402450412529</v>
      </c>
      <c r="C35" s="92">
        <v>41.841999999999999</v>
      </c>
      <c r="D35">
        <f t="shared" si="0"/>
        <v>36.453059754958744</v>
      </c>
      <c r="I35">
        <v>33</v>
      </c>
      <c r="J35">
        <v>11.920809875406592</v>
      </c>
      <c r="K35" s="92">
        <v>3.0129999999999999</v>
      </c>
      <c r="L35">
        <f t="shared" si="1"/>
        <v>-8.907809875406592</v>
      </c>
      <c r="Q35">
        <v>33</v>
      </c>
      <c r="R35">
        <v>8.1170598852780156</v>
      </c>
      <c r="S35" s="92">
        <v>0</v>
      </c>
      <c r="T35">
        <f t="shared" si="2"/>
        <v>-8.1170598852780156</v>
      </c>
      <c r="Y35">
        <v>33</v>
      </c>
      <c r="Z35">
        <v>1.0452304676923776</v>
      </c>
      <c r="AA35" s="92">
        <v>1.3129999999999999</v>
      </c>
      <c r="AB35">
        <f t="shared" si="3"/>
        <v>0.26776953230762235</v>
      </c>
    </row>
    <row r="36" spans="1:28" x14ac:dyDescent="0.2">
      <c r="A36">
        <v>34</v>
      </c>
      <c r="B36">
        <v>4.8016762323565487</v>
      </c>
      <c r="C36" s="92">
        <v>41.798000000000002</v>
      </c>
      <c r="D36">
        <f t="shared" si="0"/>
        <v>36.996323767643453</v>
      </c>
      <c r="I36">
        <v>34</v>
      </c>
      <c r="J36">
        <v>14.101636743323596</v>
      </c>
      <c r="K36" s="92">
        <v>3.048</v>
      </c>
      <c r="L36">
        <f t="shared" si="1"/>
        <v>-11.053636743323596</v>
      </c>
      <c r="Q36">
        <v>34</v>
      </c>
      <c r="R36">
        <v>8.1972029699412641</v>
      </c>
      <c r="S36" s="92">
        <v>0</v>
      </c>
      <c r="T36">
        <f t="shared" si="2"/>
        <v>-8.1972029699412641</v>
      </c>
      <c r="Y36">
        <v>34</v>
      </c>
      <c r="Z36">
        <v>1.0468308043818748</v>
      </c>
      <c r="AA36" s="92">
        <v>1.319</v>
      </c>
      <c r="AB36">
        <f t="shared" si="3"/>
        <v>0.27216919561812514</v>
      </c>
    </row>
    <row r="37" spans="1:28" x14ac:dyDescent="0.2">
      <c r="A37">
        <v>35</v>
      </c>
      <c r="B37">
        <v>4.3131989045939374</v>
      </c>
      <c r="C37" s="92">
        <v>47.119</v>
      </c>
      <c r="D37">
        <f t="shared" si="0"/>
        <v>42.805801095406061</v>
      </c>
      <c r="I37">
        <v>35</v>
      </c>
      <c r="J37">
        <v>17.608635395411998</v>
      </c>
      <c r="K37" s="92">
        <v>6.0220000000000002</v>
      </c>
      <c r="L37">
        <f t="shared" si="1"/>
        <v>-11.586635395411998</v>
      </c>
      <c r="Q37">
        <v>35</v>
      </c>
      <c r="R37">
        <v>8.4551237479771721</v>
      </c>
      <c r="S37" s="92">
        <v>9.0060000000000002</v>
      </c>
      <c r="T37">
        <f t="shared" si="2"/>
        <v>0.55087625202282808</v>
      </c>
      <c r="Y37">
        <v>35</v>
      </c>
      <c r="Z37">
        <v>1.0477360823577206</v>
      </c>
      <c r="AA37" s="92">
        <v>1.3240000000000001</v>
      </c>
      <c r="AB37">
        <f t="shared" si="3"/>
        <v>0.27626391764227942</v>
      </c>
    </row>
    <row r="38" spans="1:28" x14ac:dyDescent="0.2">
      <c r="A38">
        <v>36</v>
      </c>
      <c r="B38">
        <v>3.7457161131462988</v>
      </c>
      <c r="C38" s="92">
        <v>36.075000000000003</v>
      </c>
      <c r="D38">
        <f t="shared" si="0"/>
        <v>32.329283886853702</v>
      </c>
      <c r="I38">
        <v>36</v>
      </c>
      <c r="J38">
        <v>22.099289668850389</v>
      </c>
      <c r="K38" s="92">
        <v>8.08</v>
      </c>
      <c r="L38">
        <f t="shared" si="1"/>
        <v>-14.019289668850389</v>
      </c>
      <c r="Q38">
        <v>36</v>
      </c>
      <c r="R38">
        <v>8.5795330864132566</v>
      </c>
      <c r="S38" s="92">
        <v>4.1029999999999998</v>
      </c>
      <c r="T38">
        <f t="shared" si="2"/>
        <v>-4.4765330864132569</v>
      </c>
      <c r="Y38">
        <v>36</v>
      </c>
      <c r="Z38">
        <v>1.0479495006830928</v>
      </c>
      <c r="AA38" s="92">
        <v>1.331</v>
      </c>
      <c r="AB38">
        <f t="shared" si="3"/>
        <v>0.28305049931690718</v>
      </c>
    </row>
    <row r="39" spans="1:28" x14ac:dyDescent="0.2">
      <c r="A39">
        <v>37</v>
      </c>
      <c r="B39">
        <v>3.2210340327942322</v>
      </c>
      <c r="C39" s="92">
        <v>39.939</v>
      </c>
      <c r="D39">
        <f t="shared" si="0"/>
        <v>36.717965967205771</v>
      </c>
      <c r="I39">
        <v>37</v>
      </c>
      <c r="J39">
        <v>29.335977219050399</v>
      </c>
      <c r="K39" s="92">
        <v>8.57</v>
      </c>
      <c r="L39">
        <f t="shared" si="1"/>
        <v>-20.765977219050399</v>
      </c>
      <c r="Q39">
        <v>37</v>
      </c>
      <c r="R39">
        <v>8.8284497550071581</v>
      </c>
      <c r="S39" s="92">
        <v>3.9790000000000001</v>
      </c>
      <c r="T39">
        <f t="shared" si="2"/>
        <v>-4.849449755007158</v>
      </c>
      <c r="Y39">
        <v>37</v>
      </c>
      <c r="Z39">
        <v>1.0474524621487131</v>
      </c>
      <c r="AA39" s="92">
        <v>1.335</v>
      </c>
      <c r="AB39">
        <f t="shared" si="3"/>
        <v>0.28754753785128684</v>
      </c>
    </row>
    <row r="40" spans="1:28" x14ac:dyDescent="0.2">
      <c r="A40">
        <v>38</v>
      </c>
      <c r="B40">
        <v>2.5695318948326396</v>
      </c>
      <c r="C40" s="92">
        <v>33.401000000000003</v>
      </c>
      <c r="D40">
        <f t="shared" si="0"/>
        <v>30.831468105167364</v>
      </c>
      <c r="I40">
        <v>38</v>
      </c>
      <c r="J40">
        <v>37.61039335453102</v>
      </c>
      <c r="K40" s="92">
        <v>7.0709999999999997</v>
      </c>
      <c r="L40">
        <f t="shared" si="1"/>
        <v>-30.539393354531022</v>
      </c>
      <c r="Q40">
        <v>38</v>
      </c>
      <c r="R40">
        <v>8.8085728474056797</v>
      </c>
      <c r="S40" s="92">
        <v>4.4459999999999997</v>
      </c>
      <c r="T40">
        <f t="shared" si="2"/>
        <v>-4.36257284740568</v>
      </c>
      <c r="Y40">
        <v>38</v>
      </c>
      <c r="Z40">
        <v>1.0462083959158339</v>
      </c>
      <c r="AA40" s="92">
        <v>1.339</v>
      </c>
      <c r="AB40">
        <f t="shared" si="3"/>
        <v>0.29279160408416605</v>
      </c>
    </row>
    <row r="41" spans="1:28" x14ac:dyDescent="0.2">
      <c r="A41">
        <v>39</v>
      </c>
      <c r="B41">
        <v>1.9743702749066843</v>
      </c>
      <c r="C41" s="92">
        <v>38.481999999999999</v>
      </c>
      <c r="D41">
        <f t="shared" si="0"/>
        <v>36.507629725093317</v>
      </c>
      <c r="I41">
        <v>39</v>
      </c>
      <c r="J41">
        <v>53.378743644102464</v>
      </c>
      <c r="K41" s="92">
        <v>8.2059999999999995</v>
      </c>
      <c r="L41">
        <f t="shared" si="1"/>
        <v>-45.172743644102468</v>
      </c>
      <c r="Q41">
        <v>39</v>
      </c>
      <c r="R41">
        <v>8.8791830062559871</v>
      </c>
      <c r="S41" s="92">
        <v>3.157</v>
      </c>
      <c r="T41">
        <f t="shared" si="2"/>
        <v>-5.7221830062559871</v>
      </c>
      <c r="Y41">
        <v>39</v>
      </c>
      <c r="Z41">
        <v>1.0443454865666191</v>
      </c>
      <c r="AA41" s="92">
        <v>1.3420000000000001</v>
      </c>
      <c r="AB41">
        <f t="shared" si="3"/>
        <v>0.29765451343338101</v>
      </c>
    </row>
    <row r="42" spans="1:28" x14ac:dyDescent="0.2">
      <c r="A42">
        <v>40</v>
      </c>
      <c r="B42">
        <v>1.4209663019021403</v>
      </c>
      <c r="C42" s="92">
        <v>50.93</v>
      </c>
      <c r="D42">
        <f t="shared" si="0"/>
        <v>49.509033698097859</v>
      </c>
      <c r="I42">
        <v>40</v>
      </c>
      <c r="J42">
        <v>95.538701840942295</v>
      </c>
      <c r="K42" s="92">
        <v>10.535</v>
      </c>
      <c r="L42">
        <f t="shared" si="1"/>
        <v>-85.003701840942298</v>
      </c>
      <c r="Q42">
        <v>40</v>
      </c>
      <c r="R42">
        <v>9.1005850879684456</v>
      </c>
      <c r="S42" s="92">
        <v>2.383</v>
      </c>
      <c r="T42">
        <f t="shared" si="2"/>
        <v>-6.7175850879684456</v>
      </c>
      <c r="Y42">
        <v>40</v>
      </c>
      <c r="Z42">
        <v>1.0418429084148255</v>
      </c>
      <c r="AA42" s="92">
        <v>1.347</v>
      </c>
      <c r="AB42">
        <f t="shared" si="3"/>
        <v>0.30515709158517446</v>
      </c>
    </row>
    <row r="43" spans="1:28" x14ac:dyDescent="0.2">
      <c r="A43">
        <v>41</v>
      </c>
      <c r="B43">
        <v>0.86172272647080084</v>
      </c>
      <c r="C43" s="92">
        <v>44.031999999999996</v>
      </c>
      <c r="D43">
        <f t="shared" si="0"/>
        <v>43.170277273529194</v>
      </c>
      <c r="I43">
        <v>41</v>
      </c>
      <c r="J43">
        <v>411.70627075302701</v>
      </c>
      <c r="K43" s="92">
        <v>5.3479999999999999</v>
      </c>
      <c r="L43">
        <f t="shared" si="1"/>
        <v>-406.358270753027</v>
      </c>
      <c r="Q43">
        <v>41</v>
      </c>
      <c r="R43">
        <v>9.3141614190913717</v>
      </c>
      <c r="S43" s="92">
        <v>7.6079999999999997</v>
      </c>
      <c r="T43">
        <f t="shared" si="2"/>
        <v>-1.7061614190913721</v>
      </c>
      <c r="Y43">
        <v>41</v>
      </c>
      <c r="Z43">
        <v>1.0386330412546911</v>
      </c>
      <c r="AA43" s="92">
        <v>1.3560000000000001</v>
      </c>
      <c r="AB43">
        <f t="shared" si="3"/>
        <v>0.31736695874530896</v>
      </c>
    </row>
    <row r="44" spans="1:28" x14ac:dyDescent="0.2">
      <c r="A44">
        <v>42</v>
      </c>
      <c r="B44">
        <v>1.1549110830606137</v>
      </c>
      <c r="C44" s="92">
        <v>46.725000000000001</v>
      </c>
      <c r="D44">
        <f t="shared" si="0"/>
        <v>45.57008891693939</v>
      </c>
      <c r="I44">
        <v>42</v>
      </c>
      <c r="J44">
        <v>219.81160745681805</v>
      </c>
      <c r="K44" s="92">
        <v>8.0299999999999994</v>
      </c>
      <c r="L44">
        <f t="shared" si="1"/>
        <v>-211.78160745681805</v>
      </c>
      <c r="Q44">
        <v>42</v>
      </c>
      <c r="R44">
        <v>8.8687797850703021</v>
      </c>
      <c r="S44" s="92">
        <v>3.2309999999999999</v>
      </c>
      <c r="T44">
        <f t="shared" si="2"/>
        <v>-5.6377797850703022</v>
      </c>
      <c r="Y44">
        <v>42</v>
      </c>
      <c r="Z44">
        <v>1.0346838308913804</v>
      </c>
      <c r="AA44" s="92">
        <v>1.363</v>
      </c>
      <c r="AB44">
        <f t="shared" si="3"/>
        <v>0.3283161691086196</v>
      </c>
    </row>
    <row r="45" spans="1:28" x14ac:dyDescent="0.2">
      <c r="A45">
        <v>43</v>
      </c>
      <c r="B45">
        <v>1.4415896727594528</v>
      </c>
      <c r="C45" s="92">
        <v>54.046999999999997</v>
      </c>
      <c r="D45">
        <f t="shared" si="0"/>
        <v>52.605410327240541</v>
      </c>
      <c r="I45">
        <v>43</v>
      </c>
      <c r="J45">
        <v>148.52235105185093</v>
      </c>
      <c r="K45" s="92">
        <v>8.1479999999999997</v>
      </c>
      <c r="L45">
        <f t="shared" si="1"/>
        <v>-140.37435105185094</v>
      </c>
      <c r="Q45">
        <v>43</v>
      </c>
      <c r="R45">
        <v>8.3816526144234071</v>
      </c>
      <c r="S45" s="92">
        <v>3.0139999999999998</v>
      </c>
      <c r="T45">
        <f t="shared" si="2"/>
        <v>-5.3676526144234078</v>
      </c>
      <c r="Y45">
        <v>43</v>
      </c>
      <c r="Z45">
        <v>1.0312017299866969</v>
      </c>
      <c r="AA45" s="92">
        <v>1.37</v>
      </c>
      <c r="AB45">
        <f t="shared" si="3"/>
        <v>0.3387982700133032</v>
      </c>
    </row>
    <row r="46" spans="1:28" x14ac:dyDescent="0.2">
      <c r="A46">
        <v>44</v>
      </c>
      <c r="B46">
        <v>1.7185776096741217</v>
      </c>
      <c r="C46" s="92">
        <v>51.92</v>
      </c>
      <c r="D46">
        <f t="shared" si="0"/>
        <v>50.201422390325881</v>
      </c>
      <c r="I46">
        <v>44</v>
      </c>
      <c r="J46">
        <v>110.49752274538875</v>
      </c>
      <c r="K46" s="92">
        <v>5.1340000000000003</v>
      </c>
      <c r="L46">
        <f t="shared" si="1"/>
        <v>-105.36352274538875</v>
      </c>
      <c r="Q46">
        <v>44</v>
      </c>
      <c r="R46">
        <v>7.8767536411664283</v>
      </c>
      <c r="S46" s="92">
        <v>7.1779999999999999</v>
      </c>
      <c r="T46">
        <f t="shared" si="2"/>
        <v>-0.69875364116642835</v>
      </c>
      <c r="Y46">
        <v>44</v>
      </c>
      <c r="Z46">
        <v>1.0282141959437878</v>
      </c>
      <c r="AA46" s="92">
        <v>1.379</v>
      </c>
      <c r="AB46">
        <f t="shared" si="3"/>
        <v>0.35078580405621218</v>
      </c>
    </row>
    <row r="47" spans="1:28" x14ac:dyDescent="0.2">
      <c r="A47">
        <v>45</v>
      </c>
      <c r="B47">
        <v>1.9910442640806194</v>
      </c>
      <c r="C47" s="92">
        <v>49.743000000000002</v>
      </c>
      <c r="D47">
        <f t="shared" si="0"/>
        <v>47.751955735919381</v>
      </c>
      <c r="I47">
        <v>45</v>
      </c>
      <c r="J47">
        <v>87.279232243356475</v>
      </c>
      <c r="K47" s="92">
        <v>4.0880000000000001</v>
      </c>
      <c r="L47">
        <f t="shared" si="1"/>
        <v>-83.191232243356481</v>
      </c>
      <c r="Q47">
        <v>45</v>
      </c>
      <c r="R47">
        <v>7.3966555003954033</v>
      </c>
      <c r="S47" s="92">
        <v>20.149999999999999</v>
      </c>
      <c r="T47">
        <f t="shared" si="2"/>
        <v>12.753344499604594</v>
      </c>
      <c r="Y47">
        <v>45</v>
      </c>
      <c r="Z47">
        <v>1.0257381389403617</v>
      </c>
      <c r="AA47" s="92">
        <v>1.387</v>
      </c>
      <c r="AB47">
        <f t="shared" si="3"/>
        <v>0.36126186105963831</v>
      </c>
    </row>
    <row r="48" spans="1:28" x14ac:dyDescent="0.2">
      <c r="A48">
        <v>46</v>
      </c>
      <c r="B48">
        <v>2.2790448045629637</v>
      </c>
      <c r="C48" s="92">
        <v>52.091000000000001</v>
      </c>
      <c r="D48">
        <f t="shared" si="0"/>
        <v>49.811955195437037</v>
      </c>
      <c r="I48">
        <v>46</v>
      </c>
      <c r="J48">
        <v>72.665147116613511</v>
      </c>
      <c r="K48" s="92">
        <v>4.8760000000000003</v>
      </c>
      <c r="L48">
        <f t="shared" si="1"/>
        <v>-67.789147116613506</v>
      </c>
      <c r="Q48">
        <v>46</v>
      </c>
      <c r="R48">
        <v>7.0033836314044251</v>
      </c>
      <c r="S48" s="92">
        <v>7.9340000000000002</v>
      </c>
      <c r="T48">
        <f t="shared" si="2"/>
        <v>0.93061636859557506</v>
      </c>
      <c r="Y48">
        <v>46</v>
      </c>
      <c r="Z48">
        <v>1.0237708235756917</v>
      </c>
      <c r="AA48" s="92">
        <v>1.3939999999999999</v>
      </c>
      <c r="AB48">
        <f t="shared" si="3"/>
        <v>0.37022917642430819</v>
      </c>
    </row>
    <row r="49" spans="1:28" x14ac:dyDescent="0.2">
      <c r="A49">
        <v>47</v>
      </c>
      <c r="B49">
        <v>2.6674578386171484</v>
      </c>
      <c r="C49" s="92">
        <v>55.213000000000001</v>
      </c>
      <c r="D49">
        <f t="shared" si="0"/>
        <v>52.545542161382855</v>
      </c>
      <c r="I49">
        <v>47</v>
      </c>
      <c r="J49">
        <v>64.65464476412383</v>
      </c>
      <c r="K49" s="92">
        <v>4.6219999999999999</v>
      </c>
      <c r="L49">
        <f t="shared" si="1"/>
        <v>-60.03264476412383</v>
      </c>
      <c r="Q49">
        <v>47</v>
      </c>
      <c r="R49">
        <v>6.885873388820416</v>
      </c>
      <c r="S49" s="92">
        <v>11.988</v>
      </c>
      <c r="T49">
        <f t="shared" si="2"/>
        <v>5.1021266111795835</v>
      </c>
      <c r="Y49">
        <v>47</v>
      </c>
      <c r="Z49">
        <v>1.0222926193268298</v>
      </c>
      <c r="AA49" s="92">
        <v>1.401</v>
      </c>
      <c r="AB49">
        <f t="shared" si="3"/>
        <v>0.37870738067317022</v>
      </c>
    </row>
    <row r="50" spans="1:28" x14ac:dyDescent="0.2">
      <c r="A50">
        <v>48</v>
      </c>
      <c r="B50">
        <v>3.2152920719165907</v>
      </c>
      <c r="C50" s="92">
        <v>63.389000000000003</v>
      </c>
      <c r="D50">
        <f t="shared" si="0"/>
        <v>60.17370792808341</v>
      </c>
      <c r="I50">
        <v>48</v>
      </c>
      <c r="J50">
        <v>61.96054542525841</v>
      </c>
      <c r="K50" s="92">
        <v>5.306</v>
      </c>
      <c r="L50">
        <f t="shared" si="1"/>
        <v>-56.654545425258412</v>
      </c>
      <c r="Q50">
        <v>48</v>
      </c>
      <c r="R50">
        <v>7.0572607669755296</v>
      </c>
      <c r="S50" s="92">
        <v>10.945</v>
      </c>
      <c r="T50">
        <f t="shared" si="2"/>
        <v>3.8877392330244707</v>
      </c>
      <c r="Y50">
        <v>48</v>
      </c>
      <c r="Z50">
        <v>1.0212587784898497</v>
      </c>
      <c r="AA50" s="92">
        <v>1.4079999999999999</v>
      </c>
      <c r="AB50">
        <f t="shared" si="3"/>
        <v>0.38674122151015022</v>
      </c>
    </row>
    <row r="51" spans="1:28" x14ac:dyDescent="0.2">
      <c r="A51">
        <v>49</v>
      </c>
      <c r="B51">
        <v>3.4694063433757685</v>
      </c>
      <c r="C51" s="92">
        <v>62.411999999999999</v>
      </c>
      <c r="D51">
        <f t="shared" si="0"/>
        <v>58.942593656624233</v>
      </c>
      <c r="I51">
        <v>49</v>
      </c>
      <c r="J51">
        <v>53.951115205068803</v>
      </c>
      <c r="K51" s="92">
        <v>7.77</v>
      </c>
      <c r="L51">
        <f t="shared" si="1"/>
        <v>-46.181115205068807</v>
      </c>
      <c r="Q51">
        <v>49</v>
      </c>
      <c r="R51">
        <v>6.5376687428895757</v>
      </c>
      <c r="S51" s="92">
        <v>3.7770000000000001</v>
      </c>
      <c r="T51">
        <f t="shared" si="2"/>
        <v>-2.7606687428895755</v>
      </c>
      <c r="Y51">
        <v>49</v>
      </c>
      <c r="Z51">
        <v>1.0206760889972766</v>
      </c>
      <c r="AA51" s="92">
        <v>1.417</v>
      </c>
      <c r="AB51">
        <f t="shared" si="3"/>
        <v>0.39632391100272346</v>
      </c>
    </row>
    <row r="52" spans="1:28" x14ac:dyDescent="0.2">
      <c r="A52">
        <v>50</v>
      </c>
      <c r="B52">
        <v>3.9559020096723323</v>
      </c>
      <c r="C52" s="92">
        <v>61.441000000000003</v>
      </c>
      <c r="D52">
        <f t="shared" si="0"/>
        <v>57.485097990327674</v>
      </c>
      <c r="I52">
        <v>50</v>
      </c>
      <c r="J52">
        <v>50.772742243405439</v>
      </c>
      <c r="K52" s="92">
        <v>4.6479999999999997</v>
      </c>
      <c r="L52">
        <f t="shared" si="1"/>
        <v>-46.124742243405436</v>
      </c>
      <c r="Q52">
        <v>50</v>
      </c>
      <c r="R52">
        <v>6.4502753572325728</v>
      </c>
      <c r="S52" s="92">
        <v>27.349</v>
      </c>
      <c r="T52">
        <f t="shared" si="2"/>
        <v>20.898724642767426</v>
      </c>
      <c r="Y52">
        <v>50</v>
      </c>
      <c r="Z52">
        <v>1.02065909999926</v>
      </c>
      <c r="AA52" s="92">
        <v>1.4239999999999999</v>
      </c>
      <c r="AB52">
        <f t="shared" si="3"/>
        <v>0.40334090000073997</v>
      </c>
    </row>
    <row r="53" spans="1:28" x14ac:dyDescent="0.2">
      <c r="A53">
        <v>51</v>
      </c>
      <c r="B53">
        <v>4.509302651777845</v>
      </c>
      <c r="C53" s="92">
        <v>70.584999999999994</v>
      </c>
      <c r="D53">
        <f t="shared" si="0"/>
        <v>66.07569734822215</v>
      </c>
      <c r="I53">
        <v>51</v>
      </c>
      <c r="J53">
        <v>48.223408359469154</v>
      </c>
      <c r="K53" s="92">
        <v>8.1</v>
      </c>
      <c r="L53">
        <f t="shared" si="1"/>
        <v>-40.123408359469153</v>
      </c>
      <c r="Q53">
        <v>51</v>
      </c>
      <c r="R53">
        <v>6.4034656076419294</v>
      </c>
      <c r="S53" s="92">
        <v>4.2530000000000001</v>
      </c>
      <c r="T53">
        <f t="shared" si="2"/>
        <v>-2.1504656076419293</v>
      </c>
      <c r="Y53">
        <v>51</v>
      </c>
      <c r="Z53">
        <v>1.0212055620309453</v>
      </c>
      <c r="AA53" s="92">
        <v>1.431</v>
      </c>
      <c r="AB53">
        <f t="shared" si="3"/>
        <v>0.40979443796905479</v>
      </c>
    </row>
    <row r="54" spans="1:28" x14ac:dyDescent="0.2">
      <c r="A54">
        <v>52</v>
      </c>
      <c r="B54">
        <v>4.932207833890816</v>
      </c>
      <c r="C54" s="92">
        <v>80.819000000000003</v>
      </c>
      <c r="D54">
        <f t="shared" si="0"/>
        <v>75.886792166109188</v>
      </c>
      <c r="I54">
        <v>52</v>
      </c>
      <c r="J54">
        <v>44.992638479054634</v>
      </c>
      <c r="K54" s="92">
        <v>9.6839999999999993</v>
      </c>
      <c r="L54">
        <f t="shared" si="1"/>
        <v>-35.308638479054636</v>
      </c>
      <c r="Q54">
        <v>52</v>
      </c>
      <c r="R54">
        <v>6.1326594018599563</v>
      </c>
      <c r="S54" s="92">
        <v>3.3359999999999999</v>
      </c>
      <c r="T54">
        <f t="shared" si="2"/>
        <v>-2.7966594018599564</v>
      </c>
      <c r="Y54">
        <v>52</v>
      </c>
      <c r="Z54">
        <v>1.0223703011780951</v>
      </c>
      <c r="AA54" s="92">
        <v>1.44</v>
      </c>
      <c r="AB54">
        <f t="shared" si="3"/>
        <v>0.41762969882190482</v>
      </c>
    </row>
    <row r="55" spans="1:28" x14ac:dyDescent="0.2">
      <c r="A55">
        <v>53</v>
      </c>
      <c r="B55">
        <v>6.1285726626864001</v>
      </c>
      <c r="C55" s="92">
        <v>110.17</v>
      </c>
      <c r="D55">
        <f t="shared" si="0"/>
        <v>104.04142733731361</v>
      </c>
      <c r="I55">
        <v>53</v>
      </c>
      <c r="J55">
        <v>50.686639714304093</v>
      </c>
      <c r="K55" s="92">
        <v>25.666</v>
      </c>
      <c r="L55">
        <f t="shared" si="1"/>
        <v>-25.020639714304092</v>
      </c>
      <c r="Q55">
        <v>53</v>
      </c>
      <c r="R55">
        <v>6.7020644559458722</v>
      </c>
      <c r="S55" s="92">
        <v>1.9470000000000001</v>
      </c>
      <c r="T55">
        <f t="shared" si="2"/>
        <v>-4.7550644559458721</v>
      </c>
      <c r="Y55">
        <v>53</v>
      </c>
      <c r="Z55">
        <v>1.0241544429976595</v>
      </c>
      <c r="AA55" s="92">
        <v>1.45</v>
      </c>
      <c r="AB55">
        <f t="shared" si="3"/>
        <v>0.4258455570023405</v>
      </c>
    </row>
    <row r="56" spans="1:28" x14ac:dyDescent="0.2">
      <c r="A56">
        <v>54</v>
      </c>
      <c r="B56">
        <v>5.9916569609917083</v>
      </c>
      <c r="C56" s="92">
        <v>130.49700000000001</v>
      </c>
      <c r="D56">
        <f t="shared" si="0"/>
        <v>124.50534303900831</v>
      </c>
      <c r="I56">
        <v>54</v>
      </c>
      <c r="J56">
        <v>41.055435548637668</v>
      </c>
      <c r="K56" s="92">
        <v>15.484999999999999</v>
      </c>
      <c r="L56">
        <f t="shared" si="1"/>
        <v>-25.570435548637668</v>
      </c>
      <c r="Q56">
        <v>54</v>
      </c>
      <c r="R56">
        <v>5.7843609370777882</v>
      </c>
      <c r="S56" s="92">
        <v>2.2490000000000001</v>
      </c>
      <c r="T56">
        <f t="shared" si="2"/>
        <v>-3.5353609370777881</v>
      </c>
      <c r="Y56">
        <v>54</v>
      </c>
      <c r="Z56">
        <v>1.0268869475979134</v>
      </c>
      <c r="AA56" s="92">
        <v>1.464</v>
      </c>
      <c r="AB56">
        <f t="shared" si="3"/>
        <v>0.43711305240208653</v>
      </c>
    </row>
    <row r="57" spans="1:28" x14ac:dyDescent="0.2">
      <c r="A57">
        <v>55</v>
      </c>
      <c r="B57">
        <v>5.9412194047174776</v>
      </c>
      <c r="C57" s="92">
        <v>204.00299999999999</v>
      </c>
      <c r="D57">
        <f t="shared" si="0"/>
        <v>198.0617805952825</v>
      </c>
      <c r="I57">
        <v>55</v>
      </c>
      <c r="J57">
        <v>35.41146877473917</v>
      </c>
      <c r="K57" s="92">
        <v>26.111999999999998</v>
      </c>
      <c r="L57">
        <f t="shared" si="1"/>
        <v>-9.2994687747391716</v>
      </c>
      <c r="Q57">
        <v>55</v>
      </c>
      <c r="R57">
        <v>5.6593675652170354</v>
      </c>
      <c r="S57" s="92">
        <v>1.5469999999999999</v>
      </c>
      <c r="T57">
        <f t="shared" si="2"/>
        <v>-4.1123675652170357</v>
      </c>
      <c r="Y57">
        <v>55</v>
      </c>
      <c r="Z57">
        <v>1.0300266916029377</v>
      </c>
      <c r="AA57" s="92">
        <v>1.4810000000000001</v>
      </c>
      <c r="AB57">
        <f t="shared" si="3"/>
        <v>0.4509733083970624</v>
      </c>
    </row>
    <row r="58" spans="1:28" x14ac:dyDescent="0.2">
      <c r="A58">
        <v>56</v>
      </c>
      <c r="B58">
        <v>6.0002568947295707</v>
      </c>
      <c r="C58" s="92">
        <v>203.93199999999999</v>
      </c>
      <c r="D58">
        <f t="shared" si="0"/>
        <v>197.93174310527041</v>
      </c>
      <c r="I58">
        <v>56</v>
      </c>
      <c r="J58">
        <v>30.056846019952548</v>
      </c>
      <c r="K58" s="92">
        <v>19.036999999999999</v>
      </c>
      <c r="L58">
        <f t="shared" si="1"/>
        <v>-11.019846019952549</v>
      </c>
      <c r="Q58">
        <v>56</v>
      </c>
      <c r="R58">
        <v>5.7118940350091645</v>
      </c>
      <c r="S58" s="92">
        <v>1.7729999999999999</v>
      </c>
      <c r="T58">
        <f t="shared" si="2"/>
        <v>-3.9388940350091648</v>
      </c>
      <c r="Y58">
        <v>56</v>
      </c>
      <c r="Z58">
        <v>1.0333369522000089</v>
      </c>
      <c r="AA58" s="92">
        <v>1.5069999999999999</v>
      </c>
      <c r="AB58">
        <f t="shared" si="3"/>
        <v>0.47366304779999102</v>
      </c>
    </row>
    <row r="59" spans="1:28" x14ac:dyDescent="0.2">
      <c r="A59">
        <v>57</v>
      </c>
      <c r="B59">
        <v>6.9118420262433249</v>
      </c>
      <c r="C59" s="92">
        <v>149.827</v>
      </c>
      <c r="D59">
        <f t="shared" si="0"/>
        <v>142.91515797375666</v>
      </c>
      <c r="I59">
        <v>57</v>
      </c>
      <c r="J59">
        <v>32.081697962430255</v>
      </c>
      <c r="K59" s="92">
        <v>11.864000000000001</v>
      </c>
      <c r="L59">
        <f t="shared" si="1"/>
        <v>-20.217697962430254</v>
      </c>
      <c r="Q59">
        <v>57</v>
      </c>
      <c r="R59">
        <v>6.5905356197109475</v>
      </c>
      <c r="S59" s="92">
        <v>3.8319999999999999</v>
      </c>
      <c r="T59">
        <f t="shared" si="2"/>
        <v>-2.7585356197109476</v>
      </c>
      <c r="Y59">
        <v>57</v>
      </c>
      <c r="Z59">
        <v>1.0368266783058702</v>
      </c>
      <c r="AA59" s="92">
        <v>1.52</v>
      </c>
      <c r="AB59">
        <f t="shared" si="3"/>
        <v>0.48317332169412985</v>
      </c>
    </row>
    <row r="60" spans="1:28" x14ac:dyDescent="0.2">
      <c r="A60">
        <v>58</v>
      </c>
      <c r="B60">
        <v>7.3637773512764042</v>
      </c>
      <c r="C60" s="92">
        <v>114.28700000000001</v>
      </c>
      <c r="D60">
        <f t="shared" si="0"/>
        <v>106.92322264872359</v>
      </c>
      <c r="I60">
        <v>58</v>
      </c>
      <c r="J60">
        <v>28.950840231529082</v>
      </c>
      <c r="K60" s="92">
        <v>25.643999999999998</v>
      </c>
      <c r="L60">
        <f t="shared" si="1"/>
        <v>-3.3068402315290832</v>
      </c>
      <c r="Q60">
        <v>58</v>
      </c>
      <c r="R60">
        <v>7.0502346440742025</v>
      </c>
      <c r="S60" s="92">
        <v>2.0449999999999999</v>
      </c>
      <c r="T60">
        <f t="shared" si="2"/>
        <v>-5.0052346440742026</v>
      </c>
      <c r="Y60">
        <v>58</v>
      </c>
      <c r="Z60">
        <v>1.0409795758181475</v>
      </c>
      <c r="AA60" s="92">
        <v>1.5229999999999999</v>
      </c>
      <c r="AB60">
        <f t="shared" si="3"/>
        <v>0.48202042418185242</v>
      </c>
    </row>
    <row r="61" spans="1:28" x14ac:dyDescent="0.2">
      <c r="A61">
        <v>59</v>
      </c>
      <c r="B61">
        <v>9.0394080760255839</v>
      </c>
      <c r="C61" s="92">
        <v>135.57</v>
      </c>
      <c r="D61">
        <f t="shared" si="0"/>
        <v>126.53059192397441</v>
      </c>
      <c r="I61">
        <v>59</v>
      </c>
      <c r="J61">
        <v>29.861740706468179</v>
      </c>
      <c r="K61" s="92">
        <v>15.731999999999999</v>
      </c>
      <c r="L61">
        <f t="shared" si="1"/>
        <v>-14.12974070646818</v>
      </c>
      <c r="Q61">
        <v>59</v>
      </c>
      <c r="R61">
        <v>8.7126644519959751</v>
      </c>
      <c r="S61" s="92">
        <v>3.879</v>
      </c>
      <c r="T61">
        <f t="shared" si="2"/>
        <v>-4.8336644519959755</v>
      </c>
      <c r="Y61">
        <v>59</v>
      </c>
      <c r="Z61">
        <v>1.0455334760205437</v>
      </c>
      <c r="AA61" s="92">
        <v>1.524</v>
      </c>
      <c r="AB61">
        <f t="shared" si="3"/>
        <v>0.47846652397945633</v>
      </c>
    </row>
    <row r="62" spans="1:28" x14ac:dyDescent="0.2">
      <c r="A62">
        <v>60</v>
      </c>
      <c r="B62">
        <v>8.8103641873497747</v>
      </c>
      <c r="C62" s="92">
        <v>134.92699999999999</v>
      </c>
      <c r="D62">
        <f t="shared" si="0"/>
        <v>126.11663581265022</v>
      </c>
      <c r="I62">
        <v>60</v>
      </c>
      <c r="J62">
        <v>27.0166611507148</v>
      </c>
      <c r="K62" s="92">
        <v>13.446999999999999</v>
      </c>
      <c r="L62">
        <f t="shared" si="1"/>
        <v>-13.569661150714801</v>
      </c>
      <c r="Q62">
        <v>60</v>
      </c>
      <c r="R62">
        <v>8.5729781732166348</v>
      </c>
      <c r="S62" s="92">
        <v>4.32</v>
      </c>
      <c r="T62">
        <f t="shared" si="2"/>
        <v>-4.2529781732166345</v>
      </c>
      <c r="Y62">
        <v>60</v>
      </c>
      <c r="Z62">
        <v>1.0512395494279563</v>
      </c>
      <c r="AA62" s="92">
        <v>1.5269999999999999</v>
      </c>
      <c r="AB62">
        <f t="shared" si="3"/>
        <v>0.47576045057204364</v>
      </c>
    </row>
    <row r="63" spans="1:28" x14ac:dyDescent="0.2">
      <c r="A63">
        <v>61</v>
      </c>
      <c r="B63">
        <v>9.204332641373199</v>
      </c>
      <c r="C63" s="92">
        <v>162.18</v>
      </c>
      <c r="D63">
        <f t="shared" si="0"/>
        <v>152.97566735862682</v>
      </c>
      <c r="I63">
        <v>61</v>
      </c>
      <c r="J63">
        <v>24.729274582632989</v>
      </c>
      <c r="K63" s="92">
        <v>17.277000000000001</v>
      </c>
      <c r="L63">
        <f t="shared" si="1"/>
        <v>-7.4522745826329881</v>
      </c>
      <c r="Q63">
        <v>61</v>
      </c>
      <c r="R63">
        <v>9.0694177134076721</v>
      </c>
      <c r="S63" s="92">
        <v>3.3130000000000002</v>
      </c>
      <c r="T63">
        <f t="shared" si="2"/>
        <v>-5.7564177134076715</v>
      </c>
      <c r="Y63">
        <v>61</v>
      </c>
      <c r="Z63">
        <v>1.0569037780981707</v>
      </c>
      <c r="AA63" s="92">
        <v>1.5329999999999999</v>
      </c>
      <c r="AB63">
        <f t="shared" si="3"/>
        <v>0.47609622190182921</v>
      </c>
    </row>
    <row r="64" spans="1:28" x14ac:dyDescent="0.2">
      <c r="A64">
        <v>62</v>
      </c>
      <c r="B64">
        <v>8.1137271940419904</v>
      </c>
      <c r="C64" s="92">
        <v>147.441</v>
      </c>
      <c r="D64">
        <f t="shared" si="0"/>
        <v>139.32727280595802</v>
      </c>
      <c r="I64">
        <v>62</v>
      </c>
      <c r="J64">
        <v>19.40591101517629</v>
      </c>
      <c r="K64" s="92">
        <v>12.638999999999999</v>
      </c>
      <c r="L64">
        <f t="shared" si="1"/>
        <v>-6.7669110151762908</v>
      </c>
      <c r="Q64">
        <v>62</v>
      </c>
      <c r="R64">
        <v>8.1227523819524912</v>
      </c>
      <c r="S64" s="92">
        <v>3.274</v>
      </c>
      <c r="T64">
        <f t="shared" si="2"/>
        <v>-4.8487523819524911</v>
      </c>
      <c r="Y64">
        <v>62</v>
      </c>
      <c r="Z64">
        <v>1.0629090298428663</v>
      </c>
      <c r="AA64" s="92">
        <v>1.5429999999999999</v>
      </c>
      <c r="AB64">
        <f t="shared" si="3"/>
        <v>0.48009097015713365</v>
      </c>
    </row>
    <row r="65" spans="1:28" x14ac:dyDescent="0.2">
      <c r="A65">
        <v>63</v>
      </c>
      <c r="B65">
        <v>8.012302478685422</v>
      </c>
      <c r="C65" s="92">
        <v>160.05699999999999</v>
      </c>
      <c r="D65">
        <f t="shared" si="0"/>
        <v>152.04469752131456</v>
      </c>
      <c r="I65">
        <v>63</v>
      </c>
      <c r="J65">
        <v>17.349524341126155</v>
      </c>
      <c r="K65" s="92">
        <v>9.6720000000000006</v>
      </c>
      <c r="L65">
        <f t="shared" si="1"/>
        <v>-7.6775243411261549</v>
      </c>
      <c r="Q65">
        <v>63</v>
      </c>
      <c r="R65">
        <v>8.1795924639008746</v>
      </c>
      <c r="S65" s="92">
        <v>4.1360000000000001</v>
      </c>
      <c r="T65">
        <f t="shared" si="2"/>
        <v>-4.0435924639008745</v>
      </c>
      <c r="Y65">
        <v>63</v>
      </c>
      <c r="Z65">
        <v>1.0682765743008689</v>
      </c>
      <c r="AA65" s="92">
        <v>1.552</v>
      </c>
      <c r="AB65">
        <f t="shared" si="3"/>
        <v>0.48372342569913118</v>
      </c>
    </row>
    <row r="66" spans="1:28" x14ac:dyDescent="0.2">
      <c r="A66">
        <v>64</v>
      </c>
      <c r="B66">
        <v>8.5095997316612824</v>
      </c>
      <c r="C66" s="92">
        <v>202.16300000000001</v>
      </c>
      <c r="D66">
        <f t="shared" si="0"/>
        <v>193.65340026833871</v>
      </c>
      <c r="I66">
        <v>64</v>
      </c>
      <c r="J66">
        <v>17.331719504606951</v>
      </c>
      <c r="K66" s="92">
        <v>10.138999999999999</v>
      </c>
      <c r="L66">
        <f t="shared" si="1"/>
        <v>-7.1927195046069521</v>
      </c>
      <c r="Q66">
        <v>64</v>
      </c>
      <c r="R66">
        <v>8.8951171447081627</v>
      </c>
      <c r="S66" s="92">
        <v>4.3550000000000004</v>
      </c>
      <c r="T66">
        <f t="shared" si="2"/>
        <v>-4.5401171447081623</v>
      </c>
      <c r="Y66">
        <v>64</v>
      </c>
      <c r="Z66">
        <v>1.0736483816265974</v>
      </c>
      <c r="AA66" s="92">
        <v>1.5609999999999999</v>
      </c>
      <c r="AB66">
        <f t="shared" si="3"/>
        <v>0.48735161837340257</v>
      </c>
    </row>
    <row r="67" spans="1:28" x14ac:dyDescent="0.2">
      <c r="A67">
        <v>65</v>
      </c>
      <c r="B67">
        <v>9.1676114407243734</v>
      </c>
      <c r="C67" s="92">
        <v>192.68799999999999</v>
      </c>
      <c r="D67">
        <f t="shared" si="0"/>
        <v>183.5203885592756</v>
      </c>
      <c r="I67">
        <v>65</v>
      </c>
      <c r="J67">
        <v>17.341918551776388</v>
      </c>
      <c r="K67" s="92">
        <v>7.5209999999999999</v>
      </c>
      <c r="L67">
        <f t="shared" si="1"/>
        <v>-9.8209185517763871</v>
      </c>
      <c r="Q67">
        <v>65</v>
      </c>
      <c r="R67">
        <v>9.8574501184994947</v>
      </c>
      <c r="S67" s="92">
        <v>9.81</v>
      </c>
      <c r="T67">
        <f t="shared" si="2"/>
        <v>-4.7450118499494209E-2</v>
      </c>
      <c r="Y67">
        <v>65</v>
      </c>
      <c r="Z67">
        <v>1.0794142865848779</v>
      </c>
      <c r="AA67" s="92">
        <v>1.573</v>
      </c>
      <c r="AB67">
        <f t="shared" si="3"/>
        <v>0.49358571341512203</v>
      </c>
    </row>
    <row r="68" spans="1:28" x14ac:dyDescent="0.2">
      <c r="A68">
        <v>66</v>
      </c>
      <c r="B68">
        <v>8.5750383891414685</v>
      </c>
      <c r="C68" s="92">
        <v>163.31899999999999</v>
      </c>
      <c r="D68">
        <f t="shared" ref="D68:D131" si="4">C68-B68</f>
        <v>154.74396161085852</v>
      </c>
      <c r="I68">
        <v>66</v>
      </c>
      <c r="J68">
        <v>13.984668930291635</v>
      </c>
      <c r="K68" s="92">
        <v>12.893000000000001</v>
      </c>
      <c r="L68">
        <f t="shared" ref="L68:L131" si="5">K68-J68</f>
        <v>-1.0916689302916343</v>
      </c>
      <c r="Q68">
        <v>66</v>
      </c>
      <c r="R68">
        <v>9.5341203713726976</v>
      </c>
      <c r="S68" s="92">
        <v>2.5089999999999999</v>
      </c>
      <c r="T68">
        <f t="shared" ref="T68:T131" si="6">S68-R68</f>
        <v>-7.0251203713726973</v>
      </c>
      <c r="Y68">
        <v>66</v>
      </c>
      <c r="Z68">
        <v>1.0856677937521952</v>
      </c>
      <c r="AA68" s="92">
        <v>1.58</v>
      </c>
      <c r="AB68">
        <f t="shared" ref="AB68:AB131" si="7">AA68-Z68</f>
        <v>0.49433220624780483</v>
      </c>
    </row>
    <row r="69" spans="1:28" x14ac:dyDescent="0.2">
      <c r="A69">
        <v>67</v>
      </c>
      <c r="B69">
        <v>8.3735334357862516</v>
      </c>
      <c r="C69" s="92">
        <v>213.887</v>
      </c>
      <c r="D69">
        <f t="shared" si="4"/>
        <v>205.51346656421376</v>
      </c>
      <c r="I69">
        <v>67</v>
      </c>
      <c r="J69">
        <v>12.14721367485355</v>
      </c>
      <c r="K69" s="92">
        <v>6.351</v>
      </c>
      <c r="L69">
        <f t="shared" si="5"/>
        <v>-5.7962136748535498</v>
      </c>
      <c r="Q69">
        <v>67</v>
      </c>
      <c r="R69">
        <v>9.685020705267311</v>
      </c>
      <c r="S69" s="92">
        <v>6.7839999999999998</v>
      </c>
      <c r="T69">
        <f t="shared" si="6"/>
        <v>-2.9010207052673112</v>
      </c>
      <c r="Y69">
        <v>67</v>
      </c>
      <c r="Z69">
        <v>1.0915396306834813</v>
      </c>
      <c r="AA69" s="92">
        <v>1.5840000000000001</v>
      </c>
      <c r="AB69">
        <f t="shared" si="7"/>
        <v>0.49246036931651882</v>
      </c>
    </row>
    <row r="70" spans="1:28" x14ac:dyDescent="0.2">
      <c r="A70">
        <v>68</v>
      </c>
      <c r="B70">
        <v>8.8239355662232555</v>
      </c>
      <c r="C70" s="92">
        <v>205.17</v>
      </c>
      <c r="D70">
        <f t="shared" si="4"/>
        <v>196.34606443377675</v>
      </c>
      <c r="I70">
        <v>68</v>
      </c>
      <c r="J70">
        <v>12.667811130191033</v>
      </c>
      <c r="K70" s="92">
        <v>6.1459999999999999</v>
      </c>
      <c r="L70">
        <f t="shared" si="5"/>
        <v>-6.5218111301910335</v>
      </c>
      <c r="Q70">
        <v>68</v>
      </c>
      <c r="R70">
        <v>11.241114117496302</v>
      </c>
      <c r="S70" s="92">
        <v>10.459</v>
      </c>
      <c r="T70">
        <f t="shared" si="6"/>
        <v>-0.78211411749630244</v>
      </c>
      <c r="Y70">
        <v>68</v>
      </c>
      <c r="Z70">
        <v>1.0972963141768617</v>
      </c>
      <c r="AA70" s="92">
        <v>1.595</v>
      </c>
      <c r="AB70">
        <f t="shared" si="7"/>
        <v>0.49770368582313829</v>
      </c>
    </row>
    <row r="71" spans="1:28" x14ac:dyDescent="0.2">
      <c r="A71">
        <v>69</v>
      </c>
      <c r="B71">
        <v>9.104033086026007</v>
      </c>
      <c r="C71" s="92">
        <v>221.36600000000001</v>
      </c>
      <c r="D71">
        <f t="shared" si="4"/>
        <v>212.26196691397399</v>
      </c>
      <c r="I71">
        <v>69</v>
      </c>
      <c r="J71">
        <v>12.747133871683463</v>
      </c>
      <c r="K71" s="92">
        <v>11.534000000000001</v>
      </c>
      <c r="L71">
        <f t="shared" si="5"/>
        <v>-1.2131338716834623</v>
      </c>
      <c r="Q71">
        <v>69</v>
      </c>
      <c r="R71">
        <v>12.878929715647482</v>
      </c>
      <c r="S71" s="92">
        <v>3.2919999999999998</v>
      </c>
      <c r="T71">
        <f t="shared" si="6"/>
        <v>-9.5869297156474822</v>
      </c>
      <c r="Y71">
        <v>69</v>
      </c>
      <c r="Z71">
        <v>1.1031836865902609</v>
      </c>
      <c r="AA71" s="92">
        <v>1.6</v>
      </c>
      <c r="AB71">
        <f t="shared" si="7"/>
        <v>0.4968163134097392</v>
      </c>
    </row>
    <row r="72" spans="1:28" x14ac:dyDescent="0.2">
      <c r="A72">
        <v>70</v>
      </c>
      <c r="B72">
        <v>8.3478917037802596</v>
      </c>
      <c r="C72" s="92">
        <v>229.203</v>
      </c>
      <c r="D72">
        <f t="shared" si="4"/>
        <v>220.85510829621975</v>
      </c>
      <c r="I72">
        <v>70</v>
      </c>
      <c r="J72">
        <v>12.435991617064111</v>
      </c>
      <c r="K72" s="92">
        <v>7.9370000000000003</v>
      </c>
      <c r="L72">
        <f t="shared" si="5"/>
        <v>-4.4989916170641111</v>
      </c>
      <c r="Q72">
        <v>70</v>
      </c>
      <c r="R72">
        <v>10.573138285458741</v>
      </c>
      <c r="S72" s="92">
        <v>4.5350000000000001</v>
      </c>
      <c r="T72">
        <f t="shared" si="6"/>
        <v>-6.0381382854587411</v>
      </c>
      <c r="Y72">
        <v>70</v>
      </c>
      <c r="Z72">
        <v>1.1090612517203935</v>
      </c>
      <c r="AA72" s="92">
        <v>1.6060000000000001</v>
      </c>
      <c r="AB72">
        <f t="shared" si="7"/>
        <v>0.4969387482796066</v>
      </c>
    </row>
    <row r="73" spans="1:28" x14ac:dyDescent="0.2">
      <c r="A73">
        <v>71</v>
      </c>
      <c r="B73">
        <v>7.9545418096788154</v>
      </c>
      <c r="C73" s="92">
        <v>212.49700000000001</v>
      </c>
      <c r="D73">
        <f t="shared" si="4"/>
        <v>204.54245819032121</v>
      </c>
      <c r="I73">
        <v>71</v>
      </c>
      <c r="J73">
        <v>12.852637116425633</v>
      </c>
      <c r="K73" s="92">
        <v>7.38</v>
      </c>
      <c r="L73">
        <f t="shared" si="5"/>
        <v>-5.4726371164256333</v>
      </c>
      <c r="Q73">
        <v>71</v>
      </c>
      <c r="R73">
        <v>9.1600451584109877</v>
      </c>
      <c r="S73" s="92">
        <v>4.51</v>
      </c>
      <c r="T73">
        <f t="shared" si="6"/>
        <v>-4.6500451584109879</v>
      </c>
      <c r="Y73">
        <v>71</v>
      </c>
      <c r="Z73">
        <v>1.1141807682328224</v>
      </c>
      <c r="AA73" s="92">
        <v>1.613</v>
      </c>
      <c r="AB73">
        <f t="shared" si="7"/>
        <v>0.49881923176717757</v>
      </c>
    </row>
    <row r="74" spans="1:28" x14ac:dyDescent="0.2">
      <c r="A74">
        <v>72</v>
      </c>
      <c r="B74">
        <v>7.6490430181604223</v>
      </c>
      <c r="C74" s="92">
        <v>202.89699999999999</v>
      </c>
      <c r="D74">
        <f t="shared" si="4"/>
        <v>195.24795698183956</v>
      </c>
      <c r="I74">
        <v>72</v>
      </c>
      <c r="J74">
        <v>13.412455622613537</v>
      </c>
      <c r="K74" s="92">
        <v>4.9240000000000004</v>
      </c>
      <c r="L74">
        <f t="shared" si="5"/>
        <v>-8.4884556226135359</v>
      </c>
      <c r="Q74">
        <v>72</v>
      </c>
      <c r="R74">
        <v>8.1064066232501606</v>
      </c>
      <c r="S74" s="92">
        <v>12.217000000000001</v>
      </c>
      <c r="T74">
        <f t="shared" si="6"/>
        <v>4.1105933767498399</v>
      </c>
      <c r="Y74">
        <v>72</v>
      </c>
      <c r="Z74">
        <v>1.1188387959231099</v>
      </c>
      <c r="AA74" s="92">
        <v>1.6180000000000001</v>
      </c>
      <c r="AB74">
        <f t="shared" si="7"/>
        <v>0.49916120407689024</v>
      </c>
    </row>
    <row r="75" spans="1:28" x14ac:dyDescent="0.2">
      <c r="A75">
        <v>73</v>
      </c>
      <c r="B75">
        <v>7.4796971028928558</v>
      </c>
      <c r="C75" s="92">
        <v>178.87200000000001</v>
      </c>
      <c r="D75">
        <f t="shared" si="4"/>
        <v>171.39230289710716</v>
      </c>
      <c r="I75">
        <v>73</v>
      </c>
      <c r="J75">
        <v>14.332897543544078</v>
      </c>
      <c r="K75" s="92">
        <v>6.3869999999999996</v>
      </c>
      <c r="L75">
        <f t="shared" si="5"/>
        <v>-7.9458975435440786</v>
      </c>
      <c r="Q75">
        <v>73</v>
      </c>
      <c r="R75">
        <v>7.3677026173386917</v>
      </c>
      <c r="S75" s="92">
        <v>5.1159999999999997</v>
      </c>
      <c r="T75">
        <f t="shared" si="6"/>
        <v>-2.251702617338692</v>
      </c>
      <c r="Y75">
        <v>73</v>
      </c>
      <c r="Z75">
        <v>1.1231266627110879</v>
      </c>
      <c r="AA75" s="92">
        <v>1.623</v>
      </c>
      <c r="AB75">
        <f t="shared" si="7"/>
        <v>0.49987333728891215</v>
      </c>
    </row>
    <row r="76" spans="1:28" x14ac:dyDescent="0.2">
      <c r="A76">
        <v>74</v>
      </c>
      <c r="B76">
        <v>7.2793657622439758</v>
      </c>
      <c r="C76" s="92">
        <v>186.59200000000001</v>
      </c>
      <c r="D76">
        <f t="shared" si="4"/>
        <v>179.31263423775604</v>
      </c>
      <c r="I76">
        <v>74</v>
      </c>
      <c r="J76">
        <v>15.376916338049252</v>
      </c>
      <c r="K76" s="92">
        <v>7.032</v>
      </c>
      <c r="L76">
        <f t="shared" si="5"/>
        <v>-8.3449163380492521</v>
      </c>
      <c r="Q76">
        <v>74</v>
      </c>
      <c r="R76">
        <v>6.7192264428758097</v>
      </c>
      <c r="S76" s="92">
        <v>4.0869999999999997</v>
      </c>
      <c r="T76">
        <f t="shared" si="6"/>
        <v>-2.63222644287581</v>
      </c>
      <c r="Y76">
        <v>74</v>
      </c>
      <c r="Z76">
        <v>1.1271470969969792</v>
      </c>
      <c r="AA76" s="92">
        <v>1.625</v>
      </c>
      <c r="AB76">
        <f t="shared" si="7"/>
        <v>0.49785290300302076</v>
      </c>
    </row>
    <row r="77" spans="1:28" x14ac:dyDescent="0.2">
      <c r="A77">
        <v>75</v>
      </c>
      <c r="B77">
        <v>7.1091383945303228</v>
      </c>
      <c r="C77" s="92">
        <v>195.435</v>
      </c>
      <c r="D77">
        <f t="shared" si="4"/>
        <v>188.32586160546967</v>
      </c>
      <c r="I77">
        <v>75</v>
      </c>
      <c r="J77">
        <v>16.512642990798241</v>
      </c>
      <c r="K77" s="92">
        <v>13.965</v>
      </c>
      <c r="L77">
        <f t="shared" si="5"/>
        <v>-2.5476429907982414</v>
      </c>
      <c r="Q77">
        <v>75</v>
      </c>
      <c r="R77">
        <v>6.1917053954212493</v>
      </c>
      <c r="S77" s="92">
        <v>1.792</v>
      </c>
      <c r="T77">
        <f t="shared" si="6"/>
        <v>-4.3997053954212495</v>
      </c>
      <c r="Y77">
        <v>75</v>
      </c>
      <c r="Z77">
        <v>1.1309012444271873</v>
      </c>
      <c r="AA77" s="92">
        <v>1.629</v>
      </c>
      <c r="AB77">
        <f t="shared" si="7"/>
        <v>0.49809875557281269</v>
      </c>
    </row>
    <row r="78" spans="1:28" x14ac:dyDescent="0.2">
      <c r="A78">
        <v>76</v>
      </c>
      <c r="B78">
        <v>7.4626152997832902</v>
      </c>
      <c r="C78" s="92">
        <v>237.95500000000001</v>
      </c>
      <c r="D78">
        <f t="shared" si="4"/>
        <v>230.49238470021672</v>
      </c>
      <c r="I78">
        <v>76</v>
      </c>
      <c r="J78">
        <v>18.137364720079962</v>
      </c>
      <c r="K78" s="92">
        <v>10.313000000000001</v>
      </c>
      <c r="L78">
        <f t="shared" si="5"/>
        <v>-7.8243647200799611</v>
      </c>
      <c r="Q78">
        <v>76</v>
      </c>
      <c r="R78">
        <v>6.495945690615649</v>
      </c>
      <c r="S78" s="92">
        <v>2.605</v>
      </c>
      <c r="T78">
        <f t="shared" si="6"/>
        <v>-3.890945690615649</v>
      </c>
      <c r="Y78">
        <v>76</v>
      </c>
      <c r="Z78">
        <v>1.1344200850054418</v>
      </c>
      <c r="AA78" s="92">
        <v>1.635</v>
      </c>
      <c r="AB78">
        <f t="shared" si="7"/>
        <v>0.50057991499455823</v>
      </c>
    </row>
    <row r="79" spans="1:28" x14ac:dyDescent="0.2">
      <c r="A79">
        <v>77</v>
      </c>
      <c r="B79">
        <v>8.3600162385168346</v>
      </c>
      <c r="C79" s="92">
        <v>316.05</v>
      </c>
      <c r="D79">
        <f t="shared" si="4"/>
        <v>307.68998376148318</v>
      </c>
      <c r="I79">
        <v>77</v>
      </c>
      <c r="J79">
        <v>22.745194447461753</v>
      </c>
      <c r="K79" s="92">
        <v>23.32</v>
      </c>
      <c r="L79">
        <f t="shared" si="5"/>
        <v>0.57480555253824761</v>
      </c>
      <c r="Q79">
        <v>77</v>
      </c>
      <c r="R79">
        <v>7.2755999467060279</v>
      </c>
      <c r="S79" s="92">
        <v>1.788</v>
      </c>
      <c r="T79">
        <f t="shared" si="6"/>
        <v>-5.4875999467060277</v>
      </c>
      <c r="Y79">
        <v>77</v>
      </c>
      <c r="Z79">
        <v>1.137978715256543</v>
      </c>
      <c r="AA79" s="92">
        <v>1.643</v>
      </c>
      <c r="AB79">
        <f t="shared" si="7"/>
        <v>0.50502128474345698</v>
      </c>
    </row>
    <row r="80" spans="1:28" x14ac:dyDescent="0.2">
      <c r="A80">
        <v>78</v>
      </c>
      <c r="B80">
        <v>7.9244092974435834</v>
      </c>
      <c r="C80" s="92">
        <v>467.39400000000001</v>
      </c>
      <c r="D80">
        <f t="shared" si="4"/>
        <v>459.46959070255645</v>
      </c>
      <c r="I80">
        <v>78</v>
      </c>
      <c r="J80">
        <v>22.039087077834296</v>
      </c>
      <c r="K80" s="92">
        <v>19.788</v>
      </c>
      <c r="L80">
        <f t="shared" si="5"/>
        <v>-2.2510870778342955</v>
      </c>
      <c r="Q80">
        <v>78</v>
      </c>
      <c r="R80">
        <v>6.8974312668398809</v>
      </c>
      <c r="S80" s="92">
        <v>1.847</v>
      </c>
      <c r="T80">
        <f t="shared" si="6"/>
        <v>-5.0504312668398814</v>
      </c>
      <c r="Y80">
        <v>78</v>
      </c>
      <c r="Z80">
        <v>1.141807963318368</v>
      </c>
      <c r="AA80" s="92">
        <v>1.6519999999999999</v>
      </c>
      <c r="AB80">
        <f t="shared" si="7"/>
        <v>0.51019203668163193</v>
      </c>
    </row>
    <row r="81" spans="1:28" x14ac:dyDescent="0.2">
      <c r="A81">
        <v>79</v>
      </c>
      <c r="B81">
        <v>8.2277295627412439</v>
      </c>
      <c r="C81" s="92">
        <v>600.36500000000001</v>
      </c>
      <c r="D81">
        <f t="shared" si="4"/>
        <v>592.13727043725874</v>
      </c>
      <c r="I81">
        <v>79</v>
      </c>
      <c r="J81">
        <v>24.404008841052043</v>
      </c>
      <c r="K81" s="92">
        <v>8.2840000000000007</v>
      </c>
      <c r="L81">
        <f t="shared" si="5"/>
        <v>-16.120008841052041</v>
      </c>
      <c r="Q81">
        <v>79</v>
      </c>
      <c r="R81">
        <v>7.1647997205712528</v>
      </c>
      <c r="S81" s="92">
        <v>5.7069999999999999</v>
      </c>
      <c r="T81">
        <f t="shared" si="6"/>
        <v>-1.457799720571253</v>
      </c>
      <c r="Y81">
        <v>79</v>
      </c>
      <c r="Z81">
        <v>1.1452871367431816</v>
      </c>
      <c r="AA81" s="92">
        <v>1.667</v>
      </c>
      <c r="AB81">
        <f t="shared" si="7"/>
        <v>0.52171286325681843</v>
      </c>
    </row>
    <row r="82" spans="1:28" x14ac:dyDescent="0.2">
      <c r="A82">
        <v>80</v>
      </c>
      <c r="B82">
        <v>8.8331794282730538</v>
      </c>
      <c r="C82" s="92">
        <v>566.81799999999998</v>
      </c>
      <c r="D82">
        <f t="shared" si="4"/>
        <v>557.98482057172691</v>
      </c>
      <c r="I82">
        <v>80</v>
      </c>
      <c r="J82">
        <v>29.064422796000976</v>
      </c>
      <c r="K82" s="92">
        <v>14.058</v>
      </c>
      <c r="L82">
        <f t="shared" si="5"/>
        <v>-15.006422796000976</v>
      </c>
      <c r="Q82">
        <v>80</v>
      </c>
      <c r="R82">
        <v>7.6918778593958814</v>
      </c>
      <c r="S82" s="92">
        <v>3.4460000000000002</v>
      </c>
      <c r="T82">
        <f t="shared" si="6"/>
        <v>-4.2458778593958808</v>
      </c>
      <c r="Y82">
        <v>80</v>
      </c>
      <c r="Z82">
        <v>1.1487477935045203</v>
      </c>
      <c r="AA82" s="92">
        <v>1.67</v>
      </c>
      <c r="AB82">
        <f t="shared" si="7"/>
        <v>0.52125220649547965</v>
      </c>
    </row>
    <row r="83" spans="1:28" x14ac:dyDescent="0.2">
      <c r="A83">
        <v>81</v>
      </c>
      <c r="B83">
        <v>8.4562028993199831</v>
      </c>
      <c r="C83" s="92">
        <v>412.92200000000003</v>
      </c>
      <c r="D83">
        <f t="shared" si="4"/>
        <v>404.46579710068005</v>
      </c>
      <c r="I83">
        <v>81</v>
      </c>
      <c r="J83">
        <v>26.893755865913715</v>
      </c>
      <c r="K83" s="92">
        <v>7.9160000000000004</v>
      </c>
      <c r="L83">
        <f t="shared" si="5"/>
        <v>-18.977755865913714</v>
      </c>
      <c r="Q83">
        <v>81</v>
      </c>
      <c r="R83">
        <v>7.3657649249894108</v>
      </c>
      <c r="S83" s="92">
        <v>7.26</v>
      </c>
      <c r="T83">
        <f t="shared" si="6"/>
        <v>-0.10576492498941104</v>
      </c>
      <c r="Y83">
        <v>81</v>
      </c>
      <c r="Z83">
        <v>1.1523273413386848</v>
      </c>
      <c r="AA83" s="92">
        <v>1.675</v>
      </c>
      <c r="AB83">
        <f t="shared" si="7"/>
        <v>0.52267265866131529</v>
      </c>
    </row>
    <row r="84" spans="1:28" x14ac:dyDescent="0.2">
      <c r="A84">
        <v>82</v>
      </c>
      <c r="B84">
        <v>7.4099158307064021</v>
      </c>
      <c r="C84" s="92">
        <v>297.02699999999999</v>
      </c>
      <c r="D84">
        <f t="shared" si="4"/>
        <v>289.61708416929361</v>
      </c>
      <c r="I84">
        <v>82</v>
      </c>
      <c r="J84">
        <v>23.752938103485437</v>
      </c>
      <c r="K84" s="92">
        <v>10.907</v>
      </c>
      <c r="L84">
        <f t="shared" si="5"/>
        <v>-12.845938103485437</v>
      </c>
      <c r="Q84">
        <v>82</v>
      </c>
      <c r="R84">
        <v>6.4582612166201994</v>
      </c>
      <c r="S84" s="92">
        <v>2.9079999999999999</v>
      </c>
      <c r="T84">
        <f t="shared" si="6"/>
        <v>-3.5502612166201994</v>
      </c>
      <c r="Y84">
        <v>82</v>
      </c>
      <c r="Z84">
        <v>1.1556274844473522</v>
      </c>
      <c r="AA84" s="92">
        <v>1.677</v>
      </c>
      <c r="AB84">
        <f t="shared" si="7"/>
        <v>0.52137251555264785</v>
      </c>
    </row>
    <row r="85" spans="1:28" x14ac:dyDescent="0.2">
      <c r="A85">
        <v>83</v>
      </c>
      <c r="B85">
        <v>6.8559264368733439</v>
      </c>
      <c r="C85" s="92">
        <v>303.53800000000001</v>
      </c>
      <c r="D85">
        <f t="shared" si="4"/>
        <v>296.68207356312666</v>
      </c>
      <c r="I85">
        <v>83</v>
      </c>
      <c r="J85">
        <v>22.627255785293702</v>
      </c>
      <c r="K85" s="92">
        <v>7.9889999999999999</v>
      </c>
      <c r="L85">
        <f t="shared" si="5"/>
        <v>-14.638255785293701</v>
      </c>
      <c r="Q85">
        <v>83</v>
      </c>
      <c r="R85">
        <v>5.9807848017675509</v>
      </c>
      <c r="S85" s="92">
        <v>3.6960000000000002</v>
      </c>
      <c r="T85">
        <f t="shared" si="6"/>
        <v>-2.2847848017675507</v>
      </c>
      <c r="Y85">
        <v>83</v>
      </c>
      <c r="Z85">
        <v>1.1584176085733433</v>
      </c>
      <c r="AA85" s="92">
        <v>1.679</v>
      </c>
      <c r="AB85">
        <f t="shared" si="7"/>
        <v>0.52058239142665674</v>
      </c>
    </row>
    <row r="86" spans="1:28" x14ac:dyDescent="0.2">
      <c r="A86">
        <v>84</v>
      </c>
      <c r="B86">
        <v>6.5875705215815294</v>
      </c>
      <c r="C86" s="92">
        <v>266.584</v>
      </c>
      <c r="D86">
        <f t="shared" si="4"/>
        <v>259.99642947841846</v>
      </c>
      <c r="I86">
        <v>84</v>
      </c>
      <c r="J86">
        <v>22.524534212648419</v>
      </c>
      <c r="K86" s="92">
        <v>6.218</v>
      </c>
      <c r="L86">
        <f t="shared" si="5"/>
        <v>-16.306534212648419</v>
      </c>
      <c r="Q86">
        <v>84</v>
      </c>
      <c r="R86">
        <v>5.753526036182012</v>
      </c>
      <c r="S86" s="92">
        <v>5.3609999999999998</v>
      </c>
      <c r="T86">
        <f t="shared" si="6"/>
        <v>-0.39252603618201221</v>
      </c>
      <c r="Y86">
        <v>84</v>
      </c>
      <c r="Z86">
        <v>1.1609133497938753</v>
      </c>
      <c r="AA86" s="92">
        <v>1.6850000000000001</v>
      </c>
      <c r="AB86">
        <f t="shared" si="7"/>
        <v>0.52408665020612477</v>
      </c>
    </row>
    <row r="87" spans="1:28" x14ac:dyDescent="0.2">
      <c r="A87">
        <v>85</v>
      </c>
      <c r="B87">
        <v>6.3882740236781999</v>
      </c>
      <c r="C87" s="92">
        <v>268.798</v>
      </c>
      <c r="D87">
        <f t="shared" si="4"/>
        <v>262.40972597632179</v>
      </c>
      <c r="I87">
        <v>85</v>
      </c>
      <c r="J87">
        <v>22.675740950352143</v>
      </c>
      <c r="K87" s="92">
        <v>6.4820000000000002</v>
      </c>
      <c r="L87">
        <f t="shared" si="5"/>
        <v>-16.193740950352144</v>
      </c>
      <c r="Q87">
        <v>85</v>
      </c>
      <c r="R87">
        <v>5.5877071631415474</v>
      </c>
      <c r="S87" s="92">
        <v>4.5380000000000003</v>
      </c>
      <c r="T87">
        <f t="shared" si="6"/>
        <v>-1.0497071631415471</v>
      </c>
      <c r="Y87">
        <v>85</v>
      </c>
      <c r="Z87">
        <v>1.1632331662545285</v>
      </c>
      <c r="AA87" s="92">
        <v>1.6879999999999999</v>
      </c>
      <c r="AB87">
        <f t="shared" si="7"/>
        <v>0.52476683374547139</v>
      </c>
    </row>
    <row r="88" spans="1:28" x14ac:dyDescent="0.2">
      <c r="A88">
        <v>86</v>
      </c>
      <c r="B88">
        <v>6.2785779840346594</v>
      </c>
      <c r="C88" s="92">
        <v>266.01</v>
      </c>
      <c r="D88">
        <f t="shared" si="4"/>
        <v>259.73142201596534</v>
      </c>
      <c r="I88">
        <v>86</v>
      </c>
      <c r="J88">
        <v>23.197179678124741</v>
      </c>
      <c r="K88" s="92">
        <v>6.1639999999999997</v>
      </c>
      <c r="L88">
        <f t="shared" si="5"/>
        <v>-17.033179678124739</v>
      </c>
      <c r="Q88">
        <v>86</v>
      </c>
      <c r="R88">
        <v>5.5014200379643974</v>
      </c>
      <c r="S88" s="92">
        <v>4.8860000000000001</v>
      </c>
      <c r="T88">
        <f t="shared" si="6"/>
        <v>-0.61542003796439726</v>
      </c>
      <c r="Y88">
        <v>86</v>
      </c>
      <c r="Z88">
        <v>1.165409036179192</v>
      </c>
      <c r="AA88" s="92">
        <v>1.6930000000000001</v>
      </c>
      <c r="AB88">
        <f t="shared" si="7"/>
        <v>0.52759096382080806</v>
      </c>
    </row>
    <row r="89" spans="1:28" x14ac:dyDescent="0.2">
      <c r="A89">
        <v>87</v>
      </c>
      <c r="B89">
        <v>6.1617906019669046</v>
      </c>
      <c r="C89" s="92">
        <v>252.15</v>
      </c>
      <c r="D89">
        <f t="shared" si="4"/>
        <v>245.98820939803309</v>
      </c>
      <c r="I89">
        <v>87</v>
      </c>
      <c r="J89">
        <v>24.169826695362396</v>
      </c>
      <c r="K89" s="92">
        <v>6.7770000000000001</v>
      </c>
      <c r="L89">
        <f t="shared" si="5"/>
        <v>-17.392826695362395</v>
      </c>
      <c r="Q89">
        <v>87</v>
      </c>
      <c r="R89">
        <v>5.4100805370628322</v>
      </c>
      <c r="S89" s="92">
        <v>4.0529999999999999</v>
      </c>
      <c r="T89">
        <f t="shared" si="6"/>
        <v>-1.3570805370628323</v>
      </c>
      <c r="Y89">
        <v>87</v>
      </c>
      <c r="Z89">
        <v>1.1674764075433972</v>
      </c>
      <c r="AA89" s="92">
        <v>1.6970000000000001</v>
      </c>
      <c r="AB89">
        <f t="shared" si="7"/>
        <v>0.52952359245660285</v>
      </c>
    </row>
    <row r="90" spans="1:28" x14ac:dyDescent="0.2">
      <c r="A90">
        <v>88</v>
      </c>
      <c r="B90">
        <v>6.055036782863338</v>
      </c>
      <c r="C90" s="92">
        <v>270.89499999999998</v>
      </c>
      <c r="D90">
        <f t="shared" si="4"/>
        <v>264.83996321713664</v>
      </c>
      <c r="I90">
        <v>88</v>
      </c>
      <c r="J90">
        <v>24.784513344228301</v>
      </c>
      <c r="K90" s="92">
        <v>7.87</v>
      </c>
      <c r="L90">
        <f t="shared" si="5"/>
        <v>-16.9145133442283</v>
      </c>
      <c r="Q90">
        <v>88</v>
      </c>
      <c r="R90">
        <v>5.3286186027245446</v>
      </c>
      <c r="S90" s="92">
        <v>3.113</v>
      </c>
      <c r="T90">
        <f t="shared" si="6"/>
        <v>-2.2156186027245446</v>
      </c>
      <c r="Y90">
        <v>88</v>
      </c>
      <c r="Z90">
        <v>1.1694365015557511</v>
      </c>
      <c r="AA90" s="92">
        <v>1.7010000000000001</v>
      </c>
      <c r="AB90">
        <f t="shared" si="7"/>
        <v>0.53156349844424899</v>
      </c>
    </row>
    <row r="91" spans="1:28" x14ac:dyDescent="0.2">
      <c r="A91">
        <v>89</v>
      </c>
      <c r="B91">
        <v>6.3413989456323394</v>
      </c>
      <c r="C91" s="92">
        <v>300.41500000000002</v>
      </c>
      <c r="D91">
        <f t="shared" si="4"/>
        <v>294.07360105436766</v>
      </c>
      <c r="I91">
        <v>89</v>
      </c>
      <c r="J91">
        <v>27.255957570671683</v>
      </c>
      <c r="K91" s="92">
        <v>8.9420000000000002</v>
      </c>
      <c r="L91">
        <f t="shared" si="5"/>
        <v>-18.313957570671683</v>
      </c>
      <c r="Q91">
        <v>89</v>
      </c>
      <c r="R91">
        <v>5.594996200984701</v>
      </c>
      <c r="S91" s="92">
        <v>3</v>
      </c>
      <c r="T91">
        <f t="shared" si="6"/>
        <v>-2.594996200984701</v>
      </c>
      <c r="Y91">
        <v>89</v>
      </c>
      <c r="Z91">
        <v>1.1712958550246639</v>
      </c>
      <c r="AA91" s="92">
        <v>1.706</v>
      </c>
      <c r="AB91">
        <f t="shared" si="7"/>
        <v>0.53470414497533603</v>
      </c>
    </row>
    <row r="92" spans="1:28" x14ac:dyDescent="0.2">
      <c r="A92">
        <v>90</v>
      </c>
      <c r="B92">
        <v>6.3183301399906142</v>
      </c>
      <c r="C92" s="92">
        <v>294.27100000000002</v>
      </c>
      <c r="D92">
        <f t="shared" si="4"/>
        <v>287.95266986000939</v>
      </c>
      <c r="I92">
        <v>90</v>
      </c>
      <c r="J92">
        <v>28.711041558464185</v>
      </c>
      <c r="K92" s="92">
        <v>5.7249999999999996</v>
      </c>
      <c r="L92">
        <f t="shared" si="5"/>
        <v>-22.986041558464187</v>
      </c>
      <c r="Q92">
        <v>90</v>
      </c>
      <c r="R92">
        <v>5.5904645112659859</v>
      </c>
      <c r="S92" s="92">
        <v>7.335</v>
      </c>
      <c r="T92">
        <f t="shared" si="6"/>
        <v>1.7445354887340141</v>
      </c>
      <c r="Y92">
        <v>90</v>
      </c>
      <c r="Z92">
        <v>1.173171208508869</v>
      </c>
      <c r="AA92" s="92">
        <v>1.712</v>
      </c>
      <c r="AB92">
        <f t="shared" si="7"/>
        <v>0.53882879149113094</v>
      </c>
    </row>
    <row r="93" spans="1:28" x14ac:dyDescent="0.2">
      <c r="A93">
        <v>91</v>
      </c>
      <c r="B93">
        <v>6.2286298685790928</v>
      </c>
      <c r="C93" s="92">
        <v>350.88799999999998</v>
      </c>
      <c r="D93">
        <f t="shared" si="4"/>
        <v>344.65937013142087</v>
      </c>
      <c r="I93">
        <v>91</v>
      </c>
      <c r="J93">
        <v>28.958095491833586</v>
      </c>
      <c r="K93" s="92">
        <v>7.8780000000000001</v>
      </c>
      <c r="L93">
        <f t="shared" si="5"/>
        <v>-21.080095491833585</v>
      </c>
      <c r="Q93">
        <v>91</v>
      </c>
      <c r="R93">
        <v>5.5281683756447304</v>
      </c>
      <c r="S93" s="92">
        <v>3.4649999999999999</v>
      </c>
      <c r="T93">
        <f t="shared" si="6"/>
        <v>-2.0631683756447305</v>
      </c>
      <c r="Y93">
        <v>91</v>
      </c>
      <c r="Z93">
        <v>1.1749686147674165</v>
      </c>
      <c r="AA93" s="92">
        <v>1.7170000000000001</v>
      </c>
      <c r="AB93">
        <f t="shared" si="7"/>
        <v>0.54203138523258354</v>
      </c>
    </row>
    <row r="94" spans="1:28" x14ac:dyDescent="0.2">
      <c r="A94">
        <v>92</v>
      </c>
      <c r="B94">
        <v>5.8089410381804862</v>
      </c>
      <c r="C94" s="92">
        <v>321.053</v>
      </c>
      <c r="D94">
        <f t="shared" si="4"/>
        <v>315.24405896181952</v>
      </c>
      <c r="I94">
        <v>92</v>
      </c>
      <c r="J94">
        <v>28.498760524957618</v>
      </c>
      <c r="K94" s="92">
        <v>6.8170000000000002</v>
      </c>
      <c r="L94">
        <f t="shared" si="5"/>
        <v>-21.681760524957618</v>
      </c>
      <c r="Q94">
        <v>92</v>
      </c>
      <c r="R94">
        <v>5.1729655608335552</v>
      </c>
      <c r="S94" s="92">
        <v>3.7530000000000001</v>
      </c>
      <c r="T94">
        <f t="shared" si="6"/>
        <v>-1.4199655608335551</v>
      </c>
      <c r="Y94">
        <v>92</v>
      </c>
      <c r="Z94">
        <v>1.176671930855953</v>
      </c>
      <c r="AA94" s="92">
        <v>1.724</v>
      </c>
      <c r="AB94">
        <f t="shared" si="7"/>
        <v>0.54732806914404697</v>
      </c>
    </row>
    <row r="95" spans="1:28" x14ac:dyDescent="0.2">
      <c r="A95">
        <v>93</v>
      </c>
      <c r="B95">
        <v>5.5936707424622076</v>
      </c>
      <c r="C95" s="92">
        <v>270.10899999999998</v>
      </c>
      <c r="D95">
        <f t="shared" si="4"/>
        <v>264.51532925753776</v>
      </c>
      <c r="I95">
        <v>93</v>
      </c>
      <c r="J95">
        <v>28.723302201252466</v>
      </c>
      <c r="K95" s="92">
        <v>6.351</v>
      </c>
      <c r="L95">
        <f t="shared" si="5"/>
        <v>-22.372302201252467</v>
      </c>
      <c r="Q95">
        <v>93</v>
      </c>
      <c r="R95">
        <v>4.9992248709531362</v>
      </c>
      <c r="S95" s="92">
        <v>3.8660000000000001</v>
      </c>
      <c r="T95">
        <f t="shared" si="6"/>
        <v>-1.1332248709531361</v>
      </c>
      <c r="Y95">
        <v>93</v>
      </c>
      <c r="Z95">
        <v>1.1781858547884072</v>
      </c>
      <c r="AA95" s="92">
        <v>1.728</v>
      </c>
      <c r="AB95">
        <f t="shared" si="7"/>
        <v>0.54981414521159278</v>
      </c>
    </row>
    <row r="96" spans="1:28" x14ac:dyDescent="0.2">
      <c r="A96">
        <v>94</v>
      </c>
      <c r="B96">
        <v>5.3878438190854672</v>
      </c>
      <c r="C96" s="92">
        <v>246.06700000000001</v>
      </c>
      <c r="D96">
        <f t="shared" si="4"/>
        <v>240.67915618091453</v>
      </c>
      <c r="I96">
        <v>94</v>
      </c>
      <c r="J96">
        <v>29.078310081334088</v>
      </c>
      <c r="K96" s="92">
        <v>5.7530000000000001</v>
      </c>
      <c r="L96">
        <f t="shared" si="5"/>
        <v>-23.325310081334088</v>
      </c>
      <c r="Q96">
        <v>94</v>
      </c>
      <c r="R96">
        <v>4.833835419389354</v>
      </c>
      <c r="S96" s="92">
        <v>4.2220000000000004</v>
      </c>
      <c r="T96">
        <f t="shared" si="6"/>
        <v>-0.6118354193893536</v>
      </c>
      <c r="Y96">
        <v>94</v>
      </c>
      <c r="Z96">
        <v>1.1795557531398935</v>
      </c>
      <c r="AA96" s="92">
        <v>1.7290000000000001</v>
      </c>
      <c r="AB96">
        <f t="shared" si="7"/>
        <v>0.54944424686010662</v>
      </c>
    </row>
    <row r="97" spans="1:28" x14ac:dyDescent="0.2">
      <c r="A97">
        <v>95</v>
      </c>
      <c r="B97">
        <v>5.2520526532334992</v>
      </c>
      <c r="C97" s="92">
        <v>218.35900000000001</v>
      </c>
      <c r="D97">
        <f t="shared" si="4"/>
        <v>213.1069473467665</v>
      </c>
      <c r="I97">
        <v>95</v>
      </c>
      <c r="J97">
        <v>29.988821625069882</v>
      </c>
      <c r="K97" s="92">
        <v>5.9160000000000004</v>
      </c>
      <c r="L97">
        <f t="shared" si="5"/>
        <v>-24.072821625069881</v>
      </c>
      <c r="Q97">
        <v>95</v>
      </c>
      <c r="R97">
        <v>4.7313352837424887</v>
      </c>
      <c r="S97" s="92">
        <v>3.8410000000000002</v>
      </c>
      <c r="T97">
        <f t="shared" si="6"/>
        <v>-0.89033528374248849</v>
      </c>
      <c r="Y97">
        <v>95</v>
      </c>
      <c r="Z97">
        <v>1.1807702180577235</v>
      </c>
      <c r="AA97" s="92">
        <v>1.7310000000000001</v>
      </c>
      <c r="AB97">
        <f t="shared" si="7"/>
        <v>0.55022978194227656</v>
      </c>
    </row>
    <row r="98" spans="1:28" x14ac:dyDescent="0.2">
      <c r="A98">
        <v>96</v>
      </c>
      <c r="B98">
        <v>5.088726701437599</v>
      </c>
      <c r="C98" s="92">
        <v>252.39500000000001</v>
      </c>
      <c r="D98">
        <f t="shared" si="4"/>
        <v>247.30627329856242</v>
      </c>
      <c r="I98">
        <v>96</v>
      </c>
      <c r="J98">
        <v>30.652693002294303</v>
      </c>
      <c r="K98" s="92">
        <v>7.3849999999999998</v>
      </c>
      <c r="L98">
        <f t="shared" si="5"/>
        <v>-23.267693002294301</v>
      </c>
      <c r="Q98">
        <v>96</v>
      </c>
      <c r="R98">
        <v>4.6662177568426797</v>
      </c>
      <c r="S98" s="92">
        <v>2.5939999999999999</v>
      </c>
      <c r="T98">
        <f t="shared" si="6"/>
        <v>-2.0722177568426798</v>
      </c>
      <c r="Y98">
        <v>96</v>
      </c>
      <c r="Z98">
        <v>1.1818246139107293</v>
      </c>
      <c r="AA98" s="92">
        <v>1.7310000000000001</v>
      </c>
      <c r="AB98">
        <f t="shared" si="7"/>
        <v>0.54917538608927075</v>
      </c>
    </row>
    <row r="99" spans="1:28" x14ac:dyDescent="0.2">
      <c r="A99">
        <v>97</v>
      </c>
      <c r="B99">
        <v>5.0003178444309455</v>
      </c>
      <c r="C99" s="92">
        <v>264.661</v>
      </c>
      <c r="D99">
        <f t="shared" si="4"/>
        <v>259.66068215556908</v>
      </c>
      <c r="I99">
        <v>97</v>
      </c>
      <c r="J99">
        <v>31.236533555825105</v>
      </c>
      <c r="K99" s="92">
        <v>6.3650000000000002</v>
      </c>
      <c r="L99">
        <f t="shared" si="5"/>
        <v>-24.871533555825103</v>
      </c>
      <c r="Q99">
        <v>97</v>
      </c>
      <c r="R99">
        <v>4.6059873343393622</v>
      </c>
      <c r="S99" s="92">
        <v>3.177</v>
      </c>
      <c r="T99">
        <f t="shared" si="6"/>
        <v>-1.4289873343393622</v>
      </c>
      <c r="Y99">
        <v>97</v>
      </c>
      <c r="Z99">
        <v>1.182644376581653</v>
      </c>
      <c r="AA99" s="92">
        <v>1.734</v>
      </c>
      <c r="AB99">
        <f t="shared" si="7"/>
        <v>0.55135562341834699</v>
      </c>
    </row>
    <row r="100" spans="1:28" x14ac:dyDescent="0.2">
      <c r="A100">
        <v>98</v>
      </c>
      <c r="B100">
        <v>4.888952030807058</v>
      </c>
      <c r="C100" s="92">
        <v>316.93</v>
      </c>
      <c r="D100">
        <f t="shared" si="4"/>
        <v>312.04104796919296</v>
      </c>
      <c r="I100">
        <v>98</v>
      </c>
      <c r="J100">
        <v>31.741314834334215</v>
      </c>
      <c r="K100" s="92">
        <v>10.035</v>
      </c>
      <c r="L100">
        <f t="shared" si="5"/>
        <v>-21.706314834334215</v>
      </c>
      <c r="Q100">
        <v>98</v>
      </c>
      <c r="R100">
        <v>4.5242130150882636</v>
      </c>
      <c r="S100" s="92">
        <v>1.7829999999999999</v>
      </c>
      <c r="T100">
        <f t="shared" si="6"/>
        <v>-2.7412130150882636</v>
      </c>
      <c r="Y100">
        <v>98</v>
      </c>
      <c r="Z100">
        <v>1.1832510963593954</v>
      </c>
      <c r="AA100" s="92">
        <v>1.734</v>
      </c>
      <c r="AB100">
        <f t="shared" si="7"/>
        <v>0.55074890364060458</v>
      </c>
    </row>
    <row r="101" spans="1:28" x14ac:dyDescent="0.2">
      <c r="A101">
        <v>99</v>
      </c>
      <c r="B101">
        <v>4.774667629394175</v>
      </c>
      <c r="C101" s="92">
        <v>311.45499999999998</v>
      </c>
      <c r="D101">
        <f t="shared" si="4"/>
        <v>306.68033237060581</v>
      </c>
      <c r="I101">
        <v>99</v>
      </c>
      <c r="J101">
        <v>32.068117162727077</v>
      </c>
      <c r="K101" s="92">
        <v>8.173</v>
      </c>
      <c r="L101">
        <f t="shared" si="5"/>
        <v>-23.895117162727075</v>
      </c>
      <c r="Q101">
        <v>99</v>
      </c>
      <c r="R101">
        <v>4.4392043274774311</v>
      </c>
      <c r="S101" s="92">
        <v>2.1150000000000002</v>
      </c>
      <c r="T101">
        <f t="shared" si="6"/>
        <v>-2.3242043274774309</v>
      </c>
      <c r="Y101">
        <v>99</v>
      </c>
      <c r="Z101">
        <v>1.1835904424863</v>
      </c>
      <c r="AA101" s="92">
        <v>1.734</v>
      </c>
      <c r="AB101">
        <f t="shared" si="7"/>
        <v>0.55040955751370002</v>
      </c>
    </row>
    <row r="102" spans="1:28" x14ac:dyDescent="0.2">
      <c r="A102">
        <v>100</v>
      </c>
      <c r="B102">
        <v>4.7123615944854258</v>
      </c>
      <c r="C102" s="92">
        <v>298.67500000000001</v>
      </c>
      <c r="D102">
        <f t="shared" si="4"/>
        <v>293.96263840551461</v>
      </c>
      <c r="I102">
        <v>100</v>
      </c>
      <c r="J102">
        <v>32.735733096695903</v>
      </c>
      <c r="K102" s="92">
        <v>8.468</v>
      </c>
      <c r="L102">
        <f t="shared" si="5"/>
        <v>-24.267733096695903</v>
      </c>
      <c r="Q102">
        <v>100</v>
      </c>
      <c r="R102">
        <v>4.402178039698037</v>
      </c>
      <c r="S102" s="92">
        <v>1.994</v>
      </c>
      <c r="T102">
        <f t="shared" si="6"/>
        <v>-2.4081780396980372</v>
      </c>
      <c r="Y102">
        <v>100</v>
      </c>
      <c r="Z102">
        <v>1.1835974262217412</v>
      </c>
      <c r="AA102" s="92">
        <v>1.728</v>
      </c>
      <c r="AB102">
        <f t="shared" si="7"/>
        <v>0.54440257377825874</v>
      </c>
    </row>
    <row r="103" spans="1:28" x14ac:dyDescent="0.2">
      <c r="A103">
        <v>101</v>
      </c>
      <c r="B103">
        <v>4.6793571170473127</v>
      </c>
      <c r="C103" s="92">
        <v>289.46899999999999</v>
      </c>
      <c r="D103">
        <f t="shared" si="4"/>
        <v>284.78964288295271</v>
      </c>
      <c r="I103">
        <v>101</v>
      </c>
      <c r="J103">
        <v>33.596217207671955</v>
      </c>
      <c r="K103" s="92">
        <v>8.6609999999999996</v>
      </c>
      <c r="L103">
        <f t="shared" si="5"/>
        <v>-24.935217207671954</v>
      </c>
      <c r="Q103">
        <v>101</v>
      </c>
      <c r="R103">
        <v>4.3925246508780127</v>
      </c>
      <c r="S103" s="92">
        <v>1.919</v>
      </c>
      <c r="T103">
        <f t="shared" si="6"/>
        <v>-2.4735246508780127</v>
      </c>
      <c r="Y103">
        <v>101</v>
      </c>
      <c r="Z103">
        <v>1.1831883867272437</v>
      </c>
      <c r="AA103" s="92">
        <v>1.7190000000000001</v>
      </c>
      <c r="AB103">
        <f t="shared" si="7"/>
        <v>0.53581161327275639</v>
      </c>
    </row>
    <row r="104" spans="1:28" x14ac:dyDescent="0.2">
      <c r="A104">
        <v>102</v>
      </c>
      <c r="B104">
        <v>4.8257093459424798</v>
      </c>
      <c r="C104" s="92">
        <v>338.43</v>
      </c>
      <c r="D104">
        <f t="shared" si="4"/>
        <v>333.60429065405754</v>
      </c>
      <c r="I104">
        <v>102</v>
      </c>
      <c r="J104">
        <v>36.354846747112468</v>
      </c>
      <c r="K104" s="92">
        <v>10.279</v>
      </c>
      <c r="L104">
        <f t="shared" si="5"/>
        <v>-26.075846747112468</v>
      </c>
      <c r="Q104">
        <v>102</v>
      </c>
      <c r="R104">
        <v>4.5521854934483494</v>
      </c>
      <c r="S104" s="92">
        <v>1.778</v>
      </c>
      <c r="T104">
        <f t="shared" si="6"/>
        <v>-2.7741854934483494</v>
      </c>
      <c r="Y104">
        <v>102</v>
      </c>
      <c r="Z104">
        <v>1.182248696975861</v>
      </c>
      <c r="AA104" s="92">
        <v>1.7070000000000001</v>
      </c>
      <c r="AB104">
        <f t="shared" si="7"/>
        <v>0.52475130302413908</v>
      </c>
    </row>
    <row r="105" spans="1:28" x14ac:dyDescent="0.2">
      <c r="A105">
        <v>103</v>
      </c>
      <c r="B105">
        <v>4.6635681650174128</v>
      </c>
      <c r="C105" s="92">
        <v>362.29199999999997</v>
      </c>
      <c r="D105">
        <f t="shared" si="4"/>
        <v>357.62843183498256</v>
      </c>
      <c r="I105">
        <v>103</v>
      </c>
      <c r="J105">
        <v>36.916941452324991</v>
      </c>
      <c r="K105" s="92">
        <v>13.334</v>
      </c>
      <c r="L105">
        <f t="shared" si="5"/>
        <v>-23.582941452324992</v>
      </c>
      <c r="Q105">
        <v>103</v>
      </c>
      <c r="R105">
        <v>4.4211922728619948</v>
      </c>
      <c r="S105" s="92">
        <v>1.389</v>
      </c>
      <c r="T105">
        <f t="shared" si="6"/>
        <v>-3.0321922728619946</v>
      </c>
      <c r="Y105">
        <v>103</v>
      </c>
      <c r="Z105">
        <v>1.1805969224694264</v>
      </c>
      <c r="AA105" s="92">
        <v>1.6890000000000001</v>
      </c>
      <c r="AB105">
        <f t="shared" si="7"/>
        <v>0.50840307753057368</v>
      </c>
    </row>
    <row r="106" spans="1:28" x14ac:dyDescent="0.2">
      <c r="A106">
        <v>104</v>
      </c>
      <c r="B106">
        <v>4.6819393921802996</v>
      </c>
      <c r="C106" s="92">
        <v>374.67399999999998</v>
      </c>
      <c r="D106">
        <f t="shared" si="4"/>
        <v>369.99206060781967</v>
      </c>
      <c r="I106">
        <v>104</v>
      </c>
      <c r="J106">
        <v>38.303237462794947</v>
      </c>
      <c r="K106" s="92">
        <v>13.798</v>
      </c>
      <c r="L106">
        <f t="shared" si="5"/>
        <v>-24.505237462794945</v>
      </c>
      <c r="Q106">
        <v>104</v>
      </c>
      <c r="R106">
        <v>4.4610842674811728</v>
      </c>
      <c r="S106" s="92">
        <v>1.3959999999999999</v>
      </c>
      <c r="T106">
        <f t="shared" si="6"/>
        <v>-3.0650842674811729</v>
      </c>
      <c r="Y106">
        <v>104</v>
      </c>
      <c r="Z106">
        <v>1.1781437452356582</v>
      </c>
      <c r="AA106" s="92">
        <v>1.6639999999999999</v>
      </c>
      <c r="AB106">
        <f t="shared" si="7"/>
        <v>0.48585625476434169</v>
      </c>
    </row>
    <row r="107" spans="1:28" x14ac:dyDescent="0.2">
      <c r="A107">
        <v>105</v>
      </c>
      <c r="B107">
        <v>5.6356026124454592</v>
      </c>
      <c r="C107" s="92">
        <v>195.31899999999999</v>
      </c>
      <c r="D107">
        <f t="shared" si="4"/>
        <v>189.68339738755452</v>
      </c>
      <c r="I107">
        <v>105</v>
      </c>
      <c r="J107">
        <v>48.369892086804406</v>
      </c>
      <c r="K107" s="92">
        <v>13.901999999999999</v>
      </c>
      <c r="L107">
        <f t="shared" si="5"/>
        <v>-34.467892086804405</v>
      </c>
      <c r="Q107">
        <v>105</v>
      </c>
      <c r="R107">
        <v>5.3973382374623755</v>
      </c>
      <c r="S107" s="92">
        <v>2.0640000000000001</v>
      </c>
      <c r="T107">
        <f t="shared" si="6"/>
        <v>-3.3333382374623755</v>
      </c>
      <c r="Y107">
        <v>105</v>
      </c>
      <c r="Z107">
        <v>1.1747183027018426</v>
      </c>
      <c r="AA107" s="92">
        <v>1.6319999999999999</v>
      </c>
      <c r="AB107">
        <f t="shared" si="7"/>
        <v>0.45728169729815726</v>
      </c>
    </row>
    <row r="108" spans="1:28" x14ac:dyDescent="0.2">
      <c r="A108">
        <v>106</v>
      </c>
      <c r="B108">
        <v>6.1568026322951432</v>
      </c>
      <c r="C108" s="92">
        <v>135.62799999999999</v>
      </c>
      <c r="D108">
        <f t="shared" si="4"/>
        <v>129.47119736770483</v>
      </c>
      <c r="I108">
        <v>106</v>
      </c>
      <c r="J108">
        <v>58.480187842441168</v>
      </c>
      <c r="K108" s="92">
        <v>13.125999999999999</v>
      </c>
      <c r="L108">
        <f t="shared" si="5"/>
        <v>-45.354187842441171</v>
      </c>
      <c r="Q108">
        <v>106</v>
      </c>
      <c r="R108">
        <v>5.9272058460085475</v>
      </c>
      <c r="S108" s="92">
        <v>2.8279999999999998</v>
      </c>
      <c r="T108">
        <f t="shared" si="6"/>
        <v>-3.0992058460085476</v>
      </c>
      <c r="Y108">
        <v>106</v>
      </c>
      <c r="Z108">
        <v>1.1696215485948804</v>
      </c>
      <c r="AA108" s="92">
        <v>1.597</v>
      </c>
      <c r="AB108">
        <f t="shared" si="7"/>
        <v>0.42737845140511954</v>
      </c>
    </row>
    <row r="109" spans="1:28" x14ac:dyDescent="0.2">
      <c r="A109">
        <v>107</v>
      </c>
      <c r="B109">
        <v>6.4567860958959411</v>
      </c>
      <c r="C109" s="92">
        <v>134.4</v>
      </c>
      <c r="D109">
        <f t="shared" si="4"/>
        <v>127.94321390410407</v>
      </c>
      <c r="I109">
        <v>107</v>
      </c>
      <c r="J109">
        <v>56.685281472094161</v>
      </c>
      <c r="K109" s="92">
        <v>7.1980000000000004</v>
      </c>
      <c r="L109">
        <f t="shared" si="5"/>
        <v>-49.487281472094161</v>
      </c>
      <c r="Q109">
        <v>107</v>
      </c>
      <c r="R109">
        <v>6.2488106829094106</v>
      </c>
      <c r="S109" s="92">
        <v>6.9420000000000002</v>
      </c>
      <c r="T109">
        <f t="shared" si="6"/>
        <v>0.69318931709058962</v>
      </c>
      <c r="Y109">
        <v>107</v>
      </c>
      <c r="Z109">
        <v>1.1630452438743304</v>
      </c>
      <c r="AA109" s="92">
        <v>1.5589999999999999</v>
      </c>
      <c r="AB109">
        <f t="shared" si="7"/>
        <v>0.39595475612566955</v>
      </c>
    </row>
    <row r="110" spans="1:28" x14ac:dyDescent="0.2">
      <c r="A110">
        <v>108</v>
      </c>
      <c r="B110">
        <v>5.4921917762334367</v>
      </c>
      <c r="C110" s="92">
        <v>107.36</v>
      </c>
      <c r="D110">
        <f t="shared" si="4"/>
        <v>101.86780822376656</v>
      </c>
      <c r="I110">
        <v>108</v>
      </c>
      <c r="J110">
        <v>52.27019270919277</v>
      </c>
      <c r="K110" s="92">
        <v>8.0690000000000008</v>
      </c>
      <c r="L110">
        <f t="shared" si="5"/>
        <v>-44.201192709192767</v>
      </c>
      <c r="Q110">
        <v>108</v>
      </c>
      <c r="R110">
        <v>5.3437159662503317</v>
      </c>
      <c r="S110" s="92">
        <v>3.7890000000000001</v>
      </c>
      <c r="T110">
        <f t="shared" si="6"/>
        <v>-1.5547159662503316</v>
      </c>
      <c r="Y110">
        <v>108</v>
      </c>
      <c r="Z110">
        <v>1.1552693489552728</v>
      </c>
      <c r="AA110" s="92">
        <v>1.5169999999999999</v>
      </c>
      <c r="AB110">
        <f t="shared" si="7"/>
        <v>0.36173065104472713</v>
      </c>
    </row>
    <row r="111" spans="1:28" x14ac:dyDescent="0.2">
      <c r="A111">
        <v>109</v>
      </c>
      <c r="B111">
        <v>4.8940488530460327</v>
      </c>
      <c r="C111" s="92">
        <v>68.319000000000003</v>
      </c>
      <c r="D111">
        <f t="shared" si="4"/>
        <v>63.424951146953973</v>
      </c>
      <c r="I111">
        <v>109</v>
      </c>
      <c r="J111">
        <v>48.574195591767165</v>
      </c>
      <c r="K111" s="92">
        <v>6.5679999999999996</v>
      </c>
      <c r="L111">
        <f t="shared" si="5"/>
        <v>-42.006195591767167</v>
      </c>
      <c r="Q111">
        <v>109</v>
      </c>
      <c r="R111">
        <v>4.7875468556970784</v>
      </c>
      <c r="S111" s="92">
        <v>3.5129999999999999</v>
      </c>
      <c r="T111">
        <f t="shared" si="6"/>
        <v>-1.2745468556970785</v>
      </c>
      <c r="Y111">
        <v>109</v>
      </c>
      <c r="Z111">
        <v>1.1477544637675035</v>
      </c>
      <c r="AA111" s="92">
        <v>1.476</v>
      </c>
      <c r="AB111">
        <f t="shared" si="7"/>
        <v>0.32824553623249653</v>
      </c>
    </row>
    <row r="112" spans="1:28" x14ac:dyDescent="0.2">
      <c r="A112">
        <v>110</v>
      </c>
      <c r="B112">
        <v>4.5510704187722455</v>
      </c>
      <c r="C112" s="92">
        <v>71.825000000000003</v>
      </c>
      <c r="D112">
        <f t="shared" si="4"/>
        <v>67.273929581227762</v>
      </c>
      <c r="I112">
        <v>110</v>
      </c>
      <c r="J112">
        <v>47.271969891079415</v>
      </c>
      <c r="K112" s="92">
        <v>4.8760000000000003</v>
      </c>
      <c r="L112">
        <f t="shared" si="5"/>
        <v>-42.395969891079417</v>
      </c>
      <c r="Q112">
        <v>110</v>
      </c>
      <c r="R112">
        <v>4.476468923733135</v>
      </c>
      <c r="S112" s="92">
        <v>6.2279999999999998</v>
      </c>
      <c r="T112">
        <f t="shared" si="6"/>
        <v>1.7515310762668648</v>
      </c>
      <c r="Y112">
        <v>110</v>
      </c>
      <c r="Z112">
        <v>1.1404115014818654</v>
      </c>
      <c r="AA112" s="92">
        <v>1.44</v>
      </c>
      <c r="AB112">
        <f t="shared" si="7"/>
        <v>0.29958849851813452</v>
      </c>
    </row>
    <row r="113" spans="1:28" x14ac:dyDescent="0.2">
      <c r="A113">
        <v>111</v>
      </c>
      <c r="B113">
        <v>4.4375729053410264</v>
      </c>
      <c r="C113" s="92">
        <v>81.022999999999996</v>
      </c>
      <c r="D113">
        <f t="shared" si="4"/>
        <v>76.585427094658968</v>
      </c>
      <c r="I113">
        <v>111</v>
      </c>
      <c r="J113">
        <v>47.775148865452714</v>
      </c>
      <c r="K113" s="92">
        <v>4.4610000000000003</v>
      </c>
      <c r="L113">
        <f t="shared" si="5"/>
        <v>-43.314148865452715</v>
      </c>
      <c r="Q113">
        <v>111</v>
      </c>
      <c r="R113">
        <v>4.3890940413267119</v>
      </c>
      <c r="S113" s="92">
        <v>7.8730000000000002</v>
      </c>
      <c r="T113">
        <f t="shared" si="6"/>
        <v>3.4839059586732883</v>
      </c>
      <c r="Y113">
        <v>111</v>
      </c>
      <c r="Z113">
        <v>1.1331280931365459</v>
      </c>
      <c r="AA113" s="92">
        <v>1.405</v>
      </c>
      <c r="AB113">
        <f t="shared" si="7"/>
        <v>0.27187190686345408</v>
      </c>
    </row>
    <row r="114" spans="1:28" x14ac:dyDescent="0.2">
      <c r="A114">
        <v>112</v>
      </c>
      <c r="B114">
        <v>4.255012752836187</v>
      </c>
      <c r="C114" s="92">
        <v>79.956000000000003</v>
      </c>
      <c r="D114">
        <f t="shared" si="4"/>
        <v>75.700987247163823</v>
      </c>
      <c r="I114">
        <v>112</v>
      </c>
      <c r="J114">
        <v>41.551903788837677</v>
      </c>
      <c r="K114" s="92">
        <v>6.3940000000000001</v>
      </c>
      <c r="L114">
        <f t="shared" si="5"/>
        <v>-35.157903788837679</v>
      </c>
      <c r="Q114">
        <v>112</v>
      </c>
      <c r="R114">
        <v>4.3753386203615658</v>
      </c>
      <c r="S114" s="92">
        <v>2.798</v>
      </c>
      <c r="T114">
        <f t="shared" si="6"/>
        <v>-1.5773386203615658</v>
      </c>
      <c r="Y114">
        <v>112</v>
      </c>
      <c r="Z114">
        <v>1.1257320448575479</v>
      </c>
      <c r="AA114" s="92">
        <v>1.37</v>
      </c>
      <c r="AB114">
        <f t="shared" si="7"/>
        <v>0.24426795514245225</v>
      </c>
    </row>
    <row r="115" spans="1:28" x14ac:dyDescent="0.2">
      <c r="A115">
        <v>113</v>
      </c>
      <c r="B115">
        <v>4.1235178469234821</v>
      </c>
      <c r="C115" s="92">
        <v>90.789000000000001</v>
      </c>
      <c r="D115">
        <f t="shared" si="4"/>
        <v>86.665482153076525</v>
      </c>
      <c r="I115">
        <v>113</v>
      </c>
      <c r="J115">
        <v>37.410176856688615</v>
      </c>
      <c r="K115" s="92">
        <v>11.398</v>
      </c>
      <c r="L115">
        <f t="shared" si="5"/>
        <v>-26.012176856688615</v>
      </c>
      <c r="Q115">
        <v>113</v>
      </c>
      <c r="R115">
        <v>4.413794268386118</v>
      </c>
      <c r="S115" s="92">
        <v>1.429</v>
      </c>
      <c r="T115">
        <f t="shared" si="6"/>
        <v>-2.9847942683861177</v>
      </c>
      <c r="Y115">
        <v>113</v>
      </c>
      <c r="Z115">
        <v>1.1184392673812737</v>
      </c>
      <c r="AA115" s="92">
        <v>1.3360000000000001</v>
      </c>
      <c r="AB115">
        <f t="shared" si="7"/>
        <v>0.21756073261872633</v>
      </c>
    </row>
    <row r="116" spans="1:28" x14ac:dyDescent="0.2">
      <c r="A116">
        <v>114</v>
      </c>
      <c r="B116">
        <v>4.6813954077769697</v>
      </c>
      <c r="C116" s="92">
        <v>107.4</v>
      </c>
      <c r="D116">
        <f t="shared" si="4"/>
        <v>102.71860459222303</v>
      </c>
      <c r="I116">
        <v>114</v>
      </c>
      <c r="J116">
        <v>39.639791345996414</v>
      </c>
      <c r="K116" s="92">
        <v>11.965999999999999</v>
      </c>
      <c r="L116">
        <f t="shared" si="5"/>
        <v>-27.673791345996413</v>
      </c>
      <c r="Q116">
        <v>114</v>
      </c>
      <c r="R116">
        <v>5.2233165896897376</v>
      </c>
      <c r="S116" s="92">
        <v>1.758</v>
      </c>
      <c r="T116">
        <f t="shared" si="6"/>
        <v>-3.4653165896897375</v>
      </c>
      <c r="Y116">
        <v>114</v>
      </c>
      <c r="Z116">
        <v>1.1112375008473299</v>
      </c>
      <c r="AA116" s="92">
        <v>1.304</v>
      </c>
      <c r="AB116">
        <f t="shared" si="7"/>
        <v>0.19276249915267019</v>
      </c>
    </row>
    <row r="117" spans="1:28" x14ac:dyDescent="0.2">
      <c r="A117">
        <v>115</v>
      </c>
      <c r="B117">
        <v>4.4201123392738886</v>
      </c>
      <c r="C117" s="92">
        <v>115.581</v>
      </c>
      <c r="D117">
        <f t="shared" si="4"/>
        <v>111.16088766072612</v>
      </c>
      <c r="I117">
        <v>115</v>
      </c>
      <c r="J117">
        <v>34.411898487436737</v>
      </c>
      <c r="K117" s="92">
        <v>5.9429999999999996</v>
      </c>
      <c r="L117">
        <f t="shared" si="5"/>
        <v>-28.468898487436739</v>
      </c>
      <c r="Q117">
        <v>115</v>
      </c>
      <c r="R117">
        <v>5.1483830008374403</v>
      </c>
      <c r="S117" s="92">
        <v>3.802</v>
      </c>
      <c r="T117">
        <f t="shared" si="6"/>
        <v>-1.3463830008374402</v>
      </c>
      <c r="Y117">
        <v>115</v>
      </c>
      <c r="Z117">
        <v>1.1032105428763757</v>
      </c>
      <c r="AA117" s="92">
        <v>1.27</v>
      </c>
      <c r="AB117">
        <f t="shared" si="7"/>
        <v>0.16678945712362436</v>
      </c>
    </row>
    <row r="118" spans="1:28" x14ac:dyDescent="0.2">
      <c r="A118">
        <v>116</v>
      </c>
      <c r="B118">
        <v>4.3279189715861168</v>
      </c>
      <c r="C118" s="92">
        <v>153.947</v>
      </c>
      <c r="D118">
        <f t="shared" si="4"/>
        <v>149.61908102841389</v>
      </c>
      <c r="I118">
        <v>116</v>
      </c>
      <c r="J118">
        <v>30.704930083459782</v>
      </c>
      <c r="K118" s="92">
        <v>13.548999999999999</v>
      </c>
      <c r="L118">
        <f t="shared" si="5"/>
        <v>-17.155930083459783</v>
      </c>
      <c r="Q118">
        <v>116</v>
      </c>
      <c r="R118">
        <v>5.2707790533020669</v>
      </c>
      <c r="S118" s="92">
        <v>1.371</v>
      </c>
      <c r="T118">
        <f t="shared" si="6"/>
        <v>-3.8997790533020669</v>
      </c>
      <c r="Y118">
        <v>116</v>
      </c>
      <c r="Z118">
        <v>1.0955095436002253</v>
      </c>
      <c r="AA118" s="92">
        <v>1.2410000000000001</v>
      </c>
      <c r="AB118">
        <f t="shared" si="7"/>
        <v>0.14549045639977476</v>
      </c>
    </row>
    <row r="119" spans="1:28" x14ac:dyDescent="0.2">
      <c r="A119">
        <v>117</v>
      </c>
      <c r="B119">
        <v>4.1504623154408229</v>
      </c>
      <c r="C119" s="92">
        <v>154.86600000000001</v>
      </c>
      <c r="D119">
        <f t="shared" si="4"/>
        <v>150.71553768455919</v>
      </c>
      <c r="I119">
        <v>117</v>
      </c>
      <c r="J119">
        <v>27.566286834013415</v>
      </c>
      <c r="K119" s="92">
        <v>13.125</v>
      </c>
      <c r="L119">
        <f t="shared" si="5"/>
        <v>-14.441286834013415</v>
      </c>
      <c r="Q119">
        <v>117</v>
      </c>
      <c r="R119">
        <v>5.2942017679144477</v>
      </c>
      <c r="S119" s="92">
        <v>1.3149999999999999</v>
      </c>
      <c r="T119">
        <f t="shared" si="6"/>
        <v>-3.9792017679144478</v>
      </c>
      <c r="Y119">
        <v>117</v>
      </c>
      <c r="Z119">
        <v>1.0879333767471533</v>
      </c>
      <c r="AA119" s="92">
        <v>1.2130000000000001</v>
      </c>
      <c r="AB119">
        <f t="shared" si="7"/>
        <v>0.12506662325284679</v>
      </c>
    </row>
    <row r="120" spans="1:28" x14ac:dyDescent="0.2">
      <c r="A120">
        <v>118</v>
      </c>
      <c r="B120">
        <v>4.2188339156357255</v>
      </c>
      <c r="C120" s="92">
        <v>141.25200000000001</v>
      </c>
      <c r="D120">
        <f t="shared" si="4"/>
        <v>137.0331660843643</v>
      </c>
      <c r="I120">
        <v>118</v>
      </c>
      <c r="J120">
        <v>26.448393122241335</v>
      </c>
      <c r="K120" s="92">
        <v>8.0559999999999992</v>
      </c>
      <c r="L120">
        <f t="shared" si="5"/>
        <v>-18.392393122241337</v>
      </c>
      <c r="Q120">
        <v>118</v>
      </c>
      <c r="R120">
        <v>5.6470451297845585</v>
      </c>
      <c r="S120" s="92">
        <v>2.1320000000000001</v>
      </c>
      <c r="T120">
        <f t="shared" si="6"/>
        <v>-3.5150451297845584</v>
      </c>
      <c r="Y120">
        <v>118</v>
      </c>
      <c r="Z120">
        <v>1.0806260539590331</v>
      </c>
      <c r="AA120" s="92">
        <v>1.19</v>
      </c>
      <c r="AB120">
        <f t="shared" si="7"/>
        <v>0.10937394604096684</v>
      </c>
    </row>
    <row r="121" spans="1:28" x14ac:dyDescent="0.2">
      <c r="A121">
        <v>119</v>
      </c>
      <c r="B121">
        <v>4.4497387026498574</v>
      </c>
      <c r="C121" s="92">
        <v>154.857</v>
      </c>
      <c r="D121">
        <f t="shared" si="4"/>
        <v>150.40726129735015</v>
      </c>
      <c r="I121">
        <v>119</v>
      </c>
      <c r="J121">
        <v>29.344306365114225</v>
      </c>
      <c r="K121" s="92">
        <v>12.51</v>
      </c>
      <c r="L121">
        <f t="shared" si="5"/>
        <v>-16.834306365114223</v>
      </c>
      <c r="Q121">
        <v>119</v>
      </c>
      <c r="R121">
        <v>6.2629678490375253</v>
      </c>
      <c r="S121" s="92">
        <v>1.7509999999999999</v>
      </c>
      <c r="T121">
        <f t="shared" si="6"/>
        <v>-4.511967849037525</v>
      </c>
      <c r="Y121">
        <v>119</v>
      </c>
      <c r="Z121">
        <v>1.0732533921768421</v>
      </c>
      <c r="AA121" s="92">
        <v>1.17</v>
      </c>
      <c r="AB121">
        <f t="shared" si="7"/>
        <v>9.6746607823157804E-2</v>
      </c>
    </row>
    <row r="122" spans="1:28" x14ac:dyDescent="0.2">
      <c r="A122">
        <v>120</v>
      </c>
      <c r="B122">
        <v>4.1418720941074509</v>
      </c>
      <c r="C122" s="92">
        <v>129.536</v>
      </c>
      <c r="D122">
        <f t="shared" si="4"/>
        <v>125.39412790589255</v>
      </c>
      <c r="I122">
        <v>120</v>
      </c>
      <c r="J122">
        <v>24.173681259540906</v>
      </c>
      <c r="K122" s="92">
        <v>8.6210000000000004</v>
      </c>
      <c r="L122">
        <f t="shared" si="5"/>
        <v>-15.552681259540906</v>
      </c>
      <c r="Q122">
        <v>120</v>
      </c>
      <c r="R122">
        <v>6.1438099063397997</v>
      </c>
      <c r="S122" s="92">
        <v>1.956</v>
      </c>
      <c r="T122">
        <f t="shared" si="6"/>
        <v>-4.1878099063397993</v>
      </c>
      <c r="Y122">
        <v>120</v>
      </c>
      <c r="Z122">
        <v>1.0655907087410412</v>
      </c>
      <c r="AA122" s="92">
        <v>1.1519999999999999</v>
      </c>
      <c r="AB122">
        <f t="shared" si="7"/>
        <v>8.6409291258958687E-2</v>
      </c>
    </row>
    <row r="123" spans="1:28" x14ac:dyDescent="0.2">
      <c r="A123">
        <v>121</v>
      </c>
      <c r="B123">
        <v>3.9624441328048636</v>
      </c>
      <c r="C123" s="92">
        <v>118.509</v>
      </c>
      <c r="D123">
        <f t="shared" si="4"/>
        <v>114.54655586719514</v>
      </c>
      <c r="I123">
        <v>121</v>
      </c>
      <c r="J123">
        <v>21.278791529380797</v>
      </c>
      <c r="K123" s="92">
        <v>4.6580000000000004</v>
      </c>
      <c r="L123">
        <f t="shared" si="5"/>
        <v>-16.620791529380796</v>
      </c>
      <c r="Q123">
        <v>121</v>
      </c>
      <c r="R123">
        <v>6.2098058890502257</v>
      </c>
      <c r="S123" s="92">
        <v>4.8559999999999999</v>
      </c>
      <c r="T123">
        <f t="shared" si="6"/>
        <v>-1.3538058890502258</v>
      </c>
      <c r="Y123">
        <v>121</v>
      </c>
      <c r="Z123">
        <v>1.0584232871529857</v>
      </c>
      <c r="AA123" s="92">
        <v>1.137</v>
      </c>
      <c r="AB123">
        <f t="shared" si="7"/>
        <v>7.8576712847014285E-2</v>
      </c>
    </row>
    <row r="124" spans="1:28" x14ac:dyDescent="0.2">
      <c r="A124">
        <v>122</v>
      </c>
      <c r="B124">
        <v>3.8591427066285253</v>
      </c>
      <c r="C124" s="92">
        <v>131.119</v>
      </c>
      <c r="D124">
        <f t="shared" si="4"/>
        <v>127.25985729337147</v>
      </c>
      <c r="I124">
        <v>122</v>
      </c>
      <c r="J124">
        <v>19.309094949095464</v>
      </c>
      <c r="K124" s="92">
        <v>5.7869999999999999</v>
      </c>
      <c r="L124">
        <f t="shared" si="5"/>
        <v>-13.522094949095465</v>
      </c>
      <c r="Q124">
        <v>122</v>
      </c>
      <c r="R124">
        <v>6.4072813180175716</v>
      </c>
      <c r="S124" s="92">
        <v>2.6389999999999998</v>
      </c>
      <c r="T124">
        <f t="shared" si="6"/>
        <v>-3.7682813180175718</v>
      </c>
      <c r="Y124">
        <v>122</v>
      </c>
      <c r="Z124">
        <v>1.0515767997619498</v>
      </c>
      <c r="AA124" s="92">
        <v>1.123</v>
      </c>
      <c r="AB124">
        <f t="shared" si="7"/>
        <v>7.1423200238050155E-2</v>
      </c>
    </row>
    <row r="125" spans="1:28" x14ac:dyDescent="0.2">
      <c r="A125">
        <v>123</v>
      </c>
      <c r="B125">
        <v>3.6272994858462488</v>
      </c>
      <c r="C125" s="92">
        <v>101.434</v>
      </c>
      <c r="D125">
        <f t="shared" si="4"/>
        <v>97.806700514153746</v>
      </c>
      <c r="I125">
        <v>123</v>
      </c>
      <c r="J125">
        <v>18.795112507485335</v>
      </c>
      <c r="K125" s="92">
        <v>5.3319999999999999</v>
      </c>
      <c r="L125">
        <f t="shared" si="5"/>
        <v>-13.463112507485334</v>
      </c>
      <c r="Q125">
        <v>123</v>
      </c>
      <c r="R125">
        <v>6.7993760791037783</v>
      </c>
      <c r="S125" s="92">
        <v>2.661</v>
      </c>
      <c r="T125">
        <f t="shared" si="6"/>
        <v>-4.1383760791037787</v>
      </c>
      <c r="Y125">
        <v>123</v>
      </c>
      <c r="Z125">
        <v>1.0449465342609687</v>
      </c>
      <c r="AA125" s="92">
        <v>1.111</v>
      </c>
      <c r="AB125">
        <f t="shared" si="7"/>
        <v>6.6053465739031259E-2</v>
      </c>
    </row>
    <row r="126" spans="1:28" x14ac:dyDescent="0.2">
      <c r="A126">
        <v>124</v>
      </c>
      <c r="B126">
        <v>3.4166090882491322</v>
      </c>
      <c r="C126" s="92">
        <v>103.788</v>
      </c>
      <c r="D126">
        <f t="shared" si="4"/>
        <v>100.37139091175086</v>
      </c>
      <c r="I126">
        <v>124</v>
      </c>
      <c r="J126">
        <v>18.258786589231796</v>
      </c>
      <c r="K126" s="92">
        <v>4.8520000000000003</v>
      </c>
      <c r="L126">
        <f t="shared" si="5"/>
        <v>-13.406786589231796</v>
      </c>
      <c r="Q126">
        <v>124</v>
      </c>
      <c r="R126">
        <v>7.2661693567807353</v>
      </c>
      <c r="S126" s="92">
        <v>3.0840000000000001</v>
      </c>
      <c r="T126">
        <f t="shared" si="6"/>
        <v>-4.1821693567807348</v>
      </c>
      <c r="Y126">
        <v>124</v>
      </c>
      <c r="Z126">
        <v>1.0385277502761308</v>
      </c>
      <c r="AA126" s="92">
        <v>1.099</v>
      </c>
      <c r="AB126">
        <f t="shared" si="7"/>
        <v>6.047224972386922E-2</v>
      </c>
    </row>
    <row r="127" spans="1:28" x14ac:dyDescent="0.2">
      <c r="A127">
        <v>125</v>
      </c>
      <c r="B127">
        <v>3.2196613719298375</v>
      </c>
      <c r="C127" s="92">
        <v>131.471</v>
      </c>
      <c r="D127">
        <f t="shared" si="4"/>
        <v>128.25133862807016</v>
      </c>
      <c r="I127">
        <v>125</v>
      </c>
      <c r="J127">
        <v>17.753162281153074</v>
      </c>
      <c r="K127" s="92">
        <v>6.8470000000000004</v>
      </c>
      <c r="L127">
        <f t="shared" si="5"/>
        <v>-10.906162281153073</v>
      </c>
      <c r="Q127">
        <v>125</v>
      </c>
      <c r="R127">
        <v>7.8116413975260892</v>
      </c>
      <c r="S127" s="92">
        <v>1.619</v>
      </c>
      <c r="T127">
        <f t="shared" si="6"/>
        <v>-6.1926413975260894</v>
      </c>
      <c r="Y127">
        <v>125</v>
      </c>
      <c r="Z127">
        <v>1.0323033651436215</v>
      </c>
      <c r="AA127" s="92">
        <v>1.0880000000000001</v>
      </c>
      <c r="AB127">
        <f t="shared" si="7"/>
        <v>5.5696634856378546E-2</v>
      </c>
    </row>
    <row r="128" spans="1:28" x14ac:dyDescent="0.2">
      <c r="A128">
        <v>126</v>
      </c>
      <c r="B128">
        <v>3.0656171192672041</v>
      </c>
      <c r="C128" s="92">
        <v>133.47200000000001</v>
      </c>
      <c r="D128">
        <f t="shared" si="4"/>
        <v>130.40638288073279</v>
      </c>
      <c r="I128">
        <v>126</v>
      </c>
      <c r="J128">
        <v>17.462982850448824</v>
      </c>
      <c r="K128" s="92">
        <v>5.859</v>
      </c>
      <c r="L128">
        <f t="shared" si="5"/>
        <v>-11.603982850448824</v>
      </c>
      <c r="Q128">
        <v>126</v>
      </c>
      <c r="R128">
        <v>8.5387586213017492</v>
      </c>
      <c r="S128" s="92">
        <v>1.9890000000000001</v>
      </c>
      <c r="T128">
        <f t="shared" si="6"/>
        <v>-6.5497586213017494</v>
      </c>
      <c r="Y128">
        <v>126</v>
      </c>
      <c r="Z128">
        <v>1.0262626869766789</v>
      </c>
      <c r="AA128" s="92">
        <v>1.079</v>
      </c>
      <c r="AB128">
        <f t="shared" si="7"/>
        <v>5.2737313023321075E-2</v>
      </c>
    </row>
    <row r="129" spans="1:28" x14ac:dyDescent="0.2">
      <c r="A129">
        <v>127</v>
      </c>
      <c r="B129">
        <v>2.8971853355492811</v>
      </c>
      <c r="C129" s="92">
        <v>127.113</v>
      </c>
      <c r="D129">
        <f t="shared" si="4"/>
        <v>124.21581466445072</v>
      </c>
      <c r="I129">
        <v>127</v>
      </c>
      <c r="J129">
        <v>17.088456175860298</v>
      </c>
      <c r="K129" s="92">
        <v>6.3339999999999996</v>
      </c>
      <c r="L129">
        <f t="shared" si="5"/>
        <v>-10.754456175860298</v>
      </c>
      <c r="Q129">
        <v>127</v>
      </c>
      <c r="R129">
        <v>9.3306151599775049</v>
      </c>
      <c r="S129" s="92">
        <v>1.7829999999999999</v>
      </c>
      <c r="T129">
        <f t="shared" si="6"/>
        <v>-7.5476151599775054</v>
      </c>
      <c r="Y129">
        <v>127</v>
      </c>
      <c r="Z129">
        <v>1.0203422753750189</v>
      </c>
      <c r="AA129" s="92">
        <v>1.07</v>
      </c>
      <c r="AB129">
        <f t="shared" si="7"/>
        <v>4.9657724624981192E-2</v>
      </c>
    </row>
    <row r="130" spans="1:28" x14ac:dyDescent="0.2">
      <c r="A130">
        <v>128</v>
      </c>
      <c r="B130">
        <v>2.7030102614029157</v>
      </c>
      <c r="C130" s="92">
        <v>143.62799999999999</v>
      </c>
      <c r="D130">
        <f t="shared" si="4"/>
        <v>140.92498973859708</v>
      </c>
      <c r="I130">
        <v>128</v>
      </c>
      <c r="J130">
        <v>16.678164514144292</v>
      </c>
      <c r="K130" s="92">
        <v>7.83</v>
      </c>
      <c r="L130">
        <f t="shared" si="5"/>
        <v>-8.8481645141442922</v>
      </c>
      <c r="Q130">
        <v>128</v>
      </c>
      <c r="R130">
        <v>10.149021254903072</v>
      </c>
      <c r="S130" s="92">
        <v>1.379</v>
      </c>
      <c r="T130">
        <f t="shared" si="6"/>
        <v>-8.7700212549030727</v>
      </c>
      <c r="Y130">
        <v>128</v>
      </c>
      <c r="Z130">
        <v>1.0145680775730932</v>
      </c>
      <c r="AA130" s="92">
        <v>1.0620000000000001</v>
      </c>
      <c r="AB130">
        <f t="shared" si="7"/>
        <v>4.7431922426906858E-2</v>
      </c>
    </row>
    <row r="131" spans="1:28" x14ac:dyDescent="0.2">
      <c r="A131">
        <v>129</v>
      </c>
      <c r="B131">
        <v>2.5808944783167558</v>
      </c>
      <c r="C131" s="92">
        <v>187.82300000000001</v>
      </c>
      <c r="D131">
        <f t="shared" si="4"/>
        <v>185.24210552168324</v>
      </c>
      <c r="I131">
        <v>129</v>
      </c>
      <c r="J131">
        <v>16.529818078451214</v>
      </c>
      <c r="K131" s="92">
        <v>9.8320000000000007</v>
      </c>
      <c r="L131">
        <f t="shared" si="5"/>
        <v>-6.6978180784512134</v>
      </c>
      <c r="Q131">
        <v>129</v>
      </c>
      <c r="R131">
        <v>11.406636339848204</v>
      </c>
      <c r="S131" s="92">
        <v>1.0649999999999999</v>
      </c>
      <c r="T131">
        <f t="shared" si="6"/>
        <v>-10.341636339848204</v>
      </c>
      <c r="Y131">
        <v>129</v>
      </c>
      <c r="Z131">
        <v>1.0089892202949273</v>
      </c>
      <c r="AA131" s="92">
        <v>1.0549999999999999</v>
      </c>
      <c r="AB131">
        <f t="shared" si="7"/>
        <v>4.6010779705072613E-2</v>
      </c>
    </row>
    <row r="132" spans="1:28" x14ac:dyDescent="0.2">
      <c r="A132">
        <v>130</v>
      </c>
      <c r="B132">
        <v>2.8261276360674596</v>
      </c>
      <c r="C132" s="92">
        <v>194.35</v>
      </c>
      <c r="D132">
        <f t="shared" ref="D132:D195" si="8">C132-B132</f>
        <v>191.52387236393253</v>
      </c>
      <c r="I132">
        <v>130</v>
      </c>
      <c r="J132">
        <v>18.500930109683747</v>
      </c>
      <c r="K132" s="92">
        <v>6.5880000000000001</v>
      </c>
      <c r="L132">
        <f t="shared" ref="L132:L195" si="9">K132-J132</f>
        <v>-11.912930109683746</v>
      </c>
      <c r="Q132">
        <v>130</v>
      </c>
      <c r="R132">
        <v>14.869315424055447</v>
      </c>
      <c r="S132" s="92">
        <v>2.19</v>
      </c>
      <c r="T132">
        <f t="shared" ref="T132:T195" si="10">S132-R132</f>
        <v>-12.679315424055448</v>
      </c>
      <c r="Y132">
        <v>130</v>
      </c>
      <c r="Z132">
        <v>1.0034752207908675</v>
      </c>
      <c r="AA132" s="92">
        <v>1.0489999999999999</v>
      </c>
      <c r="AB132">
        <f t="shared" ref="AB132:AB195" si="11">AA132-Z132</f>
        <v>4.5524779209132449E-2</v>
      </c>
    </row>
    <row r="133" spans="1:28" x14ac:dyDescent="0.2">
      <c r="A133">
        <v>131</v>
      </c>
      <c r="B133">
        <v>2.5905145611550831</v>
      </c>
      <c r="C133" s="92">
        <v>210.983</v>
      </c>
      <c r="D133">
        <f t="shared" si="8"/>
        <v>208.39248543884491</v>
      </c>
      <c r="I133">
        <v>131</v>
      </c>
      <c r="J133">
        <v>18.433490594015758</v>
      </c>
      <c r="K133" s="92">
        <v>7.226</v>
      </c>
      <c r="L133">
        <f t="shared" si="9"/>
        <v>-11.207490594015759</v>
      </c>
      <c r="Q133">
        <v>131</v>
      </c>
      <c r="R133">
        <v>16.445185780463454</v>
      </c>
      <c r="S133" s="92">
        <v>1.9770000000000001</v>
      </c>
      <c r="T133">
        <f t="shared" si="10"/>
        <v>-14.468185780463454</v>
      </c>
      <c r="Y133">
        <v>131</v>
      </c>
      <c r="Z133">
        <v>0.99728194692132444</v>
      </c>
      <c r="AA133" s="92">
        <v>1.042</v>
      </c>
      <c r="AB133">
        <f t="shared" si="11"/>
        <v>4.4718053078675601E-2</v>
      </c>
    </row>
    <row r="134" spans="1:28" x14ac:dyDescent="0.2">
      <c r="A134">
        <v>132</v>
      </c>
      <c r="B134">
        <v>2.257147375644343</v>
      </c>
      <c r="C134" s="92">
        <v>198.24799999999999</v>
      </c>
      <c r="D134">
        <f t="shared" si="8"/>
        <v>195.99085262435565</v>
      </c>
      <c r="I134">
        <v>132</v>
      </c>
      <c r="J134">
        <v>16.863324952880152</v>
      </c>
      <c r="K134" s="92">
        <v>8.2309999999999999</v>
      </c>
      <c r="L134">
        <f t="shared" si="9"/>
        <v>-8.6323249528801522</v>
      </c>
      <c r="Q134">
        <v>132</v>
      </c>
      <c r="R134">
        <v>17.573092164115216</v>
      </c>
      <c r="S134" s="92">
        <v>1.4410000000000001</v>
      </c>
      <c r="T134">
        <f t="shared" si="10"/>
        <v>-16.132092164115218</v>
      </c>
      <c r="Y134">
        <v>132</v>
      </c>
      <c r="Z134">
        <v>0.99133299625910398</v>
      </c>
      <c r="AA134" s="92">
        <v>1.0369999999999999</v>
      </c>
      <c r="AB134">
        <f t="shared" si="11"/>
        <v>4.566700374089594E-2</v>
      </c>
    </row>
    <row r="135" spans="1:28" x14ac:dyDescent="0.2">
      <c r="A135">
        <v>133</v>
      </c>
      <c r="B135">
        <v>2.042883466073997</v>
      </c>
      <c r="C135" s="92">
        <v>148.23400000000001</v>
      </c>
      <c r="D135">
        <f t="shared" si="8"/>
        <v>146.19111653392602</v>
      </c>
      <c r="I135">
        <v>133</v>
      </c>
      <c r="J135">
        <v>16.179851936473042</v>
      </c>
      <c r="K135" s="92">
        <v>7.67</v>
      </c>
      <c r="L135">
        <f t="shared" si="9"/>
        <v>-8.5098519364730425</v>
      </c>
      <c r="Q135">
        <v>133</v>
      </c>
      <c r="R135">
        <v>19.903925424463438</v>
      </c>
      <c r="S135" s="92">
        <v>1.349</v>
      </c>
      <c r="T135">
        <f t="shared" si="10"/>
        <v>-18.554925424463438</v>
      </c>
      <c r="Y135">
        <v>133</v>
      </c>
      <c r="Z135">
        <v>0.98586199251149242</v>
      </c>
      <c r="AA135" s="92">
        <v>1.032</v>
      </c>
      <c r="AB135">
        <f t="shared" si="11"/>
        <v>4.6138007488507604E-2</v>
      </c>
    </row>
    <row r="136" spans="1:28" x14ac:dyDescent="0.2">
      <c r="A136">
        <v>134</v>
      </c>
      <c r="B136">
        <v>1.9233304757519543</v>
      </c>
      <c r="C136" s="92">
        <v>143.83099999999999</v>
      </c>
      <c r="D136">
        <f t="shared" si="8"/>
        <v>141.90766952424804</v>
      </c>
      <c r="I136">
        <v>134</v>
      </c>
      <c r="J136">
        <v>16.364340660506592</v>
      </c>
      <c r="K136" s="92">
        <v>4.3929999999999998</v>
      </c>
      <c r="L136">
        <f t="shared" si="9"/>
        <v>-11.971340660506591</v>
      </c>
      <c r="Q136">
        <v>134</v>
      </c>
      <c r="R136">
        <v>24.061635019288005</v>
      </c>
      <c r="S136" s="92">
        <v>3.286</v>
      </c>
      <c r="T136">
        <f t="shared" si="10"/>
        <v>-20.775635019288003</v>
      </c>
      <c r="Y136">
        <v>134</v>
      </c>
      <c r="Z136">
        <v>0.98063192578726954</v>
      </c>
      <c r="AA136" s="92">
        <v>1.026</v>
      </c>
      <c r="AB136">
        <f t="shared" si="11"/>
        <v>4.536807421273048E-2</v>
      </c>
    </row>
    <row r="137" spans="1:28" x14ac:dyDescent="0.2">
      <c r="A137">
        <v>135</v>
      </c>
      <c r="B137">
        <v>1.7355302510896848</v>
      </c>
      <c r="C137" s="92">
        <v>146.63</v>
      </c>
      <c r="D137">
        <f t="shared" si="8"/>
        <v>144.8944697489103</v>
      </c>
      <c r="I137">
        <v>135</v>
      </c>
      <c r="J137">
        <v>15.843153988707156</v>
      </c>
      <c r="K137" s="92">
        <v>4.5579999999999998</v>
      </c>
      <c r="L137">
        <f t="shared" si="9"/>
        <v>-11.285153988707156</v>
      </c>
      <c r="Q137">
        <v>135</v>
      </c>
      <c r="R137">
        <v>28.843047083648504</v>
      </c>
      <c r="S137" s="92">
        <v>2.9089999999999998</v>
      </c>
      <c r="T137">
        <f t="shared" si="10"/>
        <v>-25.934047083648505</v>
      </c>
      <c r="Y137">
        <v>135</v>
      </c>
      <c r="Z137">
        <v>0.97541654333881556</v>
      </c>
      <c r="AA137" s="92">
        <v>1.02</v>
      </c>
      <c r="AB137">
        <f t="shared" si="11"/>
        <v>4.4583456661184462E-2</v>
      </c>
    </row>
    <row r="138" spans="1:28" x14ac:dyDescent="0.2">
      <c r="A138">
        <v>136</v>
      </c>
      <c r="B138">
        <v>2.0118482143310223</v>
      </c>
      <c r="C138" s="92">
        <v>183.2</v>
      </c>
      <c r="D138">
        <f t="shared" si="8"/>
        <v>181.18815178566896</v>
      </c>
      <c r="I138">
        <v>136</v>
      </c>
      <c r="J138">
        <v>15.556360773602417</v>
      </c>
      <c r="K138" s="92">
        <v>5.093</v>
      </c>
      <c r="L138">
        <f t="shared" si="9"/>
        <v>-10.463360773602417</v>
      </c>
      <c r="Q138">
        <v>136</v>
      </c>
      <c r="R138">
        <v>38.007107623101248</v>
      </c>
      <c r="S138" s="92">
        <v>3.0880000000000001</v>
      </c>
      <c r="T138">
        <f t="shared" si="10"/>
        <v>-34.919107623101247</v>
      </c>
      <c r="Y138">
        <v>136</v>
      </c>
      <c r="Z138">
        <v>0.97038416352553436</v>
      </c>
      <c r="AA138" s="92">
        <v>1.016</v>
      </c>
      <c r="AB138">
        <f t="shared" si="11"/>
        <v>4.5615836474465654E-2</v>
      </c>
    </row>
    <row r="139" spans="1:28" x14ac:dyDescent="0.2">
      <c r="A139">
        <v>137</v>
      </c>
      <c r="B139">
        <v>2.2128973226314379</v>
      </c>
      <c r="C139" s="92">
        <v>171.11199999999999</v>
      </c>
      <c r="D139">
        <f t="shared" si="8"/>
        <v>168.89910267736855</v>
      </c>
      <c r="I139">
        <v>137</v>
      </c>
      <c r="J139">
        <v>16.068512791849326</v>
      </c>
      <c r="K139" s="92">
        <v>3.419</v>
      </c>
      <c r="L139">
        <f t="shared" si="9"/>
        <v>-12.649512791849325</v>
      </c>
      <c r="Q139">
        <v>137</v>
      </c>
      <c r="R139">
        <v>30.659588046769475</v>
      </c>
      <c r="S139" s="92">
        <v>18.064</v>
      </c>
      <c r="T139">
        <f t="shared" si="10"/>
        <v>-12.595588046769475</v>
      </c>
      <c r="Y139">
        <v>137</v>
      </c>
      <c r="Z139">
        <v>0.9650611265393565</v>
      </c>
      <c r="AA139" s="92">
        <v>1.0129999999999999</v>
      </c>
      <c r="AB139">
        <f t="shared" si="11"/>
        <v>4.7938873460643405E-2</v>
      </c>
    </row>
    <row r="140" spans="1:28" x14ac:dyDescent="0.2">
      <c r="A140">
        <v>138</v>
      </c>
      <c r="B140">
        <v>2.2986848757371745</v>
      </c>
      <c r="C140" s="92">
        <v>166.096</v>
      </c>
      <c r="D140">
        <f t="shared" si="8"/>
        <v>163.79731512426284</v>
      </c>
      <c r="I140">
        <v>138</v>
      </c>
      <c r="J140">
        <v>15.727721771553945</v>
      </c>
      <c r="K140" s="92">
        <v>6.1550000000000002</v>
      </c>
      <c r="L140">
        <f t="shared" si="9"/>
        <v>-9.5727217715539439</v>
      </c>
      <c r="Q140">
        <v>138</v>
      </c>
      <c r="R140">
        <v>24.327801724032444</v>
      </c>
      <c r="S140" s="92">
        <v>2.056</v>
      </c>
      <c r="T140">
        <f t="shared" si="10"/>
        <v>-22.271801724032443</v>
      </c>
      <c r="Y140">
        <v>138</v>
      </c>
      <c r="Z140">
        <v>0.95974624662784547</v>
      </c>
      <c r="AA140" s="92">
        <v>1.008</v>
      </c>
      <c r="AB140">
        <f t="shared" si="11"/>
        <v>4.825375337215454E-2</v>
      </c>
    </row>
    <row r="141" spans="1:28" x14ac:dyDescent="0.2">
      <c r="A141">
        <v>139</v>
      </c>
      <c r="B141">
        <v>2.3980802216147787</v>
      </c>
      <c r="C141" s="92">
        <v>150.376</v>
      </c>
      <c r="D141">
        <f t="shared" si="8"/>
        <v>147.97791977838523</v>
      </c>
      <c r="I141">
        <v>139</v>
      </c>
      <c r="J141">
        <v>15.022670648936376</v>
      </c>
      <c r="K141" s="92">
        <v>5.617</v>
      </c>
      <c r="L141">
        <f t="shared" si="9"/>
        <v>-9.4056706489363755</v>
      </c>
      <c r="Q141">
        <v>139</v>
      </c>
      <c r="R141">
        <v>19.971488057314033</v>
      </c>
      <c r="S141" s="92">
        <v>2.081</v>
      </c>
      <c r="T141">
        <f t="shared" si="10"/>
        <v>-17.890488057314034</v>
      </c>
      <c r="Y141">
        <v>139</v>
      </c>
      <c r="Z141">
        <v>0.95469335732239569</v>
      </c>
      <c r="AA141" s="92">
        <v>1.004</v>
      </c>
      <c r="AB141">
        <f t="shared" si="11"/>
        <v>4.9306642677604318E-2</v>
      </c>
    </row>
    <row r="142" spans="1:28" x14ac:dyDescent="0.2">
      <c r="A142">
        <v>140</v>
      </c>
      <c r="B142">
        <v>2.5222785488805206</v>
      </c>
      <c r="C142" s="92">
        <v>177.49</v>
      </c>
      <c r="D142">
        <f t="shared" si="8"/>
        <v>174.9677214511195</v>
      </c>
      <c r="I142">
        <v>140</v>
      </c>
      <c r="J142">
        <v>15.018755335432687</v>
      </c>
      <c r="K142" s="92">
        <v>6.1660000000000004</v>
      </c>
      <c r="L142">
        <f t="shared" si="9"/>
        <v>-8.8527553354326862</v>
      </c>
      <c r="Q142">
        <v>140</v>
      </c>
      <c r="R142">
        <v>16.909685535569952</v>
      </c>
      <c r="S142" s="92">
        <v>1.744</v>
      </c>
      <c r="T142">
        <f t="shared" si="10"/>
        <v>-15.165685535569953</v>
      </c>
      <c r="Y142">
        <v>140</v>
      </c>
      <c r="Z142">
        <v>0.94984233945457419</v>
      </c>
      <c r="AA142" s="92">
        <v>1</v>
      </c>
      <c r="AB142">
        <f t="shared" si="11"/>
        <v>5.0157660545425808E-2</v>
      </c>
    </row>
    <row r="143" spans="1:28" x14ac:dyDescent="0.2">
      <c r="A143">
        <v>141</v>
      </c>
      <c r="B143">
        <v>2.6580849849104147</v>
      </c>
      <c r="C143" s="92">
        <v>162.05699999999999</v>
      </c>
      <c r="D143">
        <f t="shared" si="8"/>
        <v>159.39891501508959</v>
      </c>
      <c r="I143">
        <v>141</v>
      </c>
      <c r="J143">
        <v>14.764180735894209</v>
      </c>
      <c r="K143" s="92">
        <v>5.5220000000000002</v>
      </c>
      <c r="L143">
        <f t="shared" si="9"/>
        <v>-9.242180735894209</v>
      </c>
      <c r="Q143">
        <v>141</v>
      </c>
      <c r="R143">
        <v>14.605650229453586</v>
      </c>
      <c r="S143" s="92">
        <v>1.9259999999999999</v>
      </c>
      <c r="T143">
        <f t="shared" si="10"/>
        <v>-12.679650229453586</v>
      </c>
      <c r="Y143">
        <v>141</v>
      </c>
      <c r="Z143">
        <v>0.94512271508666734</v>
      </c>
      <c r="AA143" s="92">
        <v>0.998</v>
      </c>
      <c r="AB143">
        <f t="shared" si="11"/>
        <v>5.2877284913332656E-2</v>
      </c>
    </row>
    <row r="144" spans="1:28" x14ac:dyDescent="0.2">
      <c r="A144">
        <v>142</v>
      </c>
      <c r="B144">
        <v>2.8118024103149706</v>
      </c>
      <c r="C144" s="92">
        <v>137.82499999999999</v>
      </c>
      <c r="D144">
        <f t="shared" si="8"/>
        <v>135.01319758968501</v>
      </c>
      <c r="I144">
        <v>142</v>
      </c>
      <c r="J144">
        <v>14.615803244967912</v>
      </c>
      <c r="K144" s="92">
        <v>5.9429999999999996</v>
      </c>
      <c r="L144">
        <f t="shared" si="9"/>
        <v>-8.6728032449679127</v>
      </c>
      <c r="Q144">
        <v>142</v>
      </c>
      <c r="R144">
        <v>12.849632558162218</v>
      </c>
      <c r="S144" s="92">
        <v>1.595</v>
      </c>
      <c r="T144">
        <f t="shared" si="10"/>
        <v>-11.254632558162218</v>
      </c>
      <c r="Y144">
        <v>142</v>
      </c>
      <c r="Z144">
        <v>0.94049918825054524</v>
      </c>
      <c r="AA144" s="92">
        <v>0.99399999999999999</v>
      </c>
      <c r="AB144">
        <f t="shared" si="11"/>
        <v>5.3500811749454757E-2</v>
      </c>
    </row>
    <row r="145" spans="1:28" x14ac:dyDescent="0.2">
      <c r="A145">
        <v>143</v>
      </c>
      <c r="B145">
        <v>3.0077280940308579</v>
      </c>
      <c r="C145" s="92">
        <v>126.93600000000001</v>
      </c>
      <c r="D145">
        <f t="shared" si="8"/>
        <v>123.92827190596915</v>
      </c>
      <c r="I145">
        <v>143</v>
      </c>
      <c r="J145">
        <v>14.470366710640292</v>
      </c>
      <c r="K145" s="92">
        <v>6.3360000000000003</v>
      </c>
      <c r="L145">
        <f t="shared" si="9"/>
        <v>-8.1343667106402915</v>
      </c>
      <c r="Q145">
        <v>143</v>
      </c>
      <c r="R145">
        <v>11.570504686723982</v>
      </c>
      <c r="S145" s="92">
        <v>1.379</v>
      </c>
      <c r="T145">
        <f t="shared" si="10"/>
        <v>-10.191504686723983</v>
      </c>
      <c r="Y145">
        <v>143</v>
      </c>
      <c r="Z145">
        <v>0.93593262176401315</v>
      </c>
      <c r="AA145" s="92">
        <v>0.99</v>
      </c>
      <c r="AB145">
        <f t="shared" si="11"/>
        <v>5.406737823598684E-2</v>
      </c>
    </row>
    <row r="146" spans="1:28" x14ac:dyDescent="0.2">
      <c r="A146">
        <v>144</v>
      </c>
      <c r="B146">
        <v>3.2136790927990604</v>
      </c>
      <c r="C146" s="92">
        <v>118.736</v>
      </c>
      <c r="D146">
        <f t="shared" si="8"/>
        <v>115.52232090720095</v>
      </c>
      <c r="I146">
        <v>144</v>
      </c>
      <c r="J146">
        <v>14.634701485180067</v>
      </c>
      <c r="K146" s="92">
        <v>6.633</v>
      </c>
      <c r="L146">
        <f t="shared" si="9"/>
        <v>-8.0017014851800674</v>
      </c>
      <c r="Q146">
        <v>144</v>
      </c>
      <c r="R146">
        <v>10.513405365026395</v>
      </c>
      <c r="S146" s="92">
        <v>1.3109999999999999</v>
      </c>
      <c r="T146">
        <f t="shared" si="10"/>
        <v>-9.2024053650263955</v>
      </c>
      <c r="Y146">
        <v>144</v>
      </c>
      <c r="Z146">
        <v>0.93135475389273248</v>
      </c>
      <c r="AA146" s="92">
        <v>0.98499999999999999</v>
      </c>
      <c r="AB146">
        <f t="shared" si="11"/>
        <v>5.3645246107267508E-2</v>
      </c>
    </row>
    <row r="147" spans="1:28" x14ac:dyDescent="0.2">
      <c r="A147">
        <v>145</v>
      </c>
      <c r="B147">
        <v>3.2894550379020426</v>
      </c>
      <c r="C147" s="92">
        <v>118.711</v>
      </c>
      <c r="D147">
        <f t="shared" si="8"/>
        <v>115.42154496209795</v>
      </c>
      <c r="I147">
        <v>145</v>
      </c>
      <c r="J147">
        <v>14.391520744263623</v>
      </c>
      <c r="K147" s="92">
        <v>5.7670000000000003</v>
      </c>
      <c r="L147">
        <f t="shared" si="9"/>
        <v>-8.6245207442636236</v>
      </c>
      <c r="Q147">
        <v>145</v>
      </c>
      <c r="R147">
        <v>9.2311563941055059</v>
      </c>
      <c r="S147" s="92">
        <v>1.462</v>
      </c>
      <c r="T147">
        <f t="shared" si="10"/>
        <v>-7.7691563941055062</v>
      </c>
      <c r="Y147">
        <v>145</v>
      </c>
      <c r="Z147">
        <v>0.9267546392399002</v>
      </c>
      <c r="AA147" s="92">
        <v>0.98199999999999998</v>
      </c>
      <c r="AB147">
        <f t="shared" si="11"/>
        <v>5.5245360760099782E-2</v>
      </c>
    </row>
    <row r="148" spans="1:28" x14ac:dyDescent="0.2">
      <c r="A148">
        <v>146</v>
      </c>
      <c r="B148">
        <v>3.4401681652987453</v>
      </c>
      <c r="C148" s="92">
        <v>125.398</v>
      </c>
      <c r="D148">
        <f t="shared" si="8"/>
        <v>121.95783183470125</v>
      </c>
      <c r="I148">
        <v>146</v>
      </c>
      <c r="J148">
        <v>14.366825635481325</v>
      </c>
      <c r="K148" s="92">
        <v>6.1420000000000003</v>
      </c>
      <c r="L148">
        <f t="shared" si="9"/>
        <v>-8.2248256354813236</v>
      </c>
      <c r="Q148">
        <v>146</v>
      </c>
      <c r="R148">
        <v>8.3433711142258655</v>
      </c>
      <c r="S148" s="92">
        <v>1.3240000000000001</v>
      </c>
      <c r="T148">
        <f t="shared" si="10"/>
        <v>-7.0193711142258657</v>
      </c>
      <c r="Y148">
        <v>146</v>
      </c>
      <c r="Z148">
        <v>0.92230806407093546</v>
      </c>
      <c r="AA148" s="92">
        <v>0.97799999999999998</v>
      </c>
      <c r="AB148">
        <f t="shared" si="11"/>
        <v>5.5691935929064518E-2</v>
      </c>
    </row>
    <row r="149" spans="1:28" x14ac:dyDescent="0.2">
      <c r="A149">
        <v>147</v>
      </c>
      <c r="B149">
        <v>3.5961861308150369</v>
      </c>
      <c r="C149" s="92">
        <v>154.32599999999999</v>
      </c>
      <c r="D149">
        <f t="shared" si="8"/>
        <v>150.72981386918497</v>
      </c>
      <c r="I149">
        <v>147</v>
      </c>
      <c r="J149">
        <v>14.392082310654102</v>
      </c>
      <c r="K149" s="92">
        <v>5.9829999999999997</v>
      </c>
      <c r="L149">
        <f t="shared" si="9"/>
        <v>-8.4090823106541031</v>
      </c>
      <c r="Q149">
        <v>147</v>
      </c>
      <c r="R149">
        <v>7.5865250923105041</v>
      </c>
      <c r="S149" s="92">
        <v>1.3480000000000001</v>
      </c>
      <c r="T149">
        <f t="shared" si="10"/>
        <v>-6.2385250923105042</v>
      </c>
      <c r="Y149">
        <v>147</v>
      </c>
      <c r="Z149">
        <v>0.91790823498238794</v>
      </c>
      <c r="AA149" s="92">
        <v>0.97599999999999998</v>
      </c>
      <c r="AB149">
        <f t="shared" si="11"/>
        <v>5.809176501761204E-2</v>
      </c>
    </row>
    <row r="150" spans="1:28" x14ac:dyDescent="0.2">
      <c r="A150">
        <v>148</v>
      </c>
      <c r="B150">
        <v>3.7731327170311824</v>
      </c>
      <c r="C150" s="92">
        <v>150.268</v>
      </c>
      <c r="D150">
        <f t="shared" si="8"/>
        <v>146.49486728296881</v>
      </c>
      <c r="I150">
        <v>148</v>
      </c>
      <c r="J150">
        <v>14.60443545682598</v>
      </c>
      <c r="K150" s="92">
        <v>4.8570000000000002</v>
      </c>
      <c r="L150">
        <f t="shared" si="9"/>
        <v>-9.7474354568259791</v>
      </c>
      <c r="Q150">
        <v>148</v>
      </c>
      <c r="R150">
        <v>6.9629672417324064</v>
      </c>
      <c r="S150" s="92">
        <v>1.8129999999999999</v>
      </c>
      <c r="T150">
        <f t="shared" si="10"/>
        <v>-5.1499672417324067</v>
      </c>
      <c r="Y150">
        <v>148</v>
      </c>
      <c r="Z150">
        <v>0.91354613423780362</v>
      </c>
      <c r="AA150" s="92">
        <v>0.97399999999999998</v>
      </c>
      <c r="AB150">
        <f t="shared" si="11"/>
        <v>6.0453865762196357E-2</v>
      </c>
    </row>
    <row r="151" spans="1:28" x14ac:dyDescent="0.2">
      <c r="A151">
        <v>149</v>
      </c>
      <c r="B151">
        <v>4.0225198559097084</v>
      </c>
      <c r="C151" s="92">
        <v>138.88200000000001</v>
      </c>
      <c r="D151">
        <f t="shared" si="8"/>
        <v>134.8594801440903</v>
      </c>
      <c r="I151">
        <v>149</v>
      </c>
      <c r="J151">
        <v>15.095989716493539</v>
      </c>
      <c r="K151" s="92">
        <v>4.4459999999999997</v>
      </c>
      <c r="L151">
        <f t="shared" si="9"/>
        <v>-10.64998971649354</v>
      </c>
      <c r="Q151">
        <v>149</v>
      </c>
      <c r="R151">
        <v>6.5258122565953025</v>
      </c>
      <c r="S151" s="92">
        <v>2.262</v>
      </c>
      <c r="T151">
        <f t="shared" si="10"/>
        <v>-4.2638122565953029</v>
      </c>
      <c r="Y151">
        <v>149</v>
      </c>
      <c r="Z151">
        <v>0.90919723584736734</v>
      </c>
      <c r="AA151" s="92">
        <v>0.97099999999999997</v>
      </c>
      <c r="AB151">
        <f t="shared" si="11"/>
        <v>6.1802764152632639E-2</v>
      </c>
    </row>
    <row r="152" spans="1:28" x14ac:dyDescent="0.2">
      <c r="A152">
        <v>150</v>
      </c>
      <c r="B152">
        <v>4.2105277144429252</v>
      </c>
      <c r="C152" s="92">
        <v>174.86099999999999</v>
      </c>
      <c r="D152">
        <f t="shared" si="8"/>
        <v>170.65047228555707</v>
      </c>
      <c r="I152">
        <v>150</v>
      </c>
      <c r="J152">
        <v>15.170043103091427</v>
      </c>
      <c r="K152" s="92">
        <v>6.4390000000000001</v>
      </c>
      <c r="L152">
        <f t="shared" si="9"/>
        <v>-8.7310431030914266</v>
      </c>
      <c r="Q152">
        <v>150</v>
      </c>
      <c r="R152">
        <v>6.0313372049413001</v>
      </c>
      <c r="S152" s="92">
        <v>1.2849999999999999</v>
      </c>
      <c r="T152">
        <f t="shared" si="10"/>
        <v>-4.7463372049413</v>
      </c>
      <c r="Y152">
        <v>150</v>
      </c>
      <c r="Z152">
        <v>0.90478725521294123</v>
      </c>
      <c r="AA152" s="92">
        <v>0.96799999999999997</v>
      </c>
      <c r="AB152">
        <f t="shared" si="11"/>
        <v>6.3212744787058739E-2</v>
      </c>
    </row>
    <row r="153" spans="1:28" x14ac:dyDescent="0.2">
      <c r="A153">
        <v>151</v>
      </c>
      <c r="B153">
        <v>4.3446139473308882</v>
      </c>
      <c r="C153" s="92">
        <v>162.047</v>
      </c>
      <c r="D153">
        <f t="shared" si="8"/>
        <v>157.70238605266911</v>
      </c>
      <c r="I153">
        <v>151</v>
      </c>
      <c r="J153">
        <v>15.198986825499553</v>
      </c>
      <c r="K153" s="92">
        <v>4.548</v>
      </c>
      <c r="L153">
        <f t="shared" si="9"/>
        <v>-10.650986825499553</v>
      </c>
      <c r="Q153">
        <v>151</v>
      </c>
      <c r="R153">
        <v>5.5162584092504874</v>
      </c>
      <c r="S153" s="92">
        <v>2.0870000000000002</v>
      </c>
      <c r="T153">
        <f t="shared" si="10"/>
        <v>-3.4292584092504872</v>
      </c>
      <c r="Y153">
        <v>151</v>
      </c>
      <c r="Z153">
        <v>0.90038647432057983</v>
      </c>
      <c r="AA153" s="92">
        <v>0.96699999999999997</v>
      </c>
      <c r="AB153">
        <f t="shared" si="11"/>
        <v>6.6613525679420138E-2</v>
      </c>
    </row>
    <row r="154" spans="1:28" x14ac:dyDescent="0.2">
      <c r="A154">
        <v>152</v>
      </c>
      <c r="B154">
        <v>4.4076452395698569</v>
      </c>
      <c r="C154" s="92">
        <v>157.30099999999999</v>
      </c>
      <c r="D154">
        <f t="shared" si="8"/>
        <v>152.89335476043013</v>
      </c>
      <c r="I154">
        <v>152</v>
      </c>
      <c r="J154">
        <v>14.519621429396823</v>
      </c>
      <c r="K154" s="92">
        <v>5.3540000000000001</v>
      </c>
      <c r="L154">
        <f t="shared" si="9"/>
        <v>-9.1656214293968219</v>
      </c>
      <c r="Q154">
        <v>152</v>
      </c>
      <c r="R154">
        <v>4.9773609503690448</v>
      </c>
      <c r="S154" s="92">
        <v>1.381</v>
      </c>
      <c r="T154">
        <f t="shared" si="10"/>
        <v>-3.5963609503690446</v>
      </c>
      <c r="Y154">
        <v>152</v>
      </c>
      <c r="Z154">
        <v>0.8960488649076277</v>
      </c>
      <c r="AA154" s="92">
        <v>0.96399999999999997</v>
      </c>
      <c r="AB154">
        <f t="shared" si="11"/>
        <v>6.7951135092372272E-2</v>
      </c>
    </row>
    <row r="155" spans="1:28" x14ac:dyDescent="0.2">
      <c r="A155">
        <v>153</v>
      </c>
      <c r="B155">
        <v>4.4511486256752466</v>
      </c>
      <c r="C155" s="92">
        <v>180.971</v>
      </c>
      <c r="D155">
        <f t="shared" si="8"/>
        <v>176.51985137432476</v>
      </c>
      <c r="I155">
        <v>153</v>
      </c>
      <c r="J155">
        <v>14.902699402269603</v>
      </c>
      <c r="K155" s="92">
        <v>5.4969999999999999</v>
      </c>
      <c r="L155">
        <f t="shared" si="9"/>
        <v>-9.4056994022696028</v>
      </c>
      <c r="Q155">
        <v>153</v>
      </c>
      <c r="R155">
        <v>4.6564960673886597</v>
      </c>
      <c r="S155" s="92">
        <v>1.2689999999999999</v>
      </c>
      <c r="T155">
        <f t="shared" si="10"/>
        <v>-3.3874960673886596</v>
      </c>
      <c r="Y155">
        <v>153</v>
      </c>
      <c r="Z155">
        <v>0.89183569569335264</v>
      </c>
      <c r="AA155" s="92">
        <v>0.96099999999999997</v>
      </c>
      <c r="AB155">
        <f t="shared" si="11"/>
        <v>6.9164304306647328E-2</v>
      </c>
    </row>
    <row r="156" spans="1:28" x14ac:dyDescent="0.2">
      <c r="A156">
        <v>154</v>
      </c>
      <c r="B156">
        <v>4.5331004498382406</v>
      </c>
      <c r="C156" s="92">
        <v>277.36200000000002</v>
      </c>
      <c r="D156">
        <f t="shared" si="8"/>
        <v>272.82889955016179</v>
      </c>
      <c r="I156">
        <v>154</v>
      </c>
      <c r="J156">
        <v>15.561492240982057</v>
      </c>
      <c r="K156" s="92">
        <v>6.41</v>
      </c>
      <c r="L156">
        <f t="shared" si="9"/>
        <v>-9.1514922409820567</v>
      </c>
      <c r="Q156">
        <v>154</v>
      </c>
      <c r="R156">
        <v>4.4030091803940952</v>
      </c>
      <c r="S156" s="92">
        <v>1.089</v>
      </c>
      <c r="T156">
        <f t="shared" si="10"/>
        <v>-3.3140091803940952</v>
      </c>
      <c r="Y156">
        <v>154</v>
      </c>
      <c r="Z156">
        <v>0.88769361955322368</v>
      </c>
      <c r="AA156" s="92">
        <v>0.95899999999999996</v>
      </c>
      <c r="AB156">
        <f t="shared" si="11"/>
        <v>7.1306380446776285E-2</v>
      </c>
    </row>
    <row r="157" spans="1:28" x14ac:dyDescent="0.2">
      <c r="A157">
        <v>155</v>
      </c>
      <c r="B157">
        <v>4.6559301956583194</v>
      </c>
      <c r="C157" s="92">
        <v>295.27999999999997</v>
      </c>
      <c r="D157">
        <f t="shared" si="8"/>
        <v>290.62406980434167</v>
      </c>
      <c r="I157">
        <v>155</v>
      </c>
      <c r="J157">
        <v>16.325630316810397</v>
      </c>
      <c r="K157" s="92">
        <v>5.8109999999999999</v>
      </c>
      <c r="L157">
        <f t="shared" si="9"/>
        <v>-10.514630316810397</v>
      </c>
      <c r="Q157">
        <v>155</v>
      </c>
      <c r="R157">
        <v>4.2074032834555606</v>
      </c>
      <c r="S157" s="92">
        <v>1.254</v>
      </c>
      <c r="T157">
        <f t="shared" si="10"/>
        <v>-2.9534032834555606</v>
      </c>
      <c r="Y157">
        <v>155</v>
      </c>
      <c r="Z157">
        <v>0.88359197062926986</v>
      </c>
      <c r="AA157" s="92">
        <v>0.96</v>
      </c>
      <c r="AB157">
        <f t="shared" si="11"/>
        <v>7.6408029370730102E-2</v>
      </c>
    </row>
    <row r="158" spans="1:28" x14ac:dyDescent="0.2">
      <c r="A158">
        <v>156</v>
      </c>
      <c r="B158">
        <v>4.7152521399775846</v>
      </c>
      <c r="C158" s="92">
        <v>230.36699999999999</v>
      </c>
      <c r="D158">
        <f t="shared" si="8"/>
        <v>225.6517478600224</v>
      </c>
      <c r="I158">
        <v>156</v>
      </c>
      <c r="J158">
        <v>16.751217308923209</v>
      </c>
      <c r="K158" s="92">
        <v>7.468</v>
      </c>
      <c r="L158">
        <f t="shared" si="9"/>
        <v>-9.2832173089232093</v>
      </c>
      <c r="Q158">
        <v>156</v>
      </c>
      <c r="R158">
        <v>3.9717019328965759</v>
      </c>
      <c r="S158" s="92">
        <v>0.92500000000000004</v>
      </c>
      <c r="T158">
        <f t="shared" si="10"/>
        <v>-3.0467019328965756</v>
      </c>
      <c r="Y158">
        <v>156</v>
      </c>
      <c r="Z158">
        <v>0.87950094505430532</v>
      </c>
      <c r="AA158" s="92">
        <v>0.95699999999999996</v>
      </c>
      <c r="AB158">
        <f t="shared" si="11"/>
        <v>7.7499054945694645E-2</v>
      </c>
    </row>
    <row r="159" spans="1:28" x14ac:dyDescent="0.2">
      <c r="A159">
        <v>157</v>
      </c>
      <c r="B159">
        <v>4.8562558021072455</v>
      </c>
      <c r="C159" s="92">
        <v>238.804</v>
      </c>
      <c r="D159">
        <f t="shared" si="8"/>
        <v>233.94774419789275</v>
      </c>
      <c r="I159">
        <v>157</v>
      </c>
      <c r="J159">
        <v>17.725847774836332</v>
      </c>
      <c r="K159" s="92">
        <v>7.6970000000000001</v>
      </c>
      <c r="L159">
        <f t="shared" si="9"/>
        <v>-10.028847774836333</v>
      </c>
      <c r="Q159">
        <v>157</v>
      </c>
      <c r="R159">
        <v>3.8192755254228339</v>
      </c>
      <c r="S159" s="92">
        <v>0.92100000000000004</v>
      </c>
      <c r="T159">
        <f t="shared" si="10"/>
        <v>-2.8982755254228341</v>
      </c>
      <c r="Y159">
        <v>157</v>
      </c>
      <c r="Z159">
        <v>0.87547389522327701</v>
      </c>
      <c r="AA159" s="92">
        <v>0.95299999999999996</v>
      </c>
      <c r="AB159">
        <f t="shared" si="11"/>
        <v>7.7526104776722948E-2</v>
      </c>
    </row>
    <row r="160" spans="1:28" x14ac:dyDescent="0.2">
      <c r="A160">
        <v>158</v>
      </c>
      <c r="B160">
        <v>5.430213964032844</v>
      </c>
      <c r="C160" s="92">
        <v>411.90899999999999</v>
      </c>
      <c r="D160">
        <f t="shared" si="8"/>
        <v>406.47878603596718</v>
      </c>
      <c r="I160">
        <v>158</v>
      </c>
      <c r="J160">
        <v>21.064588966628811</v>
      </c>
      <c r="K160" s="92">
        <v>8.8629999999999995</v>
      </c>
      <c r="L160">
        <f t="shared" si="9"/>
        <v>-12.201588966628812</v>
      </c>
      <c r="Q160">
        <v>158</v>
      </c>
      <c r="R160">
        <v>3.9938172714044455</v>
      </c>
      <c r="S160" s="92">
        <v>1.024</v>
      </c>
      <c r="T160">
        <f t="shared" si="10"/>
        <v>-2.9698172714044455</v>
      </c>
      <c r="Y160">
        <v>158</v>
      </c>
      <c r="Z160">
        <v>0.87145197757722759</v>
      </c>
      <c r="AA160" s="92">
        <v>0.95099999999999996</v>
      </c>
      <c r="AB160">
        <f t="shared" si="11"/>
        <v>7.9548022422772369E-2</v>
      </c>
    </row>
    <row r="161" spans="1:28" x14ac:dyDescent="0.2">
      <c r="A161">
        <v>159</v>
      </c>
      <c r="B161">
        <v>5.8867506320314584</v>
      </c>
      <c r="C161" s="92">
        <v>327.29899999999998</v>
      </c>
      <c r="D161">
        <f t="shared" si="8"/>
        <v>321.41224936796851</v>
      </c>
      <c r="I161">
        <v>159</v>
      </c>
      <c r="J161">
        <v>22.982570095982759</v>
      </c>
      <c r="K161" s="92">
        <v>4.7249999999999996</v>
      </c>
      <c r="L161">
        <f t="shared" si="9"/>
        <v>-18.257570095982757</v>
      </c>
      <c r="Q161">
        <v>159</v>
      </c>
      <c r="R161">
        <v>4.2461034596166956</v>
      </c>
      <c r="S161" s="92">
        <v>2.9940000000000002</v>
      </c>
      <c r="T161">
        <f t="shared" si="10"/>
        <v>-1.2521034596166953</v>
      </c>
      <c r="Y161">
        <v>159</v>
      </c>
      <c r="Z161">
        <v>0.86713140475894879</v>
      </c>
      <c r="AA161" s="92">
        <v>0.95199999999999996</v>
      </c>
      <c r="AB161">
        <f t="shared" si="11"/>
        <v>8.486859524105117E-2</v>
      </c>
    </row>
    <row r="162" spans="1:28" x14ac:dyDescent="0.2">
      <c r="A162">
        <v>160</v>
      </c>
      <c r="B162">
        <v>6.8448143629224063</v>
      </c>
      <c r="C162" s="92">
        <v>350.17</v>
      </c>
      <c r="D162">
        <f t="shared" si="8"/>
        <v>343.3251856370776</v>
      </c>
      <c r="I162">
        <v>160</v>
      </c>
      <c r="J162">
        <v>26.350009626567967</v>
      </c>
      <c r="K162" s="92">
        <v>14.132999999999999</v>
      </c>
      <c r="L162">
        <f t="shared" si="9"/>
        <v>-12.217009626567968</v>
      </c>
      <c r="Q162">
        <v>160</v>
      </c>
      <c r="R162">
        <v>4.8427615834843376</v>
      </c>
      <c r="S162" s="92">
        <v>1</v>
      </c>
      <c r="T162">
        <f t="shared" si="10"/>
        <v>-3.8427615834843376</v>
      </c>
      <c r="Y162">
        <v>160</v>
      </c>
      <c r="Z162">
        <v>0.86257934697546279</v>
      </c>
      <c r="AA162" s="92">
        <v>0.94599999999999995</v>
      </c>
      <c r="AB162">
        <f t="shared" si="11"/>
        <v>8.3420653024537161E-2</v>
      </c>
    </row>
    <row r="163" spans="1:28" x14ac:dyDescent="0.2">
      <c r="A163">
        <v>161</v>
      </c>
      <c r="B163">
        <v>8.6785683960536559</v>
      </c>
      <c r="C163" s="92">
        <v>553.63699999999994</v>
      </c>
      <c r="D163">
        <f t="shared" si="8"/>
        <v>544.95843160394634</v>
      </c>
      <c r="I163">
        <v>161</v>
      </c>
      <c r="J163">
        <v>36.642509125165112</v>
      </c>
      <c r="K163" s="92">
        <v>12.071999999999999</v>
      </c>
      <c r="L163">
        <f t="shared" si="9"/>
        <v>-24.570509125165113</v>
      </c>
      <c r="Q163">
        <v>161</v>
      </c>
      <c r="R163">
        <v>6.023751640047867</v>
      </c>
      <c r="S163" s="92">
        <v>1.956</v>
      </c>
      <c r="T163">
        <f t="shared" si="10"/>
        <v>-4.0677516400478666</v>
      </c>
      <c r="Y163">
        <v>161</v>
      </c>
      <c r="Z163">
        <v>0.85749009330062409</v>
      </c>
      <c r="AA163" s="92">
        <v>0.94699999999999995</v>
      </c>
      <c r="AB163">
        <f t="shared" si="11"/>
        <v>8.9509906699375863E-2</v>
      </c>
    </row>
    <row r="164" spans="1:28" x14ac:dyDescent="0.2">
      <c r="A164">
        <v>162</v>
      </c>
      <c r="B164">
        <v>7.4506210520774809</v>
      </c>
      <c r="C164" s="92">
        <v>411.29</v>
      </c>
      <c r="D164">
        <f t="shared" si="8"/>
        <v>403.83937894792251</v>
      </c>
      <c r="I164">
        <v>162</v>
      </c>
      <c r="J164">
        <v>28.736610025973402</v>
      </c>
      <c r="K164" s="92">
        <v>10.161</v>
      </c>
      <c r="L164">
        <f t="shared" si="9"/>
        <v>-18.575610025973404</v>
      </c>
      <c r="Q164">
        <v>162</v>
      </c>
      <c r="R164">
        <v>5.0742095760123309</v>
      </c>
      <c r="S164" s="92">
        <v>1.466</v>
      </c>
      <c r="T164">
        <f t="shared" si="10"/>
        <v>-3.6082095760123307</v>
      </c>
      <c r="Y164">
        <v>162</v>
      </c>
      <c r="Z164">
        <v>0.85137560110424126</v>
      </c>
      <c r="AA164" s="92">
        <v>0.95</v>
      </c>
      <c r="AB164">
        <f t="shared" si="11"/>
        <v>9.8624398895758691E-2</v>
      </c>
    </row>
    <row r="165" spans="1:28" x14ac:dyDescent="0.2">
      <c r="A165">
        <v>163</v>
      </c>
      <c r="B165">
        <v>7.6909985824231644</v>
      </c>
      <c r="C165" s="92">
        <v>371.012</v>
      </c>
      <c r="D165">
        <f t="shared" si="8"/>
        <v>363.32100141757684</v>
      </c>
      <c r="I165">
        <v>163</v>
      </c>
      <c r="J165">
        <v>30.035217923385932</v>
      </c>
      <c r="K165" s="92">
        <v>9.7729999999999997</v>
      </c>
      <c r="L165">
        <f t="shared" si="9"/>
        <v>-20.262217923385933</v>
      </c>
      <c r="Q165">
        <v>163</v>
      </c>
      <c r="R165">
        <v>5.1402401971502272</v>
      </c>
      <c r="S165" s="92">
        <v>1.583</v>
      </c>
      <c r="T165">
        <f t="shared" si="10"/>
        <v>-3.557240197150227</v>
      </c>
      <c r="Y165">
        <v>163</v>
      </c>
      <c r="Z165">
        <v>0.84622107978788008</v>
      </c>
      <c r="AA165" s="92">
        <v>0.94899999999999995</v>
      </c>
      <c r="AB165">
        <f t="shared" si="11"/>
        <v>0.10277892021211987</v>
      </c>
    </row>
    <row r="166" spans="1:28" x14ac:dyDescent="0.2">
      <c r="A166">
        <v>164</v>
      </c>
      <c r="B166">
        <v>6.603764066408381</v>
      </c>
      <c r="C166" s="92">
        <v>334.05700000000002</v>
      </c>
      <c r="D166">
        <f t="shared" si="8"/>
        <v>327.45323593359166</v>
      </c>
      <c r="I166">
        <v>164</v>
      </c>
      <c r="J166">
        <v>26.339861086122355</v>
      </c>
      <c r="K166" s="92">
        <v>10.41</v>
      </c>
      <c r="L166">
        <f t="shared" si="9"/>
        <v>-15.929861086122354</v>
      </c>
      <c r="Q166">
        <v>164</v>
      </c>
      <c r="R166">
        <v>4.3122018376792521</v>
      </c>
      <c r="S166" s="92">
        <v>1.1220000000000001</v>
      </c>
      <c r="T166">
        <f t="shared" si="10"/>
        <v>-3.1902018376792523</v>
      </c>
      <c r="Y166">
        <v>164</v>
      </c>
      <c r="Z166">
        <v>0.84112120135927382</v>
      </c>
      <c r="AA166" s="92">
        <v>0.95</v>
      </c>
      <c r="AB166">
        <f t="shared" si="11"/>
        <v>0.10887879864072614</v>
      </c>
    </row>
    <row r="167" spans="1:28" x14ac:dyDescent="0.2">
      <c r="A167">
        <v>165</v>
      </c>
      <c r="B167">
        <v>5.8573404123507062</v>
      </c>
      <c r="C167" s="92">
        <v>306.029</v>
      </c>
      <c r="D167">
        <f t="shared" si="8"/>
        <v>300.17165958764929</v>
      </c>
      <c r="I167">
        <v>165</v>
      </c>
      <c r="J167">
        <v>23.032432678657216</v>
      </c>
      <c r="K167" s="92">
        <v>8.1609999999999996</v>
      </c>
      <c r="L167">
        <f t="shared" si="9"/>
        <v>-14.871432678657216</v>
      </c>
      <c r="Q167">
        <v>165</v>
      </c>
      <c r="R167">
        <v>3.7375908250088234</v>
      </c>
      <c r="S167" s="92">
        <v>1.0580000000000001</v>
      </c>
      <c r="T167">
        <f t="shared" si="10"/>
        <v>-2.6795908250088232</v>
      </c>
      <c r="Y167">
        <v>165</v>
      </c>
      <c r="Z167">
        <v>0.83676274336079648</v>
      </c>
      <c r="AA167" s="92">
        <v>0.95</v>
      </c>
      <c r="AB167">
        <f t="shared" si="11"/>
        <v>0.11323725663920348</v>
      </c>
    </row>
    <row r="168" spans="1:28" x14ac:dyDescent="0.2">
      <c r="A168">
        <v>166</v>
      </c>
      <c r="B168">
        <v>5.7213282343846137</v>
      </c>
      <c r="C168" s="92">
        <v>308.43</v>
      </c>
      <c r="D168">
        <f t="shared" si="8"/>
        <v>302.70867176561541</v>
      </c>
      <c r="I168">
        <v>166</v>
      </c>
      <c r="J168">
        <v>21.399987998604686</v>
      </c>
      <c r="K168" s="92">
        <v>6.9530000000000003</v>
      </c>
      <c r="L168">
        <f t="shared" si="9"/>
        <v>-14.446987998604687</v>
      </c>
      <c r="Q168">
        <v>166</v>
      </c>
      <c r="R168">
        <v>3.5807557393876084</v>
      </c>
      <c r="S168" s="92">
        <v>1.1120000000000001</v>
      </c>
      <c r="T168">
        <f t="shared" si="10"/>
        <v>-2.4687557393876083</v>
      </c>
      <c r="Y168">
        <v>166</v>
      </c>
      <c r="Z168">
        <v>0.8329177476450409</v>
      </c>
      <c r="AA168" s="92">
        <v>0.95</v>
      </c>
      <c r="AB168">
        <f t="shared" si="11"/>
        <v>0.11708225235495906</v>
      </c>
    </row>
    <row r="169" spans="1:28" x14ac:dyDescent="0.2">
      <c r="A169">
        <v>167</v>
      </c>
      <c r="B169">
        <v>6.2015873024798598</v>
      </c>
      <c r="C169" s="92">
        <v>349.755</v>
      </c>
      <c r="D169">
        <f t="shared" si="8"/>
        <v>343.55341269752012</v>
      </c>
      <c r="I169">
        <v>167</v>
      </c>
      <c r="J169">
        <v>22.209281655109191</v>
      </c>
      <c r="K169" s="92">
        <v>6.673</v>
      </c>
      <c r="L169">
        <f t="shared" si="9"/>
        <v>-15.536281655109191</v>
      </c>
      <c r="Q169">
        <v>167</v>
      </c>
      <c r="R169">
        <v>3.806557974116187</v>
      </c>
      <c r="S169" s="92">
        <v>1.341</v>
      </c>
      <c r="T169">
        <f t="shared" si="10"/>
        <v>-2.4655579741161873</v>
      </c>
      <c r="Y169">
        <v>167</v>
      </c>
      <c r="Z169">
        <v>0.82932288180252423</v>
      </c>
      <c r="AA169" s="92">
        <v>0.94799999999999995</v>
      </c>
      <c r="AB169">
        <f t="shared" si="11"/>
        <v>0.11867711819747573</v>
      </c>
    </row>
    <row r="170" spans="1:28" x14ac:dyDescent="0.2">
      <c r="A170">
        <v>168</v>
      </c>
      <c r="B170">
        <v>5.8923962724175585</v>
      </c>
      <c r="C170" s="92">
        <v>148.40199999999999</v>
      </c>
      <c r="D170">
        <f t="shared" si="8"/>
        <v>142.50960372758243</v>
      </c>
      <c r="I170">
        <v>168</v>
      </c>
      <c r="J170">
        <v>20.322433016682666</v>
      </c>
      <c r="K170" s="92">
        <v>5.9729999999999999</v>
      </c>
      <c r="L170">
        <f t="shared" si="9"/>
        <v>-14.349433016682667</v>
      </c>
      <c r="Q170">
        <v>168</v>
      </c>
      <c r="R170">
        <v>3.5467799690124795</v>
      </c>
      <c r="S170" s="92">
        <v>1.4419999999999999</v>
      </c>
      <c r="T170">
        <f t="shared" si="10"/>
        <v>-2.1047799690124798</v>
      </c>
      <c r="Y170">
        <v>168</v>
      </c>
      <c r="Z170">
        <v>0.82567938176704991</v>
      </c>
      <c r="AA170" s="92">
        <v>0.94699999999999995</v>
      </c>
      <c r="AB170">
        <f t="shared" si="11"/>
        <v>0.12132061823295004</v>
      </c>
    </row>
    <row r="171" spans="1:28" x14ac:dyDescent="0.2">
      <c r="A171">
        <v>169</v>
      </c>
      <c r="B171">
        <v>5.8812693560422185</v>
      </c>
      <c r="C171" s="92">
        <v>121.017</v>
      </c>
      <c r="D171">
        <f t="shared" si="8"/>
        <v>115.13573064395777</v>
      </c>
      <c r="I171">
        <v>169</v>
      </c>
      <c r="J171">
        <v>19.241089651557857</v>
      </c>
      <c r="K171" s="92">
        <v>6.0540000000000003</v>
      </c>
      <c r="L171">
        <f t="shared" si="9"/>
        <v>-13.187089651557857</v>
      </c>
      <c r="Q171">
        <v>169</v>
      </c>
      <c r="R171">
        <v>3.4712241806375324</v>
      </c>
      <c r="S171" s="92">
        <v>1.264</v>
      </c>
      <c r="T171">
        <f t="shared" si="10"/>
        <v>-2.2072241806375326</v>
      </c>
      <c r="Y171">
        <v>169</v>
      </c>
      <c r="Z171">
        <v>0.82233036925700898</v>
      </c>
      <c r="AA171" s="92">
        <v>0.94099999999999995</v>
      </c>
      <c r="AB171">
        <f t="shared" si="11"/>
        <v>0.11866963074299097</v>
      </c>
    </row>
    <row r="172" spans="1:28" x14ac:dyDescent="0.2">
      <c r="A172">
        <v>170</v>
      </c>
      <c r="B172">
        <v>5.9640296193647071</v>
      </c>
      <c r="C172" s="92">
        <v>119.616</v>
      </c>
      <c r="D172">
        <f t="shared" si="8"/>
        <v>113.65197038063529</v>
      </c>
      <c r="I172">
        <v>170</v>
      </c>
      <c r="J172">
        <v>18.646877394092776</v>
      </c>
      <c r="K172" s="92">
        <v>6.0339999999999998</v>
      </c>
      <c r="L172">
        <f t="shared" si="9"/>
        <v>-12.612877394092777</v>
      </c>
      <c r="Q172">
        <v>170</v>
      </c>
      <c r="R172">
        <v>3.4512207814072378</v>
      </c>
      <c r="S172" s="92">
        <v>1.2410000000000001</v>
      </c>
      <c r="T172">
        <f t="shared" si="10"/>
        <v>-2.2102207814072377</v>
      </c>
      <c r="Y172">
        <v>170</v>
      </c>
      <c r="Z172">
        <v>0.81913946831087958</v>
      </c>
      <c r="AA172" s="92">
        <v>0.93700000000000006</v>
      </c>
      <c r="AB172">
        <f t="shared" si="11"/>
        <v>0.11786053168912047</v>
      </c>
    </row>
    <row r="173" spans="1:28" x14ac:dyDescent="0.2">
      <c r="A173">
        <v>171</v>
      </c>
      <c r="B173">
        <v>6.0862734502122544</v>
      </c>
      <c r="C173" s="92">
        <v>131.54499999999999</v>
      </c>
      <c r="D173">
        <f t="shared" si="8"/>
        <v>125.45872654978773</v>
      </c>
      <c r="I173">
        <v>171</v>
      </c>
      <c r="J173">
        <v>17.920806482850349</v>
      </c>
      <c r="K173" s="92">
        <v>5.6139999999999999</v>
      </c>
      <c r="L173">
        <f t="shared" si="9"/>
        <v>-12.306806482850348</v>
      </c>
      <c r="Q173">
        <v>171</v>
      </c>
      <c r="R173">
        <v>3.4526550172840307</v>
      </c>
      <c r="S173" s="92">
        <v>1.357</v>
      </c>
      <c r="T173">
        <f t="shared" si="10"/>
        <v>-2.0956550172840309</v>
      </c>
      <c r="Y173">
        <v>171</v>
      </c>
      <c r="Z173">
        <v>0.81606113581507655</v>
      </c>
      <c r="AA173" s="92">
        <v>0.93500000000000005</v>
      </c>
      <c r="AB173">
        <f t="shared" si="11"/>
        <v>0.1189388641849235</v>
      </c>
    </row>
    <row r="174" spans="1:28" x14ac:dyDescent="0.2">
      <c r="A174">
        <v>172</v>
      </c>
      <c r="B174">
        <v>6.2408688737446498</v>
      </c>
      <c r="C174" s="92">
        <v>135.59200000000001</v>
      </c>
      <c r="D174">
        <f t="shared" si="8"/>
        <v>129.35113112625535</v>
      </c>
      <c r="I174">
        <v>172</v>
      </c>
      <c r="J174">
        <v>17.680209807303012</v>
      </c>
      <c r="K174" s="92">
        <v>6.5709999999999997</v>
      </c>
      <c r="L174">
        <f t="shared" si="9"/>
        <v>-11.109209807303012</v>
      </c>
      <c r="Q174">
        <v>172</v>
      </c>
      <c r="R174">
        <v>3.4702291951557998</v>
      </c>
      <c r="S174" s="92">
        <v>1.143</v>
      </c>
      <c r="T174">
        <f t="shared" si="10"/>
        <v>-2.3272291951558</v>
      </c>
      <c r="Y174">
        <v>172</v>
      </c>
      <c r="Z174">
        <v>0.813075471431431</v>
      </c>
      <c r="AA174" s="92">
        <v>0.93300000000000005</v>
      </c>
      <c r="AB174">
        <f t="shared" si="11"/>
        <v>0.11992452856856906</v>
      </c>
    </row>
    <row r="175" spans="1:28" x14ac:dyDescent="0.2">
      <c r="A175">
        <v>173</v>
      </c>
      <c r="B175">
        <v>7.4310820231996857</v>
      </c>
      <c r="C175" s="92">
        <v>148.89500000000001</v>
      </c>
      <c r="D175">
        <f t="shared" si="8"/>
        <v>141.46391797680033</v>
      </c>
      <c r="I175">
        <v>173</v>
      </c>
      <c r="J175">
        <v>16.998380201998074</v>
      </c>
      <c r="K175" s="92">
        <v>6.0590000000000002</v>
      </c>
      <c r="L175">
        <f t="shared" si="9"/>
        <v>-10.939380201998073</v>
      </c>
      <c r="Q175">
        <v>173</v>
      </c>
      <c r="R175">
        <v>3.6002872770184817</v>
      </c>
      <c r="S175" s="92">
        <v>1.4850000000000001</v>
      </c>
      <c r="T175">
        <f t="shared" si="10"/>
        <v>-2.1152872770184814</v>
      </c>
      <c r="Y175">
        <v>173</v>
      </c>
      <c r="Z175">
        <v>0.81016789660371802</v>
      </c>
      <c r="AA175" s="92">
        <v>0.93200000000000005</v>
      </c>
      <c r="AB175">
        <f t="shared" si="11"/>
        <v>0.12183210339628203</v>
      </c>
    </row>
    <row r="176" spans="1:28" x14ac:dyDescent="0.2">
      <c r="A176">
        <v>174</v>
      </c>
      <c r="B176">
        <v>8.3326532052006428</v>
      </c>
      <c r="C176" s="92">
        <v>180.23500000000001</v>
      </c>
      <c r="D176">
        <f t="shared" si="8"/>
        <v>171.90234679479937</v>
      </c>
      <c r="I176">
        <v>174</v>
      </c>
      <c r="J176">
        <v>17.822915751149221</v>
      </c>
      <c r="K176" s="92">
        <v>7.9880000000000004</v>
      </c>
      <c r="L176">
        <f t="shared" si="9"/>
        <v>-9.8349157511492216</v>
      </c>
      <c r="Q176">
        <v>174</v>
      </c>
      <c r="R176">
        <v>3.592191894865314</v>
      </c>
      <c r="S176" s="92">
        <v>1.429</v>
      </c>
      <c r="T176">
        <f t="shared" si="10"/>
        <v>-2.1631918948653137</v>
      </c>
      <c r="Y176">
        <v>174</v>
      </c>
      <c r="Z176">
        <v>0.80730413585652094</v>
      </c>
      <c r="AA176" s="92">
        <v>0.93</v>
      </c>
      <c r="AB176">
        <f t="shared" si="11"/>
        <v>0.12269586414347911</v>
      </c>
    </row>
    <row r="177" spans="1:28" x14ac:dyDescent="0.2">
      <c r="A177">
        <v>175</v>
      </c>
      <c r="B177">
        <v>8.2589829555285394</v>
      </c>
      <c r="C177" s="92">
        <v>168.101</v>
      </c>
      <c r="D177">
        <f t="shared" si="8"/>
        <v>159.84201704447145</v>
      </c>
      <c r="I177">
        <v>175</v>
      </c>
      <c r="J177">
        <v>13.406540868875576</v>
      </c>
      <c r="K177" s="92">
        <v>9.0809999999999995</v>
      </c>
      <c r="L177">
        <f t="shared" si="9"/>
        <v>-4.3255408688755761</v>
      </c>
      <c r="Q177">
        <v>175</v>
      </c>
      <c r="R177">
        <v>3.164298184791587</v>
      </c>
      <c r="S177" s="92">
        <v>0.98699999999999999</v>
      </c>
      <c r="T177">
        <f t="shared" si="10"/>
        <v>-2.1772981847915869</v>
      </c>
      <c r="Y177">
        <v>175</v>
      </c>
      <c r="Z177">
        <v>0.80451598868576313</v>
      </c>
      <c r="AA177" s="92">
        <v>0.92900000000000005</v>
      </c>
      <c r="AB177">
        <f t="shared" si="11"/>
        <v>0.12448401131423692</v>
      </c>
    </row>
    <row r="178" spans="1:28" x14ac:dyDescent="0.2">
      <c r="A178">
        <v>176</v>
      </c>
      <c r="B178">
        <v>8.6312000234763655</v>
      </c>
      <c r="C178" s="92">
        <v>168.42400000000001</v>
      </c>
      <c r="D178">
        <f t="shared" si="8"/>
        <v>159.79279997652364</v>
      </c>
      <c r="I178">
        <v>176</v>
      </c>
      <c r="J178">
        <v>11.39616472557916</v>
      </c>
      <c r="K178" s="92">
        <v>9.4350000000000005</v>
      </c>
      <c r="L178">
        <f t="shared" si="9"/>
        <v>-1.9611647255791596</v>
      </c>
      <c r="Q178">
        <v>176</v>
      </c>
      <c r="R178">
        <v>2.9316084544186256</v>
      </c>
      <c r="S178" s="92">
        <v>0.90100000000000002</v>
      </c>
      <c r="T178">
        <f t="shared" si="10"/>
        <v>-2.0306084544186254</v>
      </c>
      <c r="Y178">
        <v>176</v>
      </c>
      <c r="Z178">
        <v>0.80202395401120896</v>
      </c>
      <c r="AA178" s="92">
        <v>0.92800000000000005</v>
      </c>
      <c r="AB178">
        <f t="shared" si="11"/>
        <v>0.12597604598879109</v>
      </c>
    </row>
    <row r="179" spans="1:28" x14ac:dyDescent="0.2">
      <c r="A179">
        <v>177</v>
      </c>
      <c r="B179">
        <v>9.2611993102322412</v>
      </c>
      <c r="C179" s="92">
        <v>183.04599999999999</v>
      </c>
      <c r="D179">
        <f t="shared" si="8"/>
        <v>173.78480068976776</v>
      </c>
      <c r="I179">
        <v>177</v>
      </c>
      <c r="J179">
        <v>10.115523886129655</v>
      </c>
      <c r="K179" s="92">
        <v>10.010999999999999</v>
      </c>
      <c r="L179">
        <f t="shared" si="9"/>
        <v>-0.10452388612965535</v>
      </c>
      <c r="Q179">
        <v>177</v>
      </c>
      <c r="R179">
        <v>2.777467718481057</v>
      </c>
      <c r="S179" s="92">
        <v>0.89900000000000002</v>
      </c>
      <c r="T179">
        <f t="shared" si="10"/>
        <v>-1.878467718481057</v>
      </c>
      <c r="Y179">
        <v>177</v>
      </c>
      <c r="Z179">
        <v>0.79971589617427297</v>
      </c>
      <c r="AA179" s="92">
        <v>0.92700000000000005</v>
      </c>
      <c r="AB179">
        <f t="shared" si="11"/>
        <v>0.12728410382572708</v>
      </c>
    </row>
    <row r="180" spans="1:28" x14ac:dyDescent="0.2">
      <c r="A180">
        <v>178</v>
      </c>
      <c r="B180">
        <v>10.250830712809158</v>
      </c>
      <c r="C180" s="92">
        <v>180.32499999999999</v>
      </c>
      <c r="D180">
        <f t="shared" si="8"/>
        <v>170.07416928719084</v>
      </c>
      <c r="I180">
        <v>178</v>
      </c>
      <c r="J180">
        <v>9.3741345204773232</v>
      </c>
      <c r="K180" s="92">
        <v>11.544</v>
      </c>
      <c r="L180">
        <f t="shared" si="9"/>
        <v>2.1698654795226773</v>
      </c>
      <c r="Q180">
        <v>178</v>
      </c>
      <c r="R180">
        <v>2.6988891404749142</v>
      </c>
      <c r="S180" s="92">
        <v>0.89</v>
      </c>
      <c r="T180">
        <f t="shared" si="10"/>
        <v>-1.8088891404749141</v>
      </c>
      <c r="Y180">
        <v>178</v>
      </c>
      <c r="Z180">
        <v>0.7975433875995992</v>
      </c>
      <c r="AA180" s="92">
        <v>0.92700000000000005</v>
      </c>
      <c r="AB180">
        <f t="shared" si="11"/>
        <v>0.12945661240040085</v>
      </c>
    </row>
    <row r="181" spans="1:28" x14ac:dyDescent="0.2">
      <c r="A181">
        <v>179</v>
      </c>
      <c r="B181">
        <v>9.9593201714594493</v>
      </c>
      <c r="C181" s="92">
        <v>169.72499999999999</v>
      </c>
      <c r="D181">
        <f t="shared" si="8"/>
        <v>159.76567982854056</v>
      </c>
      <c r="I181">
        <v>179</v>
      </c>
      <c r="J181">
        <v>8.0386042515172313</v>
      </c>
      <c r="K181" s="92">
        <v>5.69</v>
      </c>
      <c r="L181">
        <f t="shared" si="9"/>
        <v>-2.348604251517231</v>
      </c>
      <c r="Q181">
        <v>179</v>
      </c>
      <c r="R181">
        <v>2.2837220961981446</v>
      </c>
      <c r="S181" s="92">
        <v>1.4730000000000001</v>
      </c>
      <c r="T181">
        <f t="shared" si="10"/>
        <v>-0.8107220961981445</v>
      </c>
      <c r="Y181">
        <v>179</v>
      </c>
      <c r="Z181">
        <v>0.7954659965590587</v>
      </c>
      <c r="AA181" s="92">
        <v>0.92600000000000005</v>
      </c>
      <c r="AB181">
        <f t="shared" si="11"/>
        <v>0.13053400344094135</v>
      </c>
    </row>
    <row r="182" spans="1:28" x14ac:dyDescent="0.2">
      <c r="A182">
        <v>180</v>
      </c>
      <c r="B182">
        <v>18.685531633584038</v>
      </c>
      <c r="C182" s="92">
        <v>343.85300000000001</v>
      </c>
      <c r="D182">
        <f t="shared" si="8"/>
        <v>325.16746836641596</v>
      </c>
      <c r="I182">
        <v>180</v>
      </c>
      <c r="J182">
        <v>19.14622304503807</v>
      </c>
      <c r="K182" s="92">
        <v>15.093999999999999</v>
      </c>
      <c r="L182">
        <f t="shared" si="9"/>
        <v>-4.0522230450380707</v>
      </c>
      <c r="Q182">
        <v>180</v>
      </c>
      <c r="R182">
        <v>4.7509146872283683</v>
      </c>
      <c r="S182" s="92">
        <v>2.3730000000000002</v>
      </c>
      <c r="T182">
        <f t="shared" si="10"/>
        <v>-2.3779146872283681</v>
      </c>
      <c r="Y182">
        <v>180</v>
      </c>
      <c r="Z182">
        <v>0.79358748683373181</v>
      </c>
      <c r="AA182" s="92">
        <v>0.92500000000000004</v>
      </c>
      <c r="AB182">
        <f t="shared" si="11"/>
        <v>0.13141251316626823</v>
      </c>
    </row>
    <row r="183" spans="1:28" x14ac:dyDescent="0.2">
      <c r="A183">
        <v>181</v>
      </c>
      <c r="B183">
        <v>17.369612356212453</v>
      </c>
      <c r="C183" s="92">
        <v>241.79900000000001</v>
      </c>
      <c r="D183">
        <f t="shared" si="8"/>
        <v>224.42938764378755</v>
      </c>
      <c r="I183">
        <v>181</v>
      </c>
      <c r="J183">
        <v>21.9102915070088</v>
      </c>
      <c r="K183" s="92">
        <v>15.586</v>
      </c>
      <c r="L183">
        <f t="shared" si="9"/>
        <v>-6.3242915070087999</v>
      </c>
      <c r="Q183">
        <v>181</v>
      </c>
      <c r="R183">
        <v>4.8605706547132259</v>
      </c>
      <c r="S183" s="92">
        <v>2.2309999999999999</v>
      </c>
      <c r="T183">
        <f t="shared" si="10"/>
        <v>-2.629570654713226</v>
      </c>
      <c r="Y183">
        <v>181</v>
      </c>
      <c r="Z183">
        <v>0.79078738857040176</v>
      </c>
      <c r="AA183" s="92">
        <v>0.92500000000000004</v>
      </c>
      <c r="AB183">
        <f t="shared" si="11"/>
        <v>0.13421261142959828</v>
      </c>
    </row>
    <row r="184" spans="1:28" x14ac:dyDescent="0.2">
      <c r="A184">
        <v>182</v>
      </c>
      <c r="B184">
        <v>14.92097483926389</v>
      </c>
      <c r="C184" s="92">
        <v>207.28800000000001</v>
      </c>
      <c r="D184">
        <f t="shared" si="8"/>
        <v>192.36702516073612</v>
      </c>
      <c r="I184">
        <v>182</v>
      </c>
      <c r="J184">
        <v>20.482357890487009</v>
      </c>
      <c r="K184" s="92">
        <v>12.637</v>
      </c>
      <c r="L184">
        <f t="shared" si="9"/>
        <v>-7.8453578904870085</v>
      </c>
      <c r="Q184">
        <v>182</v>
      </c>
      <c r="R184">
        <v>4.5785137456660854</v>
      </c>
      <c r="S184" s="92">
        <v>2.1150000000000002</v>
      </c>
      <c r="T184">
        <f t="shared" si="10"/>
        <v>-2.4635137456660852</v>
      </c>
      <c r="Y184">
        <v>182</v>
      </c>
      <c r="Z184">
        <v>0.78793501215620809</v>
      </c>
      <c r="AA184" s="92">
        <v>0.92400000000000004</v>
      </c>
      <c r="AB184">
        <f t="shared" si="11"/>
        <v>0.13606498784379195</v>
      </c>
    </row>
    <row r="185" spans="1:28" x14ac:dyDescent="0.2">
      <c r="A185">
        <v>183</v>
      </c>
      <c r="B185">
        <v>11.648152054822882</v>
      </c>
      <c r="C185" s="92">
        <v>149.34200000000001</v>
      </c>
      <c r="D185">
        <f t="shared" si="8"/>
        <v>137.69384794517714</v>
      </c>
      <c r="I185">
        <v>183</v>
      </c>
      <c r="J185">
        <v>15.065251344582398</v>
      </c>
      <c r="K185" s="92">
        <v>7.819</v>
      </c>
      <c r="L185">
        <f t="shared" si="9"/>
        <v>-7.2462513445823982</v>
      </c>
      <c r="Q185">
        <v>183</v>
      </c>
      <c r="R185">
        <v>3.9076627427410182</v>
      </c>
      <c r="S185" s="92">
        <v>2.0609999999999999</v>
      </c>
      <c r="T185">
        <f t="shared" si="10"/>
        <v>-1.8466627427410183</v>
      </c>
      <c r="Y185">
        <v>183</v>
      </c>
      <c r="Z185">
        <v>0.785325997087578</v>
      </c>
      <c r="AA185" s="92">
        <v>0.92900000000000005</v>
      </c>
      <c r="AB185">
        <f t="shared" si="11"/>
        <v>0.14367400291242205</v>
      </c>
    </row>
    <row r="186" spans="1:28" x14ac:dyDescent="0.2">
      <c r="A186">
        <v>184</v>
      </c>
      <c r="B186">
        <v>9.9532649649916838</v>
      </c>
      <c r="C186" s="92">
        <v>130.65899999999999</v>
      </c>
      <c r="D186">
        <f t="shared" si="8"/>
        <v>120.7057350350083</v>
      </c>
      <c r="I186">
        <v>184</v>
      </c>
      <c r="J186">
        <v>14.308936221091408</v>
      </c>
      <c r="K186" s="92">
        <v>6.444</v>
      </c>
      <c r="L186">
        <f t="shared" si="9"/>
        <v>-7.8649362210914076</v>
      </c>
      <c r="Q186">
        <v>184</v>
      </c>
      <c r="R186">
        <v>3.6417983367844124</v>
      </c>
      <c r="S186" s="92">
        <v>2.02</v>
      </c>
      <c r="T186">
        <f t="shared" si="10"/>
        <v>-1.6217983367844124</v>
      </c>
      <c r="Y186">
        <v>184</v>
      </c>
      <c r="Z186">
        <v>0.78292889114478836</v>
      </c>
      <c r="AA186" s="92">
        <v>0.93100000000000005</v>
      </c>
      <c r="AB186">
        <f t="shared" si="11"/>
        <v>0.14807110885521169</v>
      </c>
    </row>
    <row r="187" spans="1:28" x14ac:dyDescent="0.2">
      <c r="A187">
        <v>185</v>
      </c>
      <c r="B187">
        <v>8.9546110750374837</v>
      </c>
      <c r="C187" s="92">
        <v>112.821</v>
      </c>
      <c r="D187">
        <f t="shared" si="8"/>
        <v>103.86638892496251</v>
      </c>
      <c r="I187">
        <v>185</v>
      </c>
      <c r="J187">
        <v>14.02766599802278</v>
      </c>
      <c r="K187" s="92">
        <v>6.4530000000000003</v>
      </c>
      <c r="L187">
        <f t="shared" si="9"/>
        <v>-7.5746659980227795</v>
      </c>
      <c r="Q187">
        <v>185</v>
      </c>
      <c r="R187">
        <v>3.5667139115192779</v>
      </c>
      <c r="S187" s="92">
        <v>1.544</v>
      </c>
      <c r="T187">
        <f t="shared" si="10"/>
        <v>-2.0227139115192778</v>
      </c>
      <c r="Y187">
        <v>185</v>
      </c>
      <c r="Z187">
        <v>0.78063560256235409</v>
      </c>
      <c r="AA187" s="92">
        <v>0.93300000000000005</v>
      </c>
      <c r="AB187">
        <f t="shared" si="11"/>
        <v>0.15236439743764596</v>
      </c>
    </row>
    <row r="188" spans="1:28" x14ac:dyDescent="0.2">
      <c r="A188">
        <v>186</v>
      </c>
      <c r="B188">
        <v>8.1339053475181089</v>
      </c>
      <c r="C188" s="92">
        <v>121.533</v>
      </c>
      <c r="D188">
        <f t="shared" si="8"/>
        <v>113.39909465248189</v>
      </c>
      <c r="I188">
        <v>186</v>
      </c>
      <c r="J188">
        <v>13.946157103203427</v>
      </c>
      <c r="K188" s="92">
        <v>8.0440000000000005</v>
      </c>
      <c r="L188">
        <f t="shared" si="9"/>
        <v>-5.902157103203427</v>
      </c>
      <c r="Q188">
        <v>186</v>
      </c>
      <c r="R188">
        <v>3.5218665167450207</v>
      </c>
      <c r="S188" s="92">
        <v>1.0309999999999999</v>
      </c>
      <c r="T188">
        <f t="shared" si="10"/>
        <v>-2.4908665167450206</v>
      </c>
      <c r="Y188">
        <v>186</v>
      </c>
      <c r="Z188">
        <v>0.7784041192311737</v>
      </c>
      <c r="AA188" s="92">
        <v>0.93400000000000005</v>
      </c>
      <c r="AB188">
        <f t="shared" si="11"/>
        <v>0.15559588076882636</v>
      </c>
    </row>
    <row r="189" spans="1:28" x14ac:dyDescent="0.2">
      <c r="A189">
        <v>187</v>
      </c>
      <c r="B189">
        <v>7.5317288817526071</v>
      </c>
      <c r="C189" s="92">
        <v>123.48699999999999</v>
      </c>
      <c r="D189">
        <f t="shared" si="8"/>
        <v>115.95527111824738</v>
      </c>
      <c r="I189">
        <v>187</v>
      </c>
      <c r="J189">
        <v>14.610780472802794</v>
      </c>
      <c r="K189" s="92">
        <v>6.3979999999999997</v>
      </c>
      <c r="L189">
        <f t="shared" si="9"/>
        <v>-8.2127804728027947</v>
      </c>
      <c r="Q189">
        <v>187</v>
      </c>
      <c r="R189">
        <v>3.5414823288041988</v>
      </c>
      <c r="S189" s="92">
        <v>1.242</v>
      </c>
      <c r="T189">
        <f t="shared" si="10"/>
        <v>-2.2994823288041988</v>
      </c>
      <c r="Y189">
        <v>187</v>
      </c>
      <c r="Z189">
        <v>0.77622643634969313</v>
      </c>
      <c r="AA189" s="92">
        <v>0.93500000000000005</v>
      </c>
      <c r="AB189">
        <f t="shared" si="11"/>
        <v>0.15877356365030693</v>
      </c>
    </row>
    <row r="190" spans="1:28" x14ac:dyDescent="0.2">
      <c r="A190">
        <v>188</v>
      </c>
      <c r="B190">
        <v>7.2204477349125105</v>
      </c>
      <c r="C190" s="92">
        <v>124.229</v>
      </c>
      <c r="D190">
        <f t="shared" si="8"/>
        <v>117.00855226508749</v>
      </c>
      <c r="I190">
        <v>188</v>
      </c>
      <c r="J190">
        <v>15.26996512073854</v>
      </c>
      <c r="K190" s="92">
        <v>6.1660000000000004</v>
      </c>
      <c r="L190">
        <f t="shared" si="9"/>
        <v>-9.1039651207385397</v>
      </c>
      <c r="Q190">
        <v>188</v>
      </c>
      <c r="R190">
        <v>3.6847467845329955</v>
      </c>
      <c r="S190" s="92">
        <v>1.264</v>
      </c>
      <c r="T190">
        <f t="shared" si="10"/>
        <v>-2.4207467845329953</v>
      </c>
      <c r="Y190">
        <v>188</v>
      </c>
      <c r="Z190">
        <v>0.77408929657206471</v>
      </c>
      <c r="AA190" s="92">
        <v>0.93500000000000005</v>
      </c>
      <c r="AB190">
        <f t="shared" si="11"/>
        <v>0.16091070342793534</v>
      </c>
    </row>
    <row r="191" spans="1:28" x14ac:dyDescent="0.2">
      <c r="A191">
        <v>189</v>
      </c>
      <c r="B191">
        <v>7.0592535237133802</v>
      </c>
      <c r="C191" s="92">
        <v>128.76300000000001</v>
      </c>
      <c r="D191">
        <f t="shared" si="8"/>
        <v>121.70374647628663</v>
      </c>
      <c r="I191">
        <v>189</v>
      </c>
      <c r="J191">
        <v>16.88838863438713</v>
      </c>
      <c r="K191" s="92">
        <v>6.2469999999999999</v>
      </c>
      <c r="L191">
        <f t="shared" si="9"/>
        <v>-10.64138863438713</v>
      </c>
      <c r="Q191">
        <v>189</v>
      </c>
      <c r="R191">
        <v>3.9089254734814065</v>
      </c>
      <c r="S191" s="92">
        <v>1.292</v>
      </c>
      <c r="T191">
        <f t="shared" si="10"/>
        <v>-2.6169254734814063</v>
      </c>
      <c r="Y191">
        <v>189</v>
      </c>
      <c r="Z191">
        <v>0.77196574314933186</v>
      </c>
      <c r="AA191" s="92">
        <v>0.93400000000000005</v>
      </c>
      <c r="AB191">
        <f t="shared" si="11"/>
        <v>0.16203425685066819</v>
      </c>
    </row>
    <row r="192" spans="1:28" x14ac:dyDescent="0.2">
      <c r="A192">
        <v>190</v>
      </c>
      <c r="B192">
        <v>6.5459950988186977</v>
      </c>
      <c r="C192" s="92">
        <v>138.07599999999999</v>
      </c>
      <c r="D192">
        <f t="shared" si="8"/>
        <v>131.53000490118129</v>
      </c>
      <c r="I192">
        <v>190</v>
      </c>
      <c r="J192">
        <v>17.880215665960645</v>
      </c>
      <c r="K192" s="92">
        <v>5.7919999999999998</v>
      </c>
      <c r="L192">
        <f t="shared" si="9"/>
        <v>-12.088215665960645</v>
      </c>
      <c r="Q192">
        <v>190</v>
      </c>
      <c r="R192">
        <v>3.9336385074086819</v>
      </c>
      <c r="S192" s="92">
        <v>1.349</v>
      </c>
      <c r="T192">
        <f t="shared" si="10"/>
        <v>-2.5846385074086822</v>
      </c>
      <c r="Y192">
        <v>190</v>
      </c>
      <c r="Z192">
        <v>0.76982849254371888</v>
      </c>
      <c r="AA192" s="92">
        <v>0.93300000000000005</v>
      </c>
      <c r="AB192">
        <f t="shared" si="11"/>
        <v>0.16317150745628117</v>
      </c>
    </row>
    <row r="193" spans="1:28" x14ac:dyDescent="0.2">
      <c r="A193">
        <v>191</v>
      </c>
      <c r="B193">
        <v>6.2242532419067862</v>
      </c>
      <c r="C193" s="92">
        <v>141.721</v>
      </c>
      <c r="D193">
        <f t="shared" si="8"/>
        <v>135.49674675809322</v>
      </c>
      <c r="I193">
        <v>191</v>
      </c>
      <c r="J193">
        <v>19.574682721133151</v>
      </c>
      <c r="K193" s="92">
        <v>6.9829999999999997</v>
      </c>
      <c r="L193">
        <f t="shared" si="9"/>
        <v>-12.59168272113315</v>
      </c>
      <c r="Q193">
        <v>191</v>
      </c>
      <c r="R193">
        <v>4.0612155713468425</v>
      </c>
      <c r="S193" s="92">
        <v>1.0589999999999999</v>
      </c>
      <c r="T193">
        <f t="shared" si="10"/>
        <v>-3.0022155713468424</v>
      </c>
      <c r="Y193">
        <v>191</v>
      </c>
      <c r="Z193">
        <v>0.76771389675122181</v>
      </c>
      <c r="AA193" s="92">
        <v>0.93200000000000005</v>
      </c>
      <c r="AB193">
        <f t="shared" si="11"/>
        <v>0.16428610324877824</v>
      </c>
    </row>
    <row r="194" spans="1:28" x14ac:dyDescent="0.2">
      <c r="A194">
        <v>192</v>
      </c>
      <c r="B194">
        <v>5.9873636202615321</v>
      </c>
      <c r="C194" s="92">
        <v>148.49199999999999</v>
      </c>
      <c r="D194">
        <f t="shared" si="8"/>
        <v>142.50463637973846</v>
      </c>
      <c r="I194">
        <v>192</v>
      </c>
      <c r="J194">
        <v>21.385917760908495</v>
      </c>
      <c r="K194" s="92">
        <v>6.8040000000000003</v>
      </c>
      <c r="L194">
        <f t="shared" si="9"/>
        <v>-14.581917760908494</v>
      </c>
      <c r="Q194">
        <v>192</v>
      </c>
      <c r="R194">
        <v>4.2457553974870379</v>
      </c>
      <c r="S194" s="92">
        <v>1.0649999999999999</v>
      </c>
      <c r="T194">
        <f t="shared" si="10"/>
        <v>-3.1807553974870379</v>
      </c>
      <c r="Y194">
        <v>192</v>
      </c>
      <c r="Z194">
        <v>0.76559932954828824</v>
      </c>
      <c r="AA194" s="92">
        <v>0.93100000000000005</v>
      </c>
      <c r="AB194">
        <f t="shared" si="11"/>
        <v>0.16540067045171181</v>
      </c>
    </row>
    <row r="195" spans="1:28" x14ac:dyDescent="0.2">
      <c r="A195">
        <v>193</v>
      </c>
      <c r="B195">
        <v>5.7270257873357355</v>
      </c>
      <c r="C195" s="92">
        <v>144.10499999999999</v>
      </c>
      <c r="D195">
        <f t="shared" si="8"/>
        <v>138.37797421266424</v>
      </c>
      <c r="I195">
        <v>193</v>
      </c>
      <c r="J195">
        <v>24.141492724166984</v>
      </c>
      <c r="K195" s="92">
        <v>5.476</v>
      </c>
      <c r="L195">
        <f t="shared" si="9"/>
        <v>-18.665492724166985</v>
      </c>
      <c r="Q195">
        <v>193</v>
      </c>
      <c r="R195">
        <v>4.4195766451663872</v>
      </c>
      <c r="S195" s="92">
        <v>1.399</v>
      </c>
      <c r="T195">
        <f t="shared" si="10"/>
        <v>-3.0205766451663871</v>
      </c>
      <c r="Y195">
        <v>193</v>
      </c>
      <c r="Z195">
        <v>0.76346370004982145</v>
      </c>
      <c r="AA195" s="92">
        <v>0.92900000000000005</v>
      </c>
      <c r="AB195">
        <f t="shared" si="11"/>
        <v>0.1655362999501786</v>
      </c>
    </row>
    <row r="196" spans="1:28" x14ac:dyDescent="0.2">
      <c r="A196">
        <v>194</v>
      </c>
      <c r="B196">
        <v>5.309025223257275</v>
      </c>
      <c r="C196" s="92">
        <v>148.53200000000001</v>
      </c>
      <c r="D196">
        <f t="shared" ref="D196:D259" si="12">C196-B196</f>
        <v>143.22297477674275</v>
      </c>
      <c r="I196">
        <v>194</v>
      </c>
      <c r="J196">
        <v>26.765630497258961</v>
      </c>
      <c r="K196" s="92">
        <v>6.41</v>
      </c>
      <c r="L196">
        <f t="shared" ref="L196:L259" si="13">K196-J196</f>
        <v>-20.355630497258961</v>
      </c>
      <c r="Q196">
        <v>194</v>
      </c>
      <c r="R196">
        <v>4.4665993786938678</v>
      </c>
      <c r="S196" s="92">
        <v>1.1279999999999999</v>
      </c>
      <c r="T196">
        <f t="shared" ref="T196:T259" si="14">S196-R196</f>
        <v>-3.3385993786938677</v>
      </c>
      <c r="Y196">
        <v>194</v>
      </c>
      <c r="Z196">
        <v>0.76130285885429039</v>
      </c>
      <c r="AA196" s="92">
        <v>0.92700000000000005</v>
      </c>
      <c r="AB196">
        <f t="shared" ref="AB196:AB259" si="15">AA196-Z196</f>
        <v>0.16569714114570966</v>
      </c>
    </row>
    <row r="197" spans="1:28" x14ac:dyDescent="0.2">
      <c r="A197">
        <v>195</v>
      </c>
      <c r="B197">
        <v>4.9598767140159499</v>
      </c>
      <c r="C197" s="92">
        <v>151.44399999999999</v>
      </c>
      <c r="D197">
        <f t="shared" si="12"/>
        <v>146.48412328598403</v>
      </c>
      <c r="I197">
        <v>195</v>
      </c>
      <c r="J197">
        <v>32.25220413585096</v>
      </c>
      <c r="K197" s="92">
        <v>5.7679999999999998</v>
      </c>
      <c r="L197">
        <f t="shared" si="13"/>
        <v>-26.484204135850959</v>
      </c>
      <c r="Q197">
        <v>195</v>
      </c>
      <c r="R197">
        <v>4.5597514298721817</v>
      </c>
      <c r="S197" s="92">
        <v>1.3660000000000001</v>
      </c>
      <c r="T197">
        <f t="shared" si="14"/>
        <v>-3.1937514298721816</v>
      </c>
      <c r="Y197">
        <v>195</v>
      </c>
      <c r="Z197">
        <v>0.75915166088899355</v>
      </c>
      <c r="AA197" s="92">
        <v>0.92500000000000004</v>
      </c>
      <c r="AB197">
        <f t="shared" si="15"/>
        <v>0.16584833911100649</v>
      </c>
    </row>
    <row r="198" spans="1:28" x14ac:dyDescent="0.2">
      <c r="A198">
        <v>196</v>
      </c>
      <c r="B198">
        <v>4.6430213134491076</v>
      </c>
      <c r="C198" s="92">
        <v>161.078</v>
      </c>
      <c r="D198">
        <f t="shared" si="12"/>
        <v>156.43497868655089</v>
      </c>
      <c r="I198">
        <v>196</v>
      </c>
      <c r="J198">
        <v>35.713086585666254</v>
      </c>
      <c r="K198" s="92">
        <v>5.4870000000000001</v>
      </c>
      <c r="L198">
        <f t="shared" si="13"/>
        <v>-30.226086585666252</v>
      </c>
      <c r="Q198">
        <v>196</v>
      </c>
      <c r="R198">
        <v>4.677625322683582</v>
      </c>
      <c r="S198" s="92">
        <v>1.321</v>
      </c>
      <c r="T198">
        <f t="shared" si="14"/>
        <v>-3.3566253226835823</v>
      </c>
      <c r="Y198">
        <v>196</v>
      </c>
      <c r="Z198">
        <v>0.7569971080441249</v>
      </c>
      <c r="AA198" s="92">
        <v>0.92200000000000004</v>
      </c>
      <c r="AB198">
        <f t="shared" si="15"/>
        <v>0.16500289195587514</v>
      </c>
    </row>
    <row r="199" spans="1:28" x14ac:dyDescent="0.2">
      <c r="A199">
        <v>197</v>
      </c>
      <c r="B199">
        <v>4.4399698619866657</v>
      </c>
      <c r="C199" s="92">
        <v>177.87100000000001</v>
      </c>
      <c r="D199">
        <f t="shared" si="12"/>
        <v>173.43103013801334</v>
      </c>
      <c r="I199">
        <v>197</v>
      </c>
      <c r="J199">
        <v>43.950404656155314</v>
      </c>
      <c r="K199" s="92">
        <v>5.0620000000000003</v>
      </c>
      <c r="L199">
        <f t="shared" si="13"/>
        <v>-38.888404656155316</v>
      </c>
      <c r="Q199">
        <v>197</v>
      </c>
      <c r="R199">
        <v>4.9192084415265258</v>
      </c>
      <c r="S199" s="92">
        <v>1.571</v>
      </c>
      <c r="T199">
        <f t="shared" si="14"/>
        <v>-3.3482084415265261</v>
      </c>
      <c r="Y199">
        <v>197</v>
      </c>
      <c r="Z199">
        <v>0.75482927148958545</v>
      </c>
      <c r="AA199" s="92">
        <v>0.92</v>
      </c>
      <c r="AB199">
        <f t="shared" si="15"/>
        <v>0.16517072851041459</v>
      </c>
    </row>
    <row r="200" spans="1:28" x14ac:dyDescent="0.2">
      <c r="A200">
        <v>198</v>
      </c>
      <c r="B200">
        <v>4.1535903693137897</v>
      </c>
      <c r="C200" s="92">
        <v>209.797</v>
      </c>
      <c r="D200">
        <f t="shared" si="12"/>
        <v>205.64340963068622</v>
      </c>
      <c r="I200">
        <v>198</v>
      </c>
      <c r="J200">
        <v>56.788313999038436</v>
      </c>
      <c r="K200" s="92">
        <v>4.7389999999999999</v>
      </c>
      <c r="L200">
        <f t="shared" si="13"/>
        <v>-52.049313999038439</v>
      </c>
      <c r="Q200">
        <v>198</v>
      </c>
      <c r="R200">
        <v>5.0828771975126417</v>
      </c>
      <c r="S200" s="92">
        <v>1.9570000000000001</v>
      </c>
      <c r="T200">
        <f t="shared" si="14"/>
        <v>-3.1258771975126418</v>
      </c>
      <c r="Y200">
        <v>198</v>
      </c>
      <c r="Z200">
        <v>0.75260113034550791</v>
      </c>
      <c r="AA200" s="92">
        <v>0.91800000000000004</v>
      </c>
      <c r="AB200">
        <f t="shared" si="15"/>
        <v>0.16539886965449213</v>
      </c>
    </row>
    <row r="201" spans="1:28" x14ac:dyDescent="0.2">
      <c r="A201">
        <v>199</v>
      </c>
      <c r="B201">
        <v>4.0317687122415125</v>
      </c>
      <c r="C201" s="92">
        <v>199.77600000000001</v>
      </c>
      <c r="D201">
        <f t="shared" si="12"/>
        <v>195.74423128775851</v>
      </c>
      <c r="I201">
        <v>199</v>
      </c>
      <c r="J201">
        <v>46.618452238547412</v>
      </c>
      <c r="K201" s="92">
        <v>5.6050000000000004</v>
      </c>
      <c r="L201">
        <f t="shared" si="13"/>
        <v>-41.013452238547416</v>
      </c>
      <c r="Q201">
        <v>199</v>
      </c>
      <c r="R201">
        <v>5.3029956001231549</v>
      </c>
      <c r="S201" s="92">
        <v>1.3460000000000001</v>
      </c>
      <c r="T201">
        <f t="shared" si="14"/>
        <v>-3.9569956001231548</v>
      </c>
      <c r="Y201">
        <v>199</v>
      </c>
      <c r="Z201">
        <v>0.75033337091736174</v>
      </c>
      <c r="AA201" s="92">
        <v>0.91600000000000004</v>
      </c>
      <c r="AB201">
        <f t="shared" si="15"/>
        <v>0.16566662908263829</v>
      </c>
    </row>
    <row r="202" spans="1:28" x14ac:dyDescent="0.2">
      <c r="A202">
        <v>200</v>
      </c>
      <c r="B202">
        <v>3.8731250456746622</v>
      </c>
      <c r="C202" s="92">
        <v>195.733</v>
      </c>
      <c r="D202">
        <f t="shared" si="12"/>
        <v>191.85987495432533</v>
      </c>
      <c r="I202">
        <v>200</v>
      </c>
      <c r="J202">
        <v>40.537240218417324</v>
      </c>
      <c r="K202" s="92">
        <v>5.0819999999999999</v>
      </c>
      <c r="L202">
        <f t="shared" si="13"/>
        <v>-35.455240218417323</v>
      </c>
      <c r="Q202">
        <v>200</v>
      </c>
      <c r="R202">
        <v>5.5675987549483743</v>
      </c>
      <c r="S202" s="92">
        <v>1.492</v>
      </c>
      <c r="T202">
        <f t="shared" si="14"/>
        <v>-4.0755987549483743</v>
      </c>
      <c r="Y202">
        <v>200</v>
      </c>
      <c r="Z202">
        <v>0.74820304659821046</v>
      </c>
      <c r="AA202" s="92">
        <v>0.91300000000000003</v>
      </c>
      <c r="AB202">
        <f t="shared" si="15"/>
        <v>0.16479695340178957</v>
      </c>
    </row>
    <row r="203" spans="1:28" x14ac:dyDescent="0.2">
      <c r="A203">
        <v>201</v>
      </c>
      <c r="B203">
        <v>3.8155760165448132</v>
      </c>
      <c r="C203" s="92">
        <v>209.935</v>
      </c>
      <c r="D203">
        <f t="shared" si="12"/>
        <v>206.11942398345519</v>
      </c>
      <c r="I203">
        <v>201</v>
      </c>
      <c r="J203">
        <v>37.014718848657751</v>
      </c>
      <c r="K203" s="92">
        <v>5.6820000000000004</v>
      </c>
      <c r="L203">
        <f t="shared" si="13"/>
        <v>-31.332718848657748</v>
      </c>
      <c r="Q203">
        <v>201</v>
      </c>
      <c r="R203">
        <v>6.0157758478795991</v>
      </c>
      <c r="S203" s="92">
        <v>1.3779999999999999</v>
      </c>
      <c r="T203">
        <f t="shared" si="14"/>
        <v>-4.637775847879599</v>
      </c>
      <c r="Y203">
        <v>201</v>
      </c>
      <c r="Z203">
        <v>0.74614448294823299</v>
      </c>
      <c r="AA203" s="92">
        <v>0.91</v>
      </c>
      <c r="AB203">
        <f t="shared" si="15"/>
        <v>0.16385551705176704</v>
      </c>
    </row>
    <row r="204" spans="1:28" x14ac:dyDescent="0.2">
      <c r="A204">
        <v>202</v>
      </c>
      <c r="B204">
        <v>4.3015359249647496</v>
      </c>
      <c r="C204" s="92">
        <v>231.548</v>
      </c>
      <c r="D204">
        <f t="shared" si="12"/>
        <v>227.24646407503525</v>
      </c>
      <c r="I204">
        <v>202</v>
      </c>
      <c r="J204">
        <v>39.98405929561153</v>
      </c>
      <c r="K204" s="92">
        <v>6.742</v>
      </c>
      <c r="L204">
        <f t="shared" si="13"/>
        <v>-33.242059295611533</v>
      </c>
      <c r="Q204">
        <v>202</v>
      </c>
      <c r="R204">
        <v>7.4682448636173122</v>
      </c>
      <c r="S204" s="92">
        <v>1.639</v>
      </c>
      <c r="T204">
        <f t="shared" si="14"/>
        <v>-5.829244863617312</v>
      </c>
      <c r="Y204">
        <v>202</v>
      </c>
      <c r="Z204">
        <v>0.74410044648340623</v>
      </c>
      <c r="AA204" s="92">
        <v>0.90800000000000003</v>
      </c>
      <c r="AB204">
        <f t="shared" si="15"/>
        <v>0.1638995535165938</v>
      </c>
    </row>
    <row r="205" spans="1:28" x14ac:dyDescent="0.2">
      <c r="A205">
        <v>203</v>
      </c>
      <c r="B205">
        <v>4.0162983761908384</v>
      </c>
      <c r="C205" s="92">
        <v>186.654</v>
      </c>
      <c r="D205">
        <f t="shared" si="12"/>
        <v>182.63770162380916</v>
      </c>
      <c r="I205">
        <v>203</v>
      </c>
      <c r="J205">
        <v>33.47806242226428</v>
      </c>
      <c r="K205" s="92">
        <v>5.9669999999999996</v>
      </c>
      <c r="L205">
        <f t="shared" si="13"/>
        <v>-27.511062422264281</v>
      </c>
      <c r="Q205">
        <v>203</v>
      </c>
      <c r="R205">
        <v>7.7135669454827998</v>
      </c>
      <c r="S205" s="92">
        <v>1.621</v>
      </c>
      <c r="T205">
        <f t="shared" si="14"/>
        <v>-6.0925669454827993</v>
      </c>
      <c r="Y205">
        <v>203</v>
      </c>
      <c r="Z205">
        <v>0.74176515732888981</v>
      </c>
      <c r="AA205" s="92">
        <v>0.90400000000000003</v>
      </c>
      <c r="AB205">
        <f t="shared" si="15"/>
        <v>0.16223484267111021</v>
      </c>
    </row>
    <row r="206" spans="1:28" x14ac:dyDescent="0.2">
      <c r="A206">
        <v>204</v>
      </c>
      <c r="B206">
        <v>4.4814874440034957</v>
      </c>
      <c r="C206" s="92">
        <v>189.922</v>
      </c>
      <c r="D206">
        <f t="shared" si="12"/>
        <v>185.44051255599649</v>
      </c>
      <c r="I206">
        <v>204</v>
      </c>
      <c r="J206">
        <v>34.560212053116537</v>
      </c>
      <c r="K206" s="92">
        <v>6.5970000000000004</v>
      </c>
      <c r="L206">
        <f t="shared" si="13"/>
        <v>-27.963212053116536</v>
      </c>
      <c r="Q206">
        <v>204</v>
      </c>
      <c r="R206">
        <v>9.5705929150555651</v>
      </c>
      <c r="S206" s="92">
        <v>1.86</v>
      </c>
      <c r="T206">
        <f t="shared" si="14"/>
        <v>-7.7105929150555648</v>
      </c>
      <c r="Y206">
        <v>204</v>
      </c>
      <c r="Z206">
        <v>0.73953488736571438</v>
      </c>
      <c r="AA206" s="92">
        <v>0.90100000000000002</v>
      </c>
      <c r="AB206">
        <f t="shared" si="15"/>
        <v>0.16146511263428565</v>
      </c>
    </row>
    <row r="207" spans="1:28" x14ac:dyDescent="0.2">
      <c r="A207">
        <v>205</v>
      </c>
      <c r="B207">
        <v>4.8276942593297383</v>
      </c>
      <c r="C207" s="92">
        <v>143.69999999999999</v>
      </c>
      <c r="D207">
        <f t="shared" si="12"/>
        <v>138.87230574067024</v>
      </c>
      <c r="I207">
        <v>205</v>
      </c>
      <c r="J207">
        <v>41.590531344302576</v>
      </c>
      <c r="K207" s="92">
        <v>10.211</v>
      </c>
      <c r="L207">
        <f t="shared" si="13"/>
        <v>-31.379531344302578</v>
      </c>
      <c r="Q207">
        <v>205</v>
      </c>
      <c r="R207">
        <v>11.53305981573966</v>
      </c>
      <c r="S207" s="92">
        <v>1.5589999999999999</v>
      </c>
      <c r="T207">
        <f t="shared" si="14"/>
        <v>-9.9740598157396612</v>
      </c>
      <c r="Y207">
        <v>205</v>
      </c>
      <c r="Z207">
        <v>0.73697796179402952</v>
      </c>
      <c r="AA207" s="92">
        <v>0.89800000000000002</v>
      </c>
      <c r="AB207">
        <f t="shared" si="15"/>
        <v>0.1610220382059705</v>
      </c>
    </row>
    <row r="208" spans="1:28" x14ac:dyDescent="0.2">
      <c r="A208">
        <v>206</v>
      </c>
      <c r="B208">
        <v>4.3923015798870439</v>
      </c>
      <c r="C208" s="92">
        <v>121.342</v>
      </c>
      <c r="D208">
        <f t="shared" si="12"/>
        <v>116.94969842011295</v>
      </c>
      <c r="I208">
        <v>206</v>
      </c>
      <c r="J208">
        <v>34.846392791712326</v>
      </c>
      <c r="K208" s="92">
        <v>9.4960000000000004</v>
      </c>
      <c r="L208">
        <f t="shared" si="13"/>
        <v>-25.350392791712324</v>
      </c>
      <c r="Q208">
        <v>206</v>
      </c>
      <c r="R208">
        <v>11.820102441532036</v>
      </c>
      <c r="S208" s="92">
        <v>1.361</v>
      </c>
      <c r="T208">
        <f t="shared" si="14"/>
        <v>-10.459102441532035</v>
      </c>
      <c r="Y208">
        <v>206</v>
      </c>
      <c r="Z208">
        <v>0.73412929356836265</v>
      </c>
      <c r="AA208" s="92">
        <v>0.89400000000000002</v>
      </c>
      <c r="AB208">
        <f t="shared" si="15"/>
        <v>0.15987070643163737</v>
      </c>
    </row>
    <row r="209" spans="1:28" x14ac:dyDescent="0.2">
      <c r="A209">
        <v>207</v>
      </c>
      <c r="B209">
        <v>4.2347704645912083</v>
      </c>
      <c r="C209" s="92">
        <v>118.289</v>
      </c>
      <c r="D209">
        <f t="shared" si="12"/>
        <v>114.05422953540879</v>
      </c>
      <c r="I209">
        <v>207</v>
      </c>
      <c r="J209">
        <v>28.517528112367529</v>
      </c>
      <c r="K209" s="92">
        <v>7.2220000000000004</v>
      </c>
      <c r="L209">
        <f t="shared" si="13"/>
        <v>-21.295528112367528</v>
      </c>
      <c r="Q209">
        <v>207</v>
      </c>
      <c r="R209">
        <v>12.944206340579774</v>
      </c>
      <c r="S209" s="92">
        <v>1.5629999999999999</v>
      </c>
      <c r="T209">
        <f t="shared" si="14"/>
        <v>-11.381206340579773</v>
      </c>
      <c r="Y209">
        <v>207</v>
      </c>
      <c r="Z209">
        <v>0.73146279093672872</v>
      </c>
      <c r="AA209" s="92">
        <v>0.89100000000000001</v>
      </c>
      <c r="AB209">
        <f t="shared" si="15"/>
        <v>0.15953720906327129</v>
      </c>
    </row>
    <row r="210" spans="1:28" x14ac:dyDescent="0.2">
      <c r="A210">
        <v>208</v>
      </c>
      <c r="B210">
        <v>3.6459027042090613</v>
      </c>
      <c r="C210" s="92">
        <v>113.36199999999999</v>
      </c>
      <c r="D210">
        <f t="shared" si="12"/>
        <v>109.71609729579093</v>
      </c>
      <c r="I210">
        <v>208</v>
      </c>
      <c r="J210">
        <v>24.31482379476094</v>
      </c>
      <c r="K210" s="92">
        <v>6.46</v>
      </c>
      <c r="L210">
        <f t="shared" si="13"/>
        <v>-17.854823794760939</v>
      </c>
      <c r="Q210">
        <v>208</v>
      </c>
      <c r="R210">
        <v>12.784554566921736</v>
      </c>
      <c r="S210" s="92">
        <v>1.5249999999999999</v>
      </c>
      <c r="T210">
        <f t="shared" si="14"/>
        <v>-11.259554566921736</v>
      </c>
      <c r="Y210">
        <v>208</v>
      </c>
      <c r="Z210">
        <v>0.7288174663286916</v>
      </c>
      <c r="AA210" s="92">
        <v>0.89</v>
      </c>
      <c r="AB210">
        <f t="shared" si="15"/>
        <v>0.16118253367130841</v>
      </c>
    </row>
    <row r="211" spans="1:28" x14ac:dyDescent="0.2">
      <c r="A211">
        <v>209</v>
      </c>
      <c r="B211">
        <v>3.3756115321209723</v>
      </c>
      <c r="C211" s="92">
        <v>130.37799999999999</v>
      </c>
      <c r="D211">
        <f t="shared" si="12"/>
        <v>127.00238846787902</v>
      </c>
      <c r="I211">
        <v>209</v>
      </c>
      <c r="J211">
        <v>20.570696979661221</v>
      </c>
      <c r="K211" s="92">
        <v>5.3410000000000002</v>
      </c>
      <c r="L211">
        <f t="shared" si="13"/>
        <v>-15.22969697966122</v>
      </c>
      <c r="Q211">
        <v>209</v>
      </c>
      <c r="R211">
        <v>13.745536496251493</v>
      </c>
      <c r="S211" s="92">
        <v>1.774</v>
      </c>
      <c r="T211">
        <f t="shared" si="14"/>
        <v>-11.971536496251492</v>
      </c>
      <c r="Y211">
        <v>209</v>
      </c>
      <c r="Z211">
        <v>0.72648830261352981</v>
      </c>
      <c r="AA211" s="92">
        <v>0.88800000000000001</v>
      </c>
      <c r="AB211">
        <f t="shared" si="15"/>
        <v>0.1615116973864702</v>
      </c>
    </row>
    <row r="212" spans="1:28" x14ac:dyDescent="0.2">
      <c r="A212">
        <v>210</v>
      </c>
      <c r="B212">
        <v>3.5580666089018078</v>
      </c>
      <c r="C212" s="92">
        <v>145.84100000000001</v>
      </c>
      <c r="D212">
        <f t="shared" si="12"/>
        <v>142.2829333910982</v>
      </c>
      <c r="I212">
        <v>210</v>
      </c>
      <c r="J212">
        <v>21.498845690451262</v>
      </c>
      <c r="K212" s="92">
        <v>5.7489999999999997</v>
      </c>
      <c r="L212">
        <f t="shared" si="13"/>
        <v>-15.749845690451263</v>
      </c>
      <c r="Q212">
        <v>210</v>
      </c>
      <c r="R212">
        <v>17.08439717072407</v>
      </c>
      <c r="S212" s="92">
        <v>2.077</v>
      </c>
      <c r="T212">
        <f t="shared" si="14"/>
        <v>-15.007397170724071</v>
      </c>
      <c r="Y212">
        <v>210</v>
      </c>
      <c r="Z212">
        <v>0.72428311311865778</v>
      </c>
      <c r="AA212" s="92">
        <v>0.88700000000000001</v>
      </c>
      <c r="AB212">
        <f t="shared" si="15"/>
        <v>0.16271688688134223</v>
      </c>
    </row>
    <row r="213" spans="1:28" x14ac:dyDescent="0.2">
      <c r="A213">
        <v>211</v>
      </c>
      <c r="B213">
        <v>3.5450210876464991</v>
      </c>
      <c r="C213" s="92">
        <v>144.55699999999999</v>
      </c>
      <c r="D213">
        <f t="shared" si="12"/>
        <v>141.0119789123535</v>
      </c>
      <c r="I213">
        <v>211</v>
      </c>
      <c r="J213">
        <v>22.271171153591755</v>
      </c>
      <c r="K213" s="92">
        <v>6.1740000000000004</v>
      </c>
      <c r="L213">
        <f t="shared" si="13"/>
        <v>-16.097171153591756</v>
      </c>
      <c r="Q213">
        <v>211</v>
      </c>
      <c r="R213">
        <v>20.473328353439793</v>
      </c>
      <c r="S213" s="92">
        <v>2.3069999999999999</v>
      </c>
      <c r="T213">
        <f t="shared" si="14"/>
        <v>-18.166328353439795</v>
      </c>
      <c r="Y213">
        <v>211</v>
      </c>
      <c r="Z213">
        <v>0.7218778823079891</v>
      </c>
      <c r="AA213" s="92">
        <v>0.88500000000000001</v>
      </c>
      <c r="AB213">
        <f t="shared" si="15"/>
        <v>0.1631221176920109</v>
      </c>
    </row>
    <row r="214" spans="1:28" x14ac:dyDescent="0.2">
      <c r="A214">
        <v>212</v>
      </c>
      <c r="B214">
        <v>3.3729101764266165</v>
      </c>
      <c r="C214" s="92">
        <v>151.00899999999999</v>
      </c>
      <c r="D214">
        <f t="shared" si="12"/>
        <v>147.63608982357337</v>
      </c>
      <c r="I214">
        <v>212</v>
      </c>
      <c r="J214">
        <v>21.219150076403658</v>
      </c>
      <c r="K214" s="92">
        <v>6.5339999999999998</v>
      </c>
      <c r="L214">
        <f t="shared" si="13"/>
        <v>-14.685150076403659</v>
      </c>
      <c r="Q214">
        <v>212</v>
      </c>
      <c r="R214">
        <v>24.063645075335835</v>
      </c>
      <c r="S214" s="92">
        <v>2.1469999999999998</v>
      </c>
      <c r="T214">
        <f t="shared" si="14"/>
        <v>-21.916645075335836</v>
      </c>
      <c r="Y214">
        <v>212</v>
      </c>
      <c r="Z214">
        <v>0.7193947266114612</v>
      </c>
      <c r="AA214" s="92">
        <v>0.88200000000000001</v>
      </c>
      <c r="AB214">
        <f t="shared" si="15"/>
        <v>0.16260527338853881</v>
      </c>
    </row>
    <row r="215" spans="1:28" x14ac:dyDescent="0.2">
      <c r="A215">
        <v>213</v>
      </c>
      <c r="B215">
        <v>3.0896310651804204</v>
      </c>
      <c r="C215" s="92">
        <v>141.34299999999999</v>
      </c>
      <c r="D215">
        <f t="shared" si="12"/>
        <v>138.25336893481958</v>
      </c>
      <c r="I215">
        <v>213</v>
      </c>
      <c r="J215">
        <v>16.703394867519251</v>
      </c>
      <c r="K215" s="92">
        <v>5.8230000000000004</v>
      </c>
      <c r="L215">
        <f t="shared" si="13"/>
        <v>-10.88039486751925</v>
      </c>
      <c r="Q215">
        <v>213</v>
      </c>
      <c r="R215">
        <v>27.388664189706777</v>
      </c>
      <c r="S215" s="92">
        <v>1.736</v>
      </c>
      <c r="T215">
        <f t="shared" si="14"/>
        <v>-25.652664189706776</v>
      </c>
      <c r="Y215">
        <v>213</v>
      </c>
      <c r="Z215">
        <v>0.71695408577937925</v>
      </c>
      <c r="AA215" s="92">
        <v>0.88</v>
      </c>
      <c r="AB215">
        <f t="shared" si="15"/>
        <v>0.16304591422062076</v>
      </c>
    </row>
    <row r="216" spans="1:28" x14ac:dyDescent="0.2">
      <c r="A216">
        <v>214</v>
      </c>
      <c r="B216">
        <v>3.0529191340295889</v>
      </c>
      <c r="C216" s="92">
        <v>150.797</v>
      </c>
      <c r="D216">
        <f t="shared" si="12"/>
        <v>147.7440808659704</v>
      </c>
      <c r="I216">
        <v>214</v>
      </c>
      <c r="J216">
        <v>17.123265499349429</v>
      </c>
      <c r="K216" s="92">
        <v>6.5449999999999999</v>
      </c>
      <c r="L216">
        <f t="shared" si="13"/>
        <v>-10.578265499349429</v>
      </c>
      <c r="Q216">
        <v>214</v>
      </c>
      <c r="R216">
        <v>25.181935021037837</v>
      </c>
      <c r="S216" s="92">
        <v>1.47</v>
      </c>
      <c r="T216">
        <f t="shared" si="14"/>
        <v>-23.711935021037839</v>
      </c>
      <c r="Y216">
        <v>214</v>
      </c>
      <c r="Z216">
        <v>0.71472544867874332</v>
      </c>
      <c r="AA216" s="92">
        <v>0.877</v>
      </c>
      <c r="AB216">
        <f t="shared" si="15"/>
        <v>0.16227455132125668</v>
      </c>
    </row>
    <row r="217" spans="1:28" x14ac:dyDescent="0.2">
      <c r="A217">
        <v>215</v>
      </c>
      <c r="B217">
        <v>3.7595662795015716</v>
      </c>
      <c r="C217" s="92">
        <v>176.45</v>
      </c>
      <c r="D217">
        <f t="shared" si="12"/>
        <v>172.69043372049842</v>
      </c>
      <c r="I217">
        <v>215</v>
      </c>
      <c r="J217">
        <v>20.358568419122459</v>
      </c>
      <c r="K217" s="92">
        <v>9.4879999999999995</v>
      </c>
      <c r="L217">
        <f t="shared" si="13"/>
        <v>-10.87056841912246</v>
      </c>
      <c r="Q217">
        <v>215</v>
      </c>
      <c r="R217">
        <v>28.956143798092707</v>
      </c>
      <c r="S217" s="92">
        <v>1.337</v>
      </c>
      <c r="T217">
        <f t="shared" si="14"/>
        <v>-27.619143798092708</v>
      </c>
      <c r="Y217">
        <v>215</v>
      </c>
      <c r="Z217">
        <v>0.71256000564923061</v>
      </c>
      <c r="AA217" s="92">
        <v>0.874</v>
      </c>
      <c r="AB217">
        <f t="shared" si="15"/>
        <v>0.16143999435076939</v>
      </c>
    </row>
    <row r="218" spans="1:28" x14ac:dyDescent="0.2">
      <c r="A218">
        <v>216</v>
      </c>
      <c r="B218">
        <v>4.3391454155201101</v>
      </c>
      <c r="C218" s="92">
        <v>200.77500000000001</v>
      </c>
      <c r="D218">
        <f t="shared" si="12"/>
        <v>196.4358545844799</v>
      </c>
      <c r="I218">
        <v>216</v>
      </c>
      <c r="J218">
        <v>26.658191558490717</v>
      </c>
      <c r="K218" s="92">
        <v>8.7940000000000005</v>
      </c>
      <c r="L218">
        <f t="shared" si="13"/>
        <v>-17.864191558490717</v>
      </c>
      <c r="Q218">
        <v>216</v>
      </c>
      <c r="R218">
        <v>31.303570758689013</v>
      </c>
      <c r="S218" s="92">
        <v>2.6139999999999999</v>
      </c>
      <c r="T218">
        <f t="shared" si="14"/>
        <v>-28.689570758689012</v>
      </c>
      <c r="Y218">
        <v>216</v>
      </c>
      <c r="Z218">
        <v>0.70984941050808836</v>
      </c>
      <c r="AA218" s="92">
        <v>0.871</v>
      </c>
      <c r="AB218">
        <f t="shared" si="15"/>
        <v>0.16115058949191163</v>
      </c>
    </row>
    <row r="219" spans="1:28" x14ac:dyDescent="0.2">
      <c r="A219">
        <v>217</v>
      </c>
      <c r="B219">
        <v>4.4386451607352777</v>
      </c>
      <c r="C219" s="92">
        <v>209.036</v>
      </c>
      <c r="D219">
        <f t="shared" si="12"/>
        <v>204.59735483926471</v>
      </c>
      <c r="I219">
        <v>217</v>
      </c>
      <c r="J219">
        <v>24.665435619133834</v>
      </c>
      <c r="K219" s="92">
        <v>10.343</v>
      </c>
      <c r="L219">
        <f t="shared" si="13"/>
        <v>-14.322435619133834</v>
      </c>
      <c r="Q219">
        <v>217</v>
      </c>
      <c r="R219">
        <v>30.077864551980628</v>
      </c>
      <c r="S219" s="92">
        <v>1.681</v>
      </c>
      <c r="T219">
        <f t="shared" si="14"/>
        <v>-28.396864551980627</v>
      </c>
      <c r="Y219">
        <v>217</v>
      </c>
      <c r="Z219">
        <v>0.70668200066233977</v>
      </c>
      <c r="AA219" s="92">
        <v>0.86699999999999999</v>
      </c>
      <c r="AB219">
        <f t="shared" si="15"/>
        <v>0.16031799933766022</v>
      </c>
    </row>
    <row r="220" spans="1:28" x14ac:dyDescent="0.2">
      <c r="A220">
        <v>218</v>
      </c>
      <c r="B220">
        <v>3.9446990015649037</v>
      </c>
      <c r="C220" s="92">
        <v>188.166</v>
      </c>
      <c r="D220">
        <f t="shared" si="12"/>
        <v>184.22130099843508</v>
      </c>
      <c r="I220">
        <v>218</v>
      </c>
      <c r="J220">
        <v>21.389065324921869</v>
      </c>
      <c r="K220" s="92">
        <v>17.260000000000002</v>
      </c>
      <c r="L220">
        <f t="shared" si="13"/>
        <v>-4.1290653249218678</v>
      </c>
      <c r="Q220">
        <v>218</v>
      </c>
      <c r="R220">
        <v>25.172142105691442</v>
      </c>
      <c r="S220" s="92">
        <v>0.79100000000000004</v>
      </c>
      <c r="T220">
        <f t="shared" si="14"/>
        <v>-24.381142105691442</v>
      </c>
      <c r="Y220">
        <v>218</v>
      </c>
      <c r="Z220">
        <v>0.70344965818808503</v>
      </c>
      <c r="AA220" s="92">
        <v>0.86399999999999999</v>
      </c>
      <c r="AB220">
        <f t="shared" si="15"/>
        <v>0.16055034181191497</v>
      </c>
    </row>
    <row r="221" spans="1:28" x14ac:dyDescent="0.2">
      <c r="A221">
        <v>219</v>
      </c>
      <c r="B221">
        <v>3.4688276669675817</v>
      </c>
      <c r="C221" s="92">
        <v>187.95</v>
      </c>
      <c r="D221">
        <f t="shared" si="12"/>
        <v>184.48117233303242</v>
      </c>
      <c r="I221">
        <v>219</v>
      </c>
      <c r="J221">
        <v>18.115579162504009</v>
      </c>
      <c r="K221" s="92">
        <v>11.4</v>
      </c>
      <c r="L221">
        <f t="shared" si="13"/>
        <v>-6.7155791625040084</v>
      </c>
      <c r="Q221">
        <v>219</v>
      </c>
      <c r="R221">
        <v>20.892985681180523</v>
      </c>
      <c r="S221" s="92">
        <v>0.81399999999999995</v>
      </c>
      <c r="T221">
        <f t="shared" si="14"/>
        <v>-20.078985681180523</v>
      </c>
      <c r="Y221">
        <v>219</v>
      </c>
      <c r="Z221">
        <v>0.70063429990977499</v>
      </c>
      <c r="AA221" s="92">
        <v>0.86199999999999999</v>
      </c>
      <c r="AB221">
        <f t="shared" si="15"/>
        <v>0.16136570009022499</v>
      </c>
    </row>
    <row r="222" spans="1:28" x14ac:dyDescent="0.2">
      <c r="A222">
        <v>220</v>
      </c>
      <c r="B222">
        <v>3.3344091301496976</v>
      </c>
      <c r="C222" s="92">
        <v>185.35400000000001</v>
      </c>
      <c r="D222">
        <f t="shared" si="12"/>
        <v>182.0195908698503</v>
      </c>
      <c r="I222">
        <v>220</v>
      </c>
      <c r="J222">
        <v>16.554153151242478</v>
      </c>
      <c r="K222" s="92">
        <v>6.3879999999999999</v>
      </c>
      <c r="L222">
        <f t="shared" si="13"/>
        <v>-10.166153151242478</v>
      </c>
      <c r="Q222">
        <v>220</v>
      </c>
      <c r="R222">
        <v>18.995999514436548</v>
      </c>
      <c r="S222" s="92">
        <v>1.25</v>
      </c>
      <c r="T222">
        <f t="shared" si="14"/>
        <v>-17.745999514436548</v>
      </c>
      <c r="Y222">
        <v>220</v>
      </c>
      <c r="Z222">
        <v>0.69822703961849997</v>
      </c>
      <c r="AA222" s="92">
        <v>0.86</v>
      </c>
      <c r="AB222">
        <f t="shared" si="15"/>
        <v>0.16177296038150002</v>
      </c>
    </row>
    <row r="223" spans="1:28" x14ac:dyDescent="0.2">
      <c r="A223">
        <v>221</v>
      </c>
      <c r="B223">
        <v>3.4255124775451229</v>
      </c>
      <c r="C223" s="92">
        <v>207.95599999999999</v>
      </c>
      <c r="D223">
        <f t="shared" si="12"/>
        <v>204.53048752245488</v>
      </c>
      <c r="I223">
        <v>221</v>
      </c>
      <c r="J223">
        <v>16.702490758689962</v>
      </c>
      <c r="K223" s="92">
        <v>7.1310000000000002</v>
      </c>
      <c r="L223">
        <f t="shared" si="13"/>
        <v>-9.5714907586899614</v>
      </c>
      <c r="Q223">
        <v>221</v>
      </c>
      <c r="R223">
        <v>18.49403482661738</v>
      </c>
      <c r="S223" s="92">
        <v>1.1180000000000001</v>
      </c>
      <c r="T223">
        <f t="shared" si="14"/>
        <v>-17.376034826617381</v>
      </c>
      <c r="Y223">
        <v>221</v>
      </c>
      <c r="Z223">
        <v>0.69596428885833461</v>
      </c>
      <c r="AA223" s="92">
        <v>0.85799999999999998</v>
      </c>
      <c r="AB223">
        <f t="shared" si="15"/>
        <v>0.16203571114166537</v>
      </c>
    </row>
    <row r="224" spans="1:28" x14ac:dyDescent="0.2">
      <c r="A224">
        <v>222</v>
      </c>
      <c r="B224">
        <v>3.272980986759527</v>
      </c>
      <c r="C224" s="92">
        <v>183.708</v>
      </c>
      <c r="D224">
        <f t="shared" si="12"/>
        <v>180.43501901324046</v>
      </c>
      <c r="I224">
        <v>222</v>
      </c>
      <c r="J224">
        <v>16.050019441346119</v>
      </c>
      <c r="K224" s="92">
        <v>4.4450000000000003</v>
      </c>
      <c r="L224">
        <f t="shared" si="13"/>
        <v>-11.605019441346119</v>
      </c>
      <c r="Q224">
        <v>222</v>
      </c>
      <c r="R224">
        <v>16.775771218004412</v>
      </c>
      <c r="S224" s="92">
        <v>1.992</v>
      </c>
      <c r="T224">
        <f t="shared" si="14"/>
        <v>-14.783771218004411</v>
      </c>
      <c r="Y224">
        <v>222</v>
      </c>
      <c r="Z224">
        <v>0.69366999458460488</v>
      </c>
      <c r="AA224" s="92">
        <v>0.85599999999999998</v>
      </c>
      <c r="AB224">
        <f t="shared" si="15"/>
        <v>0.16233000541539511</v>
      </c>
    </row>
    <row r="225" spans="1:28" x14ac:dyDescent="0.2">
      <c r="A225">
        <v>223</v>
      </c>
      <c r="B225">
        <v>3.1982487036270175</v>
      </c>
      <c r="C225" s="92">
        <v>193.48599999999999</v>
      </c>
      <c r="D225">
        <f t="shared" si="12"/>
        <v>190.28775129637296</v>
      </c>
      <c r="I225">
        <v>223</v>
      </c>
      <c r="J225">
        <v>15.521536610201888</v>
      </c>
      <c r="K225" s="92">
        <v>5.5979999999999999</v>
      </c>
      <c r="L225">
        <f t="shared" si="13"/>
        <v>-9.9235366102018894</v>
      </c>
      <c r="Q225">
        <v>223</v>
      </c>
      <c r="R225">
        <v>15.588153532558453</v>
      </c>
      <c r="S225" s="92">
        <v>1.222</v>
      </c>
      <c r="T225">
        <f t="shared" si="14"/>
        <v>-14.366153532558453</v>
      </c>
      <c r="Y225">
        <v>223</v>
      </c>
      <c r="Z225">
        <v>0.69152575645759717</v>
      </c>
      <c r="AA225" s="92">
        <v>0.85299999999999998</v>
      </c>
      <c r="AB225">
        <f t="shared" si="15"/>
        <v>0.16147424354240281</v>
      </c>
    </row>
    <row r="226" spans="1:28" x14ac:dyDescent="0.2">
      <c r="A226">
        <v>224</v>
      </c>
      <c r="B226">
        <v>3.4747478789336075</v>
      </c>
      <c r="C226" s="92">
        <v>231.107</v>
      </c>
      <c r="D226">
        <f t="shared" si="12"/>
        <v>227.63225212106639</v>
      </c>
      <c r="I226">
        <v>224</v>
      </c>
      <c r="J226">
        <v>16.430373381610881</v>
      </c>
      <c r="K226" s="92">
        <v>5.6120000000000001</v>
      </c>
      <c r="L226">
        <f t="shared" si="13"/>
        <v>-10.818373381610881</v>
      </c>
      <c r="Q226">
        <v>224</v>
      </c>
      <c r="R226">
        <v>16.128978571829208</v>
      </c>
      <c r="S226" s="92">
        <v>1.3819999999999999</v>
      </c>
      <c r="T226">
        <f t="shared" si="14"/>
        <v>-14.746978571829208</v>
      </c>
      <c r="Y226">
        <v>224</v>
      </c>
      <c r="Z226">
        <v>0.68947161727566564</v>
      </c>
      <c r="AA226" s="92">
        <v>0.85</v>
      </c>
      <c r="AB226">
        <f t="shared" si="15"/>
        <v>0.16052838272433434</v>
      </c>
    </row>
    <row r="227" spans="1:28" x14ac:dyDescent="0.2">
      <c r="A227">
        <v>225</v>
      </c>
      <c r="B227">
        <v>3.7734605373659376</v>
      </c>
      <c r="C227" s="92">
        <v>237.68199999999999</v>
      </c>
      <c r="D227">
        <f t="shared" si="12"/>
        <v>233.90853946263405</v>
      </c>
      <c r="I227">
        <v>225</v>
      </c>
      <c r="J227">
        <v>18.447847425627813</v>
      </c>
      <c r="K227" s="92">
        <v>5.415</v>
      </c>
      <c r="L227">
        <f t="shared" si="13"/>
        <v>-13.032847425627814</v>
      </c>
      <c r="Q227">
        <v>225</v>
      </c>
      <c r="R227">
        <v>16.704560376252839</v>
      </c>
      <c r="S227" s="92">
        <v>1.8640000000000001</v>
      </c>
      <c r="T227">
        <f t="shared" si="14"/>
        <v>-14.840560376252839</v>
      </c>
      <c r="Y227">
        <v>225</v>
      </c>
      <c r="Z227">
        <v>0.68724138461187556</v>
      </c>
      <c r="AA227" s="92">
        <v>0.84699999999999998</v>
      </c>
      <c r="AB227">
        <f t="shared" si="15"/>
        <v>0.15975861538812441</v>
      </c>
    </row>
    <row r="228" spans="1:28" x14ac:dyDescent="0.2">
      <c r="A228">
        <v>226</v>
      </c>
      <c r="B228">
        <v>3.4364697758257403</v>
      </c>
      <c r="C228" s="92">
        <v>220.25</v>
      </c>
      <c r="D228">
        <f t="shared" si="12"/>
        <v>216.81353022417426</v>
      </c>
      <c r="I228">
        <v>226</v>
      </c>
      <c r="J228">
        <v>17.114272169544023</v>
      </c>
      <c r="K228" s="92">
        <v>6.8</v>
      </c>
      <c r="L228">
        <f t="shared" si="13"/>
        <v>-10.314272169544022</v>
      </c>
      <c r="Q228">
        <v>226</v>
      </c>
      <c r="R228">
        <v>14.527394776736319</v>
      </c>
      <c r="S228" s="92">
        <v>1.0960000000000001</v>
      </c>
      <c r="T228">
        <f t="shared" si="14"/>
        <v>-13.431394776736319</v>
      </c>
      <c r="Y228">
        <v>226</v>
      </c>
      <c r="Z228">
        <v>0.68481391007510484</v>
      </c>
      <c r="AA228" s="92">
        <v>0.84399999999999997</v>
      </c>
      <c r="AB228">
        <f t="shared" si="15"/>
        <v>0.15918608992489514</v>
      </c>
    </row>
    <row r="229" spans="1:28" x14ac:dyDescent="0.2">
      <c r="A229">
        <v>227</v>
      </c>
      <c r="B229">
        <v>3.4460345994448351</v>
      </c>
      <c r="C229" s="92">
        <v>287.83699999999999</v>
      </c>
      <c r="D229">
        <f t="shared" si="12"/>
        <v>284.39096540055516</v>
      </c>
      <c r="I229">
        <v>227</v>
      </c>
      <c r="J229">
        <v>16.676734574099871</v>
      </c>
      <c r="K229" s="92">
        <v>4.2510000000000003</v>
      </c>
      <c r="L229">
        <f t="shared" si="13"/>
        <v>-12.42573457409987</v>
      </c>
      <c r="Q229">
        <v>227</v>
      </c>
      <c r="R229">
        <v>13.928523858540558</v>
      </c>
      <c r="S229" s="92">
        <v>2.0190000000000001</v>
      </c>
      <c r="T229">
        <f t="shared" si="14"/>
        <v>-11.909523858540558</v>
      </c>
      <c r="Y229">
        <v>227</v>
      </c>
      <c r="Z229">
        <v>0.68265791803626663</v>
      </c>
      <c r="AA229" s="92">
        <v>0.84199999999999997</v>
      </c>
      <c r="AB229">
        <f t="shared" si="15"/>
        <v>0.15934208196373334</v>
      </c>
    </row>
    <row r="230" spans="1:28" x14ac:dyDescent="0.2">
      <c r="A230">
        <v>228</v>
      </c>
      <c r="B230">
        <v>3.9643579162398606</v>
      </c>
      <c r="C230" s="92">
        <v>317.76900000000001</v>
      </c>
      <c r="D230">
        <f t="shared" si="12"/>
        <v>313.80464208376014</v>
      </c>
      <c r="I230">
        <v>228</v>
      </c>
      <c r="J230">
        <v>18.103680629208149</v>
      </c>
      <c r="K230" s="92">
        <v>3.306</v>
      </c>
      <c r="L230">
        <f t="shared" si="13"/>
        <v>-14.797680629208148</v>
      </c>
      <c r="Q230">
        <v>228</v>
      </c>
      <c r="R230">
        <v>15.337850957259878</v>
      </c>
      <c r="S230" s="92">
        <v>4.6639999999999997</v>
      </c>
      <c r="T230">
        <f t="shared" si="14"/>
        <v>-10.673850957259878</v>
      </c>
      <c r="Y230">
        <v>228</v>
      </c>
      <c r="Z230">
        <v>0.68052265695450465</v>
      </c>
      <c r="AA230" s="92">
        <v>0.84</v>
      </c>
      <c r="AB230">
        <f t="shared" si="15"/>
        <v>0.15947734304549532</v>
      </c>
    </row>
    <row r="231" spans="1:28" x14ac:dyDescent="0.2">
      <c r="A231">
        <v>229</v>
      </c>
      <c r="B231">
        <v>3.7813826456705817</v>
      </c>
      <c r="C231" s="92">
        <v>262.54199999999997</v>
      </c>
      <c r="D231">
        <f t="shared" si="12"/>
        <v>258.76061735432938</v>
      </c>
      <c r="I231">
        <v>229</v>
      </c>
      <c r="J231">
        <v>17.893959376645</v>
      </c>
      <c r="K231" s="92">
        <v>6.1769999999999996</v>
      </c>
      <c r="L231">
        <f t="shared" si="13"/>
        <v>-11.716959376645001</v>
      </c>
      <c r="Q231">
        <v>229</v>
      </c>
      <c r="R231">
        <v>14.018879738838512</v>
      </c>
      <c r="S231" s="92">
        <v>1.2689999999999999</v>
      </c>
      <c r="T231">
        <f t="shared" si="14"/>
        <v>-12.749879738838512</v>
      </c>
      <c r="Y231">
        <v>229</v>
      </c>
      <c r="Z231">
        <v>0.67804015566280607</v>
      </c>
      <c r="AA231" s="92">
        <v>0.83699999999999997</v>
      </c>
      <c r="AB231">
        <f t="shared" si="15"/>
        <v>0.1589598443371939</v>
      </c>
    </row>
    <row r="232" spans="1:28" x14ac:dyDescent="0.2">
      <c r="A232">
        <v>230</v>
      </c>
      <c r="B232">
        <v>4.5549756738533462</v>
      </c>
      <c r="C232" s="92">
        <v>320.74099999999999</v>
      </c>
      <c r="D232">
        <f t="shared" si="12"/>
        <v>316.18602432614665</v>
      </c>
      <c r="I232">
        <v>230</v>
      </c>
      <c r="J232">
        <v>21.10023896831153</v>
      </c>
      <c r="K232" s="92">
        <v>5.399</v>
      </c>
      <c r="L232">
        <f t="shared" si="13"/>
        <v>-15.701238968311529</v>
      </c>
      <c r="Q232">
        <v>230</v>
      </c>
      <c r="R232">
        <v>16.197810026945092</v>
      </c>
      <c r="S232" s="92">
        <v>2.2450000000000001</v>
      </c>
      <c r="T232">
        <f t="shared" si="14"/>
        <v>-13.952810026945091</v>
      </c>
      <c r="Y232">
        <v>230</v>
      </c>
      <c r="Z232">
        <v>0.67571082677625016</v>
      </c>
      <c r="AA232" s="92">
        <v>0.83499999999999996</v>
      </c>
      <c r="AB232">
        <f t="shared" si="15"/>
        <v>0.1592891732237498</v>
      </c>
    </row>
    <row r="233" spans="1:28" x14ac:dyDescent="0.2">
      <c r="A233">
        <v>231</v>
      </c>
      <c r="B233">
        <v>4.8615552999327356</v>
      </c>
      <c r="C233" s="92">
        <v>326.39400000000001</v>
      </c>
      <c r="D233">
        <f t="shared" si="12"/>
        <v>321.53244470006729</v>
      </c>
      <c r="I233">
        <v>231</v>
      </c>
      <c r="J233">
        <v>23.454404317908704</v>
      </c>
      <c r="K233" s="92">
        <v>9.5549999999999997</v>
      </c>
      <c r="L233">
        <f t="shared" si="13"/>
        <v>-13.899404317908704</v>
      </c>
      <c r="Q233">
        <v>231</v>
      </c>
      <c r="R233">
        <v>16.598304910355218</v>
      </c>
      <c r="S233" s="92">
        <v>1.32</v>
      </c>
      <c r="T233">
        <f t="shared" si="14"/>
        <v>-15.278304910355217</v>
      </c>
      <c r="Y233">
        <v>231</v>
      </c>
      <c r="Z233">
        <v>0.67286579552315062</v>
      </c>
      <c r="AA233" s="92">
        <v>0.83299999999999996</v>
      </c>
      <c r="AB233">
        <f t="shared" si="15"/>
        <v>0.16013420447684934</v>
      </c>
    </row>
    <row r="234" spans="1:28" x14ac:dyDescent="0.2">
      <c r="A234">
        <v>232</v>
      </c>
      <c r="B234">
        <v>4.660900559776497</v>
      </c>
      <c r="C234" s="92">
        <v>315.18</v>
      </c>
      <c r="D234">
        <f t="shared" si="12"/>
        <v>310.5190994402235</v>
      </c>
      <c r="I234">
        <v>232</v>
      </c>
      <c r="J234">
        <v>23.010814428521122</v>
      </c>
      <c r="K234" s="92">
        <v>7.9850000000000003</v>
      </c>
      <c r="L234">
        <f t="shared" si="13"/>
        <v>-15.025814428521123</v>
      </c>
      <c r="Q234">
        <v>232</v>
      </c>
      <c r="R234">
        <v>15.291979779405468</v>
      </c>
      <c r="S234" s="92">
        <v>1.4790000000000001</v>
      </c>
      <c r="T234">
        <f t="shared" si="14"/>
        <v>-13.812979779405467</v>
      </c>
      <c r="Y234">
        <v>232</v>
      </c>
      <c r="Z234">
        <v>0.66984029555049407</v>
      </c>
      <c r="AA234" s="92">
        <v>0.83199999999999996</v>
      </c>
      <c r="AB234">
        <f t="shared" si="15"/>
        <v>0.16215970444950589</v>
      </c>
    </row>
    <row r="235" spans="1:28" x14ac:dyDescent="0.2">
      <c r="A235">
        <v>233</v>
      </c>
      <c r="B235">
        <v>4.4093218650357064</v>
      </c>
      <c r="C235" s="92">
        <v>282.17099999999999</v>
      </c>
      <c r="D235">
        <f t="shared" si="12"/>
        <v>277.76167813496431</v>
      </c>
      <c r="I235">
        <v>233</v>
      </c>
      <c r="J235">
        <v>21.022006381939264</v>
      </c>
      <c r="K235" s="92">
        <v>10.220000000000001</v>
      </c>
      <c r="L235">
        <f t="shared" si="13"/>
        <v>-10.802006381939263</v>
      </c>
      <c r="Q235">
        <v>233</v>
      </c>
      <c r="R235">
        <v>13.913503067739223</v>
      </c>
      <c r="S235" s="92">
        <v>0.95899999999999996</v>
      </c>
      <c r="T235">
        <f t="shared" si="14"/>
        <v>-12.954503067739223</v>
      </c>
      <c r="Y235">
        <v>233</v>
      </c>
      <c r="Z235">
        <v>0.66698787601572196</v>
      </c>
      <c r="AA235" s="92">
        <v>0.83099999999999996</v>
      </c>
      <c r="AB235">
        <f t="shared" si="15"/>
        <v>0.164012123984278</v>
      </c>
    </row>
    <row r="236" spans="1:28" x14ac:dyDescent="0.2">
      <c r="A236">
        <v>234</v>
      </c>
      <c r="B236">
        <v>3.9450942852642812</v>
      </c>
      <c r="C236" s="92">
        <v>285.88</v>
      </c>
      <c r="D236">
        <f t="shared" si="12"/>
        <v>281.93490571473569</v>
      </c>
      <c r="I236">
        <v>234</v>
      </c>
      <c r="J236">
        <v>18.911835788003792</v>
      </c>
      <c r="K236" s="92">
        <v>9.77</v>
      </c>
      <c r="L236">
        <f t="shared" si="13"/>
        <v>-9.1418357880037924</v>
      </c>
      <c r="Q236">
        <v>234</v>
      </c>
      <c r="R236">
        <v>12.447175259139906</v>
      </c>
      <c r="S236" s="92">
        <v>0.80400000000000005</v>
      </c>
      <c r="T236">
        <f t="shared" si="14"/>
        <v>-11.643175259139905</v>
      </c>
      <c r="Y236">
        <v>234</v>
      </c>
      <c r="Z236">
        <v>0.66434308047146939</v>
      </c>
      <c r="AA236" s="92">
        <v>0.83</v>
      </c>
      <c r="AB236">
        <f t="shared" si="15"/>
        <v>0.16565691952853057</v>
      </c>
    </row>
    <row r="237" spans="1:28" x14ac:dyDescent="0.2">
      <c r="A237">
        <v>235</v>
      </c>
      <c r="B237">
        <v>3.692461680204314</v>
      </c>
      <c r="C237" s="92">
        <v>319.87599999999998</v>
      </c>
      <c r="D237">
        <f t="shared" si="12"/>
        <v>316.18353831979567</v>
      </c>
      <c r="I237">
        <v>235</v>
      </c>
      <c r="J237">
        <v>18.472770543292796</v>
      </c>
      <c r="K237" s="92">
        <v>8.1929999999999996</v>
      </c>
      <c r="L237">
        <f t="shared" si="13"/>
        <v>-10.279770543292797</v>
      </c>
      <c r="Q237">
        <v>235</v>
      </c>
      <c r="R237">
        <v>11.665800489946111</v>
      </c>
      <c r="S237" s="92">
        <v>0.85399999999999998</v>
      </c>
      <c r="T237">
        <f t="shared" si="14"/>
        <v>-10.811800489946112</v>
      </c>
      <c r="Y237">
        <v>235</v>
      </c>
      <c r="Z237">
        <v>0.6620169194184623</v>
      </c>
      <c r="AA237" s="92">
        <v>0.83</v>
      </c>
      <c r="AB237">
        <f t="shared" si="15"/>
        <v>0.16798308058153766</v>
      </c>
    </row>
    <row r="238" spans="1:28" x14ac:dyDescent="0.2">
      <c r="A238">
        <v>236</v>
      </c>
      <c r="B238">
        <v>3.5622560064448545</v>
      </c>
      <c r="C238" s="92">
        <v>232.52</v>
      </c>
      <c r="D238">
        <f t="shared" si="12"/>
        <v>228.95774399355517</v>
      </c>
      <c r="I238">
        <v>236</v>
      </c>
      <c r="J238">
        <v>18.195265287643181</v>
      </c>
      <c r="K238" s="92">
        <v>5.7329999999999997</v>
      </c>
      <c r="L238">
        <f t="shared" si="13"/>
        <v>-12.462265287643181</v>
      </c>
      <c r="Q238">
        <v>236</v>
      </c>
      <c r="R238">
        <v>11.269621234410433</v>
      </c>
      <c r="S238" s="92">
        <v>1.125</v>
      </c>
      <c r="T238">
        <f t="shared" si="14"/>
        <v>-10.144621234410433</v>
      </c>
      <c r="Y238">
        <v>236</v>
      </c>
      <c r="Z238">
        <v>0.65988019221382088</v>
      </c>
      <c r="AA238" s="92">
        <v>0.83</v>
      </c>
      <c r="AB238">
        <f t="shared" si="15"/>
        <v>0.17011980778617908</v>
      </c>
    </row>
    <row r="239" spans="1:28" x14ac:dyDescent="0.2">
      <c r="A239">
        <v>237</v>
      </c>
      <c r="B239">
        <v>3.4844381760195073</v>
      </c>
      <c r="C239" s="92">
        <v>231.06899999999999</v>
      </c>
      <c r="D239">
        <f t="shared" si="12"/>
        <v>227.58456182398049</v>
      </c>
      <c r="I239">
        <v>237</v>
      </c>
      <c r="J239">
        <v>17.415933582904003</v>
      </c>
      <c r="K239" s="92">
        <v>4.399</v>
      </c>
      <c r="L239">
        <f t="shared" si="13"/>
        <v>-13.016933582904002</v>
      </c>
      <c r="Q239">
        <v>237</v>
      </c>
      <c r="R239">
        <v>11.038323431669047</v>
      </c>
      <c r="S239" s="92">
        <v>1.554</v>
      </c>
      <c r="T239">
        <f t="shared" si="14"/>
        <v>-9.484323431669047</v>
      </c>
      <c r="Y239">
        <v>237</v>
      </c>
      <c r="Z239">
        <v>0.65785302490580844</v>
      </c>
      <c r="AA239" s="92">
        <v>0.82599999999999996</v>
      </c>
      <c r="AB239">
        <f t="shared" si="15"/>
        <v>0.16814697509419152</v>
      </c>
    </row>
    <row r="240" spans="1:28" x14ac:dyDescent="0.2">
      <c r="A240">
        <v>238</v>
      </c>
      <c r="B240">
        <v>3.4364097853087596</v>
      </c>
      <c r="C240" s="92">
        <v>254.173</v>
      </c>
      <c r="D240">
        <f t="shared" si="12"/>
        <v>250.73659021469123</v>
      </c>
      <c r="I240">
        <v>238</v>
      </c>
      <c r="J240">
        <v>17.487938070253055</v>
      </c>
      <c r="K240" s="92">
        <v>6.9359999999999999</v>
      </c>
      <c r="L240">
        <f t="shared" si="13"/>
        <v>-10.551938070253055</v>
      </c>
      <c r="Q240">
        <v>238</v>
      </c>
      <c r="R240">
        <v>10.900890581562955</v>
      </c>
      <c r="S240" s="92">
        <v>0.84899999999999998</v>
      </c>
      <c r="T240">
        <f t="shared" si="14"/>
        <v>-10.051890581562954</v>
      </c>
      <c r="Y240">
        <v>238</v>
      </c>
      <c r="Z240">
        <v>0.655900075218667</v>
      </c>
      <c r="AA240" s="92">
        <v>0.82499999999999996</v>
      </c>
      <c r="AB240">
        <f t="shared" si="15"/>
        <v>0.16909992478133296</v>
      </c>
    </row>
    <row r="241" spans="1:28" x14ac:dyDescent="0.2">
      <c r="A241">
        <v>239</v>
      </c>
      <c r="B241">
        <v>3.9978300009108927</v>
      </c>
      <c r="C241" s="92">
        <v>407.95600000000002</v>
      </c>
      <c r="D241">
        <f t="shared" si="12"/>
        <v>403.95816999908914</v>
      </c>
      <c r="I241">
        <v>239</v>
      </c>
      <c r="J241">
        <v>20.530726098757814</v>
      </c>
      <c r="K241" s="92">
        <v>5.9390000000000001</v>
      </c>
      <c r="L241">
        <f t="shared" si="13"/>
        <v>-14.591726098757814</v>
      </c>
      <c r="Q241">
        <v>239</v>
      </c>
      <c r="R241">
        <v>12.698971749053081</v>
      </c>
      <c r="S241" s="92">
        <v>1.474</v>
      </c>
      <c r="T241">
        <f t="shared" si="14"/>
        <v>-11.224971749053081</v>
      </c>
      <c r="Y241">
        <v>239</v>
      </c>
      <c r="Z241">
        <v>0.65400050641724639</v>
      </c>
      <c r="AA241" s="92">
        <v>0.82299999999999995</v>
      </c>
      <c r="AB241">
        <f t="shared" si="15"/>
        <v>0.16899949358275357</v>
      </c>
    </row>
    <row r="242" spans="1:28" x14ac:dyDescent="0.2">
      <c r="A242">
        <v>240</v>
      </c>
      <c r="B242">
        <v>3.842160495045535</v>
      </c>
      <c r="C242" s="92">
        <v>312.298</v>
      </c>
      <c r="D242">
        <f t="shared" si="12"/>
        <v>308.45583950495444</v>
      </c>
      <c r="I242">
        <v>240</v>
      </c>
      <c r="J242">
        <v>19.871895776737215</v>
      </c>
      <c r="K242" s="92">
        <v>6.7249999999999996</v>
      </c>
      <c r="L242">
        <f t="shared" si="13"/>
        <v>-13.146895776737216</v>
      </c>
      <c r="Q242">
        <v>240</v>
      </c>
      <c r="R242">
        <v>12.221020379606616</v>
      </c>
      <c r="S242" s="92">
        <v>1.0980000000000001</v>
      </c>
      <c r="T242">
        <f t="shared" si="14"/>
        <v>-11.123020379606615</v>
      </c>
      <c r="Y242">
        <v>240</v>
      </c>
      <c r="Z242">
        <v>0.65177266347764196</v>
      </c>
      <c r="AA242" s="92">
        <v>0.82199999999999995</v>
      </c>
      <c r="AB242">
        <f t="shared" si="15"/>
        <v>0.170227336522358</v>
      </c>
    </row>
    <row r="243" spans="1:28" x14ac:dyDescent="0.2">
      <c r="A243">
        <v>241</v>
      </c>
      <c r="B243">
        <v>3.615104342864857</v>
      </c>
      <c r="C243" s="92">
        <v>292.55599999999998</v>
      </c>
      <c r="D243">
        <f t="shared" si="12"/>
        <v>288.94089565713512</v>
      </c>
      <c r="I243">
        <v>241</v>
      </c>
      <c r="J243">
        <v>18.275363160633809</v>
      </c>
      <c r="K243" s="92">
        <v>4.8520000000000003</v>
      </c>
      <c r="L243">
        <f t="shared" si="13"/>
        <v>-13.423363160633809</v>
      </c>
      <c r="Q243">
        <v>241</v>
      </c>
      <c r="R243">
        <v>11.514393456301114</v>
      </c>
      <c r="S243" s="92">
        <v>1.454</v>
      </c>
      <c r="T243">
        <f t="shared" si="14"/>
        <v>-10.060393456301114</v>
      </c>
      <c r="Y243">
        <v>241</v>
      </c>
      <c r="Z243">
        <v>0.64965640606944952</v>
      </c>
      <c r="AA243" s="92">
        <v>0.81899999999999995</v>
      </c>
      <c r="AB243">
        <f t="shared" si="15"/>
        <v>0.16934359393055043</v>
      </c>
    </row>
    <row r="244" spans="1:28" x14ac:dyDescent="0.2">
      <c r="A244">
        <v>242</v>
      </c>
      <c r="B244">
        <v>3.5691931345544297</v>
      </c>
      <c r="C244" s="92">
        <v>284.46600000000001</v>
      </c>
      <c r="D244">
        <f t="shared" si="12"/>
        <v>280.89680686544557</v>
      </c>
      <c r="I244">
        <v>242</v>
      </c>
      <c r="J244">
        <v>17.286509071573924</v>
      </c>
      <c r="K244" s="92">
        <v>5.4240000000000004</v>
      </c>
      <c r="L244">
        <f t="shared" si="13"/>
        <v>-11.862509071573925</v>
      </c>
      <c r="Q244">
        <v>242</v>
      </c>
      <c r="R244">
        <v>11.383585531455768</v>
      </c>
      <c r="S244" s="92">
        <v>1.117</v>
      </c>
      <c r="T244">
        <f t="shared" si="14"/>
        <v>-10.266585531455767</v>
      </c>
      <c r="Y244">
        <v>242</v>
      </c>
      <c r="Z244">
        <v>0.6476979202297507</v>
      </c>
      <c r="AA244" s="92">
        <v>0.81899999999999995</v>
      </c>
      <c r="AB244">
        <f t="shared" si="15"/>
        <v>0.17130207977024925</v>
      </c>
    </row>
    <row r="245" spans="1:28" x14ac:dyDescent="0.2">
      <c r="A245">
        <v>243</v>
      </c>
      <c r="B245">
        <v>3.8663503938529749</v>
      </c>
      <c r="C245" s="92">
        <v>264.25299999999999</v>
      </c>
      <c r="D245">
        <f t="shared" si="12"/>
        <v>260.38664960614699</v>
      </c>
      <c r="I245">
        <v>243</v>
      </c>
      <c r="J245">
        <v>19.46481535242587</v>
      </c>
      <c r="K245" s="92">
        <v>8.6519999999999992</v>
      </c>
      <c r="L245">
        <f t="shared" si="13"/>
        <v>-10.81281535242587</v>
      </c>
      <c r="Q245">
        <v>243</v>
      </c>
      <c r="R245">
        <v>12.348084049366088</v>
      </c>
      <c r="S245" s="92">
        <v>0.78700000000000003</v>
      </c>
      <c r="T245">
        <f t="shared" si="14"/>
        <v>-11.561084049366087</v>
      </c>
      <c r="Y245">
        <v>243</v>
      </c>
      <c r="Z245">
        <v>0.64578795135168043</v>
      </c>
      <c r="AA245" s="92">
        <v>0.81699999999999995</v>
      </c>
      <c r="AB245">
        <f t="shared" si="15"/>
        <v>0.17121204864831951</v>
      </c>
    </row>
    <row r="246" spans="1:28" x14ac:dyDescent="0.2">
      <c r="A246">
        <v>244</v>
      </c>
      <c r="B246">
        <v>3.6668233182031744</v>
      </c>
      <c r="C246" s="92">
        <v>229.36600000000001</v>
      </c>
      <c r="D246">
        <f t="shared" si="12"/>
        <v>225.69917668179684</v>
      </c>
      <c r="I246">
        <v>244</v>
      </c>
      <c r="J246">
        <v>18.453531199624852</v>
      </c>
      <c r="K246" s="92">
        <v>6.29</v>
      </c>
      <c r="L246">
        <f t="shared" si="13"/>
        <v>-12.163531199624853</v>
      </c>
      <c r="Q246">
        <v>244</v>
      </c>
      <c r="R246">
        <v>11.726765373582587</v>
      </c>
      <c r="S246" s="92">
        <v>0.97099999999999997</v>
      </c>
      <c r="T246">
        <f t="shared" si="14"/>
        <v>-10.755765373582587</v>
      </c>
      <c r="Y246">
        <v>244</v>
      </c>
      <c r="Z246">
        <v>0.64371929694461338</v>
      </c>
      <c r="AA246" s="92">
        <v>0.81499999999999995</v>
      </c>
      <c r="AB246">
        <f t="shared" si="15"/>
        <v>0.17128070305538656</v>
      </c>
    </row>
    <row r="247" spans="1:28" x14ac:dyDescent="0.2">
      <c r="A247">
        <v>245</v>
      </c>
      <c r="B247">
        <v>3.5511304647453419</v>
      </c>
      <c r="C247" s="92">
        <v>294.09399999999999</v>
      </c>
      <c r="D247">
        <f t="shared" si="12"/>
        <v>290.54286953525462</v>
      </c>
      <c r="I247">
        <v>245</v>
      </c>
      <c r="J247">
        <v>17.37638024606342</v>
      </c>
      <c r="K247" s="92">
        <v>7.6689999999999996</v>
      </c>
      <c r="L247">
        <f t="shared" si="13"/>
        <v>-9.7073802460634191</v>
      </c>
      <c r="Q247">
        <v>245</v>
      </c>
      <c r="R247">
        <v>11.372221654745822</v>
      </c>
      <c r="S247" s="92">
        <v>0.75800000000000001</v>
      </c>
      <c r="T247">
        <f t="shared" si="14"/>
        <v>-10.614221654745823</v>
      </c>
      <c r="Y247">
        <v>245</v>
      </c>
      <c r="Z247">
        <v>0.64178558866171764</v>
      </c>
      <c r="AA247" s="92">
        <v>0.81299999999999994</v>
      </c>
      <c r="AB247">
        <f t="shared" si="15"/>
        <v>0.1712144113382823</v>
      </c>
    </row>
    <row r="248" spans="1:28" x14ac:dyDescent="0.2">
      <c r="A248">
        <v>246</v>
      </c>
      <c r="B248">
        <v>3.447916996997225</v>
      </c>
      <c r="C248" s="92">
        <v>277.10300000000001</v>
      </c>
      <c r="D248">
        <f t="shared" si="12"/>
        <v>273.6550830030028</v>
      </c>
      <c r="I248">
        <v>246</v>
      </c>
      <c r="J248">
        <v>16.665861467110673</v>
      </c>
      <c r="K248" s="92">
        <v>6.9640000000000004</v>
      </c>
      <c r="L248">
        <f t="shared" si="13"/>
        <v>-9.7018614671106729</v>
      </c>
      <c r="Q248">
        <v>246</v>
      </c>
      <c r="R248">
        <v>11.056724166677762</v>
      </c>
      <c r="S248" s="92">
        <v>0.76500000000000001</v>
      </c>
      <c r="T248">
        <f t="shared" si="14"/>
        <v>-10.291724166677762</v>
      </c>
      <c r="Y248">
        <v>246</v>
      </c>
      <c r="Z248">
        <v>0.63993886663802602</v>
      </c>
      <c r="AA248" s="92">
        <v>0.81299999999999994</v>
      </c>
      <c r="AB248">
        <f t="shared" si="15"/>
        <v>0.17306113336197393</v>
      </c>
    </row>
    <row r="249" spans="1:28" x14ac:dyDescent="0.2">
      <c r="A249">
        <v>247</v>
      </c>
      <c r="B249">
        <v>3.4036508262653533</v>
      </c>
      <c r="C249" s="92">
        <v>150.59899999999999</v>
      </c>
      <c r="D249">
        <f t="shared" si="12"/>
        <v>147.19534917373463</v>
      </c>
      <c r="I249">
        <v>247</v>
      </c>
      <c r="J249">
        <v>16.354342664072725</v>
      </c>
      <c r="K249" s="92">
        <v>6.0990000000000002</v>
      </c>
      <c r="L249">
        <f t="shared" si="13"/>
        <v>-10.255342664072725</v>
      </c>
      <c r="Q249">
        <v>247</v>
      </c>
      <c r="R249">
        <v>10.929649103088776</v>
      </c>
      <c r="S249" s="92">
        <v>0.69499999999999995</v>
      </c>
      <c r="T249">
        <f t="shared" si="14"/>
        <v>-10.234649103088776</v>
      </c>
      <c r="Y249">
        <v>247</v>
      </c>
      <c r="Z249">
        <v>0.63817160243439242</v>
      </c>
      <c r="AA249" s="92">
        <v>0.81200000000000006</v>
      </c>
      <c r="AB249">
        <f t="shared" si="15"/>
        <v>0.17382839756560764</v>
      </c>
    </row>
    <row r="250" spans="1:28" x14ac:dyDescent="0.2">
      <c r="A250">
        <v>248</v>
      </c>
      <c r="B250">
        <v>3.7822008184631093</v>
      </c>
      <c r="C250" s="92">
        <v>135.85900000000001</v>
      </c>
      <c r="D250">
        <f t="shared" si="12"/>
        <v>132.0767991815369</v>
      </c>
      <c r="I250">
        <v>248</v>
      </c>
      <c r="J250">
        <v>14.03959574741938</v>
      </c>
      <c r="K250" s="92">
        <v>6.3369999999999997</v>
      </c>
      <c r="L250">
        <f t="shared" si="13"/>
        <v>-7.7025957474193802</v>
      </c>
      <c r="Q250">
        <v>248</v>
      </c>
      <c r="R250">
        <v>10.85588630629988</v>
      </c>
      <c r="S250" s="92">
        <v>0.63300000000000001</v>
      </c>
      <c r="T250">
        <f t="shared" si="14"/>
        <v>-10.22288630629988</v>
      </c>
      <c r="Y250">
        <v>248</v>
      </c>
      <c r="Z250">
        <v>0.63644888456801418</v>
      </c>
      <c r="AA250" s="92">
        <v>0.80900000000000005</v>
      </c>
      <c r="AB250">
        <f t="shared" si="15"/>
        <v>0.17255111543198587</v>
      </c>
    </row>
    <row r="251" spans="1:28" x14ac:dyDescent="0.2">
      <c r="A251">
        <v>249</v>
      </c>
      <c r="B251">
        <v>7.1484421344614102</v>
      </c>
      <c r="C251" s="92">
        <v>312.66699999999997</v>
      </c>
      <c r="D251">
        <f t="shared" si="12"/>
        <v>305.51855786553858</v>
      </c>
      <c r="I251">
        <v>249</v>
      </c>
      <c r="J251">
        <v>17.355903033143722</v>
      </c>
      <c r="K251" s="92">
        <v>5.8849999999999998</v>
      </c>
      <c r="L251">
        <f t="shared" si="13"/>
        <v>-11.470903033143722</v>
      </c>
      <c r="Q251">
        <v>249</v>
      </c>
      <c r="R251">
        <v>18.66421543791153</v>
      </c>
      <c r="S251" s="92">
        <v>1.907</v>
      </c>
      <c r="T251">
        <f t="shared" si="14"/>
        <v>-16.75721543791153</v>
      </c>
      <c r="Y251">
        <v>249</v>
      </c>
      <c r="Z251">
        <v>0.63486463389112713</v>
      </c>
      <c r="AA251" s="92">
        <v>0.80700000000000005</v>
      </c>
      <c r="AB251">
        <f t="shared" si="15"/>
        <v>0.17213536610887292</v>
      </c>
    </row>
    <row r="252" spans="1:28" x14ac:dyDescent="0.2">
      <c r="A252">
        <v>250</v>
      </c>
      <c r="B252">
        <v>7.26912311357255</v>
      </c>
      <c r="C252" s="92">
        <v>267.97500000000002</v>
      </c>
      <c r="D252">
        <f t="shared" si="12"/>
        <v>260.70587688642746</v>
      </c>
      <c r="I252">
        <v>250</v>
      </c>
      <c r="J252">
        <v>20.14097339325599</v>
      </c>
      <c r="K252" s="92">
        <v>12.808</v>
      </c>
      <c r="L252">
        <f t="shared" si="13"/>
        <v>-7.3329733932559904</v>
      </c>
      <c r="Q252">
        <v>250</v>
      </c>
      <c r="R252">
        <v>17.397565962466189</v>
      </c>
      <c r="S252" s="92">
        <v>1.056</v>
      </c>
      <c r="T252">
        <f t="shared" si="14"/>
        <v>-16.341565962466188</v>
      </c>
      <c r="Y252">
        <v>250</v>
      </c>
      <c r="Z252">
        <v>0.63210334827760084</v>
      </c>
      <c r="AA252" s="92">
        <v>0.80500000000000005</v>
      </c>
      <c r="AB252">
        <f t="shared" si="15"/>
        <v>0.17289665172239921</v>
      </c>
    </row>
    <row r="253" spans="1:28" x14ac:dyDescent="0.2">
      <c r="A253">
        <v>251</v>
      </c>
      <c r="B253">
        <v>6.5954519556471505</v>
      </c>
      <c r="C253" s="92">
        <v>206.62200000000001</v>
      </c>
      <c r="D253">
        <f t="shared" si="12"/>
        <v>200.02654804435286</v>
      </c>
      <c r="I253">
        <v>251</v>
      </c>
      <c r="J253">
        <v>17.641631952577988</v>
      </c>
      <c r="K253" s="92">
        <v>11.9</v>
      </c>
      <c r="L253">
        <f t="shared" si="13"/>
        <v>-5.741631952577988</v>
      </c>
      <c r="Q253">
        <v>251</v>
      </c>
      <c r="R253">
        <v>14.558939323677381</v>
      </c>
      <c r="S253" s="92">
        <v>0.89</v>
      </c>
      <c r="T253">
        <f t="shared" si="14"/>
        <v>-13.66893932367738</v>
      </c>
      <c r="Y253">
        <v>251</v>
      </c>
      <c r="Z253">
        <v>0.62963885958506716</v>
      </c>
      <c r="AA253" s="92">
        <v>0.80400000000000005</v>
      </c>
      <c r="AB253">
        <f t="shared" si="15"/>
        <v>0.17436114041493289</v>
      </c>
    </row>
    <row r="254" spans="1:28" x14ac:dyDescent="0.2">
      <c r="A254">
        <v>252</v>
      </c>
      <c r="B254">
        <v>7.0896534912807461</v>
      </c>
      <c r="C254" s="92">
        <v>249.285</v>
      </c>
      <c r="D254">
        <f t="shared" si="12"/>
        <v>242.19534650871924</v>
      </c>
      <c r="I254">
        <v>252</v>
      </c>
      <c r="J254">
        <v>14.807867761797562</v>
      </c>
      <c r="K254" s="92">
        <v>9.1509999999999998</v>
      </c>
      <c r="L254">
        <f t="shared" si="13"/>
        <v>-5.656867761797562</v>
      </c>
      <c r="Q254">
        <v>252</v>
      </c>
      <c r="R254">
        <v>14.505166651046459</v>
      </c>
      <c r="S254" s="92">
        <v>1.2130000000000001</v>
      </c>
      <c r="T254">
        <f t="shared" si="14"/>
        <v>-13.292166651046458</v>
      </c>
      <c r="Y254">
        <v>252</v>
      </c>
      <c r="Z254">
        <v>0.62767839940777714</v>
      </c>
      <c r="AA254" s="92">
        <v>0.80400000000000005</v>
      </c>
      <c r="AB254">
        <f t="shared" si="15"/>
        <v>0.1763216005922229</v>
      </c>
    </row>
    <row r="255" spans="1:28" x14ac:dyDescent="0.2">
      <c r="A255">
        <v>253</v>
      </c>
      <c r="B255">
        <v>7.0119783486057807</v>
      </c>
      <c r="C255" s="92">
        <v>200.85</v>
      </c>
      <c r="D255">
        <f t="shared" si="12"/>
        <v>193.8380216513942</v>
      </c>
      <c r="I255">
        <v>253</v>
      </c>
      <c r="J255">
        <v>12.373807672006148</v>
      </c>
      <c r="K255" s="92">
        <v>11.680999999999999</v>
      </c>
      <c r="L255">
        <f t="shared" si="13"/>
        <v>-0.69280767200614868</v>
      </c>
      <c r="Q255">
        <v>253</v>
      </c>
      <c r="R255">
        <v>13.348390667273756</v>
      </c>
      <c r="S255" s="92">
        <v>0.72699999999999998</v>
      </c>
      <c r="T255">
        <f t="shared" si="14"/>
        <v>-12.621390667273756</v>
      </c>
      <c r="Y255">
        <v>253</v>
      </c>
      <c r="Z255">
        <v>0.62583274651170728</v>
      </c>
      <c r="AA255" s="92">
        <v>0.80600000000000005</v>
      </c>
      <c r="AB255">
        <f t="shared" si="15"/>
        <v>0.18016725348829277</v>
      </c>
    </row>
    <row r="256" spans="1:28" x14ac:dyDescent="0.2">
      <c r="A256">
        <v>254</v>
      </c>
      <c r="B256">
        <v>7.3734691072155529</v>
      </c>
      <c r="C256" s="92">
        <v>210.98400000000001</v>
      </c>
      <c r="D256">
        <f t="shared" si="12"/>
        <v>203.61053089278445</v>
      </c>
      <c r="I256">
        <v>254</v>
      </c>
      <c r="J256">
        <v>11.629457291993409</v>
      </c>
      <c r="K256" s="92">
        <v>7.3840000000000003</v>
      </c>
      <c r="L256">
        <f t="shared" si="13"/>
        <v>-4.245457291993409</v>
      </c>
      <c r="Q256">
        <v>254</v>
      </c>
      <c r="R256">
        <v>13.098541263528482</v>
      </c>
      <c r="S256" s="92">
        <v>1.3720000000000001</v>
      </c>
      <c r="T256">
        <f t="shared" si="14"/>
        <v>-11.726541263528482</v>
      </c>
      <c r="Y256">
        <v>254</v>
      </c>
      <c r="Z256">
        <v>0.62422083584536259</v>
      </c>
      <c r="AA256" s="92">
        <v>0.80500000000000005</v>
      </c>
      <c r="AB256">
        <f t="shared" si="15"/>
        <v>0.18077916415463746</v>
      </c>
    </row>
    <row r="257" spans="1:28" x14ac:dyDescent="0.2">
      <c r="A257">
        <v>255</v>
      </c>
      <c r="B257">
        <v>7.9194549604825859</v>
      </c>
      <c r="C257" s="92">
        <v>213.06399999999999</v>
      </c>
      <c r="D257">
        <f t="shared" si="12"/>
        <v>205.1445450395174</v>
      </c>
      <c r="I257">
        <v>255</v>
      </c>
      <c r="J257">
        <v>10.169575378955722</v>
      </c>
      <c r="K257" s="92">
        <v>6.2460000000000004</v>
      </c>
      <c r="L257">
        <f t="shared" si="13"/>
        <v>-3.9235753789557215</v>
      </c>
      <c r="Q257">
        <v>255</v>
      </c>
      <c r="R257">
        <v>13.155250835440713</v>
      </c>
      <c r="S257" s="92">
        <v>1.6990000000000001</v>
      </c>
      <c r="T257">
        <f t="shared" si="14"/>
        <v>-11.456250835440713</v>
      </c>
      <c r="Y257">
        <v>255</v>
      </c>
      <c r="Z257">
        <v>0.6227278212562779</v>
      </c>
      <c r="AA257" s="92">
        <v>0.80500000000000005</v>
      </c>
      <c r="AB257">
        <f t="shared" si="15"/>
        <v>0.18227217874372215</v>
      </c>
    </row>
    <row r="258" spans="1:28" x14ac:dyDescent="0.2">
      <c r="A258">
        <v>256</v>
      </c>
      <c r="B258">
        <v>8.0747014875389738</v>
      </c>
      <c r="C258" s="92">
        <v>203.15899999999999</v>
      </c>
      <c r="D258">
        <f t="shared" si="12"/>
        <v>195.08429851246103</v>
      </c>
      <c r="I258">
        <v>256</v>
      </c>
      <c r="J258">
        <v>8.3764848112482344</v>
      </c>
      <c r="K258" s="92">
        <v>6.13</v>
      </c>
      <c r="L258">
        <f t="shared" si="13"/>
        <v>-2.2464848112482345</v>
      </c>
      <c r="Q258">
        <v>256</v>
      </c>
      <c r="R258">
        <v>12.557139792841497</v>
      </c>
      <c r="S258" s="92">
        <v>1.349</v>
      </c>
      <c r="T258">
        <f t="shared" si="14"/>
        <v>-11.208139792841497</v>
      </c>
      <c r="Y258">
        <v>256</v>
      </c>
      <c r="Z258">
        <v>0.6213135218110617</v>
      </c>
      <c r="AA258" s="92">
        <v>0.80400000000000005</v>
      </c>
      <c r="AB258">
        <f t="shared" si="15"/>
        <v>0.18268647818893835</v>
      </c>
    </row>
    <row r="259" spans="1:28" x14ac:dyDescent="0.2">
      <c r="A259">
        <v>257</v>
      </c>
      <c r="B259">
        <v>8.4003920271617076</v>
      </c>
      <c r="C259" s="92">
        <v>307.416</v>
      </c>
      <c r="D259">
        <f t="shared" si="12"/>
        <v>299.01560797283827</v>
      </c>
      <c r="I259">
        <v>257</v>
      </c>
      <c r="J259">
        <v>7.3734521837950444</v>
      </c>
      <c r="K259" s="92">
        <v>8.9420000000000002</v>
      </c>
      <c r="L259">
        <f t="shared" si="13"/>
        <v>1.5685478162049558</v>
      </c>
      <c r="Q259">
        <v>257</v>
      </c>
      <c r="R259">
        <v>12.232705076803096</v>
      </c>
      <c r="S259" s="92">
        <v>0.79500000000000004</v>
      </c>
      <c r="T259">
        <f t="shared" si="14"/>
        <v>-11.437705076803097</v>
      </c>
      <c r="Y259">
        <v>257</v>
      </c>
      <c r="Z259">
        <v>0.62002466646402188</v>
      </c>
      <c r="AA259" s="92">
        <v>0.80400000000000005</v>
      </c>
      <c r="AB259">
        <f t="shared" si="15"/>
        <v>0.18397533353597817</v>
      </c>
    </row>
    <row r="260" spans="1:28" x14ac:dyDescent="0.2">
      <c r="A260">
        <v>258</v>
      </c>
      <c r="B260">
        <v>8.3836619861278425</v>
      </c>
      <c r="C260" s="92">
        <v>184.18</v>
      </c>
      <c r="D260">
        <f t="shared" ref="D260:D323" si="16">C260-B260</f>
        <v>175.79633801387217</v>
      </c>
      <c r="I260">
        <v>258</v>
      </c>
      <c r="J260">
        <v>6.3576229283914838</v>
      </c>
      <c r="K260" s="92">
        <v>6.4420000000000002</v>
      </c>
      <c r="L260">
        <f t="shared" ref="L260:L323" si="17">K260-J260</f>
        <v>8.4377071608516374E-2</v>
      </c>
      <c r="Q260">
        <v>258</v>
      </c>
      <c r="R260">
        <v>11.422039921705004</v>
      </c>
      <c r="S260" s="92">
        <v>0.86199999999999999</v>
      </c>
      <c r="T260">
        <f t="shared" ref="T260:T323" si="18">S260-R260</f>
        <v>-10.560039921705004</v>
      </c>
      <c r="Y260">
        <v>258</v>
      </c>
      <c r="Z260">
        <v>0.61883312070627172</v>
      </c>
      <c r="AA260" s="92">
        <v>0.80500000000000005</v>
      </c>
      <c r="AB260">
        <f t="shared" ref="AB260:AB323" si="19">AA260-Z260</f>
        <v>0.18616687929372833</v>
      </c>
    </row>
    <row r="261" spans="1:28" x14ac:dyDescent="0.2">
      <c r="A261">
        <v>259</v>
      </c>
      <c r="B261">
        <v>8.2450197801840179</v>
      </c>
      <c r="C261" s="92">
        <v>225.13499999999999</v>
      </c>
      <c r="D261">
        <f t="shared" si="16"/>
        <v>216.88998021981598</v>
      </c>
      <c r="I261">
        <v>259</v>
      </c>
      <c r="J261">
        <v>5.3286527270484756</v>
      </c>
      <c r="K261" s="92">
        <v>5.0060000000000002</v>
      </c>
      <c r="L261">
        <f t="shared" si="17"/>
        <v>-0.32265272704847536</v>
      </c>
      <c r="Q261">
        <v>259</v>
      </c>
      <c r="R261">
        <v>10.486682506639516</v>
      </c>
      <c r="S261" s="92">
        <v>1.1659999999999999</v>
      </c>
      <c r="T261">
        <f t="shared" si="18"/>
        <v>-9.3206825066395158</v>
      </c>
      <c r="Y261">
        <v>259</v>
      </c>
      <c r="Z261">
        <v>0.61775853667142222</v>
      </c>
      <c r="AA261" s="92">
        <v>0.80200000000000005</v>
      </c>
      <c r="AB261">
        <f t="shared" si="19"/>
        <v>0.18424146332857783</v>
      </c>
    </row>
    <row r="262" spans="1:28" x14ac:dyDescent="0.2">
      <c r="A262">
        <v>260</v>
      </c>
      <c r="B262">
        <v>8.45323299731524</v>
      </c>
      <c r="C262" s="92">
        <v>216.696</v>
      </c>
      <c r="D262">
        <f t="shared" si="16"/>
        <v>208.24276700268476</v>
      </c>
      <c r="I262">
        <v>260</v>
      </c>
      <c r="J262">
        <v>4.71361907145576</v>
      </c>
      <c r="K262" s="92">
        <v>7.5350000000000001</v>
      </c>
      <c r="L262">
        <f t="shared" si="17"/>
        <v>2.8213809285442402</v>
      </c>
      <c r="Q262">
        <v>260</v>
      </c>
      <c r="R262">
        <v>9.9975234711701848</v>
      </c>
      <c r="S262" s="92">
        <v>0.65200000000000002</v>
      </c>
      <c r="T262">
        <f t="shared" si="18"/>
        <v>-9.3455234711701856</v>
      </c>
      <c r="Y262">
        <v>260</v>
      </c>
      <c r="Z262">
        <v>0.61679315899487674</v>
      </c>
      <c r="AA262" s="92">
        <v>0.80200000000000005</v>
      </c>
      <c r="AB262">
        <f t="shared" si="19"/>
        <v>0.1852068410051233</v>
      </c>
    </row>
    <row r="263" spans="1:28" x14ac:dyDescent="0.2">
      <c r="A263">
        <v>261</v>
      </c>
      <c r="B263">
        <v>8.5205105356280288</v>
      </c>
      <c r="C263" s="92">
        <v>151.316</v>
      </c>
      <c r="D263">
        <f t="shared" si="16"/>
        <v>142.79548946437197</v>
      </c>
      <c r="I263">
        <v>261</v>
      </c>
      <c r="J263">
        <v>4.1090406492635365</v>
      </c>
      <c r="K263" s="92">
        <v>6.5110000000000001</v>
      </c>
      <c r="L263">
        <f t="shared" si="17"/>
        <v>2.4019593507364636</v>
      </c>
      <c r="Q263">
        <v>261</v>
      </c>
      <c r="R263">
        <v>9.3104277132161801</v>
      </c>
      <c r="S263" s="92">
        <v>0.60199999999999998</v>
      </c>
      <c r="T263">
        <f t="shared" si="18"/>
        <v>-8.7084277132161798</v>
      </c>
      <c r="Y263">
        <v>261</v>
      </c>
      <c r="Z263">
        <v>0.61590372125986259</v>
      </c>
      <c r="AA263" s="92">
        <v>0.80100000000000005</v>
      </c>
      <c r="AB263">
        <f t="shared" si="19"/>
        <v>0.18509627874013745</v>
      </c>
    </row>
    <row r="264" spans="1:28" x14ac:dyDescent="0.2">
      <c r="A264">
        <v>262</v>
      </c>
      <c r="B264">
        <v>8.4115223482689103</v>
      </c>
      <c r="C264" s="92">
        <v>141.172</v>
      </c>
      <c r="D264">
        <f t="shared" si="16"/>
        <v>132.76047765173109</v>
      </c>
      <c r="I264">
        <v>262</v>
      </c>
      <c r="J264">
        <v>4.1197671547892813</v>
      </c>
      <c r="K264" s="92">
        <v>6.7359999999999998</v>
      </c>
      <c r="L264">
        <f t="shared" si="17"/>
        <v>2.6162328452107184</v>
      </c>
      <c r="Q264">
        <v>262</v>
      </c>
      <c r="R264">
        <v>8.7217879570417942</v>
      </c>
      <c r="S264" s="92">
        <v>0.56000000000000005</v>
      </c>
      <c r="T264">
        <f t="shared" si="18"/>
        <v>-8.1617879570417937</v>
      </c>
      <c r="Y264">
        <v>262</v>
      </c>
      <c r="Z264">
        <v>0.6150843732800414</v>
      </c>
      <c r="AA264" s="92">
        <v>0.79800000000000004</v>
      </c>
      <c r="AB264">
        <f t="shared" si="19"/>
        <v>0.18291562671995865</v>
      </c>
    </row>
    <row r="265" spans="1:28" x14ac:dyDescent="0.2">
      <c r="A265">
        <v>263</v>
      </c>
      <c r="B265">
        <v>8.2887477100226175</v>
      </c>
      <c r="C265" s="92">
        <v>207.80699999999999</v>
      </c>
      <c r="D265">
        <f t="shared" si="16"/>
        <v>199.51825228997737</v>
      </c>
      <c r="I265">
        <v>263</v>
      </c>
      <c r="J265">
        <v>4.581008415179598</v>
      </c>
      <c r="K265" s="92">
        <v>8.48</v>
      </c>
      <c r="L265">
        <f t="shared" si="17"/>
        <v>3.8989915848204024</v>
      </c>
      <c r="Q265">
        <v>263</v>
      </c>
      <c r="R265">
        <v>8.0437001875762615</v>
      </c>
      <c r="S265" s="92">
        <v>0.57099999999999995</v>
      </c>
      <c r="T265">
        <f t="shared" si="18"/>
        <v>-7.4727001875762618</v>
      </c>
      <c r="Y265">
        <v>263</v>
      </c>
      <c r="Z265">
        <v>0.6141873945306866</v>
      </c>
      <c r="AA265" s="92">
        <v>0.79700000000000004</v>
      </c>
      <c r="AB265">
        <f t="shared" si="19"/>
        <v>0.18281260546931344</v>
      </c>
    </row>
    <row r="266" spans="1:28" x14ac:dyDescent="0.2">
      <c r="A266">
        <v>264</v>
      </c>
      <c r="B266">
        <v>8.0599853867178801</v>
      </c>
      <c r="C266" s="92">
        <v>163.73099999999999</v>
      </c>
      <c r="D266">
        <f t="shared" si="16"/>
        <v>155.67101461328213</v>
      </c>
      <c r="I266">
        <v>264</v>
      </c>
      <c r="J266">
        <v>4.5735593202390836</v>
      </c>
      <c r="K266" s="92">
        <v>8.1579999999999995</v>
      </c>
      <c r="L266">
        <f t="shared" si="17"/>
        <v>3.5844406797609158</v>
      </c>
      <c r="Q266">
        <v>264</v>
      </c>
      <c r="R266">
        <v>7.352568573588945</v>
      </c>
      <c r="S266" s="92">
        <v>0.498</v>
      </c>
      <c r="T266">
        <f t="shared" si="18"/>
        <v>-6.8545685735889448</v>
      </c>
      <c r="Y266">
        <v>264</v>
      </c>
      <c r="Z266">
        <v>0.61320623971937527</v>
      </c>
      <c r="AA266" s="92">
        <v>0.79600000000000004</v>
      </c>
      <c r="AB266">
        <f t="shared" si="19"/>
        <v>0.18279376028062477</v>
      </c>
    </row>
    <row r="267" spans="1:28" x14ac:dyDescent="0.2">
      <c r="A267">
        <v>265</v>
      </c>
      <c r="B267">
        <v>7.7497827409879747</v>
      </c>
      <c r="C267" s="92">
        <v>115.578</v>
      </c>
      <c r="D267">
        <f t="shared" si="16"/>
        <v>107.82821725901204</v>
      </c>
      <c r="I267">
        <v>265</v>
      </c>
      <c r="J267">
        <v>4.3762079046405891</v>
      </c>
      <c r="K267" s="92">
        <v>5.702</v>
      </c>
      <c r="L267">
        <f t="shared" si="17"/>
        <v>1.3257920953594109</v>
      </c>
      <c r="Q267">
        <v>265</v>
      </c>
      <c r="R267">
        <v>6.6707465538584776</v>
      </c>
      <c r="S267" s="92">
        <v>0.52700000000000002</v>
      </c>
      <c r="T267">
        <f t="shared" si="18"/>
        <v>-6.1437465538584775</v>
      </c>
      <c r="Y267">
        <v>265</v>
      </c>
      <c r="Z267">
        <v>0.61215991019253446</v>
      </c>
      <c r="AA267" s="92">
        <v>0.79400000000000004</v>
      </c>
      <c r="AB267">
        <f t="shared" si="19"/>
        <v>0.18184008980746558</v>
      </c>
    </row>
    <row r="268" spans="1:28" x14ac:dyDescent="0.2">
      <c r="A268">
        <v>266</v>
      </c>
      <c r="B268">
        <v>7.4583547122064822</v>
      </c>
      <c r="C268" s="92">
        <v>107.361</v>
      </c>
      <c r="D268">
        <f t="shared" si="16"/>
        <v>99.902645287793518</v>
      </c>
      <c r="I268">
        <v>266</v>
      </c>
      <c r="J268">
        <v>4.2080822655615062</v>
      </c>
      <c r="K268" s="92">
        <v>4.4569999999999999</v>
      </c>
      <c r="L268">
        <f t="shared" si="17"/>
        <v>0.24891773443849363</v>
      </c>
      <c r="Q268">
        <v>266</v>
      </c>
      <c r="R268">
        <v>6.0776598813875928</v>
      </c>
      <c r="S268" s="92">
        <v>0.63600000000000001</v>
      </c>
      <c r="T268">
        <f t="shared" si="18"/>
        <v>-5.4416598813875927</v>
      </c>
      <c r="Y268">
        <v>266</v>
      </c>
      <c r="Z268">
        <v>0.61107070983052691</v>
      </c>
      <c r="AA268" s="92">
        <v>0.79200000000000004</v>
      </c>
      <c r="AB268">
        <f t="shared" si="19"/>
        <v>0.18092929016947312</v>
      </c>
    </row>
    <row r="269" spans="1:28" x14ac:dyDescent="0.2">
      <c r="A269">
        <v>267</v>
      </c>
      <c r="B269">
        <v>7.2543251828095512</v>
      </c>
      <c r="C269" s="92">
        <v>110.02</v>
      </c>
      <c r="D269">
        <f t="shared" si="16"/>
        <v>102.76567481719044</v>
      </c>
      <c r="I269">
        <v>267</v>
      </c>
      <c r="J269">
        <v>4.1516366979296242</v>
      </c>
      <c r="K269" s="92">
        <v>4.8470000000000004</v>
      </c>
      <c r="L269">
        <f t="shared" si="17"/>
        <v>0.69536330207037622</v>
      </c>
      <c r="Q269">
        <v>267</v>
      </c>
      <c r="R269">
        <v>5.6124030237560607</v>
      </c>
      <c r="S269" s="92">
        <v>0.53800000000000003</v>
      </c>
      <c r="T269">
        <f t="shared" si="18"/>
        <v>-5.0744030237560604</v>
      </c>
      <c r="Y269">
        <v>267</v>
      </c>
      <c r="Z269">
        <v>0.60995290445976491</v>
      </c>
      <c r="AA269" s="92">
        <v>0.79</v>
      </c>
      <c r="AB269">
        <f t="shared" si="19"/>
        <v>0.18004709554023512</v>
      </c>
    </row>
    <row r="270" spans="1:28" x14ac:dyDescent="0.2">
      <c r="A270">
        <v>268</v>
      </c>
      <c r="B270">
        <v>7.0950958216915545</v>
      </c>
      <c r="C270" s="92">
        <v>94.918999999999997</v>
      </c>
      <c r="D270">
        <f t="shared" si="16"/>
        <v>87.823904178308439</v>
      </c>
      <c r="I270">
        <v>268</v>
      </c>
      <c r="J270">
        <v>4.144749465012886</v>
      </c>
      <c r="K270" s="92">
        <v>4.2649999999999997</v>
      </c>
      <c r="L270">
        <f t="shared" si="17"/>
        <v>0.12025053498711369</v>
      </c>
      <c r="Q270">
        <v>268</v>
      </c>
      <c r="R270">
        <v>5.2247829610490033</v>
      </c>
      <c r="S270" s="92">
        <v>0.51</v>
      </c>
      <c r="T270">
        <f t="shared" si="18"/>
        <v>-4.7147829610490035</v>
      </c>
      <c r="Y270">
        <v>268</v>
      </c>
      <c r="Z270">
        <v>0.60880839918307628</v>
      </c>
      <c r="AA270" s="92">
        <v>0.78800000000000003</v>
      </c>
      <c r="AB270">
        <f t="shared" si="19"/>
        <v>0.17919160081692376</v>
      </c>
    </row>
    <row r="271" spans="1:28" x14ac:dyDescent="0.2">
      <c r="A271">
        <v>269</v>
      </c>
      <c r="B271">
        <v>7.139493375057544</v>
      </c>
      <c r="C271" s="92">
        <v>95.679000000000002</v>
      </c>
      <c r="D271">
        <f t="shared" si="16"/>
        <v>88.539506624942462</v>
      </c>
      <c r="I271">
        <v>269</v>
      </c>
      <c r="J271">
        <v>4.1188869799898411</v>
      </c>
      <c r="K271" s="92">
        <v>3.24</v>
      </c>
      <c r="L271">
        <f t="shared" si="17"/>
        <v>-0.87888697998984089</v>
      </c>
      <c r="Q271">
        <v>269</v>
      </c>
      <c r="R271">
        <v>5.1110052738878853</v>
      </c>
      <c r="S271" s="92">
        <v>0.68100000000000005</v>
      </c>
      <c r="T271">
        <f t="shared" si="18"/>
        <v>-4.4300052738878852</v>
      </c>
      <c r="Y271">
        <v>269</v>
      </c>
      <c r="Z271">
        <v>0.60763965101188311</v>
      </c>
      <c r="AA271" s="92">
        <v>0.78700000000000003</v>
      </c>
      <c r="AB271">
        <f t="shared" si="19"/>
        <v>0.17936034898811692</v>
      </c>
    </row>
    <row r="272" spans="1:28" x14ac:dyDescent="0.2">
      <c r="A272">
        <v>270</v>
      </c>
      <c r="B272">
        <v>6.8691420868323876</v>
      </c>
      <c r="C272" s="92">
        <v>92.475999999999999</v>
      </c>
      <c r="D272">
        <f t="shared" si="16"/>
        <v>85.606857913167616</v>
      </c>
      <c r="I272">
        <v>270</v>
      </c>
      <c r="J272">
        <v>4.0238669962354949</v>
      </c>
      <c r="K272" s="92">
        <v>2.5640000000000001</v>
      </c>
      <c r="L272">
        <f t="shared" si="17"/>
        <v>-1.4598669962354949</v>
      </c>
      <c r="Q272">
        <v>270</v>
      </c>
      <c r="R272">
        <v>5.0325682030280809</v>
      </c>
      <c r="S272" s="92">
        <v>1.111</v>
      </c>
      <c r="T272">
        <f t="shared" si="18"/>
        <v>-3.9215682030280812</v>
      </c>
      <c r="Y272">
        <v>270</v>
      </c>
      <c r="Z272">
        <v>0.60643030688902144</v>
      </c>
      <c r="AA272" s="92">
        <v>0.78500000000000003</v>
      </c>
      <c r="AB272">
        <f t="shared" si="19"/>
        <v>0.17856969311097859</v>
      </c>
    </row>
    <row r="273" spans="1:28" x14ac:dyDescent="0.2">
      <c r="A273">
        <v>271</v>
      </c>
      <c r="B273">
        <v>6.7533698654350554</v>
      </c>
      <c r="C273" s="92">
        <v>88.671000000000006</v>
      </c>
      <c r="D273">
        <f t="shared" si="16"/>
        <v>81.917630134564945</v>
      </c>
      <c r="I273">
        <v>271</v>
      </c>
      <c r="J273">
        <v>4.0030907694559694</v>
      </c>
      <c r="K273" s="92">
        <v>2.8380000000000001</v>
      </c>
      <c r="L273">
        <f t="shared" si="17"/>
        <v>-1.1650907694559693</v>
      </c>
      <c r="Q273">
        <v>271</v>
      </c>
      <c r="R273">
        <v>5.0614040269401279</v>
      </c>
      <c r="S273" s="92">
        <v>0.66100000000000003</v>
      </c>
      <c r="T273">
        <f t="shared" si="18"/>
        <v>-4.4004040269401283</v>
      </c>
      <c r="Y273">
        <v>271</v>
      </c>
      <c r="Z273">
        <v>0.60527416857169603</v>
      </c>
      <c r="AA273" s="92">
        <v>0.78300000000000003</v>
      </c>
      <c r="AB273">
        <f t="shared" si="19"/>
        <v>0.177725831428304</v>
      </c>
    </row>
    <row r="274" spans="1:28" x14ac:dyDescent="0.2">
      <c r="A274">
        <v>272</v>
      </c>
      <c r="B274">
        <v>6.8124910531035026</v>
      </c>
      <c r="C274" s="92">
        <v>87.757000000000005</v>
      </c>
      <c r="D274">
        <f t="shared" si="16"/>
        <v>80.944508946896505</v>
      </c>
      <c r="I274">
        <v>272</v>
      </c>
      <c r="J274">
        <v>4.1473766060763744</v>
      </c>
      <c r="K274" s="92">
        <v>2.7189999999999999</v>
      </c>
      <c r="L274">
        <f t="shared" si="17"/>
        <v>-1.4283766060763745</v>
      </c>
      <c r="Q274">
        <v>272</v>
      </c>
      <c r="R274">
        <v>5.2208621880644817</v>
      </c>
      <c r="S274" s="92">
        <v>0.71499999999999997</v>
      </c>
      <c r="T274">
        <f t="shared" si="18"/>
        <v>-4.5058621880644818</v>
      </c>
      <c r="Y274">
        <v>272</v>
      </c>
      <c r="Z274">
        <v>0.60415556862535924</v>
      </c>
      <c r="AA274" s="92">
        <v>0.78200000000000003</v>
      </c>
      <c r="AB274">
        <f t="shared" si="19"/>
        <v>0.17784443137464079</v>
      </c>
    </row>
    <row r="275" spans="1:28" x14ac:dyDescent="0.2">
      <c r="A275">
        <v>273</v>
      </c>
      <c r="B275">
        <v>6.6998968603221822</v>
      </c>
      <c r="C275" s="92">
        <v>84</v>
      </c>
      <c r="D275">
        <f t="shared" si="16"/>
        <v>77.300103139677816</v>
      </c>
      <c r="I275">
        <v>273</v>
      </c>
      <c r="J275">
        <v>4.9157601539852642</v>
      </c>
      <c r="K275" s="92">
        <v>3.52</v>
      </c>
      <c r="L275">
        <f t="shared" si="17"/>
        <v>-1.3957601539852642</v>
      </c>
      <c r="Q275">
        <v>273</v>
      </c>
      <c r="R275">
        <v>5.2483129394519201</v>
      </c>
      <c r="S275" s="92">
        <v>0.59099999999999997</v>
      </c>
      <c r="T275">
        <f t="shared" si="18"/>
        <v>-4.6573129394519199</v>
      </c>
      <c r="Y275">
        <v>273</v>
      </c>
      <c r="Z275">
        <v>0.60305376425398216</v>
      </c>
      <c r="AA275" s="92">
        <v>0.78</v>
      </c>
      <c r="AB275">
        <f t="shared" si="19"/>
        <v>0.17694623574601787</v>
      </c>
    </row>
    <row r="276" spans="1:28" x14ac:dyDescent="0.2">
      <c r="A276">
        <v>274</v>
      </c>
      <c r="B276">
        <v>7.0554750241232265</v>
      </c>
      <c r="C276" s="92">
        <v>90.122</v>
      </c>
      <c r="D276">
        <f t="shared" si="16"/>
        <v>83.066524975876774</v>
      </c>
      <c r="I276">
        <v>274</v>
      </c>
      <c r="J276">
        <v>5.0820798212554754</v>
      </c>
      <c r="K276" s="92">
        <v>5.9989999999999997</v>
      </c>
      <c r="L276">
        <f t="shared" si="17"/>
        <v>0.91692017874452425</v>
      </c>
      <c r="Q276">
        <v>274</v>
      </c>
      <c r="R276">
        <v>5.6471494174527495</v>
      </c>
      <c r="S276" s="92">
        <v>0.26400000000000001</v>
      </c>
      <c r="T276">
        <f t="shared" si="18"/>
        <v>-5.3831494174527492</v>
      </c>
      <c r="Y276">
        <v>274</v>
      </c>
      <c r="Z276">
        <v>0.6019814735135367</v>
      </c>
      <c r="AA276" s="92">
        <v>0.77900000000000003</v>
      </c>
      <c r="AB276">
        <f t="shared" si="19"/>
        <v>0.17701852648646332</v>
      </c>
    </row>
    <row r="277" spans="1:28" x14ac:dyDescent="0.2">
      <c r="A277">
        <v>275</v>
      </c>
      <c r="B277">
        <v>8.4774893290566986</v>
      </c>
      <c r="C277" s="92">
        <v>107.93</v>
      </c>
      <c r="D277">
        <f t="shared" si="16"/>
        <v>99.452510670943312</v>
      </c>
      <c r="I277">
        <v>275</v>
      </c>
      <c r="J277">
        <v>6.8409655007228105</v>
      </c>
      <c r="K277" s="92">
        <v>5.3650000000000002</v>
      </c>
      <c r="L277">
        <f t="shared" si="17"/>
        <v>-1.4759655007228103</v>
      </c>
      <c r="Q277">
        <v>275</v>
      </c>
      <c r="R277">
        <v>6.930490962838233</v>
      </c>
      <c r="S277" s="92">
        <v>0.68200000000000005</v>
      </c>
      <c r="T277">
        <f t="shared" si="18"/>
        <v>-6.2484909628382326</v>
      </c>
      <c r="Y277">
        <v>275</v>
      </c>
      <c r="Z277">
        <v>0.60088775375247894</v>
      </c>
      <c r="AA277" s="92">
        <v>0.77700000000000002</v>
      </c>
      <c r="AB277">
        <f t="shared" si="19"/>
        <v>0.17611224624752109</v>
      </c>
    </row>
    <row r="278" spans="1:28" x14ac:dyDescent="0.2">
      <c r="A278">
        <v>276</v>
      </c>
      <c r="B278">
        <v>9.4725038550230352</v>
      </c>
      <c r="C278" s="92">
        <v>137.70699999999999</v>
      </c>
      <c r="D278">
        <f t="shared" si="16"/>
        <v>128.23449614497696</v>
      </c>
      <c r="I278">
        <v>276</v>
      </c>
      <c r="J278">
        <v>7.9817411897310366</v>
      </c>
      <c r="K278" s="92">
        <v>6.2590000000000003</v>
      </c>
      <c r="L278">
        <f t="shared" si="17"/>
        <v>-1.7227411897310363</v>
      </c>
      <c r="Q278">
        <v>276</v>
      </c>
      <c r="R278">
        <v>7.9068491278063924</v>
      </c>
      <c r="S278" s="92">
        <v>0.65800000000000003</v>
      </c>
      <c r="T278">
        <f t="shared" si="18"/>
        <v>-7.248849127806392</v>
      </c>
      <c r="Y278">
        <v>276</v>
      </c>
      <c r="Z278">
        <v>0.59964838789523045</v>
      </c>
      <c r="AA278" s="92">
        <v>0.77500000000000002</v>
      </c>
      <c r="AB278">
        <f t="shared" si="19"/>
        <v>0.17535161210476957</v>
      </c>
    </row>
    <row r="279" spans="1:28" x14ac:dyDescent="0.2">
      <c r="A279">
        <v>277</v>
      </c>
      <c r="B279">
        <v>9.0186713888601684</v>
      </c>
      <c r="C279" s="92">
        <v>151.745</v>
      </c>
      <c r="D279">
        <f t="shared" si="16"/>
        <v>142.72632861113985</v>
      </c>
      <c r="I279">
        <v>277</v>
      </c>
      <c r="J279">
        <v>7.0244314212787282</v>
      </c>
      <c r="K279" s="92">
        <v>19.463000000000001</v>
      </c>
      <c r="L279">
        <f t="shared" si="17"/>
        <v>12.438568578721274</v>
      </c>
      <c r="Q279">
        <v>277</v>
      </c>
      <c r="R279">
        <v>7.6838140821202856</v>
      </c>
      <c r="S279" s="92">
        <v>0.14499999999999999</v>
      </c>
      <c r="T279">
        <f t="shared" si="18"/>
        <v>-7.538814082120286</v>
      </c>
      <c r="Y279">
        <v>277</v>
      </c>
      <c r="Z279">
        <v>0.59829624030078465</v>
      </c>
      <c r="AA279" s="92">
        <v>0.77200000000000002</v>
      </c>
      <c r="AB279">
        <f t="shared" si="19"/>
        <v>0.17370375969921537</v>
      </c>
    </row>
    <row r="280" spans="1:28" x14ac:dyDescent="0.2">
      <c r="A280">
        <v>278</v>
      </c>
      <c r="B280">
        <v>9.0340718493481909</v>
      </c>
      <c r="C280" s="92">
        <v>141.19499999999999</v>
      </c>
      <c r="D280">
        <f t="shared" si="16"/>
        <v>132.16092815065181</v>
      </c>
      <c r="I280">
        <v>278</v>
      </c>
      <c r="J280">
        <v>7.3492310086659209</v>
      </c>
      <c r="K280" s="92">
        <v>16.547999999999998</v>
      </c>
      <c r="L280">
        <f t="shared" si="17"/>
        <v>9.1987689913340773</v>
      </c>
      <c r="Q280">
        <v>278</v>
      </c>
      <c r="R280">
        <v>7.8536660102891771</v>
      </c>
      <c r="S280" s="92">
        <v>0.108</v>
      </c>
      <c r="T280">
        <f t="shared" si="18"/>
        <v>-7.7456660102891774</v>
      </c>
      <c r="Y280">
        <v>278</v>
      </c>
      <c r="Z280">
        <v>0.59699139124315748</v>
      </c>
      <c r="AA280" s="92">
        <v>0.77100000000000002</v>
      </c>
      <c r="AB280">
        <f t="shared" si="19"/>
        <v>0.17400860875684254</v>
      </c>
    </row>
    <row r="281" spans="1:28" x14ac:dyDescent="0.2">
      <c r="A281">
        <v>279</v>
      </c>
      <c r="B281">
        <v>8.4137153493227288</v>
      </c>
      <c r="C281" s="92">
        <v>137.12200000000001</v>
      </c>
      <c r="D281">
        <f t="shared" si="16"/>
        <v>128.70828465067729</v>
      </c>
      <c r="I281">
        <v>279</v>
      </c>
      <c r="J281">
        <v>6.3428967445673603</v>
      </c>
      <c r="K281" s="92">
        <v>15.717000000000001</v>
      </c>
      <c r="L281">
        <f t="shared" si="17"/>
        <v>9.3741032554326402</v>
      </c>
      <c r="Q281">
        <v>279</v>
      </c>
      <c r="R281">
        <v>7.4609689236503023</v>
      </c>
      <c r="S281" s="92">
        <v>0.124</v>
      </c>
      <c r="T281">
        <f t="shared" si="18"/>
        <v>-7.3369689236503026</v>
      </c>
      <c r="Y281">
        <v>279</v>
      </c>
      <c r="Z281">
        <v>0.59570310740517884</v>
      </c>
      <c r="AA281" s="92">
        <v>0.77</v>
      </c>
      <c r="AB281">
        <f t="shared" si="19"/>
        <v>0.17429689259482117</v>
      </c>
    </row>
    <row r="282" spans="1:28" x14ac:dyDescent="0.2">
      <c r="A282">
        <v>280</v>
      </c>
      <c r="B282">
        <v>8.112999136199841</v>
      </c>
      <c r="C282" s="92">
        <v>110.30200000000001</v>
      </c>
      <c r="D282">
        <f t="shared" si="16"/>
        <v>102.18900086380016</v>
      </c>
      <c r="I282">
        <v>280</v>
      </c>
      <c r="J282">
        <v>5.9565009047525379</v>
      </c>
      <c r="K282" s="92">
        <v>16.812000000000001</v>
      </c>
      <c r="L282">
        <f t="shared" si="17"/>
        <v>10.855499095247463</v>
      </c>
      <c r="Q282">
        <v>280</v>
      </c>
      <c r="R282">
        <v>7.3362821224146684</v>
      </c>
      <c r="S282" s="92">
        <v>0.247</v>
      </c>
      <c r="T282">
        <f t="shared" si="18"/>
        <v>-7.0892821224146685</v>
      </c>
      <c r="Y282">
        <v>280</v>
      </c>
      <c r="Z282">
        <v>0.59449695384813617</v>
      </c>
      <c r="AA282" s="92">
        <v>0.76900000000000002</v>
      </c>
      <c r="AB282">
        <f t="shared" si="19"/>
        <v>0.17450304615186385</v>
      </c>
    </row>
    <row r="283" spans="1:28" x14ac:dyDescent="0.2">
      <c r="A283">
        <v>281</v>
      </c>
      <c r="B283">
        <v>7.9111909869442849</v>
      </c>
      <c r="C283" s="92">
        <v>70.558999999999997</v>
      </c>
      <c r="D283">
        <f t="shared" si="16"/>
        <v>62.647809013055713</v>
      </c>
      <c r="I283">
        <v>281</v>
      </c>
      <c r="J283">
        <v>5.9922205001547315</v>
      </c>
      <c r="K283" s="92">
        <v>14.597</v>
      </c>
      <c r="L283">
        <f t="shared" si="17"/>
        <v>8.604779499845268</v>
      </c>
      <c r="Q283">
        <v>281</v>
      </c>
      <c r="R283">
        <v>7.2928409384516106</v>
      </c>
      <c r="S283" s="92">
        <v>0.42199999999999999</v>
      </c>
      <c r="T283">
        <f t="shared" si="18"/>
        <v>-6.8708409384516109</v>
      </c>
      <c r="Y283">
        <v>281</v>
      </c>
      <c r="Z283">
        <v>0.5933548447472039</v>
      </c>
      <c r="AA283" s="92">
        <v>0.76800000000000002</v>
      </c>
      <c r="AB283">
        <f t="shared" si="19"/>
        <v>0.17464515525279611</v>
      </c>
    </row>
    <row r="284" spans="1:28" x14ac:dyDescent="0.2">
      <c r="A284">
        <v>282</v>
      </c>
      <c r="B284">
        <v>7.5537819934528789</v>
      </c>
      <c r="C284" s="92">
        <v>61.826000000000001</v>
      </c>
      <c r="D284">
        <f t="shared" si="16"/>
        <v>54.272218006547121</v>
      </c>
      <c r="I284">
        <v>282</v>
      </c>
      <c r="J284">
        <v>5.6409159512671856</v>
      </c>
      <c r="K284" s="92">
        <v>13.571</v>
      </c>
      <c r="L284">
        <f t="shared" si="17"/>
        <v>7.9300840487328141</v>
      </c>
      <c r="Q284">
        <v>282</v>
      </c>
      <c r="R284">
        <v>7.0967081463270301</v>
      </c>
      <c r="S284" s="92">
        <v>0.40400000000000003</v>
      </c>
      <c r="T284">
        <f t="shared" si="18"/>
        <v>-6.6927081463270301</v>
      </c>
      <c r="Y284">
        <v>282</v>
      </c>
      <c r="Z284">
        <v>0.59227188749832671</v>
      </c>
      <c r="AA284" s="92">
        <v>0.76600000000000001</v>
      </c>
      <c r="AB284">
        <f t="shared" si="19"/>
        <v>0.1737281125016733</v>
      </c>
    </row>
    <row r="285" spans="1:28" x14ac:dyDescent="0.2">
      <c r="A285">
        <v>283</v>
      </c>
      <c r="B285">
        <v>7.1686968738583436</v>
      </c>
      <c r="C285" s="92">
        <v>61.088999999999999</v>
      </c>
      <c r="D285">
        <f t="shared" si="16"/>
        <v>53.920303126141654</v>
      </c>
      <c r="I285">
        <v>283</v>
      </c>
      <c r="J285">
        <v>5.92351588426438</v>
      </c>
      <c r="K285" s="92">
        <v>6.7089999999999996</v>
      </c>
      <c r="L285">
        <f t="shared" si="17"/>
        <v>0.7854841157356196</v>
      </c>
      <c r="Q285">
        <v>283</v>
      </c>
      <c r="R285">
        <v>7.9791073638212113</v>
      </c>
      <c r="S285" s="92">
        <v>0.747</v>
      </c>
      <c r="T285">
        <f t="shared" si="18"/>
        <v>-7.2321073638212114</v>
      </c>
      <c r="Y285">
        <v>283</v>
      </c>
      <c r="Z285">
        <v>0.5912550597534193</v>
      </c>
      <c r="AA285" s="92">
        <v>0.76500000000000001</v>
      </c>
      <c r="AB285">
        <f t="shared" si="19"/>
        <v>0.17374494024658071</v>
      </c>
    </row>
    <row r="286" spans="1:28" x14ac:dyDescent="0.2">
      <c r="A286">
        <v>284</v>
      </c>
      <c r="B286">
        <v>6.9627498183305878</v>
      </c>
      <c r="C286" s="92">
        <v>69.763000000000005</v>
      </c>
      <c r="D286">
        <f t="shared" si="16"/>
        <v>62.800250181669419</v>
      </c>
      <c r="I286">
        <v>284</v>
      </c>
      <c r="J286">
        <v>6.6722716826377875</v>
      </c>
      <c r="K286" s="92">
        <v>5.2030000000000003</v>
      </c>
      <c r="L286">
        <f t="shared" si="17"/>
        <v>-1.4692716826377872</v>
      </c>
      <c r="Q286">
        <v>284</v>
      </c>
      <c r="R286">
        <v>9.1499391621906394</v>
      </c>
      <c r="S286" s="92">
        <v>1.4770000000000001</v>
      </c>
      <c r="T286">
        <f t="shared" si="18"/>
        <v>-7.6729391621906391</v>
      </c>
      <c r="Y286">
        <v>284</v>
      </c>
      <c r="Z286">
        <v>0.59020844242626991</v>
      </c>
      <c r="AA286" s="92">
        <v>0.76400000000000001</v>
      </c>
      <c r="AB286">
        <f t="shared" si="19"/>
        <v>0.1737915575737301</v>
      </c>
    </row>
    <row r="287" spans="1:28" x14ac:dyDescent="0.2">
      <c r="A287">
        <v>285</v>
      </c>
      <c r="B287">
        <v>8.1384929828660386</v>
      </c>
      <c r="C287" s="92">
        <v>78.206999999999994</v>
      </c>
      <c r="D287">
        <f t="shared" si="16"/>
        <v>70.068507017133953</v>
      </c>
      <c r="I287">
        <v>285</v>
      </c>
      <c r="J287">
        <v>10.341087450965203</v>
      </c>
      <c r="K287" s="92">
        <v>8.0139999999999993</v>
      </c>
      <c r="L287">
        <f t="shared" si="17"/>
        <v>-2.3270874509652035</v>
      </c>
      <c r="Q287">
        <v>285</v>
      </c>
      <c r="R287">
        <v>12.563860679990054</v>
      </c>
      <c r="S287" s="92">
        <v>1.4330000000000001</v>
      </c>
      <c r="T287">
        <f t="shared" si="18"/>
        <v>-11.130860679990054</v>
      </c>
      <c r="Y287">
        <v>285</v>
      </c>
      <c r="Z287">
        <v>0.58908859957190385</v>
      </c>
      <c r="AA287" s="92">
        <v>0.76400000000000001</v>
      </c>
      <c r="AB287">
        <f t="shared" si="19"/>
        <v>0.17491140042809616</v>
      </c>
    </row>
    <row r="288" spans="1:28" x14ac:dyDescent="0.2">
      <c r="A288">
        <v>286</v>
      </c>
      <c r="B288">
        <v>7.6946491772828205</v>
      </c>
      <c r="C288" s="92">
        <v>85.093999999999994</v>
      </c>
      <c r="D288">
        <f t="shared" si="16"/>
        <v>77.399350822717167</v>
      </c>
      <c r="I288">
        <v>286</v>
      </c>
      <c r="J288">
        <v>11.981366047934317</v>
      </c>
      <c r="K288" s="92">
        <v>17.164000000000001</v>
      </c>
      <c r="L288">
        <f t="shared" si="17"/>
        <v>5.1826339520656841</v>
      </c>
      <c r="Q288">
        <v>286</v>
      </c>
      <c r="R288">
        <v>13.907793284160352</v>
      </c>
      <c r="S288" s="92">
        <v>0.57199999999999995</v>
      </c>
      <c r="T288">
        <f t="shared" si="18"/>
        <v>-13.335793284160353</v>
      </c>
      <c r="Y288">
        <v>286</v>
      </c>
      <c r="Z288">
        <v>0.58772500050008636</v>
      </c>
      <c r="AA288" s="92">
        <v>0.76300000000000001</v>
      </c>
      <c r="AB288">
        <f t="shared" si="19"/>
        <v>0.17527499949991365</v>
      </c>
    </row>
    <row r="289" spans="1:28" x14ac:dyDescent="0.2">
      <c r="A289">
        <v>287</v>
      </c>
      <c r="B289">
        <v>6.5476247496670243</v>
      </c>
      <c r="C289" s="92">
        <v>87.307000000000002</v>
      </c>
      <c r="D289">
        <f t="shared" si="16"/>
        <v>80.75937525033298</v>
      </c>
      <c r="I289">
        <v>287</v>
      </c>
      <c r="J289">
        <v>9.5837994369450925</v>
      </c>
      <c r="K289" s="92">
        <v>5.8929999999999998</v>
      </c>
      <c r="L289">
        <f t="shared" si="17"/>
        <v>-3.6907994369450927</v>
      </c>
      <c r="Q289">
        <v>287</v>
      </c>
      <c r="R289">
        <v>13.830148979930845</v>
      </c>
      <c r="S289" s="92">
        <v>1.591</v>
      </c>
      <c r="T289">
        <f t="shared" si="18"/>
        <v>-12.239148979930846</v>
      </c>
      <c r="Y289">
        <v>287</v>
      </c>
      <c r="Z289">
        <v>0.5862876498902474</v>
      </c>
      <c r="AA289" s="92">
        <v>0.76200000000000001</v>
      </c>
      <c r="AB289">
        <f t="shared" si="19"/>
        <v>0.17571235010975261</v>
      </c>
    </row>
    <row r="290" spans="1:28" x14ac:dyDescent="0.2">
      <c r="A290">
        <v>288</v>
      </c>
      <c r="B290">
        <v>5.866489515344834</v>
      </c>
      <c r="C290" s="92">
        <v>88.308000000000007</v>
      </c>
      <c r="D290">
        <f t="shared" si="16"/>
        <v>82.441510484655169</v>
      </c>
      <c r="I290">
        <v>288</v>
      </c>
      <c r="J290">
        <v>9.9784110850002623</v>
      </c>
      <c r="K290" s="92">
        <v>12.833</v>
      </c>
      <c r="L290">
        <f t="shared" si="17"/>
        <v>2.8545889149997379</v>
      </c>
      <c r="Q290">
        <v>288</v>
      </c>
      <c r="R290">
        <v>14.47308140369211</v>
      </c>
      <c r="S290" s="92">
        <v>0.52600000000000002</v>
      </c>
      <c r="T290">
        <f t="shared" si="18"/>
        <v>-13.94708140369211</v>
      </c>
      <c r="Y290">
        <v>288</v>
      </c>
      <c r="Z290">
        <v>0.58490723313637694</v>
      </c>
      <c r="AA290" s="92">
        <v>0.76200000000000001</v>
      </c>
      <c r="AB290">
        <f t="shared" si="19"/>
        <v>0.17709276686362307</v>
      </c>
    </row>
    <row r="291" spans="1:28" x14ac:dyDescent="0.2">
      <c r="A291">
        <v>289</v>
      </c>
      <c r="B291">
        <v>5.0984949005321445</v>
      </c>
      <c r="C291" s="92">
        <v>94.843999999999994</v>
      </c>
      <c r="D291">
        <f t="shared" si="16"/>
        <v>89.745505099467849</v>
      </c>
      <c r="I291">
        <v>289</v>
      </c>
      <c r="J291">
        <v>9.8623782605020516</v>
      </c>
      <c r="K291" s="92">
        <v>5.0090000000000003</v>
      </c>
      <c r="L291">
        <f t="shared" si="17"/>
        <v>-4.8533782605020512</v>
      </c>
      <c r="Q291">
        <v>289</v>
      </c>
      <c r="R291">
        <v>14.702651415809932</v>
      </c>
      <c r="S291" s="92">
        <v>2.085</v>
      </c>
      <c r="T291">
        <f t="shared" si="18"/>
        <v>-12.617651415809931</v>
      </c>
      <c r="Y291">
        <v>289</v>
      </c>
      <c r="Z291">
        <v>0.58354091484585113</v>
      </c>
      <c r="AA291" s="92">
        <v>0.76200000000000001</v>
      </c>
      <c r="AB291">
        <f t="shared" si="19"/>
        <v>0.17845908515414888</v>
      </c>
    </row>
    <row r="292" spans="1:28" x14ac:dyDescent="0.2">
      <c r="A292">
        <v>290</v>
      </c>
      <c r="B292">
        <v>4.5416208708989148</v>
      </c>
      <c r="C292" s="92">
        <v>99.106999999999999</v>
      </c>
      <c r="D292">
        <f t="shared" si="16"/>
        <v>94.565379129101089</v>
      </c>
      <c r="I292">
        <v>290</v>
      </c>
      <c r="J292">
        <v>9.9313447046047667</v>
      </c>
      <c r="K292" s="92">
        <v>10.853</v>
      </c>
      <c r="L292">
        <f t="shared" si="17"/>
        <v>0.92165529539523305</v>
      </c>
      <c r="Q292">
        <v>290</v>
      </c>
      <c r="R292">
        <v>15.340781896877724</v>
      </c>
      <c r="S292" s="92">
        <v>0.56599999999999995</v>
      </c>
      <c r="T292">
        <f t="shared" si="18"/>
        <v>-14.774781896877723</v>
      </c>
      <c r="Y292">
        <v>290</v>
      </c>
      <c r="Z292">
        <v>0.58222281934554698</v>
      </c>
      <c r="AA292" s="92">
        <v>0.76300000000000001</v>
      </c>
      <c r="AB292">
        <f t="shared" si="19"/>
        <v>0.18077718065445303</v>
      </c>
    </row>
    <row r="293" spans="1:28" x14ac:dyDescent="0.2">
      <c r="A293">
        <v>291</v>
      </c>
      <c r="B293">
        <v>4.7147852500934277</v>
      </c>
      <c r="C293" s="92">
        <v>106.376</v>
      </c>
      <c r="D293">
        <f t="shared" si="16"/>
        <v>101.66121474990658</v>
      </c>
      <c r="I293">
        <v>291</v>
      </c>
      <c r="J293">
        <v>9.0806347098780869</v>
      </c>
      <c r="K293" s="92">
        <v>5.681</v>
      </c>
      <c r="L293">
        <f t="shared" si="17"/>
        <v>-3.3996347098780868</v>
      </c>
      <c r="Q293">
        <v>291</v>
      </c>
      <c r="R293">
        <v>14.75682796405105</v>
      </c>
      <c r="S293" s="92">
        <v>1.2010000000000001</v>
      </c>
      <c r="T293">
        <f t="shared" si="18"/>
        <v>-13.55582796405105</v>
      </c>
      <c r="Y293">
        <v>291</v>
      </c>
      <c r="Z293">
        <v>0.58092865820606499</v>
      </c>
      <c r="AA293" s="92">
        <v>0.76400000000000001</v>
      </c>
      <c r="AB293">
        <f t="shared" si="19"/>
        <v>0.18307134179393503</v>
      </c>
    </row>
    <row r="294" spans="1:28" x14ac:dyDescent="0.2">
      <c r="A294">
        <v>292</v>
      </c>
      <c r="B294">
        <v>4.957891785248262</v>
      </c>
      <c r="C294" s="92">
        <v>131.839</v>
      </c>
      <c r="D294">
        <f t="shared" si="16"/>
        <v>126.88110821475173</v>
      </c>
      <c r="I294">
        <v>292</v>
      </c>
      <c r="J294">
        <v>8.5803721909114987</v>
      </c>
      <c r="K294" s="92">
        <v>39.045999999999999</v>
      </c>
      <c r="L294">
        <f t="shared" si="17"/>
        <v>30.465627809088502</v>
      </c>
      <c r="Q294">
        <v>292</v>
      </c>
      <c r="R294">
        <v>14.38625068144483</v>
      </c>
      <c r="S294" s="92">
        <v>0.30199999999999999</v>
      </c>
      <c r="T294">
        <f t="shared" si="18"/>
        <v>-14.08425068144483</v>
      </c>
      <c r="Y294">
        <v>292</v>
      </c>
      <c r="Z294">
        <v>0.57981079847785733</v>
      </c>
      <c r="AA294" s="92">
        <v>0.76400000000000001</v>
      </c>
      <c r="AB294">
        <f t="shared" si="19"/>
        <v>0.18418920152214269</v>
      </c>
    </row>
    <row r="295" spans="1:28" x14ac:dyDescent="0.2">
      <c r="A295">
        <v>293</v>
      </c>
      <c r="B295">
        <v>5.2650082084128735</v>
      </c>
      <c r="C295" s="92">
        <v>132.607</v>
      </c>
      <c r="D295">
        <f t="shared" si="16"/>
        <v>127.34199179158712</v>
      </c>
      <c r="I295">
        <v>293</v>
      </c>
      <c r="J295">
        <v>8.3466953286535297</v>
      </c>
      <c r="K295" s="92">
        <v>5.6130000000000004</v>
      </c>
      <c r="L295">
        <f t="shared" si="17"/>
        <v>-2.7336953286535293</v>
      </c>
      <c r="Q295">
        <v>293</v>
      </c>
      <c r="R295">
        <v>14.164869707574356</v>
      </c>
      <c r="S295" s="92">
        <v>1.2869999999999999</v>
      </c>
      <c r="T295">
        <f t="shared" si="18"/>
        <v>-12.877869707574355</v>
      </c>
      <c r="Y295">
        <v>293</v>
      </c>
      <c r="Z295">
        <v>0.57883424533591377</v>
      </c>
      <c r="AA295" s="92">
        <v>0.76500000000000001</v>
      </c>
      <c r="AB295">
        <f t="shared" si="19"/>
        <v>0.18616575466408625</v>
      </c>
    </row>
    <row r="296" spans="1:28" x14ac:dyDescent="0.2">
      <c r="A296">
        <v>294</v>
      </c>
      <c r="B296">
        <v>5.7867037848081759</v>
      </c>
      <c r="C296" s="92">
        <v>135.53899999999999</v>
      </c>
      <c r="D296">
        <f t="shared" si="16"/>
        <v>129.75229621519182</v>
      </c>
      <c r="I296">
        <v>294</v>
      </c>
      <c r="J296">
        <v>8.7705879484724054</v>
      </c>
      <c r="K296" s="92">
        <v>6.7480000000000002</v>
      </c>
      <c r="L296">
        <f t="shared" si="17"/>
        <v>-2.0225879484724052</v>
      </c>
      <c r="Q296">
        <v>294</v>
      </c>
      <c r="R296">
        <v>14.430084573712749</v>
      </c>
      <c r="S296" s="92">
        <v>1.117</v>
      </c>
      <c r="T296">
        <f t="shared" si="18"/>
        <v>-13.31308457371275</v>
      </c>
      <c r="Y296">
        <v>294</v>
      </c>
      <c r="Z296">
        <v>0.5779754512772487</v>
      </c>
      <c r="AA296" s="92">
        <v>0.76400000000000001</v>
      </c>
      <c r="AB296">
        <f t="shared" si="19"/>
        <v>0.18602454872275132</v>
      </c>
    </row>
    <row r="297" spans="1:28" x14ac:dyDescent="0.2">
      <c r="A297">
        <v>295</v>
      </c>
      <c r="B297">
        <v>5.9733672157176203</v>
      </c>
      <c r="C297" s="92">
        <v>121.104</v>
      </c>
      <c r="D297">
        <f t="shared" si="16"/>
        <v>115.13063278428238</v>
      </c>
      <c r="I297">
        <v>295</v>
      </c>
      <c r="J297">
        <v>8.5541387807507121</v>
      </c>
      <c r="K297" s="92">
        <v>6.2629999999999999</v>
      </c>
      <c r="L297">
        <f t="shared" si="17"/>
        <v>-2.2911387807507122</v>
      </c>
      <c r="Q297">
        <v>295</v>
      </c>
      <c r="R297">
        <v>13.796021822381061</v>
      </c>
      <c r="S297" s="92">
        <v>1.22</v>
      </c>
      <c r="T297">
        <f t="shared" si="18"/>
        <v>-12.57602182238106</v>
      </c>
      <c r="Y297">
        <v>295</v>
      </c>
      <c r="Z297">
        <v>0.57719421143939775</v>
      </c>
      <c r="AA297" s="92">
        <v>0.76400000000000001</v>
      </c>
      <c r="AB297">
        <f t="shared" si="19"/>
        <v>0.18680578856060226</v>
      </c>
    </row>
    <row r="298" spans="1:28" x14ac:dyDescent="0.2">
      <c r="A298">
        <v>296</v>
      </c>
      <c r="B298">
        <v>5.9488371400600109</v>
      </c>
      <c r="C298" s="92">
        <v>98.418000000000006</v>
      </c>
      <c r="D298">
        <f t="shared" si="16"/>
        <v>92.469162859939999</v>
      </c>
      <c r="I298">
        <v>296</v>
      </c>
      <c r="J298">
        <v>7.5804119423127814</v>
      </c>
      <c r="K298" s="92">
        <v>6.9429999999999996</v>
      </c>
      <c r="L298">
        <f t="shared" si="17"/>
        <v>-0.63741194231278175</v>
      </c>
      <c r="Q298">
        <v>296</v>
      </c>
      <c r="R298">
        <v>12.709755543861943</v>
      </c>
      <c r="S298" s="92">
        <v>0.74399999999999999</v>
      </c>
      <c r="T298">
        <f t="shared" si="18"/>
        <v>-11.965755543861944</v>
      </c>
      <c r="Y298">
        <v>296</v>
      </c>
      <c r="Z298">
        <v>0.57652618479847006</v>
      </c>
      <c r="AA298" s="92">
        <v>0.76300000000000001</v>
      </c>
      <c r="AB298">
        <f t="shared" si="19"/>
        <v>0.18647381520152995</v>
      </c>
    </row>
    <row r="299" spans="1:28" x14ac:dyDescent="0.2">
      <c r="A299">
        <v>297</v>
      </c>
      <c r="B299">
        <v>6.2249821524311857</v>
      </c>
      <c r="C299" s="92">
        <v>103.66800000000001</v>
      </c>
      <c r="D299">
        <f t="shared" si="16"/>
        <v>97.443017847568825</v>
      </c>
      <c r="I299">
        <v>297</v>
      </c>
      <c r="J299">
        <v>7.8310370879766023</v>
      </c>
      <c r="K299" s="92">
        <v>7.883</v>
      </c>
      <c r="L299">
        <f t="shared" si="17"/>
        <v>5.1962912023397756E-2</v>
      </c>
      <c r="Q299">
        <v>297</v>
      </c>
      <c r="R299">
        <v>13.222974790744853</v>
      </c>
      <c r="S299" s="92">
        <v>0.65800000000000003</v>
      </c>
      <c r="T299">
        <f t="shared" si="18"/>
        <v>-12.564974790744854</v>
      </c>
      <c r="Y299">
        <v>297</v>
      </c>
      <c r="Z299">
        <v>0.57598015233327371</v>
      </c>
      <c r="AA299" s="92">
        <v>0.76300000000000001</v>
      </c>
      <c r="AB299">
        <f t="shared" si="19"/>
        <v>0.1870198476667263</v>
      </c>
    </row>
    <row r="300" spans="1:28" x14ac:dyDescent="0.2">
      <c r="A300">
        <v>298</v>
      </c>
      <c r="B300">
        <v>9.6082789057967037</v>
      </c>
      <c r="C300" s="92">
        <v>142.90600000000001</v>
      </c>
      <c r="D300">
        <f t="shared" si="16"/>
        <v>133.2977210942033</v>
      </c>
      <c r="I300">
        <v>298</v>
      </c>
      <c r="J300">
        <v>13.373348642162952</v>
      </c>
      <c r="K300" s="92">
        <v>6.133</v>
      </c>
      <c r="L300">
        <f t="shared" si="17"/>
        <v>-7.2403486421629522</v>
      </c>
      <c r="Q300">
        <v>298</v>
      </c>
      <c r="R300">
        <v>20.683123268840365</v>
      </c>
      <c r="S300" s="92">
        <v>33.598999999999997</v>
      </c>
      <c r="T300">
        <f t="shared" si="18"/>
        <v>12.915876731159631</v>
      </c>
      <c r="Y300">
        <v>298</v>
      </c>
      <c r="Z300">
        <v>0.57544156432400595</v>
      </c>
      <c r="AA300" s="92">
        <v>0.76200000000000001</v>
      </c>
      <c r="AB300">
        <f t="shared" si="19"/>
        <v>0.18655843567599406</v>
      </c>
    </row>
    <row r="301" spans="1:28" x14ac:dyDescent="0.2">
      <c r="A301">
        <v>299</v>
      </c>
      <c r="B301">
        <v>10.139737033896392</v>
      </c>
      <c r="C301" s="92">
        <v>186.53700000000001</v>
      </c>
      <c r="D301">
        <f t="shared" si="16"/>
        <v>176.39726296610363</v>
      </c>
      <c r="I301">
        <v>299</v>
      </c>
      <c r="J301">
        <v>14.866754155450177</v>
      </c>
      <c r="K301" s="92">
        <v>17.065000000000001</v>
      </c>
      <c r="L301">
        <f t="shared" si="17"/>
        <v>2.1982458445498239</v>
      </c>
      <c r="Q301">
        <v>299</v>
      </c>
      <c r="R301">
        <v>22.138132492924193</v>
      </c>
      <c r="S301" s="92">
        <v>0.93500000000000005</v>
      </c>
      <c r="T301">
        <f t="shared" si="18"/>
        <v>-21.203132492924194</v>
      </c>
      <c r="Y301">
        <v>299</v>
      </c>
      <c r="Z301">
        <v>0.57472984776106539</v>
      </c>
      <c r="AA301" s="92">
        <v>0.76100000000000001</v>
      </c>
      <c r="AB301">
        <f t="shared" si="19"/>
        <v>0.18627015223893462</v>
      </c>
    </row>
    <row r="302" spans="1:28" x14ac:dyDescent="0.2">
      <c r="A302">
        <v>300</v>
      </c>
      <c r="B302">
        <v>8.428459293540536</v>
      </c>
      <c r="C302" s="92">
        <v>145.17500000000001</v>
      </c>
      <c r="D302">
        <f t="shared" si="16"/>
        <v>136.74654070645948</v>
      </c>
      <c r="I302">
        <v>300</v>
      </c>
      <c r="J302">
        <v>10.290818764034579</v>
      </c>
      <c r="K302" s="92">
        <v>8.41</v>
      </c>
      <c r="L302">
        <f t="shared" si="17"/>
        <v>-1.8808187640345793</v>
      </c>
      <c r="Q302">
        <v>300</v>
      </c>
      <c r="R302">
        <v>18.680645115852272</v>
      </c>
      <c r="S302" s="92">
        <v>1.115</v>
      </c>
      <c r="T302">
        <f t="shared" si="18"/>
        <v>-17.565645115852274</v>
      </c>
      <c r="Y302">
        <v>300</v>
      </c>
      <c r="Z302">
        <v>0.5741106230734262</v>
      </c>
      <c r="AA302" s="92">
        <v>0.76500000000000001</v>
      </c>
      <c r="AB302">
        <f t="shared" si="19"/>
        <v>0.19088937692657382</v>
      </c>
    </row>
    <row r="303" spans="1:28" x14ac:dyDescent="0.2">
      <c r="A303">
        <v>301</v>
      </c>
      <c r="B303">
        <v>7.4368983028486992</v>
      </c>
      <c r="C303" s="92">
        <v>131.108</v>
      </c>
      <c r="D303">
        <f t="shared" si="16"/>
        <v>123.6711016971513</v>
      </c>
      <c r="I303">
        <v>301</v>
      </c>
      <c r="J303">
        <v>8.2750076873754637</v>
      </c>
      <c r="K303" s="92">
        <v>12.888999999999999</v>
      </c>
      <c r="L303">
        <f t="shared" si="17"/>
        <v>4.6139923126245357</v>
      </c>
      <c r="Q303">
        <v>301</v>
      </c>
      <c r="R303">
        <v>16.748424096759848</v>
      </c>
      <c r="S303" s="92">
        <v>0.45600000000000002</v>
      </c>
      <c r="T303">
        <f t="shared" si="18"/>
        <v>-16.292424096759849</v>
      </c>
      <c r="Y303">
        <v>301</v>
      </c>
      <c r="Z303">
        <v>0.57369265241338041</v>
      </c>
      <c r="AA303" s="92">
        <v>0.76700000000000002</v>
      </c>
      <c r="AB303">
        <f t="shared" si="19"/>
        <v>0.1933073475866196</v>
      </c>
    </row>
    <row r="304" spans="1:28" x14ac:dyDescent="0.2">
      <c r="A304">
        <v>302</v>
      </c>
      <c r="B304">
        <v>7.4229441657331741</v>
      </c>
      <c r="C304" s="92">
        <v>148.495</v>
      </c>
      <c r="D304">
        <f t="shared" si="16"/>
        <v>141.07205583426682</v>
      </c>
      <c r="I304">
        <v>302</v>
      </c>
      <c r="J304">
        <v>8.2413265301778775</v>
      </c>
      <c r="K304" s="92">
        <v>14.452999999999999</v>
      </c>
      <c r="L304">
        <f t="shared" si="17"/>
        <v>6.2116734698221219</v>
      </c>
      <c r="Q304">
        <v>302</v>
      </c>
      <c r="R304">
        <v>17.003234536958463</v>
      </c>
      <c r="S304" s="92">
        <v>0.379</v>
      </c>
      <c r="T304">
        <f t="shared" si="18"/>
        <v>-16.624234536958461</v>
      </c>
      <c r="Y304">
        <v>302</v>
      </c>
      <c r="Z304">
        <v>0.57340368414329845</v>
      </c>
      <c r="AA304" s="92">
        <v>0.76900000000000002</v>
      </c>
      <c r="AB304">
        <f t="shared" si="19"/>
        <v>0.19559631585670156</v>
      </c>
    </row>
    <row r="305" spans="1:28" x14ac:dyDescent="0.2">
      <c r="A305">
        <v>303</v>
      </c>
      <c r="B305">
        <v>7.219989127587648</v>
      </c>
      <c r="C305" s="92">
        <v>163.69900000000001</v>
      </c>
      <c r="D305">
        <f t="shared" si="16"/>
        <v>156.47901087241237</v>
      </c>
      <c r="I305">
        <v>303</v>
      </c>
      <c r="J305">
        <v>7.3698772067339036</v>
      </c>
      <c r="K305" s="92">
        <v>31.94</v>
      </c>
      <c r="L305">
        <f t="shared" si="17"/>
        <v>24.570122793266098</v>
      </c>
      <c r="Q305">
        <v>303</v>
      </c>
      <c r="R305">
        <v>16.839469010112115</v>
      </c>
      <c r="S305" s="92">
        <v>0.25600000000000001</v>
      </c>
      <c r="T305">
        <f t="shared" si="18"/>
        <v>-16.583469010112115</v>
      </c>
      <c r="Y305">
        <v>303</v>
      </c>
      <c r="Z305">
        <v>0.57322022515054361</v>
      </c>
      <c r="AA305" s="92">
        <v>0.77200000000000002</v>
      </c>
      <c r="AB305">
        <f t="shared" si="19"/>
        <v>0.19877977484945641</v>
      </c>
    </row>
    <row r="306" spans="1:28" x14ac:dyDescent="0.2">
      <c r="A306">
        <v>304</v>
      </c>
      <c r="B306">
        <v>6.7968387524125875</v>
      </c>
      <c r="C306" s="92">
        <v>50.436</v>
      </c>
      <c r="D306">
        <f t="shared" si="16"/>
        <v>43.63916124758741</v>
      </c>
      <c r="I306">
        <v>304</v>
      </c>
      <c r="J306">
        <v>6.6828640449326357</v>
      </c>
      <c r="K306" s="92">
        <v>5.5869999999999997</v>
      </c>
      <c r="L306">
        <f t="shared" si="17"/>
        <v>-1.095864044932636</v>
      </c>
      <c r="Q306">
        <v>304</v>
      </c>
      <c r="R306">
        <v>16.159579509274941</v>
      </c>
      <c r="S306" s="92">
        <v>1.823</v>
      </c>
      <c r="T306">
        <f t="shared" si="18"/>
        <v>-14.336579509274941</v>
      </c>
      <c r="Y306">
        <v>304</v>
      </c>
      <c r="Z306">
        <v>0.57312387217894756</v>
      </c>
      <c r="AA306" s="92">
        <v>0.77500000000000002</v>
      </c>
      <c r="AB306">
        <f t="shared" si="19"/>
        <v>0.20187612782105246</v>
      </c>
    </row>
    <row r="307" spans="1:28" x14ac:dyDescent="0.2">
      <c r="A307">
        <v>305</v>
      </c>
      <c r="B307">
        <v>6.8012544528778651</v>
      </c>
      <c r="C307" s="92">
        <v>35.950000000000003</v>
      </c>
      <c r="D307">
        <f t="shared" si="16"/>
        <v>29.148745547122139</v>
      </c>
      <c r="I307">
        <v>305</v>
      </c>
      <c r="J307">
        <v>6.4990249908330329</v>
      </c>
      <c r="K307" s="92">
        <v>6.8259999999999996</v>
      </c>
      <c r="L307">
        <f t="shared" si="17"/>
        <v>0.32697500916696676</v>
      </c>
      <c r="Q307">
        <v>305</v>
      </c>
      <c r="R307">
        <v>16.503386822706574</v>
      </c>
      <c r="S307" s="92">
        <v>1.752</v>
      </c>
      <c r="T307">
        <f t="shared" si="18"/>
        <v>-14.751386822706573</v>
      </c>
      <c r="Y307">
        <v>305</v>
      </c>
      <c r="Z307">
        <v>0.57309357758333979</v>
      </c>
      <c r="AA307" s="92">
        <v>0.77200000000000002</v>
      </c>
      <c r="AB307">
        <f t="shared" si="19"/>
        <v>0.19890642241666023</v>
      </c>
    </row>
    <row r="308" spans="1:28" x14ac:dyDescent="0.2">
      <c r="A308">
        <v>306</v>
      </c>
      <c r="B308">
        <v>6.9498168624912688</v>
      </c>
      <c r="C308" s="92">
        <v>32.073999999999998</v>
      </c>
      <c r="D308">
        <f t="shared" si="16"/>
        <v>25.12418313750873</v>
      </c>
      <c r="I308">
        <v>306</v>
      </c>
      <c r="J308">
        <v>6.5483806043036807</v>
      </c>
      <c r="K308" s="92">
        <v>8.6809999999999992</v>
      </c>
      <c r="L308">
        <f t="shared" si="17"/>
        <v>2.1326193956963184</v>
      </c>
      <c r="Q308">
        <v>306</v>
      </c>
      <c r="R308">
        <v>17.234038981066455</v>
      </c>
      <c r="S308" s="92">
        <v>1.0740000000000001</v>
      </c>
      <c r="T308">
        <f t="shared" si="18"/>
        <v>-16.160038981066453</v>
      </c>
      <c r="Y308">
        <v>306</v>
      </c>
      <c r="Z308">
        <v>0.57313689793315503</v>
      </c>
      <c r="AA308" s="92">
        <v>0.76900000000000002</v>
      </c>
      <c r="AB308">
        <f t="shared" si="19"/>
        <v>0.19586310206684499</v>
      </c>
    </row>
    <row r="309" spans="1:28" x14ac:dyDescent="0.2">
      <c r="A309">
        <v>307</v>
      </c>
      <c r="B309">
        <v>6.8173365271689113</v>
      </c>
      <c r="C309" s="92">
        <v>31.556999999999999</v>
      </c>
      <c r="D309">
        <f t="shared" si="16"/>
        <v>24.739663472831086</v>
      </c>
      <c r="I309">
        <v>307</v>
      </c>
      <c r="J309">
        <v>6.1556919159051695</v>
      </c>
      <c r="K309" s="92">
        <v>9.9459999999999997</v>
      </c>
      <c r="L309">
        <f t="shared" si="17"/>
        <v>3.7903080840948302</v>
      </c>
      <c r="Q309">
        <v>307</v>
      </c>
      <c r="R309">
        <v>17.300966917520928</v>
      </c>
      <c r="S309" s="92">
        <v>0.80400000000000005</v>
      </c>
      <c r="T309">
        <f t="shared" si="18"/>
        <v>-16.496966917520929</v>
      </c>
      <c r="Y309">
        <v>307</v>
      </c>
      <c r="Z309">
        <v>0.57331675849537478</v>
      </c>
      <c r="AA309" s="92">
        <v>0.76800000000000002</v>
      </c>
      <c r="AB309">
        <f t="shared" si="19"/>
        <v>0.19468324150462524</v>
      </c>
    </row>
    <row r="310" spans="1:28" x14ac:dyDescent="0.2">
      <c r="A310">
        <v>308</v>
      </c>
      <c r="B310">
        <v>6.9054886013073826</v>
      </c>
      <c r="C310" s="92">
        <v>32.825000000000003</v>
      </c>
      <c r="D310">
        <f t="shared" si="16"/>
        <v>25.91951139869262</v>
      </c>
      <c r="I310">
        <v>308</v>
      </c>
      <c r="J310">
        <v>6.117210524718228</v>
      </c>
      <c r="K310" s="92">
        <v>9.2669999999999995</v>
      </c>
      <c r="L310">
        <f t="shared" si="17"/>
        <v>3.1497894752817714</v>
      </c>
      <c r="Q310">
        <v>308</v>
      </c>
      <c r="R310">
        <v>17.961938542457148</v>
      </c>
      <c r="S310" s="92">
        <v>0.90900000000000003</v>
      </c>
      <c r="T310">
        <f t="shared" si="18"/>
        <v>-17.052938542457149</v>
      </c>
      <c r="Y310">
        <v>308</v>
      </c>
      <c r="Z310">
        <v>0.57365802043268954</v>
      </c>
      <c r="AA310" s="92">
        <v>0.76800000000000002</v>
      </c>
      <c r="AB310">
        <f t="shared" si="19"/>
        <v>0.19434197956731047</v>
      </c>
    </row>
    <row r="311" spans="1:28" x14ac:dyDescent="0.2">
      <c r="A311">
        <v>309</v>
      </c>
      <c r="B311">
        <v>7.0298104323645072</v>
      </c>
      <c r="C311" s="92">
        <v>32.899000000000001</v>
      </c>
      <c r="D311">
        <f t="shared" si="16"/>
        <v>25.869189567635495</v>
      </c>
      <c r="I311">
        <v>309</v>
      </c>
      <c r="J311">
        <v>5.9811125926838367</v>
      </c>
      <c r="K311" s="92">
        <v>8.7639999999999993</v>
      </c>
      <c r="L311">
        <f t="shared" si="17"/>
        <v>2.7828874073161627</v>
      </c>
      <c r="Q311">
        <v>309</v>
      </c>
      <c r="R311">
        <v>18.772493919970245</v>
      </c>
      <c r="S311" s="92">
        <v>0.93799999999999994</v>
      </c>
      <c r="T311">
        <f t="shared" si="18"/>
        <v>-17.834493919970246</v>
      </c>
      <c r="Y311">
        <v>309</v>
      </c>
      <c r="Z311">
        <v>0.57421594209896587</v>
      </c>
      <c r="AA311" s="92">
        <v>0.77</v>
      </c>
      <c r="AB311">
        <f t="shared" si="19"/>
        <v>0.19578405790103415</v>
      </c>
    </row>
    <row r="312" spans="1:28" x14ac:dyDescent="0.2">
      <c r="A312">
        <v>310</v>
      </c>
      <c r="B312">
        <v>6.9612394416790524</v>
      </c>
      <c r="C312" s="92">
        <v>33.091999999999999</v>
      </c>
      <c r="D312">
        <f t="shared" si="16"/>
        <v>26.130760558320947</v>
      </c>
      <c r="I312">
        <v>310</v>
      </c>
      <c r="J312">
        <v>5.7916603289561737</v>
      </c>
      <c r="K312" s="92">
        <v>12.257999999999999</v>
      </c>
      <c r="L312">
        <f t="shared" si="17"/>
        <v>6.4663396710438255</v>
      </c>
      <c r="Q312">
        <v>310</v>
      </c>
      <c r="R312">
        <v>19.118924211986137</v>
      </c>
      <c r="S312" s="92">
        <v>0.66400000000000003</v>
      </c>
      <c r="T312">
        <f t="shared" si="18"/>
        <v>-18.454924211986135</v>
      </c>
      <c r="Y312">
        <v>310</v>
      </c>
      <c r="Z312">
        <v>0.57502794048380834</v>
      </c>
      <c r="AA312" s="92">
        <v>0.77300000000000002</v>
      </c>
      <c r="AB312">
        <f t="shared" si="19"/>
        <v>0.19797205951619168</v>
      </c>
    </row>
    <row r="313" spans="1:28" x14ac:dyDescent="0.2">
      <c r="A313">
        <v>311</v>
      </c>
      <c r="B313">
        <v>6.948248142228941</v>
      </c>
      <c r="C313" s="92">
        <v>33.554000000000002</v>
      </c>
      <c r="D313">
        <f t="shared" si="16"/>
        <v>26.605751857771061</v>
      </c>
      <c r="I313">
        <v>311</v>
      </c>
      <c r="J313">
        <v>5.6874643990433755</v>
      </c>
      <c r="K313" s="92">
        <v>8.3350000000000009</v>
      </c>
      <c r="L313">
        <f t="shared" si="17"/>
        <v>2.6475356009566253</v>
      </c>
      <c r="Q313">
        <v>311</v>
      </c>
      <c r="R313">
        <v>19.665315118695652</v>
      </c>
      <c r="S313" s="92">
        <v>0.92800000000000005</v>
      </c>
      <c r="T313">
        <f t="shared" si="18"/>
        <v>-18.737315118695651</v>
      </c>
      <c r="Y313">
        <v>311</v>
      </c>
      <c r="Z313">
        <v>0.5760915881761004</v>
      </c>
      <c r="AA313" s="92">
        <v>0.77600000000000002</v>
      </c>
      <c r="AB313">
        <f t="shared" si="19"/>
        <v>0.19990841182389962</v>
      </c>
    </row>
    <row r="314" spans="1:28" x14ac:dyDescent="0.2">
      <c r="A314">
        <v>312</v>
      </c>
      <c r="B314">
        <v>7.0206646694643533</v>
      </c>
      <c r="C314" s="92">
        <v>34.463000000000001</v>
      </c>
      <c r="D314">
        <f t="shared" si="16"/>
        <v>27.442335330535649</v>
      </c>
      <c r="I314">
        <v>312</v>
      </c>
      <c r="J314">
        <v>5.6066011299787659</v>
      </c>
      <c r="K314" s="92">
        <v>5.1870000000000003</v>
      </c>
      <c r="L314">
        <f t="shared" si="17"/>
        <v>-0.41960112997876564</v>
      </c>
      <c r="Q314">
        <v>312</v>
      </c>
      <c r="R314">
        <v>20.520327106047329</v>
      </c>
      <c r="S314" s="92">
        <v>1.8660000000000001</v>
      </c>
      <c r="T314">
        <f t="shared" si="18"/>
        <v>-18.654327106047329</v>
      </c>
      <c r="Y314">
        <v>312</v>
      </c>
      <c r="Z314">
        <v>0.57743106629902741</v>
      </c>
      <c r="AA314" s="92">
        <v>0.78100000000000003</v>
      </c>
      <c r="AB314">
        <f t="shared" si="19"/>
        <v>0.20356893370097262</v>
      </c>
    </row>
    <row r="315" spans="1:28" x14ac:dyDescent="0.2">
      <c r="A315">
        <v>313</v>
      </c>
      <c r="B315">
        <v>7.1962920856555215</v>
      </c>
      <c r="C315" s="92">
        <v>35.168999999999997</v>
      </c>
      <c r="D315">
        <f t="shared" si="16"/>
        <v>27.972707914344475</v>
      </c>
      <c r="I315">
        <v>313</v>
      </c>
      <c r="J315">
        <v>5.6485489168989389</v>
      </c>
      <c r="K315" s="92">
        <v>4.9290000000000003</v>
      </c>
      <c r="L315">
        <f t="shared" si="17"/>
        <v>-0.71954891689893863</v>
      </c>
      <c r="Q315">
        <v>313</v>
      </c>
      <c r="R315">
        <v>21.773139966518666</v>
      </c>
      <c r="S315" s="92">
        <v>2.1549999999999998</v>
      </c>
      <c r="T315">
        <f t="shared" si="18"/>
        <v>-19.618139966518665</v>
      </c>
      <c r="Y315">
        <v>313</v>
      </c>
      <c r="Z315">
        <v>0.57907626093756592</v>
      </c>
      <c r="AA315" s="92">
        <v>0.78700000000000003</v>
      </c>
      <c r="AB315">
        <f t="shared" si="19"/>
        <v>0.20792373906243411</v>
      </c>
    </row>
    <row r="316" spans="1:28" x14ac:dyDescent="0.2">
      <c r="A316">
        <v>314</v>
      </c>
      <c r="B316">
        <v>9.6723293512815918</v>
      </c>
      <c r="C316" s="92">
        <v>51.268000000000001</v>
      </c>
      <c r="D316">
        <f t="shared" si="16"/>
        <v>41.595670648718411</v>
      </c>
      <c r="I316">
        <v>314</v>
      </c>
      <c r="J316">
        <v>8.2754996261844216</v>
      </c>
      <c r="K316" s="92">
        <v>6.41</v>
      </c>
      <c r="L316">
        <f t="shared" si="17"/>
        <v>-1.8654996261844214</v>
      </c>
      <c r="Q316">
        <v>314</v>
      </c>
      <c r="R316">
        <v>30.372772191648995</v>
      </c>
      <c r="S316" s="92">
        <v>4.2569999999999997</v>
      </c>
      <c r="T316">
        <f t="shared" si="18"/>
        <v>-26.115772191648993</v>
      </c>
      <c r="Y316">
        <v>314</v>
      </c>
      <c r="Z316">
        <v>0.5810662498032394</v>
      </c>
      <c r="AA316" s="92">
        <v>0.79400000000000004</v>
      </c>
      <c r="AB316">
        <f t="shared" si="19"/>
        <v>0.21293375019676064</v>
      </c>
    </row>
    <row r="317" spans="1:28" x14ac:dyDescent="0.2">
      <c r="A317">
        <v>315</v>
      </c>
      <c r="B317">
        <v>11.884907046734137</v>
      </c>
      <c r="C317" s="92">
        <v>62.460999999999999</v>
      </c>
      <c r="D317">
        <f t="shared" si="16"/>
        <v>50.576092953265864</v>
      </c>
      <c r="I317">
        <v>315</v>
      </c>
      <c r="J317">
        <v>9.9635371451119283</v>
      </c>
      <c r="K317" s="92">
        <v>7.7880000000000003</v>
      </c>
      <c r="L317">
        <f t="shared" si="17"/>
        <v>-2.1755371451119281</v>
      </c>
      <c r="Q317">
        <v>315</v>
      </c>
      <c r="R317">
        <v>38.84655775033238</v>
      </c>
      <c r="S317" s="92">
        <v>4.8849999999999998</v>
      </c>
      <c r="T317">
        <f t="shared" si="18"/>
        <v>-33.961557750332382</v>
      </c>
      <c r="Y317">
        <v>315</v>
      </c>
      <c r="Z317">
        <v>0.58411112354669537</v>
      </c>
      <c r="AA317" s="92">
        <v>0.80400000000000005</v>
      </c>
      <c r="AB317">
        <f t="shared" si="19"/>
        <v>0.21988887645330468</v>
      </c>
    </row>
    <row r="318" spans="1:28" x14ac:dyDescent="0.2">
      <c r="A318">
        <v>316</v>
      </c>
      <c r="B318">
        <v>10.131129292623562</v>
      </c>
      <c r="C318" s="92">
        <v>56.066000000000003</v>
      </c>
      <c r="D318">
        <f t="shared" si="16"/>
        <v>45.93487070737644</v>
      </c>
      <c r="I318">
        <v>316</v>
      </c>
      <c r="J318">
        <v>7.3655229778946483</v>
      </c>
      <c r="K318" s="92">
        <v>9.577</v>
      </c>
      <c r="L318">
        <f t="shared" si="17"/>
        <v>2.2114770221053517</v>
      </c>
      <c r="Q318">
        <v>316</v>
      </c>
      <c r="R318">
        <v>34.580446692058104</v>
      </c>
      <c r="S318" s="92">
        <v>1.478</v>
      </c>
      <c r="T318">
        <f t="shared" si="18"/>
        <v>-33.102446692058102</v>
      </c>
      <c r="Y318">
        <v>316</v>
      </c>
      <c r="Z318">
        <v>0.58832019207772568</v>
      </c>
      <c r="AA318" s="92">
        <v>0.81599999999999995</v>
      </c>
      <c r="AB318">
        <f t="shared" si="19"/>
        <v>0.22767980792227427</v>
      </c>
    </row>
    <row r="319" spans="1:28" x14ac:dyDescent="0.2">
      <c r="A319">
        <v>317</v>
      </c>
      <c r="B319">
        <v>9.1478398638521234</v>
      </c>
      <c r="C319" s="92">
        <v>52.134</v>
      </c>
      <c r="D319">
        <f t="shared" si="16"/>
        <v>42.986160136147873</v>
      </c>
      <c r="I319">
        <v>317</v>
      </c>
      <c r="J319">
        <v>6.3721190593302</v>
      </c>
      <c r="K319" s="92">
        <v>8.9309999999999992</v>
      </c>
      <c r="L319">
        <f t="shared" si="17"/>
        <v>2.5588809406697992</v>
      </c>
      <c r="Q319">
        <v>317</v>
      </c>
      <c r="R319">
        <v>32.726435440387178</v>
      </c>
      <c r="S319" s="92">
        <v>1.266</v>
      </c>
      <c r="T319">
        <f t="shared" si="18"/>
        <v>-31.46043544038718</v>
      </c>
      <c r="Y319">
        <v>317</v>
      </c>
      <c r="Z319">
        <v>0.59237908337846334</v>
      </c>
      <c r="AA319" s="92">
        <v>0.82899999999999996</v>
      </c>
      <c r="AB319">
        <f t="shared" si="19"/>
        <v>0.23662091662153661</v>
      </c>
    </row>
    <row r="320" spans="1:28" x14ac:dyDescent="0.2">
      <c r="A320">
        <v>318</v>
      </c>
      <c r="B320">
        <v>8.8790575300206989</v>
      </c>
      <c r="C320" s="92">
        <v>52.338999999999999</v>
      </c>
      <c r="D320">
        <f t="shared" si="16"/>
        <v>43.459942469979296</v>
      </c>
      <c r="I320">
        <v>318</v>
      </c>
      <c r="J320">
        <v>6.4479013762267225</v>
      </c>
      <c r="K320" s="92">
        <v>10.23</v>
      </c>
      <c r="L320">
        <f t="shared" si="17"/>
        <v>3.7820986237732779</v>
      </c>
      <c r="Q320">
        <v>318</v>
      </c>
      <c r="R320">
        <v>34.380779879657126</v>
      </c>
      <c r="S320" s="92">
        <v>1.1160000000000001</v>
      </c>
      <c r="T320">
        <f t="shared" si="18"/>
        <v>-33.264779879657127</v>
      </c>
      <c r="Y320">
        <v>318</v>
      </c>
      <c r="Z320">
        <v>0.59645942722906531</v>
      </c>
      <c r="AA320" s="92">
        <v>0.84099999999999997</v>
      </c>
      <c r="AB320">
        <f t="shared" si="19"/>
        <v>0.24454057277093466</v>
      </c>
    </row>
    <row r="321" spans="1:28" x14ac:dyDescent="0.2">
      <c r="A321">
        <v>319</v>
      </c>
      <c r="B321">
        <v>8.8036694478159756</v>
      </c>
      <c r="C321" s="92">
        <v>61.213999999999999</v>
      </c>
      <c r="D321">
        <f t="shared" si="16"/>
        <v>52.410330552184021</v>
      </c>
      <c r="I321">
        <v>319</v>
      </c>
      <c r="J321">
        <v>6.8686369026297189</v>
      </c>
      <c r="K321" s="92">
        <v>7.8710000000000004</v>
      </c>
      <c r="L321">
        <f t="shared" si="17"/>
        <v>1.0023630973702815</v>
      </c>
      <c r="Q321">
        <v>319</v>
      </c>
      <c r="R321">
        <v>23.903224746625305</v>
      </c>
      <c r="S321" s="92">
        <v>1.633</v>
      </c>
      <c r="T321">
        <f t="shared" si="18"/>
        <v>-22.270224746625306</v>
      </c>
      <c r="Y321">
        <v>319</v>
      </c>
      <c r="Z321">
        <v>0.60078464536548482</v>
      </c>
      <c r="AA321" s="92">
        <v>0.85499999999999998</v>
      </c>
      <c r="AB321">
        <f t="shared" si="19"/>
        <v>0.25421535463451517</v>
      </c>
    </row>
    <row r="322" spans="1:28" x14ac:dyDescent="0.2">
      <c r="A322">
        <v>320</v>
      </c>
      <c r="B322">
        <v>8.4311231674666143</v>
      </c>
      <c r="C322" s="92">
        <v>59.567999999999998</v>
      </c>
      <c r="D322">
        <f t="shared" si="16"/>
        <v>51.136876832533382</v>
      </c>
      <c r="I322">
        <v>320</v>
      </c>
      <c r="J322">
        <v>6.8704814057503141</v>
      </c>
      <c r="K322" s="92">
        <v>9.2289999999999992</v>
      </c>
      <c r="L322">
        <f t="shared" si="17"/>
        <v>2.3585185942496851</v>
      </c>
      <c r="Q322">
        <v>320</v>
      </c>
      <c r="R322">
        <v>17.706196817734504</v>
      </c>
      <c r="S322" s="92">
        <v>1.1739999999999999</v>
      </c>
      <c r="T322">
        <f t="shared" si="18"/>
        <v>-16.532196817734505</v>
      </c>
      <c r="Y322">
        <v>320</v>
      </c>
      <c r="Z322">
        <v>0.60538745678774131</v>
      </c>
      <c r="AA322" s="92">
        <v>0.871</v>
      </c>
      <c r="AB322">
        <f t="shared" si="19"/>
        <v>0.26561254321225869</v>
      </c>
    </row>
    <row r="323" spans="1:28" x14ac:dyDescent="0.2">
      <c r="A323">
        <v>321</v>
      </c>
      <c r="B323">
        <v>8.4452904040412466</v>
      </c>
      <c r="C323" s="92">
        <v>59.003</v>
      </c>
      <c r="D323">
        <f t="shared" si="16"/>
        <v>50.557709595958755</v>
      </c>
      <c r="I323">
        <v>321</v>
      </c>
      <c r="J323">
        <v>7.4234955274548824</v>
      </c>
      <c r="K323" s="92">
        <v>7.4770000000000003</v>
      </c>
      <c r="L323">
        <f t="shared" si="17"/>
        <v>5.350447254511792E-2</v>
      </c>
      <c r="Q323">
        <v>321</v>
      </c>
      <c r="R323">
        <v>14.513758779727672</v>
      </c>
      <c r="S323" s="92">
        <v>1.5780000000000001</v>
      </c>
      <c r="T323">
        <f t="shared" si="18"/>
        <v>-12.935758779727673</v>
      </c>
      <c r="Y323">
        <v>321</v>
      </c>
      <c r="Z323">
        <v>0.61008500385884001</v>
      </c>
      <c r="AA323" s="92">
        <v>0.88700000000000001</v>
      </c>
      <c r="AB323">
        <f t="shared" si="19"/>
        <v>0.27691499614116</v>
      </c>
    </row>
    <row r="324" spans="1:28" x14ac:dyDescent="0.2">
      <c r="A324">
        <v>322</v>
      </c>
      <c r="B324">
        <v>9.0076036218042947</v>
      </c>
      <c r="C324" s="92">
        <v>68.474000000000004</v>
      </c>
      <c r="D324">
        <f t="shared" ref="D324:D367" si="20">C324-B324</f>
        <v>59.466396378195711</v>
      </c>
      <c r="I324">
        <v>322</v>
      </c>
      <c r="J324">
        <v>8.3738515492359138</v>
      </c>
      <c r="K324" s="92">
        <v>16.073</v>
      </c>
      <c r="L324">
        <f t="shared" ref="L324:L367" si="21">K324-J324</f>
        <v>7.6991484507640866</v>
      </c>
      <c r="Q324">
        <v>322</v>
      </c>
      <c r="R324">
        <v>13.140563847194363</v>
      </c>
      <c r="S324" s="92">
        <v>0.83299999999999996</v>
      </c>
      <c r="T324">
        <f t="shared" ref="T324:T367" si="22">S324-R324</f>
        <v>-12.307563847194363</v>
      </c>
      <c r="Y324">
        <v>322</v>
      </c>
      <c r="Z324">
        <v>0.61505391660586473</v>
      </c>
      <c r="AA324" s="92">
        <v>0.90200000000000002</v>
      </c>
      <c r="AB324">
        <f t="shared" ref="AB324:AB367" si="23">AA324-Z324</f>
        <v>0.2869460833941353</v>
      </c>
    </row>
    <row r="325" spans="1:28" x14ac:dyDescent="0.2">
      <c r="A325">
        <v>323</v>
      </c>
      <c r="B325">
        <v>9.3457020960867041</v>
      </c>
      <c r="C325" s="92">
        <v>70.588999999999999</v>
      </c>
      <c r="D325">
        <f t="shared" si="20"/>
        <v>61.243297903913295</v>
      </c>
      <c r="I325">
        <v>323</v>
      </c>
      <c r="J325">
        <v>9.1304608777721707</v>
      </c>
      <c r="K325" s="92">
        <v>16.677</v>
      </c>
      <c r="L325">
        <f t="shared" si="21"/>
        <v>7.5465391222278289</v>
      </c>
      <c r="Q325">
        <v>323</v>
      </c>
      <c r="R325">
        <v>11.875108810336526</v>
      </c>
      <c r="S325" s="92">
        <v>0.88500000000000001</v>
      </c>
      <c r="T325">
        <f t="shared" si="22"/>
        <v>-10.990108810336526</v>
      </c>
      <c r="Y325">
        <v>323</v>
      </c>
      <c r="Z325">
        <v>0.62059386989040466</v>
      </c>
      <c r="AA325" s="92">
        <v>0.91900000000000004</v>
      </c>
      <c r="AB325">
        <f t="shared" si="23"/>
        <v>0.29840613010959538</v>
      </c>
    </row>
    <row r="326" spans="1:28" x14ac:dyDescent="0.2">
      <c r="A326">
        <v>324</v>
      </c>
      <c r="B326">
        <v>8.3710022264050004</v>
      </c>
      <c r="C326" s="92">
        <v>76.275999999999996</v>
      </c>
      <c r="D326">
        <f t="shared" si="20"/>
        <v>67.904997773594999</v>
      </c>
      <c r="I326">
        <v>324</v>
      </c>
      <c r="J326">
        <v>8.4772126685548095</v>
      </c>
      <c r="K326" s="92">
        <v>25.181000000000001</v>
      </c>
      <c r="L326">
        <f t="shared" si="21"/>
        <v>16.703787331445191</v>
      </c>
      <c r="Q326">
        <v>324</v>
      </c>
      <c r="R326">
        <v>9.4430663514951476</v>
      </c>
      <c r="S326" s="92">
        <v>0.61599999999999999</v>
      </c>
      <c r="T326">
        <f t="shared" si="22"/>
        <v>-8.827066351495148</v>
      </c>
      <c r="Y326">
        <v>324</v>
      </c>
      <c r="Z326">
        <v>0.62657910972400577</v>
      </c>
      <c r="AA326" s="92">
        <v>0.93600000000000005</v>
      </c>
      <c r="AB326">
        <f t="shared" si="23"/>
        <v>0.30942089027599429</v>
      </c>
    </row>
    <row r="327" spans="1:28" x14ac:dyDescent="0.2">
      <c r="A327">
        <v>325</v>
      </c>
      <c r="B327">
        <v>7.9768349774554359</v>
      </c>
      <c r="C327" s="92">
        <v>75.853999999999999</v>
      </c>
      <c r="D327">
        <f t="shared" si="20"/>
        <v>67.87716502254456</v>
      </c>
      <c r="I327">
        <v>325</v>
      </c>
      <c r="J327">
        <v>8.5671029027568562</v>
      </c>
      <c r="K327" s="92">
        <v>8.9060000000000006</v>
      </c>
      <c r="L327">
        <f t="shared" si="21"/>
        <v>0.33889709724314443</v>
      </c>
      <c r="Q327">
        <v>325</v>
      </c>
      <c r="R327">
        <v>8.1071326347055894</v>
      </c>
      <c r="S327" s="92">
        <v>1.3149999999999999</v>
      </c>
      <c r="T327">
        <f t="shared" si="22"/>
        <v>-6.7921326347055899</v>
      </c>
      <c r="Y327">
        <v>325</v>
      </c>
      <c r="Z327">
        <v>0.63219901856899152</v>
      </c>
      <c r="AA327" s="92">
        <v>0.95499999999999996</v>
      </c>
      <c r="AB327">
        <f t="shared" si="23"/>
        <v>0.32280098143100844</v>
      </c>
    </row>
    <row r="328" spans="1:28" x14ac:dyDescent="0.2">
      <c r="A328">
        <v>326</v>
      </c>
      <c r="B328">
        <v>10.892240215707336</v>
      </c>
      <c r="C328" s="92">
        <v>103.557</v>
      </c>
      <c r="D328">
        <f t="shared" si="20"/>
        <v>92.66475978429267</v>
      </c>
      <c r="I328">
        <v>326</v>
      </c>
      <c r="J328">
        <v>14.593405529528029</v>
      </c>
      <c r="K328" s="92">
        <v>15.183</v>
      </c>
      <c r="L328">
        <f t="shared" si="21"/>
        <v>0.58959447047197067</v>
      </c>
      <c r="Q328">
        <v>326</v>
      </c>
      <c r="R328">
        <v>10.090982968823386</v>
      </c>
      <c r="S328" s="92">
        <v>1.8029999999999999</v>
      </c>
      <c r="T328">
        <f t="shared" si="22"/>
        <v>-8.2879829688233855</v>
      </c>
      <c r="Y328">
        <v>326</v>
      </c>
      <c r="Z328">
        <v>0.63777665168256215</v>
      </c>
      <c r="AA328" s="92">
        <v>0.97299999999999998</v>
      </c>
      <c r="AB328">
        <f t="shared" si="23"/>
        <v>0.33522334831743783</v>
      </c>
    </row>
    <row r="329" spans="1:28" x14ac:dyDescent="0.2">
      <c r="A329">
        <v>327</v>
      </c>
      <c r="B329">
        <v>11.279630419314083</v>
      </c>
      <c r="C329" s="92">
        <v>115.114</v>
      </c>
      <c r="D329">
        <f t="shared" si="20"/>
        <v>103.83436958068592</v>
      </c>
      <c r="I329">
        <v>327</v>
      </c>
      <c r="J329">
        <v>16.153786166013997</v>
      </c>
      <c r="K329" s="92">
        <v>8.6259999999999994</v>
      </c>
      <c r="L329">
        <f t="shared" si="21"/>
        <v>-7.527786166013998</v>
      </c>
      <c r="Q329">
        <v>327</v>
      </c>
      <c r="R329">
        <v>9.6166419856479539</v>
      </c>
      <c r="S329" s="92">
        <v>6.3360000000000003</v>
      </c>
      <c r="T329">
        <f t="shared" si="22"/>
        <v>-3.2806419856479536</v>
      </c>
      <c r="Y329">
        <v>327</v>
      </c>
      <c r="Z329">
        <v>0.64545906217671389</v>
      </c>
      <c r="AA329" s="92">
        <v>0.99399999999999999</v>
      </c>
      <c r="AB329">
        <f t="shared" si="23"/>
        <v>0.3485409378232861</v>
      </c>
    </row>
    <row r="330" spans="1:28" x14ac:dyDescent="0.2">
      <c r="A330">
        <v>328</v>
      </c>
      <c r="B330">
        <v>9.8746252170884752</v>
      </c>
      <c r="C330" s="92">
        <v>101.33499999999999</v>
      </c>
      <c r="D330">
        <f t="shared" si="20"/>
        <v>91.460374782911515</v>
      </c>
      <c r="I330">
        <v>328</v>
      </c>
      <c r="J330">
        <v>12.805053360588534</v>
      </c>
      <c r="K330" s="92">
        <v>8.6859999999999999</v>
      </c>
      <c r="L330">
        <f t="shared" si="21"/>
        <v>-4.1190533605885342</v>
      </c>
      <c r="Q330">
        <v>328</v>
      </c>
      <c r="R330">
        <v>7.8089063980815636</v>
      </c>
      <c r="S330" s="92">
        <v>2.4449999999999998</v>
      </c>
      <c r="T330">
        <f t="shared" si="22"/>
        <v>-5.3639063980815642</v>
      </c>
      <c r="Y330">
        <v>328</v>
      </c>
      <c r="Z330">
        <v>0.65359869519009128</v>
      </c>
      <c r="AA330" s="92">
        <v>1.0149999999999999</v>
      </c>
      <c r="AB330">
        <f t="shared" si="23"/>
        <v>0.36140130480990862</v>
      </c>
    </row>
    <row r="331" spans="1:28" x14ac:dyDescent="0.2">
      <c r="A331">
        <v>329</v>
      </c>
      <c r="B331">
        <v>8.9204148000272898</v>
      </c>
      <c r="C331" s="92">
        <v>116.042</v>
      </c>
      <c r="D331">
        <f t="shared" si="20"/>
        <v>107.12158519997271</v>
      </c>
      <c r="I331">
        <v>329</v>
      </c>
      <c r="J331">
        <v>11.992062604202648</v>
      </c>
      <c r="K331" s="92">
        <v>18.329000000000001</v>
      </c>
      <c r="L331">
        <f t="shared" si="21"/>
        <v>6.3369373957973529</v>
      </c>
      <c r="Q331">
        <v>329</v>
      </c>
      <c r="R331">
        <v>6.5869766741368743</v>
      </c>
      <c r="S331" s="92">
        <v>0.92100000000000004</v>
      </c>
      <c r="T331">
        <f t="shared" si="22"/>
        <v>-5.665976674136874</v>
      </c>
      <c r="Y331">
        <v>329</v>
      </c>
      <c r="Z331">
        <v>0.66096986652412537</v>
      </c>
      <c r="AA331" s="92">
        <v>1.0329999999999999</v>
      </c>
      <c r="AB331">
        <f t="shared" si="23"/>
        <v>0.37203013347587455</v>
      </c>
    </row>
    <row r="332" spans="1:28" x14ac:dyDescent="0.2">
      <c r="A332">
        <v>330</v>
      </c>
      <c r="B332">
        <v>8.4867059012639672</v>
      </c>
      <c r="C332" s="92">
        <v>121.44499999999999</v>
      </c>
      <c r="D332">
        <f t="shared" si="20"/>
        <v>112.95829409873602</v>
      </c>
      <c r="I332">
        <v>330</v>
      </c>
      <c r="J332">
        <v>12.114274230178186</v>
      </c>
      <c r="K332" s="92">
        <v>7.9119999999999999</v>
      </c>
      <c r="L332">
        <f t="shared" si="21"/>
        <v>-4.2022742301781859</v>
      </c>
      <c r="Q332">
        <v>330</v>
      </c>
      <c r="R332">
        <v>5.8849320344019018</v>
      </c>
      <c r="S332" s="92">
        <v>1.9350000000000001</v>
      </c>
      <c r="T332">
        <f t="shared" si="22"/>
        <v>-3.9499320344019018</v>
      </c>
      <c r="Y332">
        <v>330</v>
      </c>
      <c r="Z332">
        <v>0.66784392338614151</v>
      </c>
      <c r="AA332" s="92">
        <v>1.054</v>
      </c>
      <c r="AB332">
        <f t="shared" si="23"/>
        <v>0.38615607661385853</v>
      </c>
    </row>
    <row r="333" spans="1:28" x14ac:dyDescent="0.2">
      <c r="A333">
        <v>331</v>
      </c>
      <c r="B333">
        <v>9.1436512654794786</v>
      </c>
      <c r="C333" s="92">
        <v>110.97199999999999</v>
      </c>
      <c r="D333">
        <f t="shared" si="20"/>
        <v>101.82834873452052</v>
      </c>
      <c r="I333">
        <v>331</v>
      </c>
      <c r="J333">
        <v>14.761611633021422</v>
      </c>
      <c r="K333" s="92">
        <v>8.3569999999999993</v>
      </c>
      <c r="L333">
        <f t="shared" si="21"/>
        <v>-6.4046116330214229</v>
      </c>
      <c r="Q333">
        <v>331</v>
      </c>
      <c r="R333">
        <v>5.9835347452818608</v>
      </c>
      <c r="S333" s="92">
        <v>2.331</v>
      </c>
      <c r="T333">
        <f t="shared" si="22"/>
        <v>-3.6525347452818608</v>
      </c>
      <c r="Y333">
        <v>331</v>
      </c>
      <c r="Z333">
        <v>0.67456235338085258</v>
      </c>
      <c r="AA333" s="92">
        <v>1.073</v>
      </c>
      <c r="AB333">
        <f t="shared" si="23"/>
        <v>0.39843764661914738</v>
      </c>
    </row>
    <row r="334" spans="1:28" x14ac:dyDescent="0.2">
      <c r="A334">
        <v>332</v>
      </c>
      <c r="B334">
        <v>10.283592479242712</v>
      </c>
      <c r="C334" s="92">
        <v>148.904</v>
      </c>
      <c r="D334">
        <f t="shared" si="20"/>
        <v>138.62040752075728</v>
      </c>
      <c r="I334">
        <v>332</v>
      </c>
      <c r="J334">
        <v>19.823214483536436</v>
      </c>
      <c r="K334" s="92">
        <v>11.393000000000001</v>
      </c>
      <c r="L334">
        <f t="shared" si="21"/>
        <v>-8.4302144835364352</v>
      </c>
      <c r="Q334">
        <v>332</v>
      </c>
      <c r="R334">
        <v>6.2489912475424267</v>
      </c>
      <c r="S334" s="92">
        <v>2.464</v>
      </c>
      <c r="T334">
        <f t="shared" si="22"/>
        <v>-3.7849912475424268</v>
      </c>
      <c r="Y334">
        <v>332</v>
      </c>
      <c r="Z334">
        <v>0.68190516260121947</v>
      </c>
      <c r="AA334" s="92">
        <v>1.089</v>
      </c>
      <c r="AB334">
        <f t="shared" si="23"/>
        <v>0.4070948373987805</v>
      </c>
    </row>
    <row r="335" spans="1:28" x14ac:dyDescent="0.2">
      <c r="A335">
        <v>333</v>
      </c>
      <c r="B335">
        <v>9.2723453596933663</v>
      </c>
      <c r="C335" s="92">
        <v>124.396</v>
      </c>
      <c r="D335">
        <f t="shared" si="20"/>
        <v>115.12365464030664</v>
      </c>
      <c r="I335">
        <v>333</v>
      </c>
      <c r="J335">
        <v>16.825317439611979</v>
      </c>
      <c r="K335" s="92">
        <v>16.395</v>
      </c>
      <c r="L335">
        <f t="shared" si="21"/>
        <v>-0.43031743961197932</v>
      </c>
      <c r="Q335">
        <v>333</v>
      </c>
      <c r="R335">
        <v>5.622268849659628</v>
      </c>
      <c r="S335" s="92">
        <v>1.135</v>
      </c>
      <c r="T335">
        <f t="shared" si="22"/>
        <v>-4.4872688496596282</v>
      </c>
      <c r="Y335">
        <v>333</v>
      </c>
      <c r="Z335">
        <v>0.6902681915682739</v>
      </c>
      <c r="AA335" s="92">
        <v>1.109</v>
      </c>
      <c r="AB335">
        <f t="shared" si="23"/>
        <v>0.41873180843172608</v>
      </c>
    </row>
    <row r="336" spans="1:28" x14ac:dyDescent="0.2">
      <c r="A336">
        <v>334</v>
      </c>
      <c r="B336">
        <v>8.7008124698033829</v>
      </c>
      <c r="C336" s="92">
        <v>122.57299999999999</v>
      </c>
      <c r="D336">
        <f t="shared" si="20"/>
        <v>113.87218753019661</v>
      </c>
      <c r="I336">
        <v>334</v>
      </c>
      <c r="J336">
        <v>14.070832614249468</v>
      </c>
      <c r="K336" s="92">
        <v>8.9149999999999991</v>
      </c>
      <c r="L336">
        <f t="shared" si="21"/>
        <v>-5.1558326142494693</v>
      </c>
      <c r="Q336">
        <v>334</v>
      </c>
      <c r="R336">
        <v>5.2648611704866637</v>
      </c>
      <c r="S336" s="92">
        <v>1.77</v>
      </c>
      <c r="T336">
        <f t="shared" si="22"/>
        <v>-3.4948611704866637</v>
      </c>
      <c r="Y336">
        <v>334</v>
      </c>
      <c r="Z336">
        <v>0.69802423661916468</v>
      </c>
      <c r="AA336" s="92">
        <v>1.1240000000000001</v>
      </c>
      <c r="AB336">
        <f t="shared" si="23"/>
        <v>0.42597576338083543</v>
      </c>
    </row>
    <row r="337" spans="1:28" x14ac:dyDescent="0.2">
      <c r="A337">
        <v>335</v>
      </c>
      <c r="B337">
        <v>8.156616664859671</v>
      </c>
      <c r="C337" s="92">
        <v>108.67700000000001</v>
      </c>
      <c r="D337">
        <f t="shared" si="20"/>
        <v>100.52038333514034</v>
      </c>
      <c r="I337">
        <v>335</v>
      </c>
      <c r="J337">
        <v>13.527317317675177</v>
      </c>
      <c r="K337" s="92">
        <v>10.545</v>
      </c>
      <c r="L337">
        <f t="shared" si="21"/>
        <v>-2.9823173176751769</v>
      </c>
      <c r="Q337">
        <v>335</v>
      </c>
      <c r="R337">
        <v>4.9259668071342606</v>
      </c>
      <c r="S337" s="92">
        <v>1.256</v>
      </c>
      <c r="T337">
        <f t="shared" si="22"/>
        <v>-3.6699668071342604</v>
      </c>
      <c r="Y337">
        <v>335</v>
      </c>
      <c r="Z337">
        <v>0.70548401701140562</v>
      </c>
      <c r="AA337" s="92">
        <v>1.139</v>
      </c>
      <c r="AB337">
        <f t="shared" si="23"/>
        <v>0.43351598298859439</v>
      </c>
    </row>
    <row r="338" spans="1:28" x14ac:dyDescent="0.2">
      <c r="A338">
        <v>336</v>
      </c>
      <c r="B338">
        <v>7.9881978769966375</v>
      </c>
      <c r="C338" s="92">
        <v>88.745999999999995</v>
      </c>
      <c r="D338">
        <f t="shared" si="20"/>
        <v>80.757802123003358</v>
      </c>
      <c r="I338">
        <v>336</v>
      </c>
      <c r="J338">
        <v>12.533585830191845</v>
      </c>
      <c r="K338" s="92">
        <v>8.2609999999999992</v>
      </c>
      <c r="L338">
        <f t="shared" si="21"/>
        <v>-4.2725858301918453</v>
      </c>
      <c r="Q338">
        <v>336</v>
      </c>
      <c r="R338">
        <v>4.815427897678334</v>
      </c>
      <c r="S338" s="92">
        <v>1.409</v>
      </c>
      <c r="T338">
        <f t="shared" si="22"/>
        <v>-3.4064278976783342</v>
      </c>
      <c r="Y338">
        <v>336</v>
      </c>
      <c r="Z338">
        <v>0.71264518895390361</v>
      </c>
      <c r="AA338" s="92">
        <v>1.1519999999999999</v>
      </c>
      <c r="AB338">
        <f t="shared" si="23"/>
        <v>0.43935481104609631</v>
      </c>
    </row>
    <row r="339" spans="1:28" x14ac:dyDescent="0.2">
      <c r="A339">
        <v>337</v>
      </c>
      <c r="B339">
        <v>8.6841510002261213</v>
      </c>
      <c r="C339" s="92">
        <v>140.01900000000001</v>
      </c>
      <c r="D339">
        <f t="shared" si="20"/>
        <v>131.3348489997739</v>
      </c>
      <c r="I339">
        <v>337</v>
      </c>
      <c r="J339">
        <v>13.560591013475616</v>
      </c>
      <c r="K339" s="92">
        <v>7.351</v>
      </c>
      <c r="L339">
        <f t="shared" si="21"/>
        <v>-6.2095910134756158</v>
      </c>
      <c r="Q339">
        <v>337</v>
      </c>
      <c r="R339">
        <v>5.2260022147362406</v>
      </c>
      <c r="S339" s="92">
        <v>2.665</v>
      </c>
      <c r="T339">
        <f t="shared" si="22"/>
        <v>-2.5610022147362406</v>
      </c>
      <c r="Y339">
        <v>337</v>
      </c>
      <c r="Z339">
        <v>0.71979114221876161</v>
      </c>
      <c r="AA339" s="92">
        <v>1.1619999999999999</v>
      </c>
      <c r="AB339">
        <f t="shared" si="23"/>
        <v>0.44220885778123831</v>
      </c>
    </row>
    <row r="340" spans="1:28" x14ac:dyDescent="0.2">
      <c r="A340">
        <v>338</v>
      </c>
      <c r="B340">
        <v>8.2764658448334565</v>
      </c>
      <c r="C340" s="92">
        <v>124.851</v>
      </c>
      <c r="D340">
        <f t="shared" si="20"/>
        <v>116.57453415516655</v>
      </c>
      <c r="I340">
        <v>338</v>
      </c>
      <c r="J340">
        <v>12.245443212248659</v>
      </c>
      <c r="K340" s="92">
        <v>11.992000000000001</v>
      </c>
      <c r="L340">
        <f t="shared" si="21"/>
        <v>-0.25344321224865851</v>
      </c>
      <c r="Q340">
        <v>338</v>
      </c>
      <c r="R340">
        <v>4.9727437624489985</v>
      </c>
      <c r="S340" s="92">
        <v>1.069</v>
      </c>
      <c r="T340">
        <f t="shared" si="22"/>
        <v>-3.9037437624489986</v>
      </c>
      <c r="Y340">
        <v>338</v>
      </c>
      <c r="Z340">
        <v>0.72761596779296556</v>
      </c>
      <c r="AA340" s="92">
        <v>1.18</v>
      </c>
      <c r="AB340">
        <f t="shared" si="23"/>
        <v>0.45238403220703438</v>
      </c>
    </row>
    <row r="341" spans="1:28" x14ac:dyDescent="0.2">
      <c r="A341">
        <v>339</v>
      </c>
      <c r="B341">
        <v>8.2476614454866191</v>
      </c>
      <c r="C341" s="92">
        <v>132.13200000000001</v>
      </c>
      <c r="D341">
        <f t="shared" si="20"/>
        <v>123.88433855451339</v>
      </c>
      <c r="I341">
        <v>339</v>
      </c>
      <c r="J341">
        <v>11.639220609507262</v>
      </c>
      <c r="K341" s="92">
        <v>11.541</v>
      </c>
      <c r="L341">
        <f t="shared" si="21"/>
        <v>-9.8220609507261969E-2</v>
      </c>
      <c r="Q341">
        <v>339</v>
      </c>
      <c r="R341">
        <v>4.9481747267355365</v>
      </c>
      <c r="S341" s="92">
        <v>1.06</v>
      </c>
      <c r="T341">
        <f t="shared" si="22"/>
        <v>-3.8881747267355364</v>
      </c>
      <c r="Y341">
        <v>339</v>
      </c>
      <c r="Z341">
        <v>0.7351998022300732</v>
      </c>
      <c r="AA341" s="92">
        <v>1.194</v>
      </c>
      <c r="AB341">
        <f t="shared" si="23"/>
        <v>0.45880019776992675</v>
      </c>
    </row>
    <row r="342" spans="1:28" x14ac:dyDescent="0.2">
      <c r="A342">
        <v>340</v>
      </c>
      <c r="B342">
        <v>8.5562013463983106</v>
      </c>
      <c r="C342" s="92">
        <v>126.861</v>
      </c>
      <c r="D342">
        <f t="shared" si="20"/>
        <v>118.30479865360169</v>
      </c>
      <c r="I342">
        <v>340</v>
      </c>
      <c r="J342">
        <v>11.859662246412604</v>
      </c>
      <c r="K342" s="92">
        <v>10.976000000000001</v>
      </c>
      <c r="L342">
        <f t="shared" si="21"/>
        <v>-0.88366224641260338</v>
      </c>
      <c r="Q342">
        <v>340</v>
      </c>
      <c r="R342">
        <v>5.1264151887457636</v>
      </c>
      <c r="S342" s="92">
        <v>1.1679999999999999</v>
      </c>
      <c r="T342">
        <f t="shared" si="22"/>
        <v>-3.9584151887457635</v>
      </c>
      <c r="Y342">
        <v>340</v>
      </c>
      <c r="Z342">
        <v>0.74284875619533774</v>
      </c>
      <c r="AA342" s="92">
        <v>1.208</v>
      </c>
      <c r="AB342">
        <f t="shared" si="23"/>
        <v>0.46515124380466222</v>
      </c>
    </row>
    <row r="343" spans="1:28" x14ac:dyDescent="0.2">
      <c r="A343">
        <v>341</v>
      </c>
      <c r="B343">
        <v>9.3716287309616284</v>
      </c>
      <c r="C343" s="92">
        <v>159.035</v>
      </c>
      <c r="D343">
        <f t="shared" si="20"/>
        <v>149.66337126903838</v>
      </c>
      <c r="I343">
        <v>341</v>
      </c>
      <c r="J343">
        <v>12.804774568452626</v>
      </c>
      <c r="K343" s="92">
        <v>16.103999999999999</v>
      </c>
      <c r="L343">
        <f t="shared" si="21"/>
        <v>3.2992254315473737</v>
      </c>
      <c r="Q343">
        <v>341</v>
      </c>
      <c r="R343">
        <v>5.6081998734986076</v>
      </c>
      <c r="S343" s="92">
        <v>0.94399999999999995</v>
      </c>
      <c r="T343">
        <f t="shared" si="22"/>
        <v>-4.6641998734986077</v>
      </c>
      <c r="Y343">
        <v>341</v>
      </c>
      <c r="Z343">
        <v>0.75083907906829672</v>
      </c>
      <c r="AA343" s="92">
        <v>1.2210000000000001</v>
      </c>
      <c r="AB343">
        <f t="shared" si="23"/>
        <v>0.47016092093170336</v>
      </c>
    </row>
    <row r="344" spans="1:28" x14ac:dyDescent="0.2">
      <c r="A344">
        <v>342</v>
      </c>
      <c r="B344">
        <v>10.661400723750569</v>
      </c>
      <c r="C344" s="92">
        <v>305.14800000000002</v>
      </c>
      <c r="D344">
        <f t="shared" si="20"/>
        <v>294.48659927624948</v>
      </c>
      <c r="I344">
        <v>342</v>
      </c>
      <c r="J344">
        <v>14.500944953488684</v>
      </c>
      <c r="K344" s="92">
        <v>18.285</v>
      </c>
      <c r="L344">
        <f t="shared" si="21"/>
        <v>3.7840550465113161</v>
      </c>
      <c r="Q344">
        <v>342</v>
      </c>
      <c r="R344">
        <v>6.3731912485654965</v>
      </c>
      <c r="S344" s="92">
        <v>1.0509999999999999</v>
      </c>
      <c r="T344">
        <f t="shared" si="22"/>
        <v>-5.3221912485654963</v>
      </c>
      <c r="Y344">
        <v>342</v>
      </c>
      <c r="Z344">
        <v>0.75959538817951833</v>
      </c>
      <c r="AA344" s="92">
        <v>1.2370000000000001</v>
      </c>
      <c r="AB344">
        <f t="shared" si="23"/>
        <v>0.47740461182048177</v>
      </c>
    </row>
    <row r="345" spans="1:28" x14ac:dyDescent="0.2">
      <c r="A345">
        <v>343</v>
      </c>
      <c r="B345">
        <v>9.7324491250395067</v>
      </c>
      <c r="C345" s="92">
        <v>626.06600000000003</v>
      </c>
      <c r="D345">
        <f t="shared" si="20"/>
        <v>616.33355087496057</v>
      </c>
      <c r="I345">
        <v>343</v>
      </c>
      <c r="J345">
        <v>12.470234137392124</v>
      </c>
      <c r="K345" s="92">
        <v>26.099</v>
      </c>
      <c r="L345">
        <f t="shared" si="21"/>
        <v>13.628765862607876</v>
      </c>
      <c r="Q345">
        <v>343</v>
      </c>
      <c r="R345">
        <v>5.8124530306704578</v>
      </c>
      <c r="S345" s="92">
        <v>0.72299999999999998</v>
      </c>
      <c r="T345">
        <f t="shared" si="22"/>
        <v>-5.089453030670458</v>
      </c>
      <c r="Y345">
        <v>343</v>
      </c>
      <c r="Z345">
        <v>0.76951698437593019</v>
      </c>
      <c r="AA345" s="92">
        <v>1.266</v>
      </c>
      <c r="AB345">
        <f t="shared" si="23"/>
        <v>0.49648301562406982</v>
      </c>
    </row>
    <row r="346" spans="1:28" x14ac:dyDescent="0.2">
      <c r="A346">
        <v>344</v>
      </c>
      <c r="B346">
        <v>8.9897916478766895</v>
      </c>
      <c r="C346" s="92">
        <v>246.03899999999999</v>
      </c>
      <c r="D346">
        <f t="shared" si="20"/>
        <v>237.04920835212329</v>
      </c>
      <c r="I346">
        <v>344</v>
      </c>
      <c r="J346">
        <v>11.000169292431332</v>
      </c>
      <c r="K346" s="92">
        <v>19.954999999999998</v>
      </c>
      <c r="L346">
        <f t="shared" si="21"/>
        <v>8.9548307075686662</v>
      </c>
      <c r="Q346">
        <v>344</v>
      </c>
      <c r="R346">
        <v>5.3646789596787734</v>
      </c>
      <c r="S346" s="92">
        <v>0.81200000000000006</v>
      </c>
      <c r="T346">
        <f t="shared" si="22"/>
        <v>-4.5526789596787731</v>
      </c>
      <c r="Y346">
        <v>344</v>
      </c>
      <c r="Z346">
        <v>0.77866560549831676</v>
      </c>
      <c r="AA346" s="92">
        <v>1.3009999999999999</v>
      </c>
      <c r="AB346">
        <f t="shared" si="23"/>
        <v>0.52233439450168317</v>
      </c>
    </row>
    <row r="347" spans="1:28" x14ac:dyDescent="0.2">
      <c r="A347">
        <v>345</v>
      </c>
      <c r="B347">
        <v>8.6380779582643417</v>
      </c>
      <c r="C347" s="92">
        <v>99.38</v>
      </c>
      <c r="D347">
        <f t="shared" si="20"/>
        <v>90.741922041735648</v>
      </c>
      <c r="I347">
        <v>345</v>
      </c>
      <c r="J347">
        <v>10.297576546242146</v>
      </c>
      <c r="K347" s="92">
        <v>7.23</v>
      </c>
      <c r="L347">
        <f t="shared" si="21"/>
        <v>-3.0675765462421456</v>
      </c>
      <c r="Q347">
        <v>345</v>
      </c>
      <c r="R347">
        <v>5.1514812324923192</v>
      </c>
      <c r="S347" s="92">
        <v>2.4590000000000001</v>
      </c>
      <c r="T347">
        <f t="shared" si="22"/>
        <v>-2.6924812324923191</v>
      </c>
      <c r="Y347">
        <v>345</v>
      </c>
      <c r="Z347">
        <v>0.78720259888990873</v>
      </c>
      <c r="AA347" s="92">
        <v>1.294</v>
      </c>
      <c r="AB347">
        <f t="shared" si="23"/>
        <v>0.50679740111009131</v>
      </c>
    </row>
    <row r="348" spans="1:28" x14ac:dyDescent="0.2">
      <c r="A348">
        <v>346</v>
      </c>
      <c r="B348">
        <v>8.7936401135284399</v>
      </c>
      <c r="C348" s="92">
        <v>80.617000000000004</v>
      </c>
      <c r="D348">
        <f t="shared" si="20"/>
        <v>71.823359886471565</v>
      </c>
      <c r="I348">
        <v>346</v>
      </c>
      <c r="J348">
        <v>12.677004615631882</v>
      </c>
      <c r="K348" s="92">
        <v>16.613</v>
      </c>
      <c r="L348">
        <f t="shared" si="21"/>
        <v>3.9359953843681179</v>
      </c>
      <c r="Q348">
        <v>346</v>
      </c>
      <c r="R348">
        <v>5.488763905974694</v>
      </c>
      <c r="S348" s="92">
        <v>1.145</v>
      </c>
      <c r="T348">
        <f t="shared" si="22"/>
        <v>-4.3437639059746935</v>
      </c>
      <c r="Y348">
        <v>346</v>
      </c>
      <c r="Z348">
        <v>0.79546386943837277</v>
      </c>
      <c r="AA348" s="92">
        <v>1.2949999999999999</v>
      </c>
      <c r="AB348">
        <f t="shared" si="23"/>
        <v>0.49953613056162716</v>
      </c>
    </row>
    <row r="349" spans="1:28" x14ac:dyDescent="0.2">
      <c r="A349">
        <v>347</v>
      </c>
      <c r="B349">
        <v>9.0288030141171056</v>
      </c>
      <c r="C349" s="92">
        <v>69.896000000000001</v>
      </c>
      <c r="D349">
        <f t="shared" si="20"/>
        <v>60.867196985882899</v>
      </c>
      <c r="I349">
        <v>347</v>
      </c>
      <c r="J349">
        <v>11.680555045296863</v>
      </c>
      <c r="K349" s="92">
        <v>10.654</v>
      </c>
      <c r="L349">
        <f t="shared" si="21"/>
        <v>-1.0265550452968633</v>
      </c>
      <c r="Q349">
        <v>347</v>
      </c>
      <c r="R349">
        <v>5.8833170506745018</v>
      </c>
      <c r="S349" s="92">
        <v>1.7330000000000001</v>
      </c>
      <c r="T349">
        <f t="shared" si="22"/>
        <v>-4.1503170506745022</v>
      </c>
      <c r="Y349">
        <v>347</v>
      </c>
      <c r="Z349">
        <v>0.80384168417603585</v>
      </c>
      <c r="AA349" s="92">
        <v>1.298</v>
      </c>
      <c r="AB349">
        <f t="shared" si="23"/>
        <v>0.49415831582396419</v>
      </c>
    </row>
    <row r="350" spans="1:28" x14ac:dyDescent="0.2">
      <c r="A350">
        <v>348</v>
      </c>
      <c r="B350">
        <v>10.556251510320953</v>
      </c>
      <c r="C350" s="92">
        <v>110.863</v>
      </c>
      <c r="D350">
        <f t="shared" si="20"/>
        <v>100.30674848967905</v>
      </c>
      <c r="I350">
        <v>348</v>
      </c>
      <c r="J350">
        <v>13.079399550775786</v>
      </c>
      <c r="K350" s="92">
        <v>7.7919999999999998</v>
      </c>
      <c r="L350">
        <f t="shared" si="21"/>
        <v>-5.2873995507757865</v>
      </c>
      <c r="Q350">
        <v>348</v>
      </c>
      <c r="R350">
        <v>7.1972562178900956</v>
      </c>
      <c r="S350" s="92">
        <v>5.242</v>
      </c>
      <c r="T350">
        <f t="shared" si="22"/>
        <v>-1.9552562178900956</v>
      </c>
      <c r="Y350">
        <v>348</v>
      </c>
      <c r="Z350">
        <v>0.8124042615159065</v>
      </c>
      <c r="AA350" s="92">
        <v>1.3009999999999999</v>
      </c>
      <c r="AB350">
        <f t="shared" si="23"/>
        <v>0.48859573848409343</v>
      </c>
    </row>
    <row r="351" spans="1:28" x14ac:dyDescent="0.2">
      <c r="A351">
        <v>349</v>
      </c>
      <c r="B351">
        <v>11.310375164730944</v>
      </c>
      <c r="C351" s="92">
        <v>108.443</v>
      </c>
      <c r="D351">
        <f t="shared" si="20"/>
        <v>97.132624835269056</v>
      </c>
      <c r="I351">
        <v>349</v>
      </c>
      <c r="J351">
        <v>14.195451024331824</v>
      </c>
      <c r="K351" s="92">
        <v>32.362000000000002</v>
      </c>
      <c r="L351">
        <f t="shared" si="21"/>
        <v>18.166548975668178</v>
      </c>
      <c r="Q351">
        <v>349</v>
      </c>
      <c r="R351">
        <v>8.0887033103384773</v>
      </c>
      <c r="S351" s="92">
        <v>1.054</v>
      </c>
      <c r="T351">
        <f t="shared" si="22"/>
        <v>-7.0347033103384771</v>
      </c>
      <c r="Y351">
        <v>349</v>
      </c>
      <c r="Z351">
        <v>0.82225837033528737</v>
      </c>
      <c r="AA351" s="92">
        <v>1.31</v>
      </c>
      <c r="AB351">
        <f t="shared" si="23"/>
        <v>0.48774162966471268</v>
      </c>
    </row>
    <row r="352" spans="1:28" x14ac:dyDescent="0.2">
      <c r="A352">
        <v>350</v>
      </c>
      <c r="B352">
        <v>10.092167289257835</v>
      </c>
      <c r="C352" s="92">
        <v>100.194</v>
      </c>
      <c r="D352">
        <f t="shared" si="20"/>
        <v>90.101832710742173</v>
      </c>
      <c r="I352">
        <v>350</v>
      </c>
      <c r="J352">
        <v>11.40339536783509</v>
      </c>
      <c r="K352" s="92">
        <v>8.2739999999999991</v>
      </c>
      <c r="L352">
        <f t="shared" si="21"/>
        <v>-3.129395367835091</v>
      </c>
      <c r="Q352">
        <v>350</v>
      </c>
      <c r="R352">
        <v>7.5914951337142229</v>
      </c>
      <c r="S352" s="92">
        <v>3.2669999999999999</v>
      </c>
      <c r="T352">
        <f t="shared" si="22"/>
        <v>-4.3244951337142226</v>
      </c>
      <c r="Y352">
        <v>350</v>
      </c>
      <c r="Z352">
        <v>0.83269485256061726</v>
      </c>
      <c r="AA352" s="92">
        <v>1.319</v>
      </c>
      <c r="AB352">
        <f t="shared" si="23"/>
        <v>0.48630514743938269</v>
      </c>
    </row>
    <row r="353" spans="1:28" x14ac:dyDescent="0.2">
      <c r="A353">
        <v>351</v>
      </c>
      <c r="B353">
        <v>8.9266570961785678</v>
      </c>
      <c r="C353" s="92">
        <v>89.387</v>
      </c>
      <c r="D353">
        <f t="shared" si="20"/>
        <v>80.460342903821427</v>
      </c>
      <c r="I353">
        <v>351</v>
      </c>
      <c r="J353">
        <v>9.3231043783417871</v>
      </c>
      <c r="K353" s="92">
        <v>11.25</v>
      </c>
      <c r="L353">
        <f t="shared" si="21"/>
        <v>1.9268956216582129</v>
      </c>
      <c r="Q353">
        <v>351</v>
      </c>
      <c r="R353">
        <v>7.0844454290730283</v>
      </c>
      <c r="S353" s="92">
        <v>1.41</v>
      </c>
      <c r="T353">
        <f t="shared" si="22"/>
        <v>-5.6744454290730282</v>
      </c>
      <c r="Y353">
        <v>351</v>
      </c>
      <c r="Z353">
        <v>0.84200051416241339</v>
      </c>
      <c r="AA353" s="92">
        <v>1.3280000000000001</v>
      </c>
      <c r="AB353">
        <f t="shared" si="23"/>
        <v>0.48599948583758668</v>
      </c>
    </row>
    <row r="354" spans="1:28" x14ac:dyDescent="0.2">
      <c r="A354">
        <v>352</v>
      </c>
      <c r="B354">
        <v>8.7430548284862546</v>
      </c>
      <c r="C354" s="92">
        <v>85.5</v>
      </c>
      <c r="D354">
        <f t="shared" si="20"/>
        <v>76.756945171513749</v>
      </c>
      <c r="I354">
        <v>352</v>
      </c>
      <c r="J354">
        <v>8.7695615084373646</v>
      </c>
      <c r="K354" s="92">
        <v>7.032</v>
      </c>
      <c r="L354">
        <f t="shared" si="21"/>
        <v>-1.7375615084373646</v>
      </c>
      <c r="Q354">
        <v>352</v>
      </c>
      <c r="R354">
        <v>7.3459702865051799</v>
      </c>
      <c r="S354" s="92">
        <v>2.5209999999999999</v>
      </c>
      <c r="T354">
        <f t="shared" si="22"/>
        <v>-4.82497028650518</v>
      </c>
      <c r="Y354">
        <v>352</v>
      </c>
      <c r="Z354">
        <v>0.85025017751940501</v>
      </c>
      <c r="AA354" s="92">
        <v>1.3380000000000001</v>
      </c>
      <c r="AB354">
        <f t="shared" si="23"/>
        <v>0.48774982248059506</v>
      </c>
    </row>
    <row r="355" spans="1:28" x14ac:dyDescent="0.2">
      <c r="A355">
        <v>353</v>
      </c>
      <c r="B355">
        <v>8.8756953004908006</v>
      </c>
      <c r="C355" s="92">
        <v>95.742999999999995</v>
      </c>
      <c r="D355">
        <f t="shared" si="20"/>
        <v>86.867304699509191</v>
      </c>
      <c r="I355">
        <v>353</v>
      </c>
      <c r="J355">
        <v>8.9654176390951683</v>
      </c>
      <c r="K355" s="92">
        <v>6.7889999999999997</v>
      </c>
      <c r="L355">
        <f t="shared" si="21"/>
        <v>-2.1764176390951686</v>
      </c>
      <c r="Q355">
        <v>353</v>
      </c>
      <c r="R355">
        <v>7.9258355100426945</v>
      </c>
      <c r="S355" s="92">
        <v>3.0609999999999999</v>
      </c>
      <c r="T355">
        <f t="shared" si="22"/>
        <v>-4.8648355100426945</v>
      </c>
      <c r="Y355">
        <v>353</v>
      </c>
      <c r="Z355">
        <v>0.858296094515964</v>
      </c>
      <c r="AA355" s="92">
        <v>1.3460000000000001</v>
      </c>
      <c r="AB355">
        <f t="shared" si="23"/>
        <v>0.48770390548403608</v>
      </c>
    </row>
    <row r="356" spans="1:28" x14ac:dyDescent="0.2">
      <c r="A356">
        <v>354</v>
      </c>
      <c r="B356">
        <v>9.6815173247517574</v>
      </c>
      <c r="C356" s="92">
        <v>98.268000000000001</v>
      </c>
      <c r="D356">
        <f t="shared" si="20"/>
        <v>88.586482675248249</v>
      </c>
      <c r="I356">
        <v>354</v>
      </c>
      <c r="J356">
        <v>9.924600531918232</v>
      </c>
      <c r="K356" s="92">
        <v>8.5109999999999992</v>
      </c>
      <c r="L356">
        <f t="shared" si="21"/>
        <v>-1.4136005319182328</v>
      </c>
      <c r="Q356">
        <v>354</v>
      </c>
      <c r="R356">
        <v>9.2291843714142576</v>
      </c>
      <c r="S356" s="92">
        <v>2.6349999999999998</v>
      </c>
      <c r="T356">
        <f t="shared" si="22"/>
        <v>-6.5941843714142578</v>
      </c>
      <c r="Y356">
        <v>354</v>
      </c>
      <c r="Z356">
        <v>0.86640107055722015</v>
      </c>
      <c r="AA356" s="92">
        <v>1.357</v>
      </c>
      <c r="AB356">
        <f t="shared" si="23"/>
        <v>0.49059892944277983</v>
      </c>
    </row>
    <row r="357" spans="1:28" x14ac:dyDescent="0.2">
      <c r="A357">
        <v>355</v>
      </c>
      <c r="B357">
        <v>9.5757753115631772</v>
      </c>
      <c r="C357" s="92">
        <v>97.308000000000007</v>
      </c>
      <c r="D357">
        <f t="shared" si="20"/>
        <v>87.73222468843683</v>
      </c>
      <c r="I357">
        <v>355</v>
      </c>
      <c r="J357">
        <v>9.2717069794372069</v>
      </c>
      <c r="K357" s="92">
        <v>8.4659999999999993</v>
      </c>
      <c r="L357">
        <f t="shared" si="21"/>
        <v>-0.80570697943720759</v>
      </c>
      <c r="Q357">
        <v>355</v>
      </c>
      <c r="R357">
        <v>9.7943594489766372</v>
      </c>
      <c r="S357" s="92">
        <v>2.4580000000000002</v>
      </c>
      <c r="T357">
        <f t="shared" si="22"/>
        <v>-7.3363594489766371</v>
      </c>
      <c r="Y357">
        <v>355</v>
      </c>
      <c r="Z357">
        <v>0.87511410512277221</v>
      </c>
      <c r="AA357" s="92">
        <v>1.3660000000000001</v>
      </c>
      <c r="AB357">
        <f t="shared" si="23"/>
        <v>0.49088589487722789</v>
      </c>
    </row>
    <row r="358" spans="1:28" x14ac:dyDescent="0.2">
      <c r="A358">
        <v>356</v>
      </c>
      <c r="B358">
        <v>9.0835224617461652</v>
      </c>
      <c r="C358" s="92">
        <v>94.974000000000004</v>
      </c>
      <c r="D358">
        <f t="shared" si="20"/>
        <v>85.890477538253833</v>
      </c>
      <c r="I358">
        <v>356</v>
      </c>
      <c r="J358">
        <v>8.1926694361878507</v>
      </c>
      <c r="K358" s="92">
        <v>9.4039999999999999</v>
      </c>
      <c r="L358">
        <f t="shared" si="21"/>
        <v>1.2113305638121492</v>
      </c>
      <c r="Q358">
        <v>356</v>
      </c>
      <c r="R358">
        <v>10.027580320905191</v>
      </c>
      <c r="S358" s="92">
        <v>1.6639999999999999</v>
      </c>
      <c r="T358">
        <f t="shared" si="22"/>
        <v>-8.3635803209051911</v>
      </c>
      <c r="Y358">
        <v>356</v>
      </c>
      <c r="Z358">
        <v>0.88365420549827556</v>
      </c>
      <c r="AA358" s="92">
        <v>1.375</v>
      </c>
      <c r="AB358">
        <f t="shared" si="23"/>
        <v>0.49134579450172444</v>
      </c>
    </row>
    <row r="359" spans="1:28" x14ac:dyDescent="0.2">
      <c r="A359">
        <v>357</v>
      </c>
      <c r="B359">
        <v>9.0285550215999759</v>
      </c>
      <c r="C359" s="92">
        <v>94.403000000000006</v>
      </c>
      <c r="D359">
        <f t="shared" si="20"/>
        <v>85.374444978400035</v>
      </c>
      <c r="I359">
        <v>357</v>
      </c>
      <c r="J359">
        <v>7.8697220443746607</v>
      </c>
      <c r="K359" s="92">
        <v>11.009</v>
      </c>
      <c r="L359">
        <f t="shared" si="21"/>
        <v>3.1392779556253396</v>
      </c>
      <c r="Q359">
        <v>357</v>
      </c>
      <c r="R359">
        <v>10.831831515366641</v>
      </c>
      <c r="S359" s="92">
        <v>1.333</v>
      </c>
      <c r="T359">
        <f t="shared" si="22"/>
        <v>-9.4988315153666409</v>
      </c>
      <c r="Y359">
        <v>357</v>
      </c>
      <c r="Z359">
        <v>0.89170751926568459</v>
      </c>
      <c r="AA359" s="92">
        <v>1.3839999999999999</v>
      </c>
      <c r="AB359">
        <f t="shared" si="23"/>
        <v>0.49229248073431531</v>
      </c>
    </row>
    <row r="360" spans="1:28" x14ac:dyDescent="0.2">
      <c r="A360">
        <v>358</v>
      </c>
      <c r="B360">
        <v>9.6463050021874786</v>
      </c>
      <c r="C360" s="92">
        <v>116.477</v>
      </c>
      <c r="D360">
        <f t="shared" si="20"/>
        <v>106.83069499781253</v>
      </c>
      <c r="I360">
        <v>358</v>
      </c>
      <c r="J360">
        <v>8.5073873685541166</v>
      </c>
      <c r="K360" s="92">
        <v>8.4</v>
      </c>
      <c r="L360">
        <f t="shared" si="21"/>
        <v>-0.10738736855411624</v>
      </c>
      <c r="Q360">
        <v>358</v>
      </c>
      <c r="R360">
        <v>12.681182198936783</v>
      </c>
      <c r="S360" s="92">
        <v>2.3839999999999999</v>
      </c>
      <c r="T360">
        <f t="shared" si="22"/>
        <v>-10.297182198936783</v>
      </c>
      <c r="Y360">
        <v>358</v>
      </c>
      <c r="Z360">
        <v>0.89963883367047692</v>
      </c>
      <c r="AA360" s="92">
        <v>1.3919999999999999</v>
      </c>
      <c r="AB360">
        <f t="shared" si="23"/>
        <v>0.49236116632952298</v>
      </c>
    </row>
    <row r="361" spans="1:28" x14ac:dyDescent="0.2">
      <c r="A361">
        <v>359</v>
      </c>
      <c r="B361">
        <v>11.961088819302326</v>
      </c>
      <c r="C361" s="92">
        <v>175.65100000000001</v>
      </c>
      <c r="D361">
        <f t="shared" si="20"/>
        <v>163.68991118069769</v>
      </c>
      <c r="I361">
        <v>359</v>
      </c>
      <c r="J361">
        <v>11.178106185673629</v>
      </c>
      <c r="K361" s="92">
        <v>12.378</v>
      </c>
      <c r="L361">
        <f t="shared" si="21"/>
        <v>1.1998938143263711</v>
      </c>
      <c r="Q361">
        <v>359</v>
      </c>
      <c r="R361">
        <v>17.402407984534964</v>
      </c>
      <c r="S361" s="92">
        <v>2.4249999999999998</v>
      </c>
      <c r="T361">
        <f t="shared" si="22"/>
        <v>-14.977407984534963</v>
      </c>
      <c r="Y361">
        <v>359</v>
      </c>
      <c r="Z361">
        <v>0.90798290214441946</v>
      </c>
      <c r="AA361" s="92">
        <v>1.403</v>
      </c>
      <c r="AB361">
        <f t="shared" si="23"/>
        <v>0.49501709785558057</v>
      </c>
    </row>
    <row r="362" spans="1:28" x14ac:dyDescent="0.2">
      <c r="A362">
        <v>360</v>
      </c>
      <c r="B362">
        <v>11.613614913873565</v>
      </c>
      <c r="C362" s="92">
        <v>200.36799999999999</v>
      </c>
      <c r="D362">
        <f t="shared" si="20"/>
        <v>188.75438508612643</v>
      </c>
      <c r="I362">
        <v>360</v>
      </c>
      <c r="J362">
        <v>9.8528060436777452</v>
      </c>
      <c r="K362" s="92">
        <v>13.048999999999999</v>
      </c>
      <c r="L362">
        <f t="shared" si="21"/>
        <v>3.1961939563222543</v>
      </c>
      <c r="Q362">
        <v>360</v>
      </c>
      <c r="R362">
        <v>18.931591631621551</v>
      </c>
      <c r="S362" s="92">
        <v>1.92</v>
      </c>
      <c r="T362">
        <f t="shared" si="22"/>
        <v>-17.011591631621549</v>
      </c>
      <c r="Y362">
        <v>360</v>
      </c>
      <c r="Z362">
        <v>0.91805225106446153</v>
      </c>
      <c r="AA362" s="92">
        <v>1.419</v>
      </c>
      <c r="AB362">
        <f t="shared" si="23"/>
        <v>0.50094774893553851</v>
      </c>
    </row>
    <row r="363" spans="1:28" x14ac:dyDescent="0.2">
      <c r="A363">
        <v>361</v>
      </c>
      <c r="B363">
        <v>11.27412036331387</v>
      </c>
      <c r="C363" s="92">
        <v>253.613</v>
      </c>
      <c r="D363">
        <f t="shared" si="20"/>
        <v>242.33887963668613</v>
      </c>
      <c r="I363">
        <v>361</v>
      </c>
      <c r="J363">
        <v>8.7237665112701528</v>
      </c>
      <c r="K363" s="92">
        <v>6.1950000000000003</v>
      </c>
      <c r="L363">
        <f t="shared" si="21"/>
        <v>-2.5287665112701525</v>
      </c>
      <c r="Q363">
        <v>361</v>
      </c>
      <c r="R363">
        <v>20.914494861091786</v>
      </c>
      <c r="S363" s="92">
        <v>9.9250000000000007</v>
      </c>
      <c r="T363">
        <f t="shared" si="22"/>
        <v>-10.989494861091785</v>
      </c>
      <c r="Y363">
        <v>361</v>
      </c>
      <c r="Z363">
        <v>0.92767984924785096</v>
      </c>
      <c r="AA363" s="92">
        <v>1.4339999999999999</v>
      </c>
      <c r="AB363">
        <f t="shared" si="23"/>
        <v>0.50632015075214898</v>
      </c>
    </row>
    <row r="364" spans="1:28" x14ac:dyDescent="0.2">
      <c r="A364">
        <v>362</v>
      </c>
      <c r="B364">
        <v>11.975928435714691</v>
      </c>
      <c r="C364" s="92">
        <v>312.61200000000002</v>
      </c>
      <c r="D364">
        <f t="shared" si="20"/>
        <v>300.63607156428532</v>
      </c>
      <c r="I364">
        <v>362</v>
      </c>
      <c r="J364">
        <v>9.64552790142052</v>
      </c>
      <c r="K364" s="92">
        <v>15.747</v>
      </c>
      <c r="L364">
        <f t="shared" si="21"/>
        <v>6.1014720985794799</v>
      </c>
      <c r="Q364">
        <v>362</v>
      </c>
      <c r="R364">
        <v>25.802526173796341</v>
      </c>
      <c r="S364" s="92">
        <v>1.772</v>
      </c>
      <c r="T364">
        <f t="shared" si="22"/>
        <v>-24.030526173796343</v>
      </c>
      <c r="Y364">
        <v>362</v>
      </c>
      <c r="Z364">
        <v>0.93689131037296314</v>
      </c>
      <c r="AA364" s="92">
        <v>1.45</v>
      </c>
      <c r="AB364">
        <f t="shared" si="23"/>
        <v>0.51310868962703682</v>
      </c>
    </row>
    <row r="365" spans="1:28" x14ac:dyDescent="0.2">
      <c r="A365">
        <v>363</v>
      </c>
      <c r="B365">
        <v>10.473144550205539</v>
      </c>
      <c r="C365" s="92">
        <v>267.87099999999998</v>
      </c>
      <c r="D365">
        <f t="shared" si="20"/>
        <v>257.39785544979446</v>
      </c>
      <c r="I365">
        <v>363</v>
      </c>
      <c r="J365">
        <v>7.8266934900856375</v>
      </c>
      <c r="K365" s="92">
        <v>11.837999999999999</v>
      </c>
      <c r="L365">
        <f t="shared" si="21"/>
        <v>4.0113065099143617</v>
      </c>
      <c r="Q365">
        <v>363</v>
      </c>
      <c r="R365">
        <v>26.944904679212335</v>
      </c>
      <c r="S365" s="92">
        <v>1.7589999999999999</v>
      </c>
      <c r="T365">
        <f t="shared" si="22"/>
        <v>-25.185904679212335</v>
      </c>
      <c r="Y365">
        <v>363</v>
      </c>
      <c r="Z365">
        <v>0.94648361608722986</v>
      </c>
      <c r="AA365" s="92">
        <v>1.4630000000000001</v>
      </c>
      <c r="AB365">
        <f t="shared" si="23"/>
        <v>0.51651638391277022</v>
      </c>
    </row>
    <row r="366" spans="1:28" x14ac:dyDescent="0.2">
      <c r="A366">
        <v>364</v>
      </c>
      <c r="B366">
        <v>9.8440613811399107</v>
      </c>
      <c r="C366" s="92">
        <v>259.30599999999998</v>
      </c>
      <c r="D366">
        <f t="shared" si="20"/>
        <v>249.46193861886007</v>
      </c>
      <c r="I366">
        <v>364</v>
      </c>
      <c r="J366">
        <v>6.9483731948622447</v>
      </c>
      <c r="K366" s="92">
        <v>14.375999999999999</v>
      </c>
      <c r="L366">
        <f t="shared" si="21"/>
        <v>7.4276268051377548</v>
      </c>
      <c r="Q366">
        <v>364</v>
      </c>
      <c r="R366">
        <v>31.480655720935818</v>
      </c>
      <c r="S366" s="92">
        <v>1.244</v>
      </c>
      <c r="T366">
        <f t="shared" si="22"/>
        <v>-30.236655720935818</v>
      </c>
      <c r="Y366">
        <v>364</v>
      </c>
      <c r="Z366">
        <v>0.95479898415162756</v>
      </c>
      <c r="AA366" s="92">
        <v>1.4710000000000001</v>
      </c>
      <c r="AB366">
        <f t="shared" si="23"/>
        <v>0.51620101584837252</v>
      </c>
    </row>
    <row r="367" spans="1:28" x14ac:dyDescent="0.2">
      <c r="A367">
        <v>365</v>
      </c>
      <c r="B367">
        <v>11.200641951720934</v>
      </c>
      <c r="C367" s="92">
        <v>323.87299999999999</v>
      </c>
      <c r="D367">
        <f t="shared" si="20"/>
        <v>312.67235804827908</v>
      </c>
      <c r="I367">
        <v>365</v>
      </c>
      <c r="J367">
        <v>8.3267879502331041</v>
      </c>
      <c r="K367" s="92">
        <v>11.712999999999999</v>
      </c>
      <c r="L367">
        <f t="shared" si="21"/>
        <v>3.386212049766895</v>
      </c>
      <c r="Q367">
        <v>365</v>
      </c>
      <c r="R367">
        <v>47.424808551207875</v>
      </c>
      <c r="S367" s="92">
        <v>2.2160000000000002</v>
      </c>
      <c r="T367">
        <f t="shared" si="22"/>
        <v>-45.208808551207873</v>
      </c>
      <c r="Y367">
        <v>365</v>
      </c>
      <c r="Z367">
        <v>0.96253956302945798</v>
      </c>
      <c r="AA367" s="92">
        <v>1.478</v>
      </c>
      <c r="AB367">
        <f t="shared" si="23"/>
        <v>0.515460436970542</v>
      </c>
    </row>
  </sheetData>
  <mergeCells count="4">
    <mergeCell ref="A1:G1"/>
    <mergeCell ref="I1:O1"/>
    <mergeCell ref="Q1:W1"/>
    <mergeCell ref="Y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0A2A-1808-2F44-BC00-EE5D9029F178}">
  <dimension ref="A1:Z9"/>
  <sheetViews>
    <sheetView topLeftCell="U34" workbookViewId="0">
      <selection activeCell="AH37" sqref="AH37"/>
    </sheetView>
  </sheetViews>
  <sheetFormatPr baseColWidth="10" defaultColWidth="11.1640625" defaultRowHeight="16" x14ac:dyDescent="0.2"/>
  <cols>
    <col min="2" max="2" width="10.1640625" customWidth="1"/>
    <col min="14" max="14" width="12.1640625" bestFit="1" customWidth="1"/>
  </cols>
  <sheetData>
    <row r="1" spans="1:26" x14ac:dyDescent="0.2">
      <c r="A1" s="93" t="s">
        <v>117</v>
      </c>
      <c r="B1" s="93"/>
      <c r="C1" s="93"/>
      <c r="D1" s="93"/>
      <c r="E1" s="93"/>
      <c r="F1" s="93"/>
      <c r="G1" s="93"/>
      <c r="J1" s="81"/>
      <c r="K1" s="93" t="s">
        <v>119</v>
      </c>
      <c r="L1" s="93"/>
      <c r="M1" s="93"/>
      <c r="N1" s="93"/>
      <c r="Q1" s="93" t="s">
        <v>120</v>
      </c>
      <c r="R1" s="93"/>
      <c r="S1" s="93"/>
      <c r="T1" s="93"/>
      <c r="W1" s="93" t="s">
        <v>121</v>
      </c>
      <c r="X1" s="93"/>
      <c r="Y1" s="93"/>
      <c r="Z1" s="93"/>
    </row>
    <row r="2" spans="1:26" x14ac:dyDescent="0.2">
      <c r="A2" s="94" t="s">
        <v>114</v>
      </c>
      <c r="B2" s="94"/>
      <c r="C2" s="94"/>
      <c r="D2" s="94"/>
      <c r="E2" s="94" t="s">
        <v>113</v>
      </c>
      <c r="F2" s="94"/>
      <c r="G2" s="94"/>
      <c r="L2">
        <v>2017</v>
      </c>
      <c r="M2">
        <v>2018</v>
      </c>
      <c r="N2">
        <v>2019</v>
      </c>
      <c r="R2">
        <v>2017</v>
      </c>
      <c r="S2">
        <v>2018</v>
      </c>
      <c r="T2">
        <v>2019</v>
      </c>
      <c r="X2">
        <v>2017</v>
      </c>
      <c r="Y2">
        <v>2018</v>
      </c>
      <c r="Z2">
        <v>2019</v>
      </c>
    </row>
    <row r="3" spans="1:26" x14ac:dyDescent="0.2">
      <c r="A3" s="24"/>
      <c r="B3" s="24" t="s">
        <v>109</v>
      </c>
      <c r="C3" s="24" t="s">
        <v>108</v>
      </c>
      <c r="D3" s="24" t="s">
        <v>110</v>
      </c>
      <c r="E3" s="24" t="s">
        <v>109</v>
      </c>
      <c r="F3" s="86"/>
      <c r="G3" s="24" t="s">
        <v>110</v>
      </c>
      <c r="K3" t="s">
        <v>115</v>
      </c>
      <c r="L3">
        <f>AVERAGE(Boksmodel!B11:B375)</f>
        <v>16.254091871150692</v>
      </c>
      <c r="M3">
        <f>AVERAGE(Boksmodel!B376:B740)</f>
        <v>14.92024982432876</v>
      </c>
      <c r="N3">
        <f>AVERAGE(Boksmodel!B741:B1105)</f>
        <v>16.068117543726036</v>
      </c>
      <c r="Q3" t="s">
        <v>34</v>
      </c>
      <c r="R3">
        <f>AVERAGE(Boksmodel!$K$11:$K$375)</f>
        <v>12.844117150071442</v>
      </c>
      <c r="S3">
        <f>AVERAGE(Boksmodel!$K$376:$K$740)</f>
        <v>35.325739672514096</v>
      </c>
      <c r="T3">
        <f>AVERAGE(Boksmodel!$K$741:$K$1105)</f>
        <v>13.777228959898297</v>
      </c>
      <c r="W3" t="s">
        <v>31</v>
      </c>
      <c r="X3">
        <f>AVERAGE(Boksmodel!$H$11:$H$375)</f>
        <v>5.8341130982449378</v>
      </c>
      <c r="Y3">
        <f>AVERAGE(Boksmodel!H376:H740)</f>
        <v>5.5955001707976013</v>
      </c>
      <c r="Z3">
        <f>AVERAGE(Boksmodel!H741:H1105)</f>
        <v>5.5077883909817213</v>
      </c>
    </row>
    <row r="4" spans="1:26" x14ac:dyDescent="0.2">
      <c r="A4" s="24">
        <v>2017</v>
      </c>
      <c r="B4" s="24">
        <f>AVERAGE(Boksmodel!AK11:AK375)*1000</f>
        <v>1119.665670686288</v>
      </c>
      <c r="C4" s="24">
        <f>AVERAGE(Boksmodel!AL11:AL375)*1000</f>
        <v>847.283633770763</v>
      </c>
      <c r="D4" s="24">
        <f>AVERAGE(Boksmodel!AM11:AM375)*1000</f>
        <v>887.62989392945371</v>
      </c>
      <c r="E4" s="24">
        <f>EXP(7.253-0.993*LN(B4))</f>
        <v>1.3249306076330216</v>
      </c>
      <c r="F4" s="86"/>
      <c r="G4" s="24">
        <f>EXP(7.253-0.993*LN(D4))</f>
        <v>1.6685667327975504</v>
      </c>
      <c r="K4" t="s">
        <v>116</v>
      </c>
      <c r="L4">
        <f>AVERAGE(Boksmodel!C11:C375)</f>
        <v>18.967986029041086</v>
      </c>
      <c r="M4">
        <f>AVERAGE(Boksmodel!C377:C740)</f>
        <v>17.625425194313195</v>
      </c>
      <c r="N4">
        <f>AVERAGE(Boksmodel!C741:C1105)</f>
        <v>18.294374783232882</v>
      </c>
      <c r="Q4" t="s">
        <v>35</v>
      </c>
      <c r="R4">
        <f>AVERAGE(Boksmodel!$L$11:$L$375)</f>
        <v>20.727909574053044</v>
      </c>
      <c r="S4">
        <f>AVERAGE(Boksmodel!$L$375:$L$740)</f>
        <v>12.038177818237193</v>
      </c>
      <c r="T4">
        <f>AVERAGE(Boksmodel!$L$741:$L$1105)</f>
        <v>13.45931409973954</v>
      </c>
      <c r="W4" t="s">
        <v>32</v>
      </c>
      <c r="X4">
        <f>AVERAGE(Boksmodel!I11:I375)</f>
        <v>8.4031605981885491</v>
      </c>
      <c r="Y4">
        <f>AVERAGE(Boksmodel!I376:I740)</f>
        <v>7.9194003848622492</v>
      </c>
      <c r="Z4">
        <f>AVERAGE(Boksmodel!I741:I1105)</f>
        <v>7.8252722933771794</v>
      </c>
    </row>
    <row r="5" spans="1:26" x14ac:dyDescent="0.2">
      <c r="A5" s="24">
        <v>2018</v>
      </c>
      <c r="B5" s="24">
        <f>AVERAGE(Boksmodel!AK376:AK740)*1000</f>
        <v>1163.4576694306654</v>
      </c>
      <c r="C5" s="24">
        <f>AVERAGE(Boksmodel!AL376:AL740)*1000</f>
        <v>821.37422775787604</v>
      </c>
      <c r="D5" s="24">
        <f>AVERAGE(Boksmodel!AM376:AM740)*1000</f>
        <v>1058.6578836780247</v>
      </c>
      <c r="E5" s="24">
        <f>EXP(7.253-0.993*LN(B5))</f>
        <v>1.2754033241009064</v>
      </c>
      <c r="F5" s="86"/>
      <c r="G5" s="24">
        <f>EXP(7.253-0.993*LN(D5))</f>
        <v>1.4007335494194888</v>
      </c>
      <c r="K5" t="s">
        <v>118</v>
      </c>
      <c r="L5">
        <f>AVERAGE(Boksmodel!D11:D375)</f>
        <v>19.043659138273973</v>
      </c>
      <c r="M5">
        <f>AVERAGE(Boksmodel!D376:D740)</f>
        <v>18.186010156356158</v>
      </c>
      <c r="N5">
        <f>AVERAGE(Boksmodel!D741:D1105)</f>
        <v>18.442410478575354</v>
      </c>
      <c r="Q5" t="s">
        <v>36</v>
      </c>
      <c r="R5">
        <f>AVERAGE(Boksmodel!$M$11:$M$375)</f>
        <v>6.4537330351577875</v>
      </c>
      <c r="S5">
        <f>AVERAGE(Boksmodel!$M$376:$M$740)</f>
        <v>5.7346947739385481</v>
      </c>
      <c r="T5">
        <f>AVERAGE(Boksmodel!$M$741:$M$1105)</f>
        <v>7.9798714806833821</v>
      </c>
      <c r="W5" t="s">
        <v>33</v>
      </c>
      <c r="X5">
        <f>AVERAGE(Boksmodel!J11:J375)</f>
        <v>2.9170565491224689</v>
      </c>
      <c r="Y5">
        <f>AVERAGE(Boksmodel!J376:J740)</f>
        <v>2.7977500853987998</v>
      </c>
      <c r="Z5">
        <f>AVERAGE(Boksmodel!J741:J1105)</f>
        <v>2.7538941954908607</v>
      </c>
    </row>
    <row r="6" spans="1:26" x14ac:dyDescent="0.2">
      <c r="A6" s="24">
        <v>2019</v>
      </c>
      <c r="B6" s="24">
        <f>AVERAGE(Boksmodel!AK741:AK1105)*1000</f>
        <v>1119.7874736084077</v>
      </c>
      <c r="C6" s="24">
        <f>AVERAGE(Boksmodel!AL741:AL1105)*1000</f>
        <v>924.66703393623095</v>
      </c>
      <c r="D6" s="24">
        <f>AVERAGE(Boksmodel!AM741:AM1105)*1000</f>
        <v>1040.9845294455192</v>
      </c>
      <c r="E6" s="24">
        <f>EXP(7.253-0.993*LN(B6))</f>
        <v>1.3247874993901936</v>
      </c>
      <c r="F6" s="86"/>
      <c r="G6" s="24">
        <f>EXP(7.253-0.993*LN(D6))</f>
        <v>1.4243466939218414</v>
      </c>
      <c r="K6" s="93" t="s">
        <v>123</v>
      </c>
      <c r="L6" s="93"/>
      <c r="M6" s="93"/>
      <c r="N6" s="93"/>
      <c r="Q6" s="93" t="s">
        <v>122</v>
      </c>
      <c r="R6" s="93"/>
      <c r="S6" s="93"/>
      <c r="T6" s="93"/>
      <c r="W6" s="93" t="s">
        <v>124</v>
      </c>
      <c r="X6" s="93"/>
      <c r="Y6" s="93"/>
      <c r="Z6" s="93"/>
    </row>
    <row r="7" spans="1:26" x14ac:dyDescent="0.2">
      <c r="K7" t="s">
        <v>115</v>
      </c>
      <c r="L7">
        <f>AVERAGE(Boksmodel!B145:B237)</f>
        <v>16.432025069784945</v>
      </c>
      <c r="M7">
        <f>AVERAGE(Boksmodel!B510:B602)</f>
        <v>14.12368181526881</v>
      </c>
      <c r="N7" s="87">
        <f>AVERAGE(Boksmodel!B875:B972)</f>
        <v>15.740606947346937</v>
      </c>
      <c r="Q7" t="s">
        <v>34</v>
      </c>
      <c r="R7">
        <f>AVERAGE(Boksmodel!K145:K237)</f>
        <v>10.045407748596155</v>
      </c>
      <c r="S7">
        <f>AVERAGE(Boksmodel!K510:K602)</f>
        <v>3.2355922150054357</v>
      </c>
      <c r="T7">
        <f>AVERAGE(Boksmodel!K875:K967)</f>
        <v>7.2132030535198552</v>
      </c>
      <c r="W7" t="s">
        <v>31</v>
      </c>
      <c r="X7">
        <f>AVERAGE(Boksmodel!$H$145:$H$237)</f>
        <v>5.2481281674265468</v>
      </c>
      <c r="Y7">
        <f>AVERAGE(Boksmodel!H510:H602)</f>
        <v>4.7284392695650039</v>
      </c>
      <c r="Z7">
        <f>AVERAGE(Boksmodel!H875:H972)</f>
        <v>4.5227418405974804</v>
      </c>
    </row>
    <row r="8" spans="1:26" x14ac:dyDescent="0.2">
      <c r="K8" t="s">
        <v>116</v>
      </c>
      <c r="L8">
        <f>AVERAGE(Boksmodel!C145:C237)</f>
        <v>19.785595597849465</v>
      </c>
      <c r="M8">
        <f>AVERAGE(Boksmodel!C510:C602)</f>
        <v>17.882148721182794</v>
      </c>
      <c r="N8">
        <f>AVERAGE(Boksmodel!C875:C972)</f>
        <v>18.766164049489788</v>
      </c>
      <c r="Q8" t="s">
        <v>35</v>
      </c>
      <c r="R8">
        <f>AVERAGE(Boksmodel!L145:L237)</f>
        <v>21.076625253327684</v>
      </c>
      <c r="S8">
        <f>AVERAGE(Boksmodel!L510:L602)</f>
        <v>11.656993186425215</v>
      </c>
      <c r="T8">
        <f>AVERAGE(Boksmodel!L875:L972)</f>
        <v>17.187919326612093</v>
      </c>
      <c r="W8" t="s">
        <v>32</v>
      </c>
      <c r="X8">
        <f>AVERAGE(Boksmodel!I145:I237)</f>
        <v>7.4219106224563642</v>
      </c>
      <c r="Y8">
        <f>AVERAGE(Boksmodel!I510:I602)</f>
        <v>6.3467043246136452</v>
      </c>
      <c r="Z8">
        <f>AVERAGE(Boksmodel!I875:I972)</f>
        <v>6.1061479808933532</v>
      </c>
    </row>
    <row r="9" spans="1:26" x14ac:dyDescent="0.2">
      <c r="K9" t="s">
        <v>118</v>
      </c>
      <c r="L9">
        <f>AVERAGE(Boksmodel!D145:D237)</f>
        <v>18.987185147204301</v>
      </c>
      <c r="M9">
        <f>AVERAGE(Boksmodel!D510:D602)</f>
        <v>17.690615843978492</v>
      </c>
      <c r="N9">
        <f>AVERAGE(Boksmodel!D875:D972)</f>
        <v>18.14541309479592</v>
      </c>
      <c r="Q9" t="s">
        <v>36</v>
      </c>
      <c r="R9">
        <f>AVERAGE(Boksmodel!M145:M237)</f>
        <v>5.4421248860729836</v>
      </c>
      <c r="S9">
        <f>AVERAGE(Boksmodel!M510:M602)</f>
        <v>3.7458033439044929</v>
      </c>
      <c r="T9">
        <f>AVERAGE(Boksmodel!M875:M972)</f>
        <v>4.9992934993500526</v>
      </c>
      <c r="W9" t="s">
        <v>33</v>
      </c>
      <c r="X9">
        <f>AVERAGE(Boksmodel!J145:J237)</f>
        <v>2.6240640837132734</v>
      </c>
      <c r="Y9">
        <f>AVERAGE(Boksmodel!J510:J602)</f>
        <v>2.364219634782502</v>
      </c>
      <c r="Z9">
        <f>AVERAGE(Boksmodel!J875:J972)</f>
        <v>2.2613709202987406</v>
      </c>
    </row>
  </sheetData>
  <mergeCells count="9">
    <mergeCell ref="W1:Z1"/>
    <mergeCell ref="Q6:T6"/>
    <mergeCell ref="K6:N6"/>
    <mergeCell ref="W6:Z6"/>
    <mergeCell ref="A2:D2"/>
    <mergeCell ref="E2:G2"/>
    <mergeCell ref="K1:N1"/>
    <mergeCell ref="A1:G1"/>
    <mergeCell ref="Q1:T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49C7-6791-4EB3-942A-B0F1A4AEBFA9}">
  <dimension ref="A1:R21"/>
  <sheetViews>
    <sheetView workbookViewId="0">
      <selection activeCell="E23" sqref="E23"/>
    </sheetView>
  </sheetViews>
  <sheetFormatPr baseColWidth="10" defaultColWidth="8.83203125" defaultRowHeight="16" x14ac:dyDescent="0.2"/>
  <cols>
    <col min="1" max="4" width="14.5" bestFit="1" customWidth="1"/>
    <col min="5" max="6" width="11.83203125" bestFit="1" customWidth="1"/>
  </cols>
  <sheetData>
    <row r="1" spans="1:18" ht="17" thickBot="1" x14ac:dyDescent="0.25"/>
    <row r="2" spans="1:18" ht="17" thickBot="1" x14ac:dyDescent="0.25">
      <c r="A2" s="120" t="s">
        <v>99</v>
      </c>
      <c r="B2" s="115" t="s">
        <v>90</v>
      </c>
      <c r="C2" s="116"/>
      <c r="D2" s="116"/>
      <c r="E2" s="116"/>
      <c r="F2" s="75"/>
      <c r="G2" s="76"/>
      <c r="H2" s="76"/>
      <c r="I2" s="76"/>
    </row>
    <row r="3" spans="1:18" ht="18" x14ac:dyDescent="0.25">
      <c r="A3" s="121"/>
      <c r="B3" s="40" t="s">
        <v>91</v>
      </c>
      <c r="C3" s="41" t="s">
        <v>92</v>
      </c>
      <c r="D3" s="41" t="s">
        <v>93</v>
      </c>
      <c r="E3" s="41" t="s">
        <v>70</v>
      </c>
      <c r="F3" s="41" t="s">
        <v>106</v>
      </c>
      <c r="G3" s="78"/>
      <c r="H3" s="7"/>
      <c r="I3" s="7"/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" thickBot="1" x14ac:dyDescent="0.25">
      <c r="A4" s="122"/>
      <c r="B4" s="66">
        <f>B8+B12</f>
        <v>47.588633326778279</v>
      </c>
      <c r="C4" s="67">
        <f t="shared" ref="C4:E4" si="0">C8+C12</f>
        <v>1811.9635528345632</v>
      </c>
      <c r="D4" s="67">
        <f t="shared" si="0"/>
        <v>34.768892297215736</v>
      </c>
      <c r="E4" s="67">
        <f t="shared" si="0"/>
        <v>1894.3210784585572</v>
      </c>
      <c r="F4" s="77">
        <f>D4+B4</f>
        <v>82.357525623994007</v>
      </c>
      <c r="G4" s="78"/>
      <c r="H4" s="7"/>
      <c r="I4" s="7"/>
    </row>
    <row r="5" spans="1:18" ht="17" thickBot="1" x14ac:dyDescent="0.25">
      <c r="E5" s="7"/>
      <c r="F5" s="22"/>
    </row>
    <row r="6" spans="1:18" ht="17" thickBot="1" x14ac:dyDescent="0.25">
      <c r="A6" s="123">
        <v>2017</v>
      </c>
      <c r="B6" s="117" t="s">
        <v>96</v>
      </c>
      <c r="C6" s="118"/>
      <c r="D6" s="118"/>
      <c r="E6" s="119"/>
    </row>
    <row r="7" spans="1:18" ht="18" x14ac:dyDescent="0.25">
      <c r="A7" s="124"/>
      <c r="B7" s="40" t="s">
        <v>91</v>
      </c>
      <c r="C7" s="41" t="s">
        <v>92</v>
      </c>
      <c r="D7" s="41" t="s">
        <v>93</v>
      </c>
      <c r="E7" s="42" t="s">
        <v>70</v>
      </c>
    </row>
    <row r="8" spans="1:18" ht="17" thickBot="1" x14ac:dyDescent="0.25">
      <c r="A8" s="125"/>
      <c r="B8" s="66">
        <f>SUM(Boksmodel!AR11:AR375)</f>
        <v>21.282226448378903</v>
      </c>
      <c r="C8" s="67">
        <f>SUM(Boksmodel!AT11:AT375)</f>
        <v>681.36902177426145</v>
      </c>
      <c r="D8" s="67">
        <f>SUM(Boksmodel!AV11:AV375)</f>
        <v>11.930255305470288</v>
      </c>
      <c r="E8" s="68">
        <f>SUM(B8:D8)</f>
        <v>714.5815035281106</v>
      </c>
    </row>
    <row r="9" spans="1:18" ht="14.5" customHeight="1" thickBot="1" x14ac:dyDescent="0.25">
      <c r="G9" s="24"/>
      <c r="H9" s="24"/>
    </row>
    <row r="10" spans="1:18" ht="16.25" customHeight="1" thickBot="1" x14ac:dyDescent="0.25">
      <c r="A10" s="108">
        <v>2018</v>
      </c>
      <c r="B10" s="117" t="s">
        <v>97</v>
      </c>
      <c r="C10" s="118"/>
      <c r="D10" s="118"/>
      <c r="E10" s="119"/>
      <c r="F10" s="57"/>
    </row>
    <row r="11" spans="1:18" ht="18" x14ac:dyDescent="0.25">
      <c r="A11" s="109"/>
      <c r="B11" s="40" t="s">
        <v>91</v>
      </c>
      <c r="C11" s="41" t="s">
        <v>92</v>
      </c>
      <c r="D11" s="41" t="s">
        <v>93</v>
      </c>
      <c r="E11" s="42" t="s">
        <v>70</v>
      </c>
    </row>
    <row r="12" spans="1:18" ht="17" thickBot="1" x14ac:dyDescent="0.25">
      <c r="A12" s="110"/>
      <c r="B12" s="66">
        <f>SUM(Boksmodel!AR376:AR740)</f>
        <v>26.306406878399375</v>
      </c>
      <c r="C12" s="67">
        <f>SUM(Boksmodel!AT376:AT740)</f>
        <v>1130.5945310603017</v>
      </c>
      <c r="D12" s="67">
        <f>SUM(Boksmodel!AV376:AV740)</f>
        <v>22.838636991745446</v>
      </c>
      <c r="E12" s="68">
        <f>SUM(B12:D12)</f>
        <v>1179.7395749304467</v>
      </c>
    </row>
    <row r="13" spans="1:18" x14ac:dyDescent="0.2">
      <c r="B13" s="53"/>
      <c r="C13" s="53"/>
      <c r="D13" s="53"/>
      <c r="E13" s="53"/>
    </row>
    <row r="15" spans="1:18" ht="17" thickBot="1" x14ac:dyDescent="0.25">
      <c r="A15" s="111" t="s">
        <v>76</v>
      </c>
      <c r="B15" s="111"/>
      <c r="C15" s="111"/>
      <c r="D15" s="111"/>
      <c r="E15" s="111"/>
      <c r="F15" s="111"/>
    </row>
    <row r="16" spans="1:18" ht="18" x14ac:dyDescent="0.25">
      <c r="A16" s="43" t="s">
        <v>81</v>
      </c>
      <c r="B16" s="44" t="s">
        <v>82</v>
      </c>
      <c r="C16" s="44" t="s">
        <v>83</v>
      </c>
      <c r="D16" s="44" t="s">
        <v>84</v>
      </c>
      <c r="E16" s="44" t="s">
        <v>85</v>
      </c>
      <c r="F16" s="59" t="s">
        <v>9</v>
      </c>
    </row>
    <row r="17" spans="1:6" ht="17" thickBot="1" x14ac:dyDescent="0.25">
      <c r="A17" s="38">
        <v>5.7599999999999998E-2</v>
      </c>
      <c r="B17" s="39">
        <v>5.5500000000000001E-2</v>
      </c>
      <c r="C17" s="39">
        <v>1E-3</v>
      </c>
      <c r="D17" s="39">
        <v>1.8599999999999998E-2</v>
      </c>
      <c r="E17" s="39">
        <v>0.64429999999999998</v>
      </c>
      <c r="F17" s="69">
        <v>0.60970000000000002</v>
      </c>
    </row>
    <row r="18" spans="1:6" ht="17" thickBot="1" x14ac:dyDescent="0.25"/>
    <row r="19" spans="1:6" ht="17" thickBot="1" x14ac:dyDescent="0.25">
      <c r="A19" s="112" t="s">
        <v>75</v>
      </c>
      <c r="B19" s="113"/>
      <c r="C19" s="113"/>
      <c r="D19" s="113"/>
      <c r="E19" s="113"/>
      <c r="F19" s="114"/>
    </row>
    <row r="20" spans="1:6" ht="18" x14ac:dyDescent="0.25">
      <c r="A20" s="43" t="s">
        <v>81</v>
      </c>
      <c r="B20" s="44" t="s">
        <v>82</v>
      </c>
      <c r="C20" s="44" t="s">
        <v>83</v>
      </c>
      <c r="D20" s="44" t="s">
        <v>84</v>
      </c>
      <c r="E20" s="85"/>
      <c r="F20" s="82"/>
    </row>
    <row r="21" spans="1:6" ht="17" thickBot="1" x14ac:dyDescent="0.25">
      <c r="A21" s="38">
        <v>0.02</v>
      </c>
      <c r="B21" s="39">
        <v>2.0500000000000001E-2</v>
      </c>
      <c r="C21" s="39">
        <v>0.1</v>
      </c>
      <c r="D21" s="39">
        <v>1.8E-3</v>
      </c>
      <c r="E21" s="83"/>
      <c r="F21" s="84"/>
    </row>
  </sheetData>
  <mergeCells count="8">
    <mergeCell ref="A10:A12"/>
    <mergeCell ref="A15:F15"/>
    <mergeCell ref="A19:F19"/>
    <mergeCell ref="B2:E2"/>
    <mergeCell ref="B6:E6"/>
    <mergeCell ref="B10:E10"/>
    <mergeCell ref="A2:A4"/>
    <mergeCell ref="A6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81A9-E9C9-48D2-BE1B-FB1320CC0392}">
  <dimension ref="A1:G16"/>
  <sheetViews>
    <sheetView tabSelected="1" workbookViewId="0">
      <selection activeCell="C18" sqref="C18"/>
    </sheetView>
  </sheetViews>
  <sheetFormatPr baseColWidth="10" defaultColWidth="8.83203125" defaultRowHeight="16" x14ac:dyDescent="0.2"/>
  <cols>
    <col min="1" max="1" width="14.33203125" customWidth="1"/>
    <col min="2" max="2" width="13.5" customWidth="1"/>
    <col min="3" max="4" width="13.6640625" customWidth="1"/>
    <col min="5" max="5" width="12.6640625" customWidth="1"/>
    <col min="6" max="6" width="13.33203125" customWidth="1"/>
  </cols>
  <sheetData>
    <row r="1" spans="1:7" ht="17" thickBot="1" x14ac:dyDescent="0.25">
      <c r="A1" s="51"/>
      <c r="B1" s="52"/>
      <c r="C1" s="70"/>
      <c r="D1" s="70"/>
      <c r="E1" s="70"/>
      <c r="F1" s="24"/>
    </row>
    <row r="2" spans="1:7" ht="17" thickBot="1" x14ac:dyDescent="0.25">
      <c r="A2" s="128">
        <v>2019</v>
      </c>
      <c r="B2" s="126" t="s">
        <v>94</v>
      </c>
      <c r="C2" s="126"/>
      <c r="D2" s="126"/>
      <c r="E2" s="126"/>
      <c r="F2" s="71"/>
      <c r="G2" s="24"/>
    </row>
    <row r="3" spans="1:7" ht="18" x14ac:dyDescent="0.25">
      <c r="A3" s="129"/>
      <c r="B3" s="60" t="s">
        <v>91</v>
      </c>
      <c r="C3" s="61" t="s">
        <v>92</v>
      </c>
      <c r="D3" s="61" t="s">
        <v>93</v>
      </c>
      <c r="E3" s="62" t="s">
        <v>70</v>
      </c>
      <c r="F3" s="24"/>
    </row>
    <row r="4" spans="1:7" ht="17" thickBot="1" x14ac:dyDescent="0.25">
      <c r="A4" s="130"/>
      <c r="B4" s="63">
        <f>Boksmodel!BA11</f>
        <v>33.330577849080626</v>
      </c>
      <c r="C4" s="64">
        <f>Boksmodel!BC11</f>
        <v>202.40057993779359</v>
      </c>
      <c r="D4" s="64">
        <f>Boksmodel!BE11</f>
        <v>24.474611764588506</v>
      </c>
      <c r="E4" s="65">
        <f>SUM(B4:D4)</f>
        <v>260.20576955146277</v>
      </c>
    </row>
    <row r="5" spans="1:7" x14ac:dyDescent="0.2">
      <c r="B5" s="72"/>
      <c r="C5" s="72"/>
      <c r="D5" s="72"/>
      <c r="E5" s="72"/>
    </row>
    <row r="6" spans="1:7" ht="17" thickBot="1" x14ac:dyDescent="0.25">
      <c r="B6" s="73"/>
      <c r="C6" s="73"/>
      <c r="D6" s="73"/>
      <c r="E6" s="73"/>
      <c r="F6" s="24"/>
    </row>
    <row r="7" spans="1:7" ht="19" thickBot="1" x14ac:dyDescent="0.3">
      <c r="A7" s="131" t="s">
        <v>100</v>
      </c>
      <c r="B7" s="127" t="s">
        <v>98</v>
      </c>
      <c r="C7" s="127"/>
      <c r="D7" s="127"/>
      <c r="E7" s="127"/>
      <c r="F7" s="71"/>
      <c r="G7" s="24"/>
    </row>
    <row r="8" spans="1:7" ht="18" x14ac:dyDescent="0.25">
      <c r="A8" s="132"/>
      <c r="B8" s="60" t="s">
        <v>91</v>
      </c>
      <c r="C8" s="61" t="s">
        <v>92</v>
      </c>
      <c r="D8" s="61" t="s">
        <v>93</v>
      </c>
      <c r="E8" s="62" t="s">
        <v>70</v>
      </c>
      <c r="F8" s="24"/>
    </row>
    <row r="9" spans="1:7" ht="17" thickBot="1" x14ac:dyDescent="0.25">
      <c r="A9" s="133"/>
      <c r="B9" s="63">
        <f>(Kalibrering!B8+Kalibrering!B12)/2</f>
        <v>23.794316663389139</v>
      </c>
      <c r="C9" s="64">
        <f>(Kalibrering!C8+Kalibrering!C12)/2</f>
        <v>905.98177641728159</v>
      </c>
      <c r="D9" s="64">
        <f>(Kalibrering!D8+Kalibrering!D12)/2</f>
        <v>17.384446148607868</v>
      </c>
      <c r="E9" s="65">
        <f>(Kalibrering!E8+Kalibrering!E12)/2</f>
        <v>947.16053922927858</v>
      </c>
    </row>
    <row r="12" spans="1:7" x14ac:dyDescent="0.2">
      <c r="B12" t="s">
        <v>108</v>
      </c>
      <c r="C12" t="s">
        <v>109</v>
      </c>
      <c r="D12" t="s">
        <v>110</v>
      </c>
    </row>
    <row r="13" spans="1:7" x14ac:dyDescent="0.2">
      <c r="A13" t="s">
        <v>111</v>
      </c>
      <c r="B13">
        <f>CORREL(Boksmodel!AL741:AL1105,Boksmodel!AO741:AO1105)</f>
        <v>-0.41268374876742703</v>
      </c>
      <c r="C13">
        <f>CORREL(Boksmodel!AK741:AK1105,Boksmodel!AN741:AN1105)</f>
        <v>0.74087128552132153</v>
      </c>
      <c r="D13">
        <f>CORREL(Boksmodel!AM741:AM1105,Boksmodel!AP741:AP1105)</f>
        <v>0.79302072934530388</v>
      </c>
    </row>
    <row r="14" spans="1:7" x14ac:dyDescent="0.2">
      <c r="A14" s="79" t="s">
        <v>112</v>
      </c>
      <c r="B14" s="80">
        <f>B13^2</f>
        <v>0.17030787649673682</v>
      </c>
      <c r="C14" s="80">
        <f>C13^2</f>
        <v>0.54889026171001554</v>
      </c>
      <c r="D14" s="80">
        <f>D13^2</f>
        <v>0.62888187717135768</v>
      </c>
      <c r="E14" s="58"/>
      <c r="F14" s="58"/>
    </row>
    <row r="15" spans="1:7" x14ac:dyDescent="0.2">
      <c r="A15" s="29"/>
      <c r="B15" s="29"/>
      <c r="C15" s="29"/>
      <c r="D15" s="29"/>
      <c r="E15" s="29"/>
      <c r="F15" s="29"/>
    </row>
    <row r="16" spans="1:7" x14ac:dyDescent="0.2">
      <c r="A16" s="57"/>
      <c r="B16" s="57"/>
      <c r="C16" s="57"/>
      <c r="D16" s="57"/>
      <c r="E16" s="57"/>
      <c r="F16" s="57"/>
    </row>
  </sheetData>
  <mergeCells count="4">
    <mergeCell ref="B2:E2"/>
    <mergeCell ref="B7:E7"/>
    <mergeCell ref="A2:A4"/>
    <mergeCell ref="A7:A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62A7-7C81-4E99-9C50-ECFF3DBD09D3}">
  <dimension ref="A1"/>
  <sheetViews>
    <sheetView workbookViewId="0">
      <selection activeCell="P15" sqref="P15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EF646E17D0D7469AAFF6DE45DECDE3" ma:contentTypeVersion="8" ma:contentTypeDescription="Opret et nyt dokument." ma:contentTypeScope="" ma:versionID="e6625cf509895e831b45f85ec74d7e53">
  <xsd:schema xmlns:xsd="http://www.w3.org/2001/XMLSchema" xmlns:xs="http://www.w3.org/2001/XMLSchema" xmlns:p="http://schemas.microsoft.com/office/2006/metadata/properties" xmlns:ns2="423e8cb5-0b31-464d-a0dc-aaad5d92662b" targetNamespace="http://schemas.microsoft.com/office/2006/metadata/properties" ma:root="true" ma:fieldsID="16fd869745ffea997b8f589dadce24e8" ns2:_="">
    <xsd:import namespace="423e8cb5-0b31-464d-a0dc-aaad5d9266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e8cb5-0b31-464d-a0dc-aaad5d926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32134E-1C1F-420A-986B-2FCEE2A4A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e8cb5-0b31-464d-a0dc-aaad5d926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0D742C-E7FF-4C2D-B3CD-E0AD1DDD519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423e8cb5-0b31-464d-a0dc-aaad5d92662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76E19C-2D3F-44FF-941D-550FBA707F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Boksmodel</vt:lpstr>
      <vt:lpstr>Ark1</vt:lpstr>
      <vt:lpstr>Laurentius</vt:lpstr>
      <vt:lpstr>Kalibrering</vt:lpstr>
      <vt:lpstr>Validering</vt:lpstr>
      <vt:lpstr>MB, CN og 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Mette Nielsen</dc:creator>
  <cp:keywords/>
  <dc:description/>
  <cp:lastModifiedBy>Mette Nielsen</cp:lastModifiedBy>
  <cp:revision/>
  <dcterms:created xsi:type="dcterms:W3CDTF">2021-04-27T08:52:56Z</dcterms:created>
  <dcterms:modified xsi:type="dcterms:W3CDTF">2021-06-03T21:22:11Z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0x01010009EF646E17D0D7469AAFF6DE45DECDE3</vt:lpwstr>
  </property>
</Properties>
</file>